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Hub\VbaProject\20170712_GroundBeam\"/>
    </mc:Choice>
  </mc:AlternateContent>
  <bookViews>
    <workbookView xWindow="0" yWindow="0" windowWidth="28800" windowHeight="12285" activeTab="1"/>
  </bookViews>
  <sheets>
    <sheet name="SAFE" sheetId="2" r:id="rId1"/>
    <sheet name="計算表" sheetId="3" r:id="rId2"/>
    <sheet name="RCAD" sheetId="4" r:id="rId3"/>
    <sheet name="編號對照表" sheetId="1" r:id="rId4"/>
    <sheet name="側筋計算" sheetId="7" r:id="rId5"/>
    <sheet name=" Instructions" sheetId="6" r:id="rId6"/>
    <sheet name="地梁配筋" sheetId="9" r:id="rId7"/>
    <sheet name="參數設定" sheetId="8" r:id="rId8"/>
    <sheet name="工作表7" sheetId="5" r:id="rId9"/>
    <sheet name="版本資訊" sheetId="10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0" l="1"/>
  <c r="B8" i="10" l="1"/>
  <c r="F21" i="7"/>
  <c r="F22" i="7" s="1"/>
  <c r="I13" i="7" s="1"/>
  <c r="F19" i="7"/>
  <c r="F20" i="7" s="1"/>
  <c r="I12" i="7" s="1"/>
  <c r="C13" i="7"/>
  <c r="C21" i="7" s="1"/>
  <c r="C12" i="7"/>
  <c r="C19" i="7" s="1"/>
  <c r="C9" i="7"/>
  <c r="C10" i="7" s="1"/>
  <c r="C11" i="7" s="1"/>
  <c r="J400" i="3"/>
  <c r="J399" i="3"/>
  <c r="J398" i="3"/>
  <c r="J397" i="3"/>
  <c r="J396" i="3"/>
  <c r="J395" i="3"/>
  <c r="J394" i="3"/>
  <c r="J393" i="3"/>
  <c r="J392" i="3"/>
  <c r="J391" i="3"/>
  <c r="J390" i="3"/>
  <c r="J389" i="3"/>
  <c r="J388" i="3"/>
  <c r="J387" i="3"/>
  <c r="J386" i="3"/>
  <c r="J385" i="3"/>
  <c r="J384" i="3"/>
  <c r="J383" i="3"/>
  <c r="J382" i="3"/>
  <c r="J381" i="3"/>
  <c r="J380" i="3"/>
  <c r="J379" i="3"/>
  <c r="J378" i="3"/>
  <c r="J377" i="3"/>
  <c r="J376" i="3"/>
  <c r="J375" i="3"/>
  <c r="J374" i="3"/>
  <c r="J373" i="3"/>
  <c r="J372" i="3"/>
  <c r="J371" i="3"/>
  <c r="J370" i="3"/>
  <c r="J369" i="3"/>
  <c r="J368" i="3"/>
  <c r="J367" i="3"/>
  <c r="J366" i="3"/>
  <c r="J365" i="3"/>
  <c r="J364" i="3"/>
  <c r="J363" i="3"/>
  <c r="J362" i="3"/>
  <c r="J361" i="3"/>
  <c r="J360" i="3"/>
  <c r="J359" i="3"/>
  <c r="J358" i="3"/>
  <c r="J357" i="3"/>
  <c r="J356" i="3"/>
  <c r="J355" i="3"/>
  <c r="J354" i="3"/>
  <c r="J353" i="3"/>
  <c r="J352" i="3"/>
  <c r="J351" i="3"/>
  <c r="J350" i="3"/>
  <c r="J349" i="3"/>
  <c r="J348" i="3"/>
  <c r="J347" i="3"/>
  <c r="J346" i="3"/>
  <c r="J345" i="3"/>
  <c r="J344" i="3"/>
  <c r="J343" i="3"/>
  <c r="J342" i="3"/>
  <c r="J341" i="3"/>
  <c r="J340" i="3"/>
  <c r="J339" i="3"/>
  <c r="J338" i="3"/>
  <c r="J337" i="3"/>
  <c r="J336" i="3"/>
  <c r="J335" i="3"/>
  <c r="J334" i="3"/>
  <c r="J333" i="3"/>
  <c r="J332" i="3"/>
  <c r="J331" i="3"/>
  <c r="J330" i="3"/>
  <c r="J329" i="3"/>
  <c r="J328" i="3"/>
  <c r="J327" i="3"/>
  <c r="J326" i="3"/>
  <c r="J325" i="3"/>
  <c r="J324" i="3"/>
  <c r="J323" i="3"/>
  <c r="J322" i="3"/>
  <c r="J321" i="3"/>
  <c r="J320" i="3"/>
  <c r="J319" i="3"/>
  <c r="J318" i="3"/>
  <c r="J317" i="3"/>
  <c r="J316" i="3"/>
  <c r="J315" i="3"/>
  <c r="J314" i="3"/>
  <c r="J313" i="3"/>
  <c r="J312" i="3"/>
  <c r="J311" i="3"/>
  <c r="J310" i="3"/>
  <c r="J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J295" i="3"/>
  <c r="J294" i="3"/>
  <c r="J293" i="3"/>
  <c r="J292" i="3"/>
  <c r="J291" i="3"/>
  <c r="J290" i="3"/>
  <c r="J289" i="3"/>
  <c r="J288" i="3"/>
  <c r="J287" i="3"/>
  <c r="J286" i="3"/>
  <c r="J285" i="3"/>
  <c r="J284" i="3"/>
  <c r="J283" i="3"/>
  <c r="J282" i="3"/>
  <c r="J281" i="3"/>
  <c r="J280" i="3"/>
  <c r="J279" i="3"/>
  <c r="J278" i="3"/>
  <c r="J277" i="3"/>
  <c r="J276" i="3"/>
  <c r="J275" i="3"/>
  <c r="J274" i="3"/>
  <c r="J273" i="3"/>
  <c r="J272" i="3"/>
  <c r="J271" i="3"/>
  <c r="J270" i="3"/>
  <c r="J269" i="3"/>
  <c r="J268" i="3"/>
  <c r="J267" i="3"/>
  <c r="J266" i="3"/>
  <c r="J265" i="3"/>
  <c r="J264" i="3"/>
  <c r="J263" i="3"/>
  <c r="J262" i="3"/>
  <c r="J261" i="3"/>
  <c r="J260" i="3"/>
  <c r="J259" i="3"/>
  <c r="J258" i="3"/>
  <c r="J257" i="3"/>
  <c r="J256" i="3"/>
  <c r="J255" i="3"/>
  <c r="J254" i="3"/>
  <c r="J253" i="3"/>
  <c r="J252" i="3"/>
  <c r="J251" i="3"/>
  <c r="J250" i="3"/>
  <c r="J249" i="3"/>
  <c r="J248" i="3"/>
  <c r="J247" i="3"/>
  <c r="J246" i="3"/>
  <c r="J245" i="3"/>
  <c r="J244" i="3"/>
  <c r="J243" i="3"/>
  <c r="J242" i="3"/>
  <c r="J241" i="3"/>
  <c r="J240" i="3"/>
  <c r="J239" i="3"/>
  <c r="J238" i="3"/>
  <c r="J237" i="3"/>
  <c r="J236" i="3"/>
  <c r="J235" i="3"/>
  <c r="J234" i="3"/>
  <c r="J233" i="3"/>
  <c r="J232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212" i="3"/>
  <c r="J211" i="3"/>
  <c r="J210" i="3"/>
  <c r="J209" i="3"/>
  <c r="J208" i="3"/>
  <c r="J207" i="3"/>
  <c r="J206" i="3"/>
  <c r="J205" i="3"/>
  <c r="J204" i="3"/>
  <c r="J203" i="3"/>
  <c r="J202" i="3"/>
  <c r="J201" i="3"/>
  <c r="J200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J160" i="3"/>
  <c r="J159" i="3"/>
  <c r="J158" i="3"/>
  <c r="J157" i="3"/>
  <c r="J156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<sst xmlns="http://schemas.openxmlformats.org/spreadsheetml/2006/main" count="7115" uniqueCount="808">
  <si>
    <t>B211</t>
  </si>
  <si>
    <t>Fb1-12</t>
  </si>
  <si>
    <t>B213</t>
  </si>
  <si>
    <t>Fb1-13</t>
  </si>
  <si>
    <t>B216</t>
  </si>
  <si>
    <t>Fb1-14</t>
  </si>
  <si>
    <t>B859</t>
  </si>
  <si>
    <t>Fb1-15</t>
  </si>
  <si>
    <t>B184</t>
  </si>
  <si>
    <t>Fb1-21</t>
  </si>
  <si>
    <t>B189</t>
  </si>
  <si>
    <t>Fb1-23</t>
  </si>
  <si>
    <t>B192</t>
  </si>
  <si>
    <t>B649</t>
  </si>
  <si>
    <t>Fb1-26</t>
  </si>
  <si>
    <t>B156</t>
  </si>
  <si>
    <t>Fb1-31</t>
  </si>
  <si>
    <t>B159</t>
  </si>
  <si>
    <t>Fb1-32</t>
  </si>
  <si>
    <t>B161</t>
  </si>
  <si>
    <t>Fb1-33</t>
  </si>
  <si>
    <t>B163</t>
  </si>
  <si>
    <t>Fb1-34</t>
  </si>
  <si>
    <t>B864</t>
  </si>
  <si>
    <t>Fb1-36</t>
  </si>
  <si>
    <t>B131</t>
  </si>
  <si>
    <t>Fb1-41</t>
  </si>
  <si>
    <t>B134</t>
  </si>
  <si>
    <t>Fb1-42</t>
  </si>
  <si>
    <t>B136</t>
  </si>
  <si>
    <t>Fb1-43</t>
  </si>
  <si>
    <t>B139</t>
  </si>
  <si>
    <t>Fb1-44</t>
  </si>
  <si>
    <t>B143</t>
  </si>
  <si>
    <t>Fb1-45</t>
  </si>
  <si>
    <t>B149</t>
  </si>
  <si>
    <t>Fb1-46</t>
  </si>
  <si>
    <t>B855</t>
  </si>
  <si>
    <t>Fb1-51</t>
  </si>
  <si>
    <t>B856</t>
  </si>
  <si>
    <t>Fb1-52</t>
  </si>
  <si>
    <t>B262</t>
  </si>
  <si>
    <t>Fb1-56</t>
  </si>
  <si>
    <t>B63</t>
  </si>
  <si>
    <t>Fb1-61</t>
  </si>
  <si>
    <t>B66</t>
  </si>
  <si>
    <t>Fb1-62</t>
  </si>
  <si>
    <t>B890</t>
  </si>
  <si>
    <t>FG2-63</t>
  </si>
  <si>
    <t>B922</t>
  </si>
  <si>
    <t>FG2-64</t>
  </si>
  <si>
    <t>B36</t>
  </si>
  <si>
    <t>Fb1-71</t>
  </si>
  <si>
    <t>B39</t>
  </si>
  <si>
    <t>Fb1-72</t>
  </si>
  <si>
    <t>B879</t>
  </si>
  <si>
    <t>Fb2-73</t>
  </si>
  <si>
    <t>B950</t>
  </si>
  <si>
    <t>Fb2-74</t>
  </si>
  <si>
    <t>B951</t>
  </si>
  <si>
    <t>Fb2-75</t>
  </si>
  <si>
    <t>B882</t>
  </si>
  <si>
    <t>Fb1-76</t>
  </si>
  <si>
    <t>B90</t>
  </si>
  <si>
    <t>Fb1-77</t>
  </si>
  <si>
    <t>B200</t>
  </si>
  <si>
    <t>FG1-21</t>
  </si>
  <si>
    <t>B201</t>
  </si>
  <si>
    <t>FG1-22</t>
  </si>
  <si>
    <t>B202</t>
  </si>
  <si>
    <t>B203</t>
  </si>
  <si>
    <t>FG1-24</t>
  </si>
  <si>
    <t>B205</t>
  </si>
  <si>
    <t>FG1-2'5</t>
  </si>
  <si>
    <t>B173</t>
  </si>
  <si>
    <t>FG1-31</t>
  </si>
  <si>
    <t>B174</t>
  </si>
  <si>
    <t>FG1-32</t>
  </si>
  <si>
    <t>B175</t>
  </si>
  <si>
    <t>FG1-33</t>
  </si>
  <si>
    <t>B176</t>
  </si>
  <si>
    <t>FG1-34</t>
  </si>
  <si>
    <t>B179</t>
  </si>
  <si>
    <t>FG1-3'4</t>
  </si>
  <si>
    <t>B182</t>
  </si>
  <si>
    <t>FG1-3'5</t>
  </si>
  <si>
    <t>B145</t>
  </si>
  <si>
    <t>FG1-41</t>
  </si>
  <si>
    <t>B146</t>
  </si>
  <si>
    <t>FG1-42</t>
  </si>
  <si>
    <t>B147</t>
  </si>
  <si>
    <t>FG1-43</t>
  </si>
  <si>
    <t>B148</t>
  </si>
  <si>
    <t>FG1-44</t>
  </si>
  <si>
    <t>B151</t>
  </si>
  <si>
    <t>FG1-4'4</t>
  </si>
  <si>
    <t>B165</t>
  </si>
  <si>
    <t>FG1-4'5</t>
  </si>
  <si>
    <t>B122</t>
  </si>
  <si>
    <t>FG1-51</t>
  </si>
  <si>
    <t>B123</t>
  </si>
  <si>
    <t>FG1-52</t>
  </si>
  <si>
    <t>B128</t>
  </si>
  <si>
    <t>FG1-5'4</t>
  </si>
  <si>
    <t>B142</t>
  </si>
  <si>
    <t>FG1-5'5</t>
  </si>
  <si>
    <t>B124</t>
  </si>
  <si>
    <t>FG2-53</t>
  </si>
  <si>
    <t>B83</t>
  </si>
  <si>
    <t>FG1-61</t>
  </si>
  <si>
    <t>B84</t>
  </si>
  <si>
    <t>FG1-62</t>
  </si>
  <si>
    <t>B50</t>
  </si>
  <si>
    <t>FG1-71</t>
  </si>
  <si>
    <t>B51</t>
  </si>
  <si>
    <t>FG1-72</t>
  </si>
  <si>
    <t>B403</t>
  </si>
  <si>
    <t>FG2-73</t>
  </si>
  <si>
    <t>B405</t>
  </si>
  <si>
    <t>FG2-74</t>
  </si>
  <si>
    <t>B93</t>
  </si>
  <si>
    <t>FG2-6'4</t>
  </si>
  <si>
    <t>B114</t>
  </si>
  <si>
    <t>FG2-6'5</t>
  </si>
  <si>
    <t>B29</t>
  </si>
  <si>
    <t>FG1-81</t>
  </si>
  <si>
    <t>B30</t>
  </si>
  <si>
    <t>FG1-82</t>
  </si>
  <si>
    <t>B702</t>
  </si>
  <si>
    <t>FG2-83</t>
  </si>
  <si>
    <t>B943</t>
  </si>
  <si>
    <t>FG2-84</t>
  </si>
  <si>
    <t>B944</t>
  </si>
  <si>
    <t>FG2-85</t>
  </si>
  <si>
    <t>B57</t>
  </si>
  <si>
    <t>FG1-86</t>
  </si>
  <si>
    <t>B75</t>
  </si>
  <si>
    <t>FG1-87</t>
  </si>
  <si>
    <t>B685</t>
  </si>
  <si>
    <t>Fb1-A1</t>
  </si>
  <si>
    <t>B854</t>
  </si>
  <si>
    <t>Fb1-A2</t>
  </si>
  <si>
    <t>B19</t>
  </si>
  <si>
    <t>FG1-91</t>
  </si>
  <si>
    <t>B681</t>
  </si>
  <si>
    <t>FG1-92</t>
  </si>
  <si>
    <t>B936</t>
  </si>
  <si>
    <t>FG1-93</t>
  </si>
  <si>
    <t>B708</t>
  </si>
  <si>
    <t>Fb1-C1</t>
  </si>
  <si>
    <t>B949</t>
  </si>
  <si>
    <t>Fb1-D1</t>
  </si>
  <si>
    <t>B946</t>
  </si>
  <si>
    <t>Fb1-E1</t>
  </si>
  <si>
    <t>B463</t>
  </si>
  <si>
    <t>Fb1-22</t>
  </si>
  <si>
    <t>B477</t>
  </si>
  <si>
    <t>Fb1-35</t>
  </si>
  <si>
    <t>B807</t>
  </si>
  <si>
    <t>Fb1-55</t>
  </si>
  <si>
    <t>B683</t>
  </si>
  <si>
    <t>FG1-101</t>
  </si>
  <si>
    <t>B682</t>
  </si>
  <si>
    <t>FG1-102</t>
  </si>
  <si>
    <t>B678</t>
  </si>
  <si>
    <t>FB1-B0</t>
  </si>
  <si>
    <t>B814</t>
  </si>
  <si>
    <t>FB1-B1</t>
  </si>
  <si>
    <t>B815</t>
  </si>
  <si>
    <t>FB1-B2</t>
  </si>
  <si>
    <t>B816</t>
  </si>
  <si>
    <t>FB1-B3</t>
  </si>
  <si>
    <t>B810</t>
  </si>
  <si>
    <t>FB1-B4</t>
  </si>
  <si>
    <t>B817</t>
  </si>
  <si>
    <t>FB1-B5</t>
  </si>
  <si>
    <t>B818</t>
  </si>
  <si>
    <t>FB1-B6</t>
  </si>
  <si>
    <t>B795</t>
  </si>
  <si>
    <t>FB1-B7</t>
  </si>
  <si>
    <t>B819</t>
  </si>
  <si>
    <t>FB1-B8</t>
  </si>
  <si>
    <t>B680</t>
  </si>
  <si>
    <t>FB1-C1</t>
  </si>
  <si>
    <t>B822</t>
  </si>
  <si>
    <t>FB1-C5</t>
  </si>
  <si>
    <t>B823</t>
  </si>
  <si>
    <t>FB1-C6</t>
  </si>
  <si>
    <t>B796</t>
  </si>
  <si>
    <t>FB1-C7</t>
  </si>
  <si>
    <t>B212</t>
  </si>
  <si>
    <t>FB1-C8</t>
  </si>
  <si>
    <t>B820</t>
  </si>
  <si>
    <t>FB2-C2</t>
  </si>
  <si>
    <t>B821</t>
  </si>
  <si>
    <t>FB2-C3</t>
  </si>
  <si>
    <t>B811</t>
  </si>
  <si>
    <t>FB2-C4</t>
  </si>
  <si>
    <t>B932</t>
  </si>
  <si>
    <t>FB1-C'1</t>
  </si>
  <si>
    <t>B961</t>
  </si>
  <si>
    <t>Fb2-D2</t>
  </si>
  <si>
    <t>B960</t>
  </si>
  <si>
    <t>Fb2-D3</t>
  </si>
  <si>
    <t>B955</t>
  </si>
  <si>
    <t>Fb2-D4</t>
  </si>
  <si>
    <t>B954</t>
  </si>
  <si>
    <t>Fb2-D5</t>
  </si>
  <si>
    <t>B942</t>
  </si>
  <si>
    <t>FB1-D2</t>
  </si>
  <si>
    <t>B941</t>
  </si>
  <si>
    <t>FB2-D3</t>
  </si>
  <si>
    <t>B416</t>
  </si>
  <si>
    <t>FB2-D4</t>
  </si>
  <si>
    <t>B138</t>
  </si>
  <si>
    <t>FB1-D5</t>
  </si>
  <si>
    <t>B162</t>
  </si>
  <si>
    <t>FB1-D6</t>
  </si>
  <si>
    <t>B824</t>
  </si>
  <si>
    <t>FB1-D7</t>
  </si>
  <si>
    <t>B215</t>
  </si>
  <si>
    <t>FB1-D8</t>
  </si>
  <si>
    <t>B965</t>
  </si>
  <si>
    <t>Fb2-E2</t>
  </si>
  <si>
    <t>B964</t>
  </si>
  <si>
    <t>Fb2-E3</t>
  </si>
  <si>
    <t>B892</t>
  </si>
  <si>
    <t>Fb2-E4</t>
  </si>
  <si>
    <t>B891</t>
  </si>
  <si>
    <t>Fb2-E5</t>
  </si>
  <si>
    <t>B711</t>
  </si>
  <si>
    <t>FB1-D'2</t>
  </si>
  <si>
    <t>B112</t>
  </si>
  <si>
    <t>FB2-D'4</t>
  </si>
  <si>
    <t>B70</t>
  </si>
  <si>
    <t>FB2-D'3</t>
  </si>
  <si>
    <t>B140</t>
  </si>
  <si>
    <t>FB1-D'5</t>
  </si>
  <si>
    <t>B164</t>
  </si>
  <si>
    <t>FB1-D'6</t>
  </si>
  <si>
    <t>B675</t>
  </si>
  <si>
    <t>FB1-E7</t>
  </si>
  <si>
    <t>B825</t>
  </si>
  <si>
    <t>FB1-E8</t>
  </si>
  <si>
    <t>B860</t>
  </si>
  <si>
    <t>FB1-F8</t>
  </si>
  <si>
    <t>B54</t>
  </si>
  <si>
    <t>FB1-E'2</t>
  </si>
  <si>
    <t>B82</t>
  </si>
  <si>
    <t>FB1-E'3</t>
  </si>
  <si>
    <t>B121</t>
  </si>
  <si>
    <t>FB1-E'4</t>
  </si>
  <si>
    <t>B144</t>
  </si>
  <si>
    <t>FB1-E'5</t>
  </si>
  <si>
    <t>B171</t>
  </si>
  <si>
    <t>FB1-E'6</t>
  </si>
  <si>
    <t>B648</t>
  </si>
  <si>
    <t>FB1-E'7</t>
  </si>
  <si>
    <t>B125</t>
  </si>
  <si>
    <t>FG2-54</t>
  </si>
  <si>
    <t>B831</t>
  </si>
  <si>
    <t>FB2-C'2</t>
  </si>
  <si>
    <t/>
  </si>
  <si>
    <t>B208</t>
  </si>
  <si>
    <t>Fb1-11</t>
  </si>
  <si>
    <t>Fb1-24</t>
  </si>
  <si>
    <t>FG1-23</t>
  </si>
  <si>
    <t>Line</t>
  </si>
  <si>
    <t>SpanID</t>
  </si>
  <si>
    <t>Location</t>
  </si>
  <si>
    <t>FTopCombo</t>
  </si>
  <si>
    <t>FTopMoment</t>
  </si>
  <si>
    <t>FTopArea</t>
  </si>
  <si>
    <t>FBotCombo</t>
  </si>
  <si>
    <t>FBotMoment</t>
  </si>
  <si>
    <t>FBotArea</t>
  </si>
  <si>
    <t>VCombo</t>
  </si>
  <si>
    <t>VForce</t>
  </si>
  <si>
    <t>VArea</t>
  </si>
  <si>
    <t>Status</t>
  </si>
  <si>
    <t>Span 1</t>
  </si>
  <si>
    <t>Start</t>
  </si>
  <si>
    <t>USD1</t>
  </si>
  <si>
    <t>USD12</t>
  </si>
  <si>
    <t>OK</t>
  </si>
  <si>
    <t>Middle</t>
  </si>
  <si>
    <t>End</t>
  </si>
  <si>
    <t>USD16</t>
  </si>
  <si>
    <t>USD11</t>
  </si>
  <si>
    <t>USD19</t>
  </si>
  <si>
    <t>USD31</t>
  </si>
  <si>
    <t>USD15</t>
  </si>
  <si>
    <t>USD4</t>
  </si>
  <si>
    <t>USD32</t>
  </si>
  <si>
    <t>USD7</t>
  </si>
  <si>
    <t>USD64</t>
  </si>
  <si>
    <t>USD2</t>
  </si>
  <si>
    <t>USD27</t>
  </si>
  <si>
    <t>USD20</t>
  </si>
  <si>
    <t>USD23</t>
  </si>
  <si>
    <t>USD35</t>
  </si>
  <si>
    <t>USD28</t>
  </si>
  <si>
    <t>USD9</t>
  </si>
  <si>
    <t>USD13</t>
  </si>
  <si>
    <t>USD14</t>
  </si>
  <si>
    <t>USD24</t>
  </si>
  <si>
    <t>USD5</t>
  </si>
  <si>
    <t>USD8</t>
  </si>
  <si>
    <t>USD47</t>
  </si>
  <si>
    <t>USD36</t>
  </si>
  <si>
    <t>B462</t>
  </si>
  <si>
    <t>B476</t>
  </si>
  <si>
    <t>B806</t>
  </si>
  <si>
    <t>USD67</t>
  </si>
  <si>
    <t>USD39</t>
  </si>
  <si>
    <t>USD33</t>
  </si>
  <si>
    <t>USD3</t>
  </si>
  <si>
    <t>TopNumber</t>
    <phoneticPr fontId="4" type="noConversion"/>
  </si>
  <si>
    <t>BotNumber</t>
    <phoneticPr fontId="4" type="noConversion"/>
  </si>
  <si>
    <t>AdjBname</t>
    <phoneticPr fontId="4" type="noConversion"/>
  </si>
  <si>
    <t>VSize</t>
    <phoneticPr fontId="4" type="noConversion"/>
  </si>
  <si>
    <t>VBarArea</t>
    <phoneticPr fontId="4" type="noConversion"/>
  </si>
  <si>
    <t>maxspacingM</t>
    <phoneticPr fontId="4" type="noConversion"/>
  </si>
  <si>
    <t>maxspacingLNR</t>
    <phoneticPr fontId="4" type="noConversion"/>
  </si>
  <si>
    <t>"B4FG1-91"(</t>
    <phoneticPr fontId="4" type="noConversion"/>
  </si>
  <si>
    <t>#4</t>
  </si>
  <si>
    <t>"B4FG1-81"(</t>
    <phoneticPr fontId="4" type="noConversion"/>
  </si>
  <si>
    <t>2#4</t>
    <phoneticPr fontId="4" type="noConversion"/>
  </si>
  <si>
    <t>"B4FG1-82"(</t>
    <phoneticPr fontId="4" type="noConversion"/>
  </si>
  <si>
    <t>"B4Fb1-71"(</t>
    <phoneticPr fontId="4" type="noConversion"/>
  </si>
  <si>
    <t>"B4Fb1-72"(</t>
    <phoneticPr fontId="4" type="noConversion"/>
  </si>
  <si>
    <t>"B4FG1-71"(</t>
    <phoneticPr fontId="4" type="noConversion"/>
  </si>
  <si>
    <t>"B4FG1-72"(</t>
    <phoneticPr fontId="4" type="noConversion"/>
  </si>
  <si>
    <t>"B4FB1-E'2"(</t>
    <phoneticPr fontId="4" type="noConversion"/>
  </si>
  <si>
    <t>"B4FG1-86"(</t>
    <phoneticPr fontId="4" type="noConversion"/>
  </si>
  <si>
    <t>"B4Fb1-61"(</t>
    <phoneticPr fontId="4" type="noConversion"/>
  </si>
  <si>
    <t>"B4Fb1-62"(</t>
    <phoneticPr fontId="4" type="noConversion"/>
  </si>
  <si>
    <t>"B4FB2-D'3"(</t>
    <phoneticPr fontId="4" type="noConversion"/>
  </si>
  <si>
    <t>"B4FG1-87"(</t>
    <phoneticPr fontId="4" type="noConversion"/>
  </si>
  <si>
    <t>"B4FB1-E'3"(</t>
    <phoneticPr fontId="4" type="noConversion"/>
  </si>
  <si>
    <t>"B4FG1-61"(</t>
    <phoneticPr fontId="4" type="noConversion"/>
  </si>
  <si>
    <t>"B4FG1-62"(</t>
    <phoneticPr fontId="4" type="noConversion"/>
  </si>
  <si>
    <t>"B4Fb1-77"(</t>
    <phoneticPr fontId="4" type="noConversion"/>
  </si>
  <si>
    <t>"B4FG2-6'4"(</t>
    <phoneticPr fontId="4" type="noConversion"/>
  </si>
  <si>
    <t>"B4FB2-D'4"(</t>
    <phoneticPr fontId="4" type="noConversion"/>
  </si>
  <si>
    <t>"B4FG2-6'5"(</t>
    <phoneticPr fontId="4" type="noConversion"/>
  </si>
  <si>
    <t>"B4FB1-E'4"(</t>
    <phoneticPr fontId="4" type="noConversion"/>
  </si>
  <si>
    <t>"B4FG1-51"(</t>
    <phoneticPr fontId="4" type="noConversion"/>
  </si>
  <si>
    <t>"B4FG1-52"(</t>
    <phoneticPr fontId="4" type="noConversion"/>
  </si>
  <si>
    <t>"B4FG2-53"(</t>
    <phoneticPr fontId="4" type="noConversion"/>
  </si>
  <si>
    <t>"B4FG2-54"(</t>
    <phoneticPr fontId="4" type="noConversion"/>
  </si>
  <si>
    <t>"B4FG1-5'4"(</t>
    <phoneticPr fontId="4" type="noConversion"/>
  </si>
  <si>
    <t>"B4Fb1-41"(</t>
    <phoneticPr fontId="4" type="noConversion"/>
  </si>
  <si>
    <t>"B4Fb1-42"(</t>
    <phoneticPr fontId="4" type="noConversion"/>
  </si>
  <si>
    <t>"B4Fb1-43"(</t>
    <phoneticPr fontId="4" type="noConversion"/>
  </si>
  <si>
    <t>"B4FB1-D5"(</t>
    <phoneticPr fontId="4" type="noConversion"/>
  </si>
  <si>
    <t>"B4Fb1-44"(</t>
    <phoneticPr fontId="4" type="noConversion"/>
  </si>
  <si>
    <t>"B4FB1-D'5"(</t>
    <phoneticPr fontId="4" type="noConversion"/>
  </si>
  <si>
    <t>"B4FG1-5'5"(</t>
    <phoneticPr fontId="4" type="noConversion"/>
  </si>
  <si>
    <t>"B4Fb1-45"(</t>
    <phoneticPr fontId="4" type="noConversion"/>
  </si>
  <si>
    <t>"B4FB1-E'5"(</t>
    <phoneticPr fontId="4" type="noConversion"/>
  </si>
  <si>
    <t>"B4FG1-41"(</t>
    <phoneticPr fontId="4" type="noConversion"/>
  </si>
  <si>
    <t>"B4FG1-42"(</t>
    <phoneticPr fontId="4" type="noConversion"/>
  </si>
  <si>
    <t>"B4FG1-43"(</t>
    <phoneticPr fontId="4" type="noConversion"/>
  </si>
  <si>
    <t>"B4FG1-44"(</t>
    <phoneticPr fontId="4" type="noConversion"/>
  </si>
  <si>
    <t>"B4Fb1-46"(</t>
    <phoneticPr fontId="4" type="noConversion"/>
  </si>
  <si>
    <t>"B4FG1-4'4"(</t>
    <phoneticPr fontId="4" type="noConversion"/>
  </si>
  <si>
    <t>"B4Fb1-31"(</t>
    <phoneticPr fontId="4" type="noConversion"/>
  </si>
  <si>
    <t>"B4Fb1-32"(</t>
    <phoneticPr fontId="4" type="noConversion"/>
  </si>
  <si>
    <t>"B4Fb1-33"(</t>
    <phoneticPr fontId="4" type="noConversion"/>
  </si>
  <si>
    <t>"B4FB1-D6"(</t>
    <phoneticPr fontId="4" type="noConversion"/>
  </si>
  <si>
    <t>"B4Fb1-34"(</t>
    <phoneticPr fontId="4" type="noConversion"/>
  </si>
  <si>
    <t>"B4FB1-D'6"(</t>
    <phoneticPr fontId="4" type="noConversion"/>
  </si>
  <si>
    <t>"B4FG1-4'5"(</t>
    <phoneticPr fontId="4" type="noConversion"/>
  </si>
  <si>
    <t>"B4FB1-E'6"(</t>
    <phoneticPr fontId="4" type="noConversion"/>
  </si>
  <si>
    <t>"B4FG1-31"(</t>
    <phoneticPr fontId="4" type="noConversion"/>
  </si>
  <si>
    <t>"B4FG1-32"(</t>
    <phoneticPr fontId="4" type="noConversion"/>
  </si>
  <si>
    <t>"B4FG1-33"(</t>
    <phoneticPr fontId="4" type="noConversion"/>
  </si>
  <si>
    <t>"B4FG1-34"(</t>
    <phoneticPr fontId="4" type="noConversion"/>
  </si>
  <si>
    <t>"B4FG1-3'4"(</t>
    <phoneticPr fontId="4" type="noConversion"/>
  </si>
  <si>
    <t>"B4FG1-3'5"(</t>
    <phoneticPr fontId="4" type="noConversion"/>
  </si>
  <si>
    <t>"B4Fb1-21"(</t>
    <phoneticPr fontId="4" type="noConversion"/>
  </si>
  <si>
    <t>"B4Fb1-23"(</t>
    <phoneticPr fontId="4" type="noConversion"/>
  </si>
  <si>
    <t>"B4Fb1-24"(</t>
    <phoneticPr fontId="4" type="noConversion"/>
  </si>
  <si>
    <t>"B4FG1-21"(</t>
    <phoneticPr fontId="4" type="noConversion"/>
  </si>
  <si>
    <t>"B4FG1-22"(</t>
    <phoneticPr fontId="4" type="noConversion"/>
  </si>
  <si>
    <t>"B4FG1-23"(</t>
    <phoneticPr fontId="4" type="noConversion"/>
  </si>
  <si>
    <t>"B4FG1-24"(</t>
    <phoneticPr fontId="4" type="noConversion"/>
  </si>
  <si>
    <t>"B4FG1-2'5"(</t>
    <phoneticPr fontId="4" type="noConversion"/>
  </si>
  <si>
    <t>"B4Fb1-11"(</t>
    <phoneticPr fontId="4" type="noConversion"/>
  </si>
  <si>
    <t>"B4Fb1-12"(</t>
    <phoneticPr fontId="4" type="noConversion"/>
  </si>
  <si>
    <t>"B4FB1-C8"(</t>
    <phoneticPr fontId="4" type="noConversion"/>
  </si>
  <si>
    <t>"B4Fb1-13"(</t>
    <phoneticPr fontId="4" type="noConversion"/>
  </si>
  <si>
    <t>"B4FB1-D8"(</t>
    <phoneticPr fontId="4" type="noConversion"/>
  </si>
  <si>
    <t>"B4Fb1-14"(</t>
    <phoneticPr fontId="4" type="noConversion"/>
  </si>
  <si>
    <t>"B4Fb1-56"(</t>
    <phoneticPr fontId="4" type="noConversion"/>
  </si>
  <si>
    <t>"B4FG2-73"(</t>
    <phoneticPr fontId="4" type="noConversion"/>
  </si>
  <si>
    <t>"B4FG2-74"(</t>
    <phoneticPr fontId="4" type="noConversion"/>
  </si>
  <si>
    <t>"B4FB2-D4"(</t>
    <phoneticPr fontId="4" type="noConversion"/>
  </si>
  <si>
    <t>"B4Fb1-22"(</t>
    <phoneticPr fontId="4" type="noConversion"/>
  </si>
  <si>
    <t>"B4Fb1-35"(</t>
    <phoneticPr fontId="4" type="noConversion"/>
  </si>
  <si>
    <t>"B4FB1-E'7"(</t>
    <phoneticPr fontId="4" type="noConversion"/>
  </si>
  <si>
    <t>"B4Fb1-26"(</t>
    <phoneticPr fontId="4" type="noConversion"/>
  </si>
  <si>
    <t>"B4FB1-E7"(</t>
    <phoneticPr fontId="4" type="noConversion"/>
  </si>
  <si>
    <t>"B4FB1-B0"(</t>
    <phoneticPr fontId="4" type="noConversion"/>
  </si>
  <si>
    <t>"B4FB1-C1"(</t>
    <phoneticPr fontId="4" type="noConversion"/>
  </si>
  <si>
    <t>"B4FG1-92"(</t>
    <phoneticPr fontId="4" type="noConversion"/>
  </si>
  <si>
    <t>"B4FG1-102"(</t>
    <phoneticPr fontId="4" type="noConversion"/>
  </si>
  <si>
    <t>"B4FG1-101"(</t>
    <phoneticPr fontId="4" type="noConversion"/>
  </si>
  <si>
    <t>"B4Fb1-A1"(</t>
    <phoneticPr fontId="4" type="noConversion"/>
  </si>
  <si>
    <t>"B4FG2-83"(</t>
    <phoneticPr fontId="4" type="noConversion"/>
  </si>
  <si>
    <t>"B4Fb1-C1"(</t>
    <phoneticPr fontId="4" type="noConversion"/>
  </si>
  <si>
    <t>"B4FB1-D'2"(</t>
    <phoneticPr fontId="4" type="noConversion"/>
  </si>
  <si>
    <t>"B4FB1-B7"(</t>
    <phoneticPr fontId="4" type="noConversion"/>
  </si>
  <si>
    <t>"B4FB1-C7"(</t>
    <phoneticPr fontId="4" type="noConversion"/>
  </si>
  <si>
    <t>"B4Fb1-55"(</t>
    <phoneticPr fontId="4" type="noConversion"/>
  </si>
  <si>
    <t>"B4FB1-B4"(</t>
    <phoneticPr fontId="4" type="noConversion"/>
  </si>
  <si>
    <t>"B4FB2-C4"(</t>
    <phoneticPr fontId="4" type="noConversion"/>
  </si>
  <si>
    <t>"B4FB1-B1"(</t>
    <phoneticPr fontId="4" type="noConversion"/>
  </si>
  <si>
    <t>"B4FB1-B2"(</t>
    <phoneticPr fontId="4" type="noConversion"/>
  </si>
  <si>
    <t>"B4FB1-B3"(</t>
    <phoneticPr fontId="4" type="noConversion"/>
  </si>
  <si>
    <t>"B4FB1-B5"(</t>
    <phoneticPr fontId="4" type="noConversion"/>
  </si>
  <si>
    <t>"B4FB1-B6"(</t>
    <phoneticPr fontId="4" type="noConversion"/>
  </si>
  <si>
    <t>"B4FB1-B8"(</t>
    <phoneticPr fontId="4" type="noConversion"/>
  </si>
  <si>
    <t>"B4FB2-C2"(</t>
    <phoneticPr fontId="4" type="noConversion"/>
  </si>
  <si>
    <t>"B4FB2-C3"(</t>
    <phoneticPr fontId="4" type="noConversion"/>
  </si>
  <si>
    <t>"B4FB1-C5"(</t>
    <phoneticPr fontId="4" type="noConversion"/>
  </si>
  <si>
    <t>"B4FB1-C6"(</t>
    <phoneticPr fontId="4" type="noConversion"/>
  </si>
  <si>
    <t>"B4FB1-D7"(</t>
    <phoneticPr fontId="4" type="noConversion"/>
  </si>
  <si>
    <t>"B4FB1-E8"(</t>
    <phoneticPr fontId="4" type="noConversion"/>
  </si>
  <si>
    <t>"B4FB2-C'2"(</t>
    <phoneticPr fontId="4" type="noConversion"/>
  </si>
  <si>
    <t>"B4Fb1-A2"(</t>
    <phoneticPr fontId="4" type="noConversion"/>
  </si>
  <si>
    <t>"B4Fb1-51"(</t>
    <phoneticPr fontId="4" type="noConversion"/>
  </si>
  <si>
    <t>"B4Fb1-52"(</t>
    <phoneticPr fontId="4" type="noConversion"/>
  </si>
  <si>
    <t>"B4Fb1-15"(</t>
    <phoneticPr fontId="4" type="noConversion"/>
  </si>
  <si>
    <t>"B4FB1-F8"(</t>
    <phoneticPr fontId="4" type="noConversion"/>
  </si>
  <si>
    <t>"B4Fb1-36"(</t>
    <phoneticPr fontId="4" type="noConversion"/>
  </si>
  <si>
    <t>"B4Fb2-73"(</t>
    <phoneticPr fontId="4" type="noConversion"/>
  </si>
  <si>
    <t>"B4Fb1-76"(</t>
    <phoneticPr fontId="4" type="noConversion"/>
  </si>
  <si>
    <t>"B4FG2-63"(</t>
    <phoneticPr fontId="4" type="noConversion"/>
  </si>
  <si>
    <t>"B4Fb2-E5"(</t>
    <phoneticPr fontId="4" type="noConversion"/>
  </si>
  <si>
    <t>"B4Fb2-E4"(</t>
    <phoneticPr fontId="4" type="noConversion"/>
  </si>
  <si>
    <t>"B4FG2-64"(</t>
    <phoneticPr fontId="4" type="noConversion"/>
  </si>
  <si>
    <t>"B4FB1-C'1"(</t>
    <phoneticPr fontId="4" type="noConversion"/>
  </si>
  <si>
    <t>"B4FG1-93"(</t>
    <phoneticPr fontId="4" type="noConversion"/>
  </si>
  <si>
    <t>"B4FB2-D3"(</t>
    <phoneticPr fontId="4" type="noConversion"/>
  </si>
  <si>
    <t>"B4FB1-D2"(</t>
    <phoneticPr fontId="4" type="noConversion"/>
  </si>
  <si>
    <t>"B4FG2-84"(</t>
    <phoneticPr fontId="4" type="noConversion"/>
  </si>
  <si>
    <t>"B4FG2-85"(</t>
    <phoneticPr fontId="4" type="noConversion"/>
  </si>
  <si>
    <t>"B4Fb1-E1"(</t>
    <phoneticPr fontId="4" type="noConversion"/>
  </si>
  <si>
    <t>"B4Fb1-D1"(</t>
    <phoneticPr fontId="4" type="noConversion"/>
  </si>
  <si>
    <t>"B4Fb2-74"(</t>
    <phoneticPr fontId="4" type="noConversion"/>
  </si>
  <si>
    <t>"B4Fb2-75"(</t>
    <phoneticPr fontId="4" type="noConversion"/>
  </si>
  <si>
    <t>"B4Fb2-D5"(</t>
    <phoneticPr fontId="4" type="noConversion"/>
  </si>
  <si>
    <t>"B4Fb2-D4"(</t>
    <phoneticPr fontId="4" type="noConversion"/>
  </si>
  <si>
    <t>"B4Fb2-D3"(</t>
    <phoneticPr fontId="4" type="noConversion"/>
  </si>
  <si>
    <t>"B4Fb2-D2"(</t>
    <phoneticPr fontId="4" type="noConversion"/>
  </si>
  <si>
    <t>"B4Fb2-E3"(</t>
    <phoneticPr fontId="4" type="noConversion"/>
  </si>
  <si>
    <t>"B4Fb2-E2"(</t>
    <phoneticPr fontId="4" type="noConversion"/>
  </si>
  <si>
    <t>F.NO=XX-28</t>
  </si>
  <si>
    <t>B4</t>
  </si>
  <si>
    <t>"B4FG1-21"(</t>
  </si>
  <si>
    <t>80*200)</t>
  </si>
  <si>
    <t>"B4FG1-22"(</t>
  </si>
  <si>
    <t>TOP1</t>
  </si>
  <si>
    <t>#8</t>
    <phoneticPr fontId="4" type="noConversion"/>
  </si>
  <si>
    <t>TOP2</t>
  </si>
  <si>
    <t>BOT2</t>
  </si>
  <si>
    <t>BOT1</t>
  </si>
  <si>
    <t>STIR</t>
  </si>
  <si>
    <t>#4@12</t>
  </si>
  <si>
    <t>2#4@18</t>
  </si>
  <si>
    <t>2#5@15</t>
  </si>
  <si>
    <t>2#4@15</t>
  </si>
  <si>
    <t>WEB</t>
  </si>
  <si>
    <t>LEVEL</t>
  </si>
  <si>
    <t>BM.H</t>
  </si>
  <si>
    <t>L-R</t>
  </si>
  <si>
    <t>C-CLEN</t>
  </si>
  <si>
    <t>UCOL.W</t>
  </si>
  <si>
    <t>DCOL.W</t>
  </si>
  <si>
    <t>DCOL.H</t>
  </si>
  <si>
    <t>"B4FG1-23"(</t>
  </si>
  <si>
    <t>"B4FG1-24"(</t>
  </si>
  <si>
    <t>"B4FG1-2'5"(</t>
  </si>
  <si>
    <t>#4@10</t>
  </si>
  <si>
    <t>F.NO=XX-24</t>
  </si>
  <si>
    <t>"B4FG1-31"(</t>
  </si>
  <si>
    <t>"B4FG1-32"(</t>
  </si>
  <si>
    <t>"B4FG1-33"(</t>
  </si>
  <si>
    <t>"B4FG1-34"(</t>
  </si>
  <si>
    <t>"B4FG1-3'4"(</t>
  </si>
  <si>
    <t>"B4FG1-3'5"(</t>
  </si>
  <si>
    <t>F.NO=XX-20</t>
  </si>
  <si>
    <t>"B4FG1-41"(</t>
  </si>
  <si>
    <t>"B4FG1-42"(</t>
  </si>
  <si>
    <t>2#4@10</t>
  </si>
  <si>
    <t>"B4FG1-43"(</t>
  </si>
  <si>
    <t>"B4FG1-44"(</t>
  </si>
  <si>
    <t>F.NO=24-2</t>
  </si>
  <si>
    <t>"B4FG1-4'4"(</t>
  </si>
  <si>
    <t>"B4FG1-4'5"(</t>
  </si>
  <si>
    <t>F.NO=XX-16</t>
  </si>
  <si>
    <t>"B4FG1-51"(</t>
  </si>
  <si>
    <t>"B4FG1-52"(</t>
  </si>
  <si>
    <t>"B4FG2-53"(</t>
  </si>
  <si>
    <t>120*280)</t>
  </si>
  <si>
    <t>"B4FG2-54"(</t>
  </si>
  <si>
    <t>F.NO=XX-13</t>
  </si>
  <si>
    <t>"B4FG1-5'4"(</t>
  </si>
  <si>
    <t>"B4FG1-5'5"(</t>
  </si>
  <si>
    <t>"B4FG1-61"(</t>
  </si>
  <si>
    <t>"B4FG1-62"(</t>
  </si>
  <si>
    <t>"B4FG2-63"(</t>
  </si>
  <si>
    <t>"B4FG2-64"(</t>
  </si>
  <si>
    <t>F.NO=XX-9</t>
  </si>
  <si>
    <t>"B4FG1-71"(</t>
  </si>
  <si>
    <t>"B4FG1-72"(</t>
  </si>
  <si>
    <t>2#4@12</t>
  </si>
  <si>
    <t>F.NO=25-5</t>
  </si>
  <si>
    <t>"B4FG2-73"(</t>
  </si>
  <si>
    <t>"B4FG2-74"(</t>
  </si>
  <si>
    <t>"B4FG2-6'4"(</t>
  </si>
  <si>
    <t>"B4FG2-6'5"(</t>
  </si>
  <si>
    <t>F.NO=XX-6</t>
  </si>
  <si>
    <t>"B4FG1-81"(</t>
  </si>
  <si>
    <t>"B4FG1-82"(</t>
  </si>
  <si>
    <t>"B4FG2-83"(</t>
  </si>
  <si>
    <t>"B4FG2-84"(</t>
  </si>
  <si>
    <t>F.NO=24-1</t>
  </si>
  <si>
    <t>"B4FG2-85"(</t>
  </si>
  <si>
    <t>"B4FG1-86"(</t>
  </si>
  <si>
    <t>"B4FG1-87"(</t>
  </si>
  <si>
    <t>F.NO=XX-4</t>
  </si>
  <si>
    <t>"B4FG1-91"(</t>
  </si>
  <si>
    <t>"B4FG1-92"(</t>
  </si>
  <si>
    <t>"B4FG1-93"(</t>
  </si>
  <si>
    <t>F.NO=YY-7</t>
  </si>
  <si>
    <t>"B4FB1-B0"(</t>
  </si>
  <si>
    <t>"B4FB1-B1"(</t>
  </si>
  <si>
    <t>"B4FB1-B2"(</t>
  </si>
  <si>
    <t>"B4FB1-B3"(</t>
  </si>
  <si>
    <t>"B4FB1-B4"(</t>
  </si>
  <si>
    <t>"B4FB1-B5"(</t>
  </si>
  <si>
    <t>"B4FB1-B6"(</t>
  </si>
  <si>
    <t>"B4FB1-B7"(</t>
  </si>
  <si>
    <t>"B4FB1-B8"(</t>
  </si>
  <si>
    <t>F.NO=YY-9</t>
  </si>
  <si>
    <t>"B4FB1-C1"(</t>
  </si>
  <si>
    <t>"B4FB2-C2"(</t>
  </si>
  <si>
    <t>"B4FB2-C3"(</t>
  </si>
  <si>
    <t>"B4FB2-C4"(</t>
  </si>
  <si>
    <t>"B4FB1-C5"(</t>
  </si>
  <si>
    <t>"B4FB1-C6"(</t>
  </si>
  <si>
    <t>2#5@12</t>
  </si>
  <si>
    <t>"B4FB1-C7"(</t>
  </si>
  <si>
    <t>"B4FB1-C8"(</t>
  </si>
  <si>
    <t>F.NO=-67-1</t>
  </si>
  <si>
    <t>"B4FB1-C'1"(</t>
  </si>
  <si>
    <t>"B4FB2-C'2"(</t>
  </si>
  <si>
    <t>F.NO=YY-11</t>
  </si>
  <si>
    <t>"B4FB1-D2"(</t>
  </si>
  <si>
    <t>"B4FB2-D3"(</t>
  </si>
  <si>
    <t>"B4FB2-D4"(</t>
  </si>
  <si>
    <t>"B4FB1-D5"(</t>
  </si>
  <si>
    <t>"B4FB1-D6"(</t>
  </si>
  <si>
    <t>"B4FB1-D7"(</t>
  </si>
  <si>
    <t>"B4FB1-D8"(</t>
  </si>
  <si>
    <t>F.NO=-65-1</t>
  </si>
  <si>
    <t>"B4FB1-D'2"(</t>
  </si>
  <si>
    <t>"B4FB2-D'3"(</t>
  </si>
  <si>
    <t>"B4FB2-D'4"(</t>
  </si>
  <si>
    <t>"B4FB1-D'5"(</t>
  </si>
  <si>
    <t>"B4FB1-D'6"(</t>
  </si>
  <si>
    <t>"B4FB1-E7"(</t>
  </si>
  <si>
    <t>"B4FB1-E8"(</t>
  </si>
  <si>
    <t>F.NO=-65-2</t>
  </si>
  <si>
    <t>"B4FB1-E'2"(</t>
  </si>
  <si>
    <t>"B4FB1-E'3"(</t>
  </si>
  <si>
    <t>"B4FB1-E'4"(</t>
  </si>
  <si>
    <t>"B4FB1-E'5"(</t>
  </si>
  <si>
    <t>"B4FB1-E'6"(</t>
  </si>
  <si>
    <t>"B4FB1-E'7"(</t>
  </si>
  <si>
    <t>F.NO=YY-14</t>
  </si>
  <si>
    <t>"B4FB1-F8"(</t>
  </si>
  <si>
    <t>F.NO=XX-30</t>
  </si>
  <si>
    <t>"B4Fb1-11"(</t>
  </si>
  <si>
    <t>60*200)</t>
  </si>
  <si>
    <t>"B4Fb1-12"(</t>
  </si>
  <si>
    <t>#4@15</t>
  </si>
  <si>
    <t>"B4Fb1-13"(</t>
  </si>
  <si>
    <t>"B4Fb1-14"(</t>
  </si>
  <si>
    <t>"B4Fb1-15"(</t>
  </si>
  <si>
    <t>F.NO=XX-26</t>
  </si>
  <si>
    <t>"B4Fb1-21"(</t>
  </si>
  <si>
    <t>F.NO=XX-25</t>
  </si>
  <si>
    <t>"B4Fb1-22"(</t>
  </si>
  <si>
    <t>"B4Fb1-23"(</t>
  </si>
  <si>
    <t>"B4Fb1-24"(</t>
  </si>
  <si>
    <t>F.NO=25-17</t>
  </si>
  <si>
    <t>"B4Fb1-26"(</t>
  </si>
  <si>
    <t>F.NO=XX-22</t>
  </si>
  <si>
    <t>"B4Fb1-31"(</t>
  </si>
  <si>
    <t>"B4Fb1-32"(</t>
  </si>
  <si>
    <t>"B4Fb1-33"(</t>
  </si>
  <si>
    <t>"B4Fb1-34"(</t>
  </si>
  <si>
    <t>F.NO=25-14</t>
  </si>
  <si>
    <t>"B4Fb1-35"(</t>
  </si>
  <si>
    <t>F.NO=24-4</t>
  </si>
  <si>
    <t>"B4Fb1-36"(</t>
  </si>
  <si>
    <t>F.NO=XX-18</t>
  </si>
  <si>
    <t>"B4Fb1-41"(</t>
  </si>
  <si>
    <t>"B4Fb1-42"(</t>
  </si>
  <si>
    <t>"B4Fb1-43"(</t>
  </si>
  <si>
    <t>"B4Fb1-44"(</t>
  </si>
  <si>
    <t>F.NO=24-3</t>
  </si>
  <si>
    <t>"B4Fb1-45"(</t>
  </si>
  <si>
    <t>"B4Fb1-46"(</t>
  </si>
  <si>
    <t>F.NO=XX-14</t>
  </si>
  <si>
    <t>"B4Fb1-51"(</t>
  </si>
  <si>
    <t>"B4Fb1-52"(</t>
  </si>
  <si>
    <t>F.NO=25-6</t>
  </si>
  <si>
    <t>"B4Fb1-55"(</t>
  </si>
  <si>
    <t>F.NO=25-8</t>
  </si>
  <si>
    <t>"B4Fb1-56"(</t>
  </si>
  <si>
    <t>F.NO=XX-11</t>
  </si>
  <si>
    <t>"B4Fb1-61"(</t>
  </si>
  <si>
    <t>"B4Fb1-62"(</t>
  </si>
  <si>
    <t>F.NO=XX-8</t>
  </si>
  <si>
    <t>"B4Fb1-71"(</t>
  </si>
  <si>
    <t>"B4Fb1-72"(</t>
  </si>
  <si>
    <t>F.NO=25-2</t>
  </si>
  <si>
    <t>"B4Fb2-73"(</t>
  </si>
  <si>
    <t>100*280)</t>
  </si>
  <si>
    <t>"B4Fb2-74"(</t>
  </si>
  <si>
    <t>"B4Fb2-75"(</t>
  </si>
  <si>
    <t>"B4Fb1-76"(</t>
  </si>
  <si>
    <t>"B4Fb1-77"(</t>
  </si>
  <si>
    <t>F.NO=YY-10</t>
  </si>
  <si>
    <t>"B4Fb1-C1"(</t>
  </si>
  <si>
    <t>F.NO=-69-1</t>
  </si>
  <si>
    <t>"B4Fb1-D1"(</t>
  </si>
  <si>
    <t>"B4Fb2-D2"(</t>
  </si>
  <si>
    <t>"B4Fb2-D3"(</t>
  </si>
  <si>
    <t>"B4Fb2-D4"(</t>
  </si>
  <si>
    <t>"B4Fb2-D5"(</t>
  </si>
  <si>
    <t>F.NO=-70-1</t>
  </si>
  <si>
    <t>"B4Fb1-E1"(</t>
  </si>
  <si>
    <t>"B4Fb2-E2"(</t>
  </si>
  <si>
    <t>"B4Fb2-E3"(</t>
  </si>
  <si>
    <t>"B4Fb2-E4"(</t>
  </si>
  <si>
    <t>"B4Fb2-E5"(</t>
  </si>
  <si>
    <t>F.NO=YY-4</t>
  </si>
  <si>
    <t>"B4Fb1-A1"(</t>
  </si>
  <si>
    <t>"B4Fb1-A2"(</t>
  </si>
  <si>
    <t>F.NO=XX-1</t>
  </si>
  <si>
    <t>"B4FG1-101"(</t>
  </si>
  <si>
    <t>"B4FG1-102"(</t>
  </si>
  <si>
    <t>左端</t>
    <phoneticPr fontId="4" type="noConversion"/>
  </si>
  <si>
    <t>中端</t>
    <phoneticPr fontId="4" type="noConversion"/>
  </si>
  <si>
    <t>右端</t>
    <phoneticPr fontId="4" type="noConversion"/>
  </si>
  <si>
    <t>BY6-0</t>
  </si>
  <si>
    <t>TOP</t>
    <phoneticPr fontId="4" type="noConversion"/>
  </si>
  <si>
    <t>BOT</t>
    <phoneticPr fontId="4" type="noConversion"/>
  </si>
  <si>
    <t>STIR</t>
    <phoneticPr fontId="4" type="noConversion"/>
  </si>
  <si>
    <t>SBY6-1</t>
    <phoneticPr fontId="4" type="noConversion"/>
  </si>
  <si>
    <t>SBY6-2</t>
    <phoneticPr fontId="4" type="noConversion"/>
  </si>
  <si>
    <t>SBY6-3</t>
    <phoneticPr fontId="4" type="noConversion"/>
  </si>
  <si>
    <t>SBY6-4</t>
    <phoneticPr fontId="4" type="noConversion"/>
  </si>
  <si>
    <t>SBY6-5</t>
    <phoneticPr fontId="4" type="noConversion"/>
  </si>
  <si>
    <t>SGX2'-3</t>
    <phoneticPr fontId="4" type="noConversion"/>
  </si>
  <si>
    <t>SGX3'-3</t>
    <phoneticPr fontId="4" type="noConversion"/>
  </si>
  <si>
    <t>SGX5'-3</t>
    <phoneticPr fontId="4" type="noConversion"/>
  </si>
  <si>
    <t>SGX1'-1</t>
    <phoneticPr fontId="4" type="noConversion"/>
  </si>
  <si>
    <t>SGX2'-1</t>
    <phoneticPr fontId="4" type="noConversion"/>
  </si>
  <si>
    <t>SGX3'-1</t>
    <phoneticPr fontId="4" type="noConversion"/>
  </si>
  <si>
    <t>SGX4'-1</t>
    <phoneticPr fontId="4" type="noConversion"/>
  </si>
  <si>
    <t>SGX5'-1</t>
    <phoneticPr fontId="4" type="noConversion"/>
  </si>
  <si>
    <t>SGX6'-1</t>
    <phoneticPr fontId="4" type="noConversion"/>
  </si>
  <si>
    <t>BY5-0</t>
    <phoneticPr fontId="4" type="noConversion"/>
  </si>
  <si>
    <t>SBY5-2</t>
    <phoneticPr fontId="4" type="noConversion"/>
  </si>
  <si>
    <t>SBY5-3</t>
    <phoneticPr fontId="4" type="noConversion"/>
  </si>
  <si>
    <t>SBY5-4</t>
    <phoneticPr fontId="4" type="noConversion"/>
  </si>
  <si>
    <t>SBY5-5</t>
    <phoneticPr fontId="4" type="noConversion"/>
  </si>
  <si>
    <t>SGX2'-2</t>
    <phoneticPr fontId="4" type="noConversion"/>
  </si>
  <si>
    <t>SGX1'-2</t>
    <phoneticPr fontId="4" type="noConversion"/>
  </si>
  <si>
    <t>SGX3'-2</t>
    <phoneticPr fontId="4" type="noConversion"/>
  </si>
  <si>
    <t>SGX5'-2</t>
    <phoneticPr fontId="4" type="noConversion"/>
  </si>
  <si>
    <t>SBY4-2</t>
    <phoneticPr fontId="4" type="noConversion"/>
  </si>
  <si>
    <t>SBY4-3</t>
    <phoneticPr fontId="4" type="noConversion"/>
  </si>
  <si>
    <t>SGX4'-3</t>
    <phoneticPr fontId="4" type="noConversion"/>
  </si>
  <si>
    <t>SBY4-4</t>
    <phoneticPr fontId="4" type="noConversion"/>
  </si>
  <si>
    <t>update</t>
    <phoneticPr fontId="3" type="noConversion"/>
  </si>
  <si>
    <t>2017.02.05</t>
    <phoneticPr fontId="3" type="noConversion"/>
  </si>
  <si>
    <t>subject</t>
    <phoneticPr fontId="3" type="noConversion"/>
  </si>
  <si>
    <t>地梁VBA</t>
    <phoneticPr fontId="3" type="noConversion"/>
  </si>
  <si>
    <t>NOTICE</t>
    <phoneticPr fontId="4" type="noConversion"/>
  </si>
  <si>
    <t>1.使用前請先詳閱此頁</t>
    <phoneticPr fontId="4" type="noConversion"/>
  </si>
  <si>
    <t>2.程式仍在發展中，可能會有BUG。</t>
    <phoneticPr fontId="4" type="noConversion"/>
  </si>
  <si>
    <t>WEB</t>
    <phoneticPr fontId="4" type="noConversion"/>
  </si>
  <si>
    <t xml:space="preserve">樑寬 = </t>
    <phoneticPr fontId="4" type="noConversion"/>
  </si>
  <si>
    <t xml:space="preserve">樑深 = </t>
    <phoneticPr fontId="4" type="noConversion"/>
  </si>
  <si>
    <t>(BS+FS)厚度=</t>
    <phoneticPr fontId="4" type="noConversion"/>
  </si>
  <si>
    <t>號數=</t>
    <phoneticPr fontId="4" type="noConversion"/>
  </si>
  <si>
    <t xml:space="preserve">面積= </t>
    <phoneticPr fontId="4" type="noConversion"/>
  </si>
  <si>
    <t>S2=</t>
    <phoneticPr fontId="4" type="noConversion"/>
  </si>
  <si>
    <t>單邊需要根數</t>
    <phoneticPr fontId="4" type="noConversion"/>
  </si>
  <si>
    <t>兩側總鋼筋量</t>
    <phoneticPr fontId="4" type="noConversion"/>
  </si>
  <si>
    <t>(cm^2)</t>
    <phoneticPr fontId="4" type="noConversion"/>
  </si>
  <si>
    <t>若改為</t>
    <phoneticPr fontId="4" type="noConversion"/>
  </si>
  <si>
    <t>號筋</t>
    <phoneticPr fontId="4" type="noConversion"/>
  </si>
  <si>
    <t>面積</t>
    <phoneticPr fontId="4" type="noConversion"/>
  </si>
  <si>
    <t>兩側總鋼筋量</t>
    <phoneticPr fontId="4" type="noConversion"/>
  </si>
  <si>
    <t>號的</t>
    <phoneticPr fontId="4" type="noConversion"/>
  </si>
  <si>
    <t>S</t>
    <phoneticPr fontId="4" type="noConversion"/>
  </si>
  <si>
    <t>單邊根數</t>
    <phoneticPr fontId="4" type="noConversion"/>
  </si>
  <si>
    <t>號的</t>
    <phoneticPr fontId="4" type="noConversion"/>
  </si>
  <si>
    <t>工作筋</t>
    <phoneticPr fontId="4" type="noConversion"/>
  </si>
  <si>
    <t>Update</t>
    <phoneticPr fontId="4" type="noConversion"/>
  </si>
  <si>
    <t>2017-0714</t>
    <phoneticPr fontId="4" type="noConversion"/>
  </si>
  <si>
    <t>Project</t>
    <phoneticPr fontId="4" type="noConversion"/>
  </si>
  <si>
    <r>
      <rPr>
        <sz val="12"/>
        <color theme="1"/>
        <rFont val="細明體"/>
        <family val="3"/>
        <charset val="136"/>
      </rPr>
      <t>瑞光市場</t>
    </r>
    <phoneticPr fontId="4" type="noConversion"/>
  </si>
  <si>
    <t>Subject</t>
    <phoneticPr fontId="4" type="noConversion"/>
  </si>
  <si>
    <t>參數設定</t>
    <phoneticPr fontId="4" type="noConversion"/>
  </si>
  <si>
    <r>
      <rPr>
        <sz val="12"/>
        <color theme="1"/>
        <rFont val="微軟正黑體"/>
        <family val="2"/>
        <charset val="136"/>
      </rPr>
      <t>地梁所在樓層名稱</t>
    </r>
    <phoneticPr fontId="4" type="noConversion"/>
  </si>
  <si>
    <t>B4</t>
    <phoneticPr fontId="4" type="noConversion"/>
  </si>
  <si>
    <r>
      <t>FS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4" type="noConversion"/>
  </si>
  <si>
    <r>
      <t>BS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4" type="noConversion"/>
  </si>
  <si>
    <r>
      <rPr>
        <sz val="12"/>
        <color theme="1"/>
        <rFont val="微軟正黑體"/>
        <family val="2"/>
        <charset val="136"/>
      </rPr>
      <t>主筋號數</t>
    </r>
    <phoneticPr fontId="4" type="noConversion"/>
  </si>
  <si>
    <r>
      <rPr>
        <sz val="12"/>
        <color theme="1"/>
        <rFont val="微軟正黑體"/>
        <family val="2"/>
        <charset val="136"/>
      </rPr>
      <t>箍筋號數</t>
    </r>
    <phoneticPr fontId="4" type="noConversion"/>
  </si>
  <si>
    <r>
      <rPr>
        <sz val="12"/>
        <color theme="1"/>
        <rFont val="微軟正黑體"/>
        <family val="2"/>
        <charset val="136"/>
      </rPr>
      <t>淨保護層厚度</t>
    </r>
    <r>
      <rPr>
        <sz val="12"/>
        <color theme="1"/>
        <rFont val="Times New Roman"/>
        <family val="1"/>
      </rPr>
      <t xml:space="preserve"> (cm)</t>
    </r>
    <phoneticPr fontId="4" type="noConversion"/>
  </si>
  <si>
    <r>
      <rPr>
        <sz val="12"/>
        <color theme="1"/>
        <rFont val="微軟正黑體"/>
        <family val="2"/>
        <charset val="136"/>
      </rPr>
      <t>主筋中心距</t>
    </r>
    <r>
      <rPr>
        <sz val="12"/>
        <color theme="1"/>
        <rFont val="Times New Roman"/>
        <family val="1"/>
      </rPr>
      <t xml:space="preserve"> (db)</t>
    </r>
    <phoneticPr fontId="4" type="noConversion"/>
  </si>
  <si>
    <t>地梁設定→</t>
    <phoneticPr fontId="4" type="noConversion"/>
  </si>
  <si>
    <t>Width</t>
    <phoneticPr fontId="4" type="noConversion"/>
  </si>
  <si>
    <t>Depth</t>
    <phoneticPr fontId="4" type="noConversion"/>
  </si>
  <si>
    <r>
      <rPr>
        <sz val="12"/>
        <color theme="1"/>
        <rFont val="微軟正黑體"/>
        <family val="2"/>
        <charset val="136"/>
      </rPr>
      <t>箍筋最小量限制</t>
    </r>
    <phoneticPr fontId="4" type="noConversion"/>
  </si>
  <si>
    <r>
      <rPr>
        <sz val="12"/>
        <color theme="1"/>
        <rFont val="微軟正黑體"/>
        <family val="2"/>
        <charset val="136"/>
      </rPr>
      <t>腰筋配置</t>
    </r>
    <phoneticPr fontId="4" type="noConversion"/>
  </si>
  <si>
    <r>
      <rPr>
        <sz val="12"/>
        <color theme="1"/>
        <rFont val="微軟正黑體"/>
        <family val="2"/>
        <charset val="136"/>
      </rPr>
      <t>主筋最少支數限制</t>
    </r>
    <phoneticPr fontId="4" type="noConversion"/>
  </si>
  <si>
    <t>#</t>
    <phoneticPr fontId="4" type="noConversion"/>
  </si>
  <si>
    <t>(cm)</t>
    <phoneticPr fontId="4" type="noConversion"/>
  </si>
  <si>
    <t>(cm)</t>
    <phoneticPr fontId="4" type="noConversion"/>
  </si>
  <si>
    <r>
      <rPr>
        <sz val="12"/>
        <color theme="1"/>
        <rFont val="微軟正黑體"/>
        <family val="2"/>
        <charset val="136"/>
      </rPr>
      <t>號數</t>
    </r>
    <phoneticPr fontId="4" type="noConversion"/>
  </si>
  <si>
    <r>
      <rPr>
        <sz val="12"/>
        <color theme="1"/>
        <rFont val="微軟正黑體"/>
        <family val="2"/>
        <charset val="136"/>
      </rPr>
      <t>間距</t>
    </r>
    <r>
      <rPr>
        <sz val="12"/>
        <color theme="1"/>
        <rFont val="Times New Roman"/>
        <family val="1"/>
      </rPr>
      <t>(cm)</t>
    </r>
    <phoneticPr fontId="4" type="noConversion"/>
  </si>
  <si>
    <r>
      <rPr>
        <sz val="12"/>
        <color theme="1"/>
        <rFont val="微軟正黑體"/>
        <family val="2"/>
        <charset val="136"/>
      </rPr>
      <t>支數</t>
    </r>
    <phoneticPr fontId="4" type="noConversion"/>
  </si>
  <si>
    <r>
      <rPr>
        <sz val="12"/>
        <color theme="1"/>
        <rFont val="微軟正黑體"/>
        <family val="2"/>
        <charset val="136"/>
      </rPr>
      <t>號數</t>
    </r>
    <phoneticPr fontId="4" type="noConversion"/>
  </si>
  <si>
    <r>
      <rPr>
        <sz val="12"/>
        <color theme="1"/>
        <rFont val="微軟正黑體"/>
        <family val="2"/>
        <charset val="136"/>
      </rPr>
      <t>上左</t>
    </r>
    <phoneticPr fontId="4" type="noConversion"/>
  </si>
  <si>
    <r>
      <rPr>
        <sz val="12"/>
        <color theme="1"/>
        <rFont val="微軟正黑體"/>
        <family val="2"/>
        <charset val="136"/>
      </rPr>
      <t>上中</t>
    </r>
    <phoneticPr fontId="4" type="noConversion"/>
  </si>
  <si>
    <r>
      <rPr>
        <sz val="12"/>
        <color theme="1"/>
        <rFont val="微軟正黑體"/>
        <family val="2"/>
        <charset val="136"/>
      </rPr>
      <t>上右</t>
    </r>
    <phoneticPr fontId="4" type="noConversion"/>
  </si>
  <si>
    <r>
      <rPr>
        <sz val="12"/>
        <color theme="1"/>
        <rFont val="微軟正黑體"/>
        <family val="2"/>
        <charset val="136"/>
      </rPr>
      <t>下左</t>
    </r>
    <phoneticPr fontId="4" type="noConversion"/>
  </si>
  <si>
    <r>
      <rPr>
        <sz val="12"/>
        <color theme="1"/>
        <rFont val="微軟正黑體"/>
        <family val="2"/>
        <charset val="136"/>
      </rPr>
      <t>下中</t>
    </r>
    <phoneticPr fontId="4" type="noConversion"/>
  </si>
  <si>
    <r>
      <rPr>
        <sz val="12"/>
        <color theme="1"/>
        <rFont val="微軟正黑體"/>
        <family val="2"/>
        <charset val="136"/>
      </rPr>
      <t>下右</t>
    </r>
    <phoneticPr fontId="4" type="noConversion"/>
  </si>
  <si>
    <t>UPDATE</t>
    <phoneticPr fontId="3" type="noConversion"/>
  </si>
  <si>
    <t>PROJECT</t>
    <phoneticPr fontId="3" type="noConversion"/>
  </si>
  <si>
    <t>地梁配筋</t>
  </si>
  <si>
    <t>SUBJECT</t>
    <phoneticPr fontId="3" type="noConversion"/>
  </si>
  <si>
    <t>樓層名稱</t>
    <phoneticPr fontId="3" type="noConversion"/>
  </si>
  <si>
    <t>保護層
cm</t>
    <phoneticPr fontId="3" type="noConversion"/>
  </si>
  <si>
    <t>主筋最小中心距
Db</t>
    <phoneticPr fontId="3" type="noConversion"/>
  </si>
  <si>
    <t>主筋直徑
mm</t>
    <phoneticPr fontId="3" type="noConversion"/>
  </si>
  <si>
    <t>箍筋直徑
mm</t>
    <phoneticPr fontId="3" type="noConversion"/>
  </si>
  <si>
    <r>
      <rPr>
        <sz val="12"/>
        <color theme="1"/>
        <rFont val="微軟正黑體"/>
        <family val="2"/>
        <charset val="136"/>
      </rPr>
      <t xml:space="preserve">腰筋直徑
</t>
    </r>
    <r>
      <rPr>
        <sz val="12"/>
        <color theme="1"/>
        <rFont val="Calibri"/>
        <family val="2"/>
      </rPr>
      <t>mm</t>
    </r>
    <phoneticPr fontId="3" type="noConversion"/>
  </si>
  <si>
    <t>非圍束區最大箍筋間距
cm</t>
    <phoneticPr fontId="3" type="noConversion"/>
  </si>
  <si>
    <t>圍束區最大箍筋間距
cm</t>
    <phoneticPr fontId="3" type="noConversion"/>
  </si>
  <si>
    <t>筏基版厚度
cm</t>
    <phoneticPr fontId="3" type="noConversion"/>
  </si>
  <si>
    <t>上層版厚度
cm</t>
    <phoneticPr fontId="3" type="noConversion"/>
  </si>
  <si>
    <t>腰筋替代格式</t>
    <phoneticPr fontId="3" type="noConversion"/>
  </si>
  <si>
    <t>FB</t>
    <phoneticPr fontId="3" type="noConversion"/>
  </si>
  <si>
    <t>3#4</t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</si>
  <si>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</si>
  <si>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</si>
  <si>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</si>
  <si>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</si>
  <si>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</si>
  <si>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theme="1"/>
        <rFont val="微軟正黑體"/>
        <family val="2"/>
        <charset val="136"/>
      </rPr>
      <t>新增上下層主筋可以不同的功能</t>
    </r>
    <phoneticPr fontId="4" type="noConversion"/>
  </si>
  <si>
    <r>
      <t xml:space="preserve">Welcome to the version 2.0 release of </t>
    </r>
    <r>
      <rPr>
        <sz val="12"/>
        <color theme="1"/>
        <rFont val="微軟正黑體"/>
        <family val="2"/>
        <charset val="136"/>
      </rPr>
      <t>地梁配筋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4" type="noConversion"/>
  </si>
  <si>
    <r>
      <rPr>
        <sz val="12"/>
        <color theme="1"/>
        <rFont val="微軟正黑體"/>
        <family val="2"/>
        <charset val="136"/>
      </rPr>
      <t>增加</t>
    </r>
    <r>
      <rPr>
        <sz val="12"/>
        <color theme="1"/>
        <rFont val="Calibri"/>
        <family val="2"/>
      </rPr>
      <t xml:space="preserve"> WEB</t>
    </r>
    <phoneticPr fontId="4" type="noConversion"/>
  </si>
  <si>
    <r>
      <rPr>
        <sz val="12"/>
        <color theme="1"/>
        <rFont val="微軟正黑體"/>
        <family val="2"/>
        <charset val="136"/>
      </rPr>
      <t>修正雙箍</t>
    </r>
    <phoneticPr fontId="4" type="noConversion"/>
  </si>
  <si>
    <r>
      <t xml:space="preserve">Welcome to the version 1.0 release of </t>
    </r>
    <r>
      <rPr>
        <sz val="12"/>
        <color theme="1"/>
        <rFont val="微軟正黑體"/>
        <family val="2"/>
        <charset val="136"/>
      </rPr>
      <t>地梁配筋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4" type="noConversion"/>
  </si>
  <si>
    <r>
      <t xml:space="preserve">by </t>
    </r>
    <r>
      <rPr>
        <sz val="12"/>
        <color theme="1"/>
        <rFont val="微軟正黑體"/>
        <family val="2"/>
        <charset val="136"/>
      </rPr>
      <t>德礎</t>
    </r>
    <phoneticPr fontId="4" type="noConversion"/>
  </si>
  <si>
    <r>
      <rPr>
        <sz val="12"/>
        <color rgb="FFFF0000"/>
        <rFont val="微軟正黑體"/>
        <family val="2"/>
        <charset val="136"/>
      </rPr>
      <t>地梁配筋</t>
    </r>
    <phoneticPr fontId="3" type="noConversion"/>
  </si>
  <si>
    <r>
      <t>BUG</t>
    </r>
    <r>
      <rPr>
        <sz val="12"/>
        <color theme="1"/>
        <rFont val="微軟正黑體"/>
        <family val="2"/>
        <charset val="136"/>
      </rPr>
      <t>：</t>
    </r>
    <r>
      <rPr>
        <sz val="12"/>
        <color theme="1"/>
        <rFont val="Calibri"/>
        <family val="2"/>
      </rPr>
      <t xml:space="preserve">3 </t>
    </r>
    <r>
      <rPr>
        <sz val="12"/>
        <color theme="1"/>
        <rFont val="微軟正黑體"/>
        <family val="2"/>
        <charset val="136"/>
      </rPr>
      <t>位數須加空格</t>
    </r>
    <phoneticPr fontId="4" type="noConversion"/>
  </si>
  <si>
    <t>2#4</t>
    <phoneticPr fontId="3" type="noConversion"/>
  </si>
  <si>
    <t>2#5</t>
    <phoneticPr fontId="3" type="noConversion"/>
  </si>
  <si>
    <t>3#4</t>
    <phoneticPr fontId="3" type="noConversion"/>
  </si>
  <si>
    <t>3#4</t>
    <phoneticPr fontId="3" type="noConversion"/>
  </si>
  <si>
    <t>3#4</t>
    <phoneticPr fontId="3" type="noConversion"/>
  </si>
  <si>
    <t>3#4</t>
    <phoneticPr fontId="3" type="noConversion"/>
  </si>
  <si>
    <t>3#4</t>
    <phoneticPr fontId="3" type="noConversion"/>
  </si>
  <si>
    <t>3#4</t>
    <phoneticPr fontId="3" type="noConversion"/>
  </si>
  <si>
    <t>#7</t>
    <phoneticPr fontId="4" type="noConversion"/>
  </si>
  <si>
    <t>VArea cm^2/cm</t>
    <phoneticPr fontId="4" type="noConversion"/>
  </si>
  <si>
    <t>BName</t>
    <phoneticPr fontId="4" type="noConversion"/>
  </si>
  <si>
    <t>VSpacing</t>
    <phoneticPr fontId="4" type="noConversion"/>
  </si>
  <si>
    <t>3#4</t>
    <phoneticPr fontId="3" type="noConversion"/>
  </si>
  <si>
    <t>3#4</t>
    <phoneticPr fontId="3" type="noConversion"/>
  </si>
  <si>
    <t>3#4</t>
    <phoneticPr fontId="3" type="noConversion"/>
  </si>
  <si>
    <t>3#4</t>
    <phoneticPr fontId="3" type="noConversion"/>
  </si>
  <si>
    <t>3#4</t>
    <phoneticPr fontId="3" type="noConversion"/>
  </si>
  <si>
    <t>3#4</t>
    <phoneticPr fontId="3" type="noConversion"/>
  </si>
  <si>
    <t>3#4</t>
    <phoneticPr fontId="3" type="noConversion"/>
  </si>
  <si>
    <t>3#4</t>
    <phoneticPr fontId="3" type="noConversion"/>
  </si>
  <si>
    <t>3#4</t>
    <phoneticPr fontId="3" type="noConversion"/>
  </si>
  <si>
    <t>3#4</t>
    <phoneticPr fontId="3" type="noConversion"/>
  </si>
  <si>
    <t>3#4</t>
    <phoneticPr fontId="3" type="noConversion"/>
  </si>
  <si>
    <t>#8</t>
    <phoneticPr fontId="4" type="noConversion"/>
  </si>
  <si>
    <t>#7</t>
    <phoneticPr fontId="4" type="noConversion"/>
  </si>
  <si>
    <t>BotBarSize</t>
    <phoneticPr fontId="4" type="noConversion"/>
  </si>
  <si>
    <t xml:space="preserve">BotBarArea 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</si>
</sst>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D&quot;0"/>
    <numFmt numFmtId="177" formatCode="0.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b/>
      <sz val="12"/>
      <color rgb="FFFA7D00"/>
      <name val="Calibri"/>
      <family val="2"/>
    </font>
    <font>
      <sz val="12"/>
      <color indexed="8"/>
      <name val="Calibri"/>
      <family val="2"/>
    </font>
    <font>
      <sz val="12"/>
      <name val="Calibri"/>
      <family val="2"/>
    </font>
    <font>
      <sz val="12"/>
      <color rgb="FFFF0000"/>
      <name val="新細明體"/>
      <family val="2"/>
      <scheme val="minor"/>
    </font>
    <font>
      <sz val="12"/>
      <color theme="1"/>
      <name val="Times New Roman"/>
      <family val="1"/>
    </font>
    <font>
      <sz val="12"/>
      <color theme="1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2"/>
      <color theme="1"/>
      <name val="Calibri"/>
      <family val="2"/>
      <charset val="136"/>
    </font>
    <font>
      <sz val="12"/>
      <color rgb="FFFF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8">
    <xf numFmtId="0" fontId="0" fillId="0" borderId="0">
      <alignment vertical="center"/>
    </xf>
    <xf numFmtId="0" fontId="2" fillId="2" borderId="1" applyNumberFormat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1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0" xfId="0" applyAlignment="1"/>
    <xf numFmtId="0" fontId="6" fillId="3" borderId="2" xfId="2" applyFont="1" applyFill="1" applyBorder="1" applyAlignment="1">
      <alignment horizontal="center"/>
    </xf>
    <xf numFmtId="0" fontId="6" fillId="3" borderId="2" xfId="3" applyFont="1" applyFill="1" applyBorder="1" applyAlignment="1">
      <alignment horizontal="center"/>
    </xf>
    <xf numFmtId="0" fontId="6" fillId="0" borderId="3" xfId="2" applyFont="1" applyFill="1" applyBorder="1" applyAlignment="1">
      <alignment wrapText="1"/>
    </xf>
    <xf numFmtId="0" fontId="6" fillId="0" borderId="3" xfId="2" applyFont="1" applyFill="1" applyBorder="1" applyAlignment="1">
      <alignment horizontal="right" wrapText="1"/>
    </xf>
    <xf numFmtId="0" fontId="6" fillId="0" borderId="3" xfId="3" applyFont="1" applyFill="1" applyBorder="1" applyAlignment="1">
      <alignment horizontal="right" wrapText="1"/>
    </xf>
    <xf numFmtId="0" fontId="6" fillId="0" borderId="3" xfId="3" applyFont="1" applyFill="1" applyBorder="1" applyAlignment="1">
      <alignment wrapText="1"/>
    </xf>
    <xf numFmtId="0" fontId="6" fillId="0" borderId="3" xfId="4" applyFont="1" applyFill="1" applyBorder="1" applyAlignment="1">
      <alignment wrapText="1"/>
    </xf>
    <xf numFmtId="0" fontId="6" fillId="0" borderId="3" xfId="4" applyFont="1" applyFill="1" applyBorder="1" applyAlignment="1">
      <alignment horizontal="right" wrapText="1"/>
    </xf>
    <xf numFmtId="0" fontId="8" fillId="0" borderId="0" xfId="4" applyFont="1"/>
    <xf numFmtId="0" fontId="0" fillId="0" borderId="4" xfId="0" applyBorder="1" applyAlignment="1"/>
    <xf numFmtId="49" fontId="0" fillId="0" borderId="0" xfId="0" applyNumberFormat="1" applyAlignment="1"/>
    <xf numFmtId="0" fontId="0" fillId="0" borderId="5" xfId="0" applyBorder="1" applyAlignment="1"/>
    <xf numFmtId="0" fontId="0" fillId="0" borderId="0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0" fillId="0" borderId="12" xfId="0" applyBorder="1" applyAlignment="1"/>
    <xf numFmtId="0" fontId="0" fillId="0" borderId="0" xfId="0" applyAlignme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0" fontId="10" fillId="0" borderId="0" xfId="0" applyFont="1" applyAlignment="1"/>
    <xf numFmtId="0" fontId="11" fillId="0" borderId="0" xfId="0" applyFont="1" applyAlignment="1">
      <alignment horizontal="center"/>
    </xf>
    <xf numFmtId="0" fontId="11" fillId="0" borderId="0" xfId="0" applyFont="1" applyAlignment="1"/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1" fillId="4" borderId="8" xfId="0" applyFont="1" applyFill="1" applyBorder="1" applyAlignment="1">
      <alignment horizontal="center"/>
    </xf>
    <xf numFmtId="0" fontId="11" fillId="5" borderId="8" xfId="0" applyFont="1" applyFill="1" applyBorder="1" applyAlignment="1">
      <alignment horizontal="center"/>
    </xf>
    <xf numFmtId="0" fontId="11" fillId="4" borderId="13" xfId="0" applyFont="1" applyFill="1" applyBorder="1" applyAlignment="1">
      <alignment horizontal="center"/>
    </xf>
    <xf numFmtId="0" fontId="11" fillId="5" borderId="13" xfId="0" applyFont="1" applyFill="1" applyBorder="1" applyAlignment="1">
      <alignment horizontal="center"/>
    </xf>
    <xf numFmtId="0" fontId="11" fillId="6" borderId="13" xfId="0" applyFont="1" applyFill="1" applyBorder="1" applyAlignment="1">
      <alignment horizontal="center"/>
    </xf>
    <xf numFmtId="0" fontId="11" fillId="7" borderId="13" xfId="0" applyFont="1" applyFill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4" fillId="0" borderId="0" xfId="5" applyFont="1" applyAlignment="1">
      <alignment horizontal="center" vertical="center"/>
    </xf>
    <xf numFmtId="14" fontId="14" fillId="0" borderId="0" xfId="5" applyNumberFormat="1" applyFont="1" applyAlignment="1">
      <alignment horizontal="center" vertical="center"/>
    </xf>
    <xf numFmtId="0" fontId="12" fillId="0" borderId="0" xfId="5" applyFont="1" applyAlignment="1">
      <alignment horizontal="center" vertical="center"/>
    </xf>
    <xf numFmtId="0" fontId="15" fillId="0" borderId="0" xfId="5" applyNumberFormat="1" applyFont="1" applyBorder="1" applyAlignment="1">
      <alignment horizontal="center" vertical="center"/>
    </xf>
    <xf numFmtId="0" fontId="15" fillId="0" borderId="0" xfId="5" applyFont="1" applyBorder="1" applyAlignment="1">
      <alignment horizontal="center" vertical="center"/>
    </xf>
    <xf numFmtId="176" fontId="15" fillId="0" borderId="0" xfId="5" applyNumberFormat="1" applyFont="1" applyBorder="1" applyAlignment="1">
      <alignment horizontal="center" vertical="center"/>
    </xf>
    <xf numFmtId="0" fontId="13" fillId="0" borderId="18" xfId="5" applyNumberFormat="1" applyFont="1" applyBorder="1" applyAlignment="1">
      <alignment horizontal="center" vertical="center" wrapText="1"/>
    </xf>
    <xf numFmtId="0" fontId="13" fillId="0" borderId="18" xfId="5" applyFont="1" applyBorder="1" applyAlignment="1">
      <alignment horizontal="center" vertical="center" wrapText="1"/>
    </xf>
    <xf numFmtId="176" fontId="16" fillId="0" borderId="18" xfId="5" applyNumberFormat="1" applyFont="1" applyBorder="1" applyAlignment="1">
      <alignment horizontal="center" vertical="center" wrapText="1"/>
    </xf>
    <xf numFmtId="0" fontId="14" fillId="0" borderId="0" xfId="5" applyNumberFormat="1" applyFont="1" applyAlignment="1">
      <alignment horizontal="center" vertical="center"/>
    </xf>
    <xf numFmtId="0" fontId="14" fillId="0" borderId="0" xfId="5" applyNumberFormat="1" applyFont="1" applyBorder="1" applyAlignment="1">
      <alignment horizontal="center" vertical="center"/>
    </xf>
    <xf numFmtId="176" fontId="14" fillId="0" borderId="0" xfId="5" applyNumberFormat="1" applyFont="1" applyAlignment="1">
      <alignment horizontal="center" vertical="center"/>
    </xf>
    <xf numFmtId="0" fontId="14" fillId="9" borderId="0" xfId="5" applyFont="1" applyFill="1" applyAlignment="1">
      <alignment horizontal="left" vertical="center"/>
    </xf>
    <xf numFmtId="0" fontId="15" fillId="9" borderId="0" xfId="5" applyNumberFormat="1" applyFont="1" applyFill="1" applyAlignment="1">
      <alignment horizontal="left" vertical="center"/>
    </xf>
    <xf numFmtId="0" fontId="19" fillId="9" borderId="0" xfId="6" applyFont="1" applyFill="1" applyAlignment="1">
      <alignment horizontal="left" vertical="center"/>
    </xf>
    <xf numFmtId="0" fontId="14" fillId="9" borderId="19" xfId="5" applyFont="1" applyFill="1" applyBorder="1" applyAlignment="1">
      <alignment horizontal="left" vertical="center"/>
    </xf>
    <xf numFmtId="0" fontId="14" fillId="9" borderId="0" xfId="7" applyFont="1" applyFill="1" applyAlignment="1">
      <alignment horizontal="center" vertical="center"/>
    </xf>
    <xf numFmtId="0" fontId="14" fillId="9" borderId="0" xfId="7" applyFont="1" applyFill="1" applyAlignment="1">
      <alignment horizontal="left" vertical="center"/>
    </xf>
    <xf numFmtId="0" fontId="14" fillId="9" borderId="19" xfId="7" applyFont="1" applyFill="1" applyBorder="1" applyAlignment="1">
      <alignment horizontal="left" vertical="center"/>
    </xf>
    <xf numFmtId="0" fontId="15" fillId="9" borderId="0" xfId="5" applyFont="1" applyFill="1" applyAlignment="1">
      <alignment horizontal="left" vertical="center"/>
    </xf>
    <xf numFmtId="177" fontId="15" fillId="9" borderId="0" xfId="5" applyNumberFormat="1" applyFont="1" applyFill="1" applyAlignment="1">
      <alignment horizontal="left" vertical="center"/>
    </xf>
    <xf numFmtId="0" fontId="11" fillId="6" borderId="8" xfId="0" applyFont="1" applyFill="1" applyBorder="1" applyAlignment="1">
      <alignment horizontal="center"/>
    </xf>
    <xf numFmtId="0" fontId="11" fillId="7" borderId="8" xfId="0" applyFont="1" applyFill="1" applyBorder="1" applyAlignment="1">
      <alignment horizontal="center"/>
    </xf>
    <xf numFmtId="0" fontId="11" fillId="8" borderId="8" xfId="0" applyFont="1" applyFill="1" applyBorder="1" applyAlignment="1">
      <alignment horizontal="center"/>
    </xf>
    <xf numFmtId="0" fontId="7" fillId="2" borderId="1" xfId="1" applyFont="1" applyAlignment="1">
      <alignment horizontal="center" vertical="center"/>
    </xf>
    <xf numFmtId="0" fontId="8" fillId="0" borderId="0" xfId="4" applyFont="1" applyAlignment="1">
      <alignment horizontal="center" vertical="center"/>
    </xf>
    <xf numFmtId="0" fontId="9" fillId="0" borderId="0" xfId="4" applyFont="1" applyAlignment="1">
      <alignment horizontal="center" vertical="center"/>
    </xf>
  </cellXfs>
  <cellStyles count="8">
    <cellStyle name="一般" xfId="0" builtinId="0"/>
    <cellStyle name="一般 2" xfId="5"/>
    <cellStyle name="一般 2 2" xfId="7"/>
    <cellStyle name="一般_SAFE" xfId="2"/>
    <cellStyle name="一般_SAFE_1" xfId="4"/>
    <cellStyle name="一般_工作表1" xfId="3"/>
    <cellStyle name="計算方式" xfId="1" builtinId="22"/>
    <cellStyle name="超連結 2" xfId="6"/>
  </cellStyles>
  <dxfs count="3"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476250</xdr:colOff>
      <xdr:row>12</xdr:row>
      <xdr:rowOff>133350</xdr:rowOff>
    </xdr:from>
    <xdr:to>
      <xdr:col>25</xdr:col>
      <xdr:colOff>628650</xdr:colOff>
      <xdr:row>17</xdr:row>
      <xdr:rowOff>142875</xdr:rowOff>
    </xdr:to>
    <xdr:sp macro="[0]!WITH4_9_3" textlink="">
      <xdr:nvSpPr>
        <xdr:cNvPr id="4" name="矩形 3"/>
        <xdr:cNvSpPr/>
      </xdr:nvSpPr>
      <xdr:spPr>
        <a:xfrm>
          <a:off x="15011400" y="2533650"/>
          <a:ext cx="2209800" cy="100965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400">
              <a:latin typeface="+mn-lt"/>
            </a:rPr>
            <a:t>RC</a:t>
          </a:r>
          <a:r>
            <a:rPr lang="zh-TW" altLang="en-US" sz="2400">
              <a:latin typeface="+mn-lt"/>
            </a:rPr>
            <a:t> </a:t>
          </a:r>
          <a:r>
            <a:rPr lang="en-US" altLang="zh-TW" sz="2400">
              <a:latin typeface="+mn-lt"/>
            </a:rPr>
            <a:t>4.9.3</a:t>
          </a:r>
          <a:endParaRPr lang="zh-TW" altLang="en-US" sz="2400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</xdr:row>
      <xdr:rowOff>19050</xdr:rowOff>
    </xdr:from>
    <xdr:to>
      <xdr:col>9</xdr:col>
      <xdr:colOff>38100</xdr:colOff>
      <xdr:row>4</xdr:row>
      <xdr:rowOff>95250</xdr:rowOff>
    </xdr:to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761B4498-6574-46BF-9F67-73068CC44DAA}"/>
            </a:ext>
          </a:extLst>
        </xdr:cNvPr>
        <xdr:cNvSpPr txBox="1"/>
      </xdr:nvSpPr>
      <xdr:spPr>
        <a:xfrm>
          <a:off x="5476875" y="438150"/>
          <a:ext cx="1552575" cy="4953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2500" b="1"/>
            <a:t>側筋計算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10</xdr:row>
      <xdr:rowOff>78175</xdr:rowOff>
    </xdr:from>
    <xdr:to>
      <xdr:col>8</xdr:col>
      <xdr:colOff>27808</xdr:colOff>
      <xdr:row>30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2173675"/>
          <a:ext cx="5504683" cy="41128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29</xdr:row>
      <xdr:rowOff>190501</xdr:rowOff>
    </xdr:from>
    <xdr:to>
      <xdr:col>8</xdr:col>
      <xdr:colOff>21531</xdr:colOff>
      <xdr:row>49</xdr:row>
      <xdr:rowOff>104775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6267451"/>
          <a:ext cx="5488881" cy="41052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95250</xdr:rowOff>
    </xdr:from>
    <xdr:to>
      <xdr:col>8</xdr:col>
      <xdr:colOff>17847</xdr:colOff>
      <xdr:row>69</xdr:row>
      <xdr:rowOff>18190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363200"/>
          <a:ext cx="5504247" cy="41139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8</xdr:col>
      <xdr:colOff>32526</xdr:colOff>
      <xdr:row>88</xdr:row>
      <xdr:rowOff>142017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458950"/>
          <a:ext cx="5518926" cy="41234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133350</xdr:rowOff>
    </xdr:from>
    <xdr:to>
      <xdr:col>8</xdr:col>
      <xdr:colOff>7745</xdr:colOff>
      <xdr:row>108</xdr:row>
      <xdr:rowOff>65814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573750"/>
          <a:ext cx="5494145" cy="412346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57711</xdr:rowOff>
    </xdr:from>
    <xdr:to>
      <xdr:col>8</xdr:col>
      <xdr:colOff>28575</xdr:colOff>
      <xdr:row>128</xdr:row>
      <xdr:rowOff>8663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2689111"/>
          <a:ext cx="5514975" cy="4141952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10</xdr:row>
      <xdr:rowOff>123825</xdr:rowOff>
    </xdr:from>
    <xdr:to>
      <xdr:col>7</xdr:col>
      <xdr:colOff>619125</xdr:colOff>
      <xdr:row>13</xdr:row>
      <xdr:rowOff>95250</xdr:rowOff>
    </xdr:to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819650" y="22193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1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30</xdr:row>
      <xdr:rowOff>66675</xdr:rowOff>
    </xdr:from>
    <xdr:to>
      <xdr:col>7</xdr:col>
      <xdr:colOff>600075</xdr:colOff>
      <xdr:row>33</xdr:row>
      <xdr:rowOff>38100</xdr:rowOff>
    </xdr:to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800600" y="63531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2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49</xdr:row>
      <xdr:rowOff>171450</xdr:rowOff>
    </xdr:from>
    <xdr:to>
      <xdr:col>7</xdr:col>
      <xdr:colOff>600075</xdr:colOff>
      <xdr:row>52</xdr:row>
      <xdr:rowOff>142875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4800600" y="10439400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3</a:t>
          </a:r>
          <a:endParaRPr lang="zh-TW" altLang="en-US" sz="4000"/>
        </a:p>
      </xdr:txBody>
    </xdr:sp>
    <xdr:clientData/>
  </xdr:twoCellAnchor>
  <xdr:twoCellAnchor>
    <xdr:from>
      <xdr:col>6</xdr:col>
      <xdr:colOff>676275</xdr:colOff>
      <xdr:row>69</xdr:row>
      <xdr:rowOff>104775</xdr:rowOff>
    </xdr:from>
    <xdr:to>
      <xdr:col>7</xdr:col>
      <xdr:colOff>590550</xdr:colOff>
      <xdr:row>72</xdr:row>
      <xdr:rowOff>76200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4791075" y="145637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4</a:t>
          </a:r>
          <a:endParaRPr lang="zh-TW" altLang="en-US" sz="4000"/>
        </a:p>
      </xdr:txBody>
    </xdr:sp>
    <xdr:clientData/>
  </xdr:twoCellAnchor>
  <xdr:twoCellAnchor>
    <xdr:from>
      <xdr:col>6</xdr:col>
      <xdr:colOff>657225</xdr:colOff>
      <xdr:row>89</xdr:row>
      <xdr:rowOff>28575</xdr:rowOff>
    </xdr:from>
    <xdr:to>
      <xdr:col>7</xdr:col>
      <xdr:colOff>571500</xdr:colOff>
      <xdr:row>92</xdr:row>
      <xdr:rowOff>0</xdr:rowOff>
    </xdr:to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772025" y="186785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5</a:t>
          </a:r>
          <a:endParaRPr lang="zh-TW" altLang="en-US" sz="4000"/>
        </a:p>
      </xdr:txBody>
    </xdr:sp>
    <xdr:clientData/>
  </xdr:twoCellAnchor>
  <xdr:twoCellAnchor>
    <xdr:from>
      <xdr:col>6</xdr:col>
      <xdr:colOff>628650</xdr:colOff>
      <xdr:row>113</xdr:row>
      <xdr:rowOff>47625</xdr:rowOff>
    </xdr:from>
    <xdr:to>
      <xdr:col>7</xdr:col>
      <xdr:colOff>542925</xdr:colOff>
      <xdr:row>116</xdr:row>
      <xdr:rowOff>19050</xdr:rowOff>
    </xdr:to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743450" y="237267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6</a:t>
          </a:r>
          <a:endParaRPr lang="zh-TW" altLang="en-US" sz="4000"/>
        </a:p>
      </xdr:txBody>
    </xdr:sp>
    <xdr:clientData/>
  </xdr:twoCellAnchor>
  <xdr:twoCellAnchor editAs="oneCell">
    <xdr:from>
      <xdr:col>8</xdr:col>
      <xdr:colOff>9525</xdr:colOff>
      <xdr:row>49</xdr:row>
      <xdr:rowOff>66676</xdr:rowOff>
    </xdr:from>
    <xdr:to>
      <xdr:col>16</xdr:col>
      <xdr:colOff>122476</xdr:colOff>
      <xdr:row>68</xdr:row>
      <xdr:rowOff>52257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95925" y="10334626"/>
          <a:ext cx="5599351" cy="3967031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59</xdr:row>
      <xdr:rowOff>95250</xdr:rowOff>
    </xdr:from>
    <xdr:to>
      <xdr:col>11</xdr:col>
      <xdr:colOff>0</xdr:colOff>
      <xdr:row>62</xdr:row>
      <xdr:rowOff>161925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572125" y="12458700"/>
          <a:ext cx="197167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500"/>
            <a:t>我們只會使用到游標選取的表格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24"/>
  <sheetViews>
    <sheetView workbookViewId="0">
      <selection activeCell="D28" sqref="D28"/>
    </sheetView>
  </sheetViews>
  <sheetFormatPr defaultRowHeight="16.5" x14ac:dyDescent="0.25"/>
  <cols>
    <col min="1" max="3" width="9" style="1"/>
    <col min="4" max="4" width="13.625" style="1" customWidth="1"/>
    <col min="5" max="5" width="11" style="1" customWidth="1"/>
    <col min="6" max="6" width="11.25" style="1" customWidth="1"/>
    <col min="7" max="7" width="11.5" style="1" customWidth="1"/>
    <col min="8" max="8" width="11.25" style="1" customWidth="1"/>
    <col min="9" max="9" width="9.875" style="1" customWidth="1"/>
    <col min="10" max="16384" width="9" style="1"/>
  </cols>
  <sheetData>
    <row r="1" spans="1:17" x14ac:dyDescent="0.25">
      <c r="A1" s="2" t="s">
        <v>267</v>
      </c>
      <c r="B1" s="2" t="s">
        <v>268</v>
      </c>
      <c r="C1" s="2" t="s">
        <v>269</v>
      </c>
      <c r="D1" s="2" t="s">
        <v>270</v>
      </c>
      <c r="E1" s="2" t="s">
        <v>271</v>
      </c>
      <c r="F1" s="2" t="s">
        <v>272</v>
      </c>
      <c r="G1" s="2" t="s">
        <v>273</v>
      </c>
      <c r="H1" s="2" t="s">
        <v>274</v>
      </c>
      <c r="I1" s="2" t="s">
        <v>275</v>
      </c>
      <c r="J1" s="2" t="s">
        <v>276</v>
      </c>
      <c r="K1" s="2" t="s">
        <v>277</v>
      </c>
      <c r="L1" s="2" t="s">
        <v>278</v>
      </c>
      <c r="M1" s="2" t="s">
        <v>279</v>
      </c>
      <c r="N1" s="3"/>
      <c r="O1" s="3"/>
      <c r="P1" s="3"/>
      <c r="Q1" s="3"/>
    </row>
    <row r="2" spans="1:17" x14ac:dyDescent="0.25">
      <c r="A2" s="4" t="s">
        <v>142</v>
      </c>
      <c r="B2" s="4" t="s">
        <v>280</v>
      </c>
      <c r="C2" s="4" t="s">
        <v>281</v>
      </c>
      <c r="D2" s="4" t="s">
        <v>282</v>
      </c>
      <c r="E2" s="5">
        <v>-62853399.658203103</v>
      </c>
      <c r="F2" s="5">
        <v>94.488142058253302</v>
      </c>
      <c r="G2" s="4" t="s">
        <v>283</v>
      </c>
      <c r="H2" s="5">
        <v>3083359.90905762</v>
      </c>
      <c r="I2" s="5">
        <v>4.3874830589629701</v>
      </c>
      <c r="J2" s="4" t="s">
        <v>282</v>
      </c>
      <c r="K2" s="5">
        <v>93949.783325195298</v>
      </c>
      <c r="L2" s="5">
        <v>6.6959013929590597E-2</v>
      </c>
      <c r="M2" s="4" t="s">
        <v>284</v>
      </c>
      <c r="N2" s="6"/>
      <c r="O2" s="7"/>
      <c r="P2" s="6"/>
      <c r="Q2" s="6"/>
    </row>
    <row r="3" spans="1:17" x14ac:dyDescent="0.25">
      <c r="A3" s="4" t="s">
        <v>142</v>
      </c>
      <c r="B3" s="4" t="s">
        <v>280</v>
      </c>
      <c r="C3" s="4" t="s">
        <v>285</v>
      </c>
      <c r="D3" s="4" t="s">
        <v>282</v>
      </c>
      <c r="E3" s="5">
        <v>-83161968.994140595</v>
      </c>
      <c r="F3" s="5">
        <v>161.15074977278701</v>
      </c>
      <c r="G3" s="4" t="s">
        <v>262</v>
      </c>
      <c r="H3" s="5">
        <v>0</v>
      </c>
      <c r="I3" s="5">
        <v>33.477053511887803</v>
      </c>
      <c r="J3" s="4" t="s">
        <v>282</v>
      </c>
      <c r="K3" s="5">
        <v>87453.430175781294</v>
      </c>
      <c r="L3" s="5">
        <v>6.6959013929590597E-2</v>
      </c>
      <c r="M3" s="4" t="s">
        <v>284</v>
      </c>
      <c r="N3" s="6"/>
      <c r="O3" s="7"/>
      <c r="P3" s="6"/>
      <c r="Q3" s="6"/>
    </row>
    <row r="4" spans="1:17" x14ac:dyDescent="0.25">
      <c r="A4" s="4" t="s">
        <v>142</v>
      </c>
      <c r="B4" s="4" t="s">
        <v>280</v>
      </c>
      <c r="C4" s="4" t="s">
        <v>286</v>
      </c>
      <c r="D4" s="4" t="s">
        <v>287</v>
      </c>
      <c r="E4" s="5">
        <v>-52504388.427734397</v>
      </c>
      <c r="F4" s="5">
        <v>78.129321336746202</v>
      </c>
      <c r="G4" s="4" t="s">
        <v>283</v>
      </c>
      <c r="H4" s="5">
        <v>82790087.890625</v>
      </c>
      <c r="I4" s="5">
        <v>127.05223634839101</v>
      </c>
      <c r="J4" s="4" t="s">
        <v>283</v>
      </c>
      <c r="K4" s="5">
        <v>198486.465454102</v>
      </c>
      <c r="L4" s="5">
        <v>0.16902073984965699</v>
      </c>
      <c r="M4" s="4" t="s">
        <v>284</v>
      </c>
      <c r="N4" s="6"/>
      <c r="O4" s="7"/>
      <c r="P4" s="6"/>
      <c r="Q4" s="6"/>
    </row>
    <row r="5" spans="1:17" x14ac:dyDescent="0.25">
      <c r="A5" s="4" t="s">
        <v>124</v>
      </c>
      <c r="B5" s="4" t="s">
        <v>280</v>
      </c>
      <c r="C5" s="4" t="s">
        <v>281</v>
      </c>
      <c r="D5" s="4" t="s">
        <v>288</v>
      </c>
      <c r="E5" s="5">
        <v>-38398760.986328103</v>
      </c>
      <c r="F5" s="5">
        <v>56.378636509180097</v>
      </c>
      <c r="G5" s="4" t="s">
        <v>283</v>
      </c>
      <c r="H5" s="5">
        <v>1361747.9324340799</v>
      </c>
      <c r="I5" s="5">
        <v>1.9348910427652299</v>
      </c>
      <c r="J5" s="4" t="s">
        <v>283</v>
      </c>
      <c r="K5" s="5">
        <v>158993.19458007801</v>
      </c>
      <c r="L5" s="5">
        <v>0.101759226527065</v>
      </c>
      <c r="M5" s="4" t="s">
        <v>284</v>
      </c>
      <c r="N5" s="6"/>
      <c r="O5" s="7"/>
      <c r="P5" s="6"/>
      <c r="Q5" s="6"/>
    </row>
    <row r="6" spans="1:17" x14ac:dyDescent="0.25">
      <c r="A6" s="4" t="s">
        <v>124</v>
      </c>
      <c r="B6" s="4" t="s">
        <v>280</v>
      </c>
      <c r="C6" s="4" t="s">
        <v>285</v>
      </c>
      <c r="D6" s="4" t="s">
        <v>282</v>
      </c>
      <c r="E6" s="5">
        <v>-65902545.166015603</v>
      </c>
      <c r="F6" s="5">
        <v>99.376421421766295</v>
      </c>
      <c r="G6" s="4" t="s">
        <v>262</v>
      </c>
      <c r="H6" s="5">
        <v>0</v>
      </c>
      <c r="I6" s="5">
        <v>0</v>
      </c>
      <c r="J6" s="4" t="s">
        <v>289</v>
      </c>
      <c r="K6" s="5">
        <v>231275.970458984</v>
      </c>
      <c r="L6" s="5">
        <v>0.22486499510705499</v>
      </c>
      <c r="M6" s="4" t="s">
        <v>284</v>
      </c>
      <c r="N6" s="6"/>
      <c r="O6" s="7"/>
      <c r="P6" s="6"/>
      <c r="Q6" s="6"/>
    </row>
    <row r="7" spans="1:17" x14ac:dyDescent="0.25">
      <c r="A7" s="4" t="s">
        <v>124</v>
      </c>
      <c r="B7" s="4" t="s">
        <v>280</v>
      </c>
      <c r="C7" s="4" t="s">
        <v>286</v>
      </c>
      <c r="D7" s="4" t="s">
        <v>287</v>
      </c>
      <c r="E7" s="5">
        <v>-25212380.981445301</v>
      </c>
      <c r="F7" s="5">
        <v>36.574471741914699</v>
      </c>
      <c r="G7" s="4" t="s">
        <v>289</v>
      </c>
      <c r="H7" s="5">
        <v>89306317.138671905</v>
      </c>
      <c r="I7" s="5">
        <v>138.02084140479599</v>
      </c>
      <c r="J7" s="4" t="s">
        <v>288</v>
      </c>
      <c r="K7" s="5">
        <v>327432.73925781302</v>
      </c>
      <c r="L7" s="5">
        <v>0.38863082882016903</v>
      </c>
      <c r="M7" s="4" t="s">
        <v>284</v>
      </c>
      <c r="N7" s="6"/>
      <c r="O7" s="7"/>
      <c r="P7" s="6"/>
      <c r="Q7" s="6"/>
    </row>
    <row r="8" spans="1:17" x14ac:dyDescent="0.25">
      <c r="A8" s="4" t="s">
        <v>126</v>
      </c>
      <c r="B8" s="4" t="s">
        <v>280</v>
      </c>
      <c r="C8" s="4" t="s">
        <v>281</v>
      </c>
      <c r="D8" s="4" t="s">
        <v>262</v>
      </c>
      <c r="E8" s="5">
        <v>0</v>
      </c>
      <c r="F8" s="5">
        <v>0</v>
      </c>
      <c r="G8" s="4" t="s">
        <v>289</v>
      </c>
      <c r="H8" s="5">
        <v>75697375.488281295</v>
      </c>
      <c r="I8" s="5">
        <v>115.300631150603</v>
      </c>
      <c r="J8" s="4" t="s">
        <v>289</v>
      </c>
      <c r="K8" s="5">
        <v>307092.25463867199</v>
      </c>
      <c r="L8" s="5">
        <v>0.35398870240896901</v>
      </c>
      <c r="M8" s="4" t="s">
        <v>284</v>
      </c>
      <c r="N8" s="6"/>
      <c r="O8" s="7"/>
      <c r="P8" s="6"/>
      <c r="Q8" s="6"/>
    </row>
    <row r="9" spans="1:17" x14ac:dyDescent="0.25">
      <c r="A9" s="4" t="s">
        <v>126</v>
      </c>
      <c r="B9" s="4" t="s">
        <v>280</v>
      </c>
      <c r="C9" s="4" t="s">
        <v>285</v>
      </c>
      <c r="D9" s="4" t="s">
        <v>289</v>
      </c>
      <c r="E9" s="5">
        <v>-37559378.051757798</v>
      </c>
      <c r="F9" s="5">
        <v>55.103199556469903</v>
      </c>
      <c r="G9" s="4" t="s">
        <v>290</v>
      </c>
      <c r="H9" s="5">
        <v>24007585.144042999</v>
      </c>
      <c r="I9" s="5">
        <v>34.789165947586298</v>
      </c>
      <c r="J9" s="4" t="s">
        <v>289</v>
      </c>
      <c r="K9" s="5">
        <v>312818.51196289097</v>
      </c>
      <c r="L9" s="5">
        <v>0.36374116316437699</v>
      </c>
      <c r="M9" s="4" t="s">
        <v>284</v>
      </c>
      <c r="N9" s="6"/>
      <c r="O9" s="7"/>
      <c r="P9" s="6"/>
      <c r="Q9" s="6"/>
    </row>
    <row r="10" spans="1:17" x14ac:dyDescent="0.25">
      <c r="A10" s="4" t="s">
        <v>126</v>
      </c>
      <c r="B10" s="4" t="s">
        <v>280</v>
      </c>
      <c r="C10" s="4" t="s">
        <v>286</v>
      </c>
      <c r="D10" s="4" t="s">
        <v>289</v>
      </c>
      <c r="E10" s="5">
        <v>-77433239.746093795</v>
      </c>
      <c r="F10" s="5">
        <v>118.15913952887099</v>
      </c>
      <c r="G10" s="4" t="s">
        <v>291</v>
      </c>
      <c r="H10" s="5">
        <v>58281787.109375</v>
      </c>
      <c r="I10" s="5">
        <v>87.218191474676104</v>
      </c>
      <c r="J10" s="4" t="s">
        <v>289</v>
      </c>
      <c r="K10" s="5">
        <v>198723.20556640599</v>
      </c>
      <c r="L10" s="5">
        <v>0.16942394431680399</v>
      </c>
      <c r="M10" s="4" t="s">
        <v>284</v>
      </c>
      <c r="N10" s="6"/>
      <c r="O10" s="7"/>
      <c r="P10" s="6"/>
      <c r="Q10" s="6"/>
    </row>
    <row r="11" spans="1:17" x14ac:dyDescent="0.25">
      <c r="A11" s="4" t="s">
        <v>51</v>
      </c>
      <c r="B11" s="4" t="s">
        <v>280</v>
      </c>
      <c r="C11" s="4" t="s">
        <v>281</v>
      </c>
      <c r="D11" s="4" t="s">
        <v>288</v>
      </c>
      <c r="E11" s="5">
        <v>-42721136.474609397</v>
      </c>
      <c r="F11" s="5">
        <v>63.8486910611391</v>
      </c>
      <c r="G11" s="4" t="s">
        <v>262</v>
      </c>
      <c r="H11" s="5">
        <v>0</v>
      </c>
      <c r="I11" s="5">
        <v>0</v>
      </c>
      <c r="J11" s="4" t="s">
        <v>288</v>
      </c>
      <c r="K11" s="5">
        <v>223822.57080078099</v>
      </c>
      <c r="L11" s="5">
        <v>0.25442703627049901</v>
      </c>
      <c r="M11" s="4" t="s">
        <v>284</v>
      </c>
      <c r="N11" s="6"/>
      <c r="O11" s="7"/>
      <c r="P11" s="6"/>
      <c r="Q11" s="6"/>
    </row>
    <row r="12" spans="1:17" x14ac:dyDescent="0.25">
      <c r="A12" s="4" t="s">
        <v>51</v>
      </c>
      <c r="B12" s="4" t="s">
        <v>280</v>
      </c>
      <c r="C12" s="4" t="s">
        <v>285</v>
      </c>
      <c r="D12" s="4" t="s">
        <v>288</v>
      </c>
      <c r="E12" s="5">
        <v>-58514880.371093802</v>
      </c>
      <c r="F12" s="5">
        <v>89.345751330256505</v>
      </c>
      <c r="G12" s="4" t="s">
        <v>262</v>
      </c>
      <c r="H12" s="5">
        <v>0</v>
      </c>
      <c r="I12" s="5">
        <v>0</v>
      </c>
      <c r="J12" s="4" t="s">
        <v>289</v>
      </c>
      <c r="K12" s="5">
        <v>143035.43090820301</v>
      </c>
      <c r="L12" s="5">
        <v>0.116837408859283</v>
      </c>
      <c r="M12" s="4" t="s">
        <v>284</v>
      </c>
      <c r="N12" s="6"/>
      <c r="O12" s="7"/>
      <c r="P12" s="6"/>
      <c r="Q12" s="6"/>
    </row>
    <row r="13" spans="1:17" x14ac:dyDescent="0.25">
      <c r="A13" s="4" t="s">
        <v>51</v>
      </c>
      <c r="B13" s="4" t="s">
        <v>280</v>
      </c>
      <c r="C13" s="4" t="s">
        <v>286</v>
      </c>
      <c r="D13" s="4" t="s">
        <v>291</v>
      </c>
      <c r="E13" s="5">
        <v>-23440765.380859401</v>
      </c>
      <c r="F13" s="5">
        <v>34.190851729363203</v>
      </c>
      <c r="G13" s="4" t="s">
        <v>289</v>
      </c>
      <c r="H13" s="5">
        <v>54943835.449218802</v>
      </c>
      <c r="I13" s="5">
        <v>83.477366715669604</v>
      </c>
      <c r="J13" s="4" t="s">
        <v>282</v>
      </c>
      <c r="K13" s="5">
        <v>171230.01098632801</v>
      </c>
      <c r="L13" s="5">
        <v>0.16485597006976599</v>
      </c>
      <c r="M13" s="4" t="s">
        <v>284</v>
      </c>
      <c r="N13" s="6"/>
      <c r="O13" s="7"/>
      <c r="P13" s="6"/>
      <c r="Q13" s="6"/>
    </row>
    <row r="14" spans="1:17" x14ac:dyDescent="0.25">
      <c r="A14" s="4" t="s">
        <v>53</v>
      </c>
      <c r="B14" s="4" t="s">
        <v>280</v>
      </c>
      <c r="C14" s="4" t="s">
        <v>281</v>
      </c>
      <c r="D14" s="4" t="s">
        <v>262</v>
      </c>
      <c r="E14" s="5">
        <v>0</v>
      </c>
      <c r="F14" s="5">
        <v>0</v>
      </c>
      <c r="G14" s="4" t="s">
        <v>289</v>
      </c>
      <c r="H14" s="5">
        <v>55103198.2421875</v>
      </c>
      <c r="I14" s="5">
        <v>83.737922832369804</v>
      </c>
      <c r="J14" s="4" t="s">
        <v>289</v>
      </c>
      <c r="K14" s="5">
        <v>142356.65893554699</v>
      </c>
      <c r="L14" s="5">
        <v>0.115681358147413</v>
      </c>
      <c r="M14" s="4" t="s">
        <v>284</v>
      </c>
      <c r="N14" s="6"/>
      <c r="O14" s="7"/>
      <c r="P14" s="6"/>
      <c r="Q14" s="6"/>
    </row>
    <row r="15" spans="1:17" x14ac:dyDescent="0.25">
      <c r="A15" s="4" t="s">
        <v>53</v>
      </c>
      <c r="B15" s="4" t="s">
        <v>280</v>
      </c>
      <c r="C15" s="4" t="s">
        <v>285</v>
      </c>
      <c r="D15" s="4" t="s">
        <v>292</v>
      </c>
      <c r="E15" s="5">
        <v>-9925029.75463867</v>
      </c>
      <c r="F15" s="5">
        <v>14.2463308293372</v>
      </c>
      <c r="G15" s="4" t="s">
        <v>293</v>
      </c>
      <c r="H15" s="5">
        <v>14350498.962402301</v>
      </c>
      <c r="I15" s="5">
        <v>20.705331116914699</v>
      </c>
      <c r="J15" s="4" t="s">
        <v>289</v>
      </c>
      <c r="K15" s="5">
        <v>143670.48645019499</v>
      </c>
      <c r="L15" s="5">
        <v>0.117918977048248</v>
      </c>
      <c r="M15" s="4" t="s">
        <v>284</v>
      </c>
      <c r="N15" s="6"/>
      <c r="O15" s="7"/>
      <c r="P15" s="6"/>
      <c r="Q15" s="6"/>
    </row>
    <row r="16" spans="1:17" x14ac:dyDescent="0.25">
      <c r="A16" s="4" t="s">
        <v>53</v>
      </c>
      <c r="B16" s="4" t="s">
        <v>280</v>
      </c>
      <c r="C16" s="4" t="s">
        <v>286</v>
      </c>
      <c r="D16" s="4" t="s">
        <v>289</v>
      </c>
      <c r="E16" s="5">
        <v>-14666787.7197266</v>
      </c>
      <c r="F16" s="5">
        <v>21.169565152376901</v>
      </c>
      <c r="G16" s="4" t="s">
        <v>291</v>
      </c>
      <c r="H16" s="5">
        <v>28681811.5234375</v>
      </c>
      <c r="I16" s="5">
        <v>42.105689644813502</v>
      </c>
      <c r="J16" s="4" t="s">
        <v>294</v>
      </c>
      <c r="K16" s="5">
        <v>115979.89654541</v>
      </c>
      <c r="L16" s="5">
        <v>7.0758757647126899E-2</v>
      </c>
      <c r="M16" s="4" t="s">
        <v>284</v>
      </c>
      <c r="N16" s="6"/>
      <c r="O16" s="7"/>
      <c r="P16" s="6"/>
      <c r="Q16" s="6"/>
    </row>
    <row r="17" spans="1:17" x14ac:dyDescent="0.25">
      <c r="A17" s="4" t="s">
        <v>112</v>
      </c>
      <c r="B17" s="4" t="s">
        <v>280</v>
      </c>
      <c r="C17" s="4" t="s">
        <v>281</v>
      </c>
      <c r="D17" s="4" t="s">
        <v>288</v>
      </c>
      <c r="E17" s="5">
        <v>-58502423.095703103</v>
      </c>
      <c r="F17" s="5">
        <v>87.567456066608401</v>
      </c>
      <c r="G17" s="4" t="s">
        <v>294</v>
      </c>
      <c r="H17" s="5">
        <v>694577.12173461902</v>
      </c>
      <c r="I17" s="5">
        <v>0.98636191978584997</v>
      </c>
      <c r="J17" s="4" t="s">
        <v>288</v>
      </c>
      <c r="K17" s="5">
        <v>199344.329833984</v>
      </c>
      <c r="L17" s="5">
        <v>0.170481775421649</v>
      </c>
      <c r="M17" s="4" t="s">
        <v>284</v>
      </c>
      <c r="N17" s="6"/>
      <c r="O17" s="7"/>
      <c r="P17" s="6"/>
      <c r="Q17" s="6"/>
    </row>
    <row r="18" spans="1:17" x14ac:dyDescent="0.25">
      <c r="A18" s="4" t="s">
        <v>112</v>
      </c>
      <c r="B18" s="4" t="s">
        <v>280</v>
      </c>
      <c r="C18" s="4" t="s">
        <v>285</v>
      </c>
      <c r="D18" s="4" t="s">
        <v>288</v>
      </c>
      <c r="E18" s="5">
        <v>-83480133.056640595</v>
      </c>
      <c r="F18" s="5">
        <v>128.20582836866399</v>
      </c>
      <c r="G18" s="4" t="s">
        <v>262</v>
      </c>
      <c r="H18" s="5">
        <v>0</v>
      </c>
      <c r="I18" s="5">
        <v>0</v>
      </c>
      <c r="J18" s="4" t="s">
        <v>289</v>
      </c>
      <c r="K18" s="5">
        <v>275893.49365234398</v>
      </c>
      <c r="L18" s="5">
        <v>0.30085365287959598</v>
      </c>
      <c r="M18" s="4" t="s">
        <v>284</v>
      </c>
      <c r="N18" s="6"/>
      <c r="O18" s="7"/>
      <c r="P18" s="6"/>
      <c r="Q18" s="6"/>
    </row>
    <row r="19" spans="1:17" x14ac:dyDescent="0.25">
      <c r="A19" s="4" t="s">
        <v>112</v>
      </c>
      <c r="B19" s="4" t="s">
        <v>280</v>
      </c>
      <c r="C19" s="4" t="s">
        <v>286</v>
      </c>
      <c r="D19" s="4" t="s">
        <v>291</v>
      </c>
      <c r="E19" s="5">
        <v>-35421615.6005859</v>
      </c>
      <c r="F19" s="5">
        <v>51.8641481176019</v>
      </c>
      <c r="G19" s="4" t="s">
        <v>289</v>
      </c>
      <c r="H19" s="5">
        <v>104813037.109375</v>
      </c>
      <c r="I19" s="5">
        <v>164.83385115861901</v>
      </c>
      <c r="J19" s="4" t="s">
        <v>289</v>
      </c>
      <c r="K19" s="5">
        <v>390493.25561523403</v>
      </c>
      <c r="L19" s="5">
        <v>0.49603004008531598</v>
      </c>
      <c r="M19" s="4" t="s">
        <v>284</v>
      </c>
      <c r="N19" s="6"/>
      <c r="O19" s="7"/>
      <c r="P19" s="6"/>
      <c r="Q19" s="6"/>
    </row>
    <row r="20" spans="1:17" x14ac:dyDescent="0.25">
      <c r="A20" s="4" t="s">
        <v>114</v>
      </c>
      <c r="B20" s="4" t="s">
        <v>280</v>
      </c>
      <c r="C20" s="4" t="s">
        <v>281</v>
      </c>
      <c r="D20" s="4" t="s">
        <v>262</v>
      </c>
      <c r="E20" s="5">
        <v>0</v>
      </c>
      <c r="F20" s="5">
        <v>0</v>
      </c>
      <c r="G20" s="4" t="s">
        <v>289</v>
      </c>
      <c r="H20" s="5">
        <v>102264013.671875</v>
      </c>
      <c r="I20" s="5">
        <v>160.35415232181501</v>
      </c>
      <c r="J20" s="4" t="s">
        <v>289</v>
      </c>
      <c r="K20" s="5">
        <v>318260.498046875</v>
      </c>
      <c r="L20" s="5">
        <v>0.373009475879371</v>
      </c>
      <c r="M20" s="4" t="s">
        <v>284</v>
      </c>
      <c r="N20" s="6"/>
      <c r="O20" s="7"/>
      <c r="P20" s="6"/>
      <c r="Q20" s="6"/>
    </row>
    <row r="21" spans="1:17" x14ac:dyDescent="0.25">
      <c r="A21" s="4" t="s">
        <v>114</v>
      </c>
      <c r="B21" s="4" t="s">
        <v>280</v>
      </c>
      <c r="C21" s="4" t="s">
        <v>285</v>
      </c>
      <c r="D21" s="4" t="s">
        <v>289</v>
      </c>
      <c r="E21" s="5">
        <v>-12563362.884521499</v>
      </c>
      <c r="F21" s="5">
        <v>18.0228927638382</v>
      </c>
      <c r="G21" s="4" t="s">
        <v>293</v>
      </c>
      <c r="H21" s="5">
        <v>40144442.7490234</v>
      </c>
      <c r="I21" s="5">
        <v>59.037813916802399</v>
      </c>
      <c r="J21" s="4" t="s">
        <v>289</v>
      </c>
      <c r="K21" s="5">
        <v>323986.75537109398</v>
      </c>
      <c r="L21" s="5">
        <v>0.38276193663477898</v>
      </c>
      <c r="M21" s="4" t="s">
        <v>284</v>
      </c>
      <c r="N21" s="6"/>
      <c r="O21" s="7"/>
      <c r="P21" s="6"/>
      <c r="Q21" s="6"/>
    </row>
    <row r="22" spans="1:17" x14ac:dyDescent="0.25">
      <c r="A22" s="4" t="s">
        <v>114</v>
      </c>
      <c r="B22" s="4" t="s">
        <v>280</v>
      </c>
      <c r="C22" s="4" t="s">
        <v>286</v>
      </c>
      <c r="D22" s="4" t="s">
        <v>289</v>
      </c>
      <c r="E22" s="5">
        <v>-49651568.603515603</v>
      </c>
      <c r="F22" s="5">
        <v>73.680835776031003</v>
      </c>
      <c r="G22" s="4" t="s">
        <v>291</v>
      </c>
      <c r="H22" s="5">
        <v>88800000</v>
      </c>
      <c r="I22" s="5">
        <v>137.162478640676</v>
      </c>
      <c r="J22" s="4" t="s">
        <v>291</v>
      </c>
      <c r="K22" s="5">
        <v>262106.689453125</v>
      </c>
      <c r="L22" s="5">
        <v>0.27737319469451899</v>
      </c>
      <c r="M22" s="4" t="s">
        <v>284</v>
      </c>
      <c r="N22" s="6"/>
      <c r="O22" s="7"/>
      <c r="P22" s="6"/>
      <c r="Q22" s="6"/>
    </row>
    <row r="23" spans="1:17" x14ac:dyDescent="0.25">
      <c r="A23" s="4" t="s">
        <v>246</v>
      </c>
      <c r="B23" s="4" t="s">
        <v>280</v>
      </c>
      <c r="C23" s="4" t="s">
        <v>281</v>
      </c>
      <c r="D23" s="4" t="s">
        <v>293</v>
      </c>
      <c r="E23" s="5">
        <v>-82144732.666015595</v>
      </c>
      <c r="F23" s="5">
        <v>125.97503140568701</v>
      </c>
      <c r="G23" s="4" t="s">
        <v>262</v>
      </c>
      <c r="H23" s="5">
        <v>0</v>
      </c>
      <c r="I23" s="5">
        <v>0</v>
      </c>
      <c r="J23" s="4" t="s">
        <v>293</v>
      </c>
      <c r="K23" s="5">
        <v>25465.562820434599</v>
      </c>
      <c r="L23" s="5">
        <v>0</v>
      </c>
      <c r="M23" s="4" t="s">
        <v>284</v>
      </c>
      <c r="N23" s="6"/>
      <c r="O23" s="7"/>
      <c r="P23" s="6"/>
      <c r="Q23" s="6"/>
    </row>
    <row r="24" spans="1:17" x14ac:dyDescent="0.25">
      <c r="A24" s="4" t="s">
        <v>246</v>
      </c>
      <c r="B24" s="4" t="s">
        <v>280</v>
      </c>
      <c r="C24" s="4" t="s">
        <v>285</v>
      </c>
      <c r="D24" s="4" t="s">
        <v>293</v>
      </c>
      <c r="E24" s="5">
        <v>-79016851.806640595</v>
      </c>
      <c r="F24" s="5">
        <v>120.776789262891</v>
      </c>
      <c r="G24" s="4" t="s">
        <v>262</v>
      </c>
      <c r="H24" s="5">
        <v>0</v>
      </c>
      <c r="I24" s="5">
        <v>0</v>
      </c>
      <c r="J24" s="4" t="s">
        <v>282</v>
      </c>
      <c r="K24" s="5">
        <v>232268.61572265599</v>
      </c>
      <c r="L24" s="5">
        <v>0.22655555512756101</v>
      </c>
      <c r="M24" s="4" t="s">
        <v>284</v>
      </c>
      <c r="N24" s="6"/>
      <c r="O24" s="7"/>
      <c r="P24" s="6"/>
      <c r="Q24" s="6"/>
    </row>
    <row r="25" spans="1:17" x14ac:dyDescent="0.25">
      <c r="A25" s="4" t="s">
        <v>246</v>
      </c>
      <c r="B25" s="4" t="s">
        <v>280</v>
      </c>
      <c r="C25" s="4" t="s">
        <v>286</v>
      </c>
      <c r="D25" s="4" t="s">
        <v>294</v>
      </c>
      <c r="E25" s="5">
        <v>-16702438.354492201</v>
      </c>
      <c r="F25" s="5">
        <v>24.047286715358499</v>
      </c>
      <c r="G25" s="4" t="s">
        <v>289</v>
      </c>
      <c r="H25" s="5">
        <v>5583968.73474121</v>
      </c>
      <c r="I25" s="5">
        <v>7.9626258229836804</v>
      </c>
      <c r="J25" s="4" t="s">
        <v>282</v>
      </c>
      <c r="K25" s="5">
        <v>224109.237670898</v>
      </c>
      <c r="L25" s="5">
        <v>0.21265922114253</v>
      </c>
      <c r="M25" s="4" t="s">
        <v>284</v>
      </c>
      <c r="N25" s="6"/>
      <c r="O25" s="7"/>
      <c r="P25" s="6"/>
      <c r="Q25" s="6"/>
    </row>
    <row r="26" spans="1:17" x14ac:dyDescent="0.25">
      <c r="A26" s="4" t="s">
        <v>134</v>
      </c>
      <c r="B26" s="4" t="s">
        <v>280</v>
      </c>
      <c r="C26" s="4" t="s">
        <v>281</v>
      </c>
      <c r="D26" s="4" t="s">
        <v>287</v>
      </c>
      <c r="E26" s="5">
        <v>-9869835.6628418006</v>
      </c>
      <c r="F26" s="5">
        <v>14.1259434167296</v>
      </c>
      <c r="G26" s="4" t="s">
        <v>289</v>
      </c>
      <c r="H26" s="5">
        <v>37965740.966796897</v>
      </c>
      <c r="I26" s="5">
        <v>55.720410309732003</v>
      </c>
      <c r="J26" s="4" t="s">
        <v>282</v>
      </c>
      <c r="K26" s="5">
        <v>22986.021041870099</v>
      </c>
      <c r="L26" s="5">
        <v>0</v>
      </c>
      <c r="M26" s="4" t="s">
        <v>284</v>
      </c>
      <c r="N26" s="6"/>
      <c r="O26" s="7"/>
      <c r="P26" s="6"/>
      <c r="Q26" s="6"/>
    </row>
    <row r="27" spans="1:17" x14ac:dyDescent="0.25">
      <c r="A27" s="4" t="s">
        <v>134</v>
      </c>
      <c r="B27" s="4" t="s">
        <v>280</v>
      </c>
      <c r="C27" s="4" t="s">
        <v>285</v>
      </c>
      <c r="D27" s="4" t="s">
        <v>287</v>
      </c>
      <c r="E27" s="5">
        <v>-14423593.1396484</v>
      </c>
      <c r="F27" s="5">
        <v>20.724998321384199</v>
      </c>
      <c r="G27" s="4" t="s">
        <v>289</v>
      </c>
      <c r="H27" s="5">
        <v>27809292.6025391</v>
      </c>
      <c r="I27" s="5">
        <v>40.436130948364699</v>
      </c>
      <c r="J27" s="4" t="s">
        <v>289</v>
      </c>
      <c r="K27" s="5">
        <v>13839.625358581499</v>
      </c>
      <c r="L27" s="5">
        <v>0</v>
      </c>
      <c r="M27" s="4" t="s">
        <v>284</v>
      </c>
      <c r="N27" s="6"/>
      <c r="O27" s="7"/>
      <c r="P27" s="6"/>
      <c r="Q27" s="6"/>
    </row>
    <row r="28" spans="1:17" x14ac:dyDescent="0.25">
      <c r="A28" s="4" t="s">
        <v>134</v>
      </c>
      <c r="B28" s="4" t="s">
        <v>280</v>
      </c>
      <c r="C28" s="4" t="s">
        <v>286</v>
      </c>
      <c r="D28" s="4" t="s">
        <v>295</v>
      </c>
      <c r="E28" s="5">
        <v>-6274258.4228515597</v>
      </c>
      <c r="F28" s="5">
        <v>8.95223114639521</v>
      </c>
      <c r="G28" s="4" t="s">
        <v>296</v>
      </c>
      <c r="H28" s="5">
        <v>23389933.776855499</v>
      </c>
      <c r="I28" s="5">
        <v>33.875433728098898</v>
      </c>
      <c r="J28" s="4" t="s">
        <v>292</v>
      </c>
      <c r="K28" s="5">
        <v>12496.6640472412</v>
      </c>
      <c r="L28" s="5">
        <v>0</v>
      </c>
      <c r="M28" s="4" t="s">
        <v>284</v>
      </c>
      <c r="N28" s="6"/>
      <c r="O28" s="7"/>
      <c r="P28" s="6"/>
      <c r="Q28" s="6"/>
    </row>
    <row r="29" spans="1:17" x14ac:dyDescent="0.25">
      <c r="A29" s="4" t="s">
        <v>43</v>
      </c>
      <c r="B29" s="4" t="s">
        <v>280</v>
      </c>
      <c r="C29" s="4" t="s">
        <v>281</v>
      </c>
      <c r="D29" s="4" t="s">
        <v>288</v>
      </c>
      <c r="E29" s="5">
        <v>-46845266.723632798</v>
      </c>
      <c r="F29" s="5">
        <v>70.395260117948098</v>
      </c>
      <c r="G29" s="4" t="s">
        <v>262</v>
      </c>
      <c r="H29" s="5">
        <v>0</v>
      </c>
      <c r="I29" s="5">
        <v>0</v>
      </c>
      <c r="J29" s="4" t="s">
        <v>288</v>
      </c>
      <c r="K29" s="5">
        <v>240126.28173828099</v>
      </c>
      <c r="L29" s="5">
        <v>0.28219411615282303</v>
      </c>
      <c r="M29" s="4" t="s">
        <v>284</v>
      </c>
      <c r="N29" s="6"/>
      <c r="O29" s="7"/>
      <c r="P29" s="6"/>
      <c r="Q29" s="6"/>
    </row>
    <row r="30" spans="1:17" x14ac:dyDescent="0.25">
      <c r="A30" s="4" t="s">
        <v>43</v>
      </c>
      <c r="B30" s="4" t="s">
        <v>280</v>
      </c>
      <c r="C30" s="4" t="s">
        <v>285</v>
      </c>
      <c r="D30" s="4" t="s">
        <v>288</v>
      </c>
      <c r="E30" s="5">
        <v>-62927825.927734397</v>
      </c>
      <c r="F30" s="5">
        <v>96.686221659183502</v>
      </c>
      <c r="G30" s="4" t="s">
        <v>262</v>
      </c>
      <c r="H30" s="5">
        <v>0</v>
      </c>
      <c r="I30" s="5">
        <v>0</v>
      </c>
      <c r="J30" s="4" t="s">
        <v>289</v>
      </c>
      <c r="K30" s="5">
        <v>147564.72778320301</v>
      </c>
      <c r="L30" s="5">
        <v>0.124551297631115</v>
      </c>
      <c r="M30" s="4" t="s">
        <v>284</v>
      </c>
      <c r="N30" s="6"/>
      <c r="O30" s="7"/>
      <c r="P30" s="6"/>
      <c r="Q30" s="6"/>
    </row>
    <row r="31" spans="1:17" x14ac:dyDescent="0.25">
      <c r="A31" s="4" t="s">
        <v>43</v>
      </c>
      <c r="B31" s="4" t="s">
        <v>280</v>
      </c>
      <c r="C31" s="4" t="s">
        <v>286</v>
      </c>
      <c r="D31" s="4" t="s">
        <v>291</v>
      </c>
      <c r="E31" s="5">
        <v>-26935363.769531298</v>
      </c>
      <c r="F31" s="5">
        <v>39.456551894545598</v>
      </c>
      <c r="G31" s="4" t="s">
        <v>289</v>
      </c>
      <c r="H31" s="5">
        <v>54649859.619140603</v>
      </c>
      <c r="I31" s="5">
        <v>82.997055724263205</v>
      </c>
      <c r="J31" s="4" t="s">
        <v>289</v>
      </c>
      <c r="K31" s="5">
        <v>180122.25341796901</v>
      </c>
      <c r="L31" s="5">
        <v>0.180000462569296</v>
      </c>
      <c r="M31" s="4" t="s">
        <v>284</v>
      </c>
      <c r="N31" s="6"/>
      <c r="O31" s="7"/>
      <c r="P31" s="6"/>
      <c r="Q31" s="6"/>
    </row>
    <row r="32" spans="1:17" x14ac:dyDescent="0.25">
      <c r="A32" s="4" t="s">
        <v>45</v>
      </c>
      <c r="B32" s="4" t="s">
        <v>280</v>
      </c>
      <c r="C32" s="4" t="s">
        <v>281</v>
      </c>
      <c r="D32" s="4" t="s">
        <v>262</v>
      </c>
      <c r="E32" s="5">
        <v>0</v>
      </c>
      <c r="F32" s="5">
        <v>0</v>
      </c>
      <c r="G32" s="4" t="s">
        <v>289</v>
      </c>
      <c r="H32" s="5">
        <v>55771337.890625</v>
      </c>
      <c r="I32" s="5">
        <v>84.831640124320998</v>
      </c>
      <c r="J32" s="4" t="s">
        <v>297</v>
      </c>
      <c r="K32" s="5">
        <v>141890.762329102</v>
      </c>
      <c r="L32" s="5">
        <v>0.114887894596905</v>
      </c>
      <c r="M32" s="4" t="s">
        <v>284</v>
      </c>
      <c r="N32" s="6"/>
      <c r="O32" s="7"/>
      <c r="P32" s="6"/>
      <c r="Q32" s="6"/>
    </row>
    <row r="33" spans="1:17" x14ac:dyDescent="0.25">
      <c r="A33" s="4" t="s">
        <v>45</v>
      </c>
      <c r="B33" s="4" t="s">
        <v>280</v>
      </c>
      <c r="C33" s="4" t="s">
        <v>285</v>
      </c>
      <c r="D33" s="4" t="s">
        <v>292</v>
      </c>
      <c r="E33" s="5">
        <v>-11085063.1713867</v>
      </c>
      <c r="F33" s="5">
        <v>15.932876849547</v>
      </c>
      <c r="G33" s="4" t="s">
        <v>293</v>
      </c>
      <c r="H33" s="5">
        <v>20725250.244140599</v>
      </c>
      <c r="I33" s="5">
        <v>30.1307928748429</v>
      </c>
      <c r="J33" s="4" t="s">
        <v>289</v>
      </c>
      <c r="K33" s="5">
        <v>125284.286499023</v>
      </c>
      <c r="L33" s="5">
        <v>8.6605193791911006E-2</v>
      </c>
      <c r="M33" s="4" t="s">
        <v>284</v>
      </c>
      <c r="N33" s="6"/>
      <c r="O33" s="7"/>
      <c r="P33" s="6"/>
      <c r="Q33" s="6"/>
    </row>
    <row r="34" spans="1:17" x14ac:dyDescent="0.25">
      <c r="A34" s="4" t="s">
        <v>45</v>
      </c>
      <c r="B34" s="4" t="s">
        <v>280</v>
      </c>
      <c r="C34" s="4" t="s">
        <v>286</v>
      </c>
      <c r="D34" s="4" t="s">
        <v>289</v>
      </c>
      <c r="E34" s="5">
        <v>-3157178.8787841802</v>
      </c>
      <c r="F34" s="5">
        <v>4.4968145084567404</v>
      </c>
      <c r="G34" s="4" t="s">
        <v>291</v>
      </c>
      <c r="H34" s="5">
        <v>26731555.175781298</v>
      </c>
      <c r="I34" s="5">
        <v>39.148172363638899</v>
      </c>
      <c r="J34" s="4" t="s">
        <v>294</v>
      </c>
      <c r="K34" s="5">
        <v>123026.32904052699</v>
      </c>
      <c r="L34" s="5">
        <v>8.2759629003703594E-2</v>
      </c>
      <c r="M34" s="4" t="s">
        <v>284</v>
      </c>
      <c r="N34" s="6"/>
      <c r="O34" s="7"/>
      <c r="P34" s="6"/>
      <c r="Q34" s="6"/>
    </row>
    <row r="35" spans="1:17" x14ac:dyDescent="0.25">
      <c r="A35" s="4" t="s">
        <v>234</v>
      </c>
      <c r="B35" s="4" t="s">
        <v>280</v>
      </c>
      <c r="C35" s="4" t="s">
        <v>281</v>
      </c>
      <c r="D35" s="4" t="s">
        <v>293</v>
      </c>
      <c r="E35" s="5">
        <v>-118217663.574219</v>
      </c>
      <c r="F35" s="5">
        <v>121.469320729375</v>
      </c>
      <c r="G35" s="4" t="s">
        <v>298</v>
      </c>
      <c r="H35" s="5">
        <v>133500903.32031301</v>
      </c>
      <c r="I35" s="5">
        <v>137.81632296741</v>
      </c>
      <c r="J35" s="4" t="s">
        <v>283</v>
      </c>
      <c r="K35" s="5">
        <v>394198.73046875</v>
      </c>
      <c r="L35" s="5">
        <v>0.216217688284814</v>
      </c>
      <c r="M35" s="4" t="s">
        <v>284</v>
      </c>
      <c r="N35" s="6"/>
      <c r="O35" s="7"/>
      <c r="P35" s="6"/>
      <c r="Q35" s="6"/>
    </row>
    <row r="36" spans="1:17" x14ac:dyDescent="0.25">
      <c r="A36" s="4" t="s">
        <v>234</v>
      </c>
      <c r="B36" s="4" t="s">
        <v>280</v>
      </c>
      <c r="C36" s="4" t="s">
        <v>285</v>
      </c>
      <c r="D36" s="4" t="s">
        <v>293</v>
      </c>
      <c r="E36" s="5">
        <v>-177059887.69531301</v>
      </c>
      <c r="F36" s="5">
        <v>185.308493673801</v>
      </c>
      <c r="G36" s="4" t="s">
        <v>298</v>
      </c>
      <c r="H36" s="5">
        <v>34328106.689453103</v>
      </c>
      <c r="I36" s="5">
        <v>34.416688140481703</v>
      </c>
      <c r="J36" s="4" t="s">
        <v>282</v>
      </c>
      <c r="K36" s="5">
        <v>177317.26074218799</v>
      </c>
      <c r="L36" s="5">
        <v>0.100438517984003</v>
      </c>
      <c r="M36" s="4" t="s">
        <v>284</v>
      </c>
      <c r="N36" s="6"/>
      <c r="O36" s="7"/>
      <c r="P36" s="6"/>
      <c r="Q36" s="6"/>
    </row>
    <row r="37" spans="1:17" x14ac:dyDescent="0.25">
      <c r="A37" s="4" t="s">
        <v>234</v>
      </c>
      <c r="B37" s="4" t="s">
        <v>280</v>
      </c>
      <c r="C37" s="4" t="s">
        <v>286</v>
      </c>
      <c r="D37" s="4" t="s">
        <v>293</v>
      </c>
      <c r="E37" s="5">
        <v>-171405822.75390601</v>
      </c>
      <c r="F37" s="5">
        <v>179.06585708260499</v>
      </c>
      <c r="G37" s="4" t="s">
        <v>262</v>
      </c>
      <c r="H37" s="5">
        <v>0</v>
      </c>
      <c r="I37" s="5">
        <v>0</v>
      </c>
      <c r="J37" s="4" t="s">
        <v>292</v>
      </c>
      <c r="K37" s="5">
        <v>50197.883605957002</v>
      </c>
      <c r="L37" s="5">
        <v>0</v>
      </c>
      <c r="M37" s="4" t="s">
        <v>284</v>
      </c>
      <c r="N37" s="6"/>
      <c r="O37" s="7"/>
      <c r="P37" s="6"/>
      <c r="Q37" s="6"/>
    </row>
    <row r="38" spans="1:17" x14ac:dyDescent="0.25">
      <c r="A38" s="4" t="s">
        <v>136</v>
      </c>
      <c r="B38" s="4" t="s">
        <v>280</v>
      </c>
      <c r="C38" s="4" t="s">
        <v>281</v>
      </c>
      <c r="D38" s="4" t="s">
        <v>282</v>
      </c>
      <c r="E38" s="5">
        <v>-43171743.7744141</v>
      </c>
      <c r="F38" s="5">
        <v>63.670733943581602</v>
      </c>
      <c r="G38" s="4" t="s">
        <v>292</v>
      </c>
      <c r="H38" s="5">
        <v>17464686.584472701</v>
      </c>
      <c r="I38" s="5">
        <v>25.1615606248379</v>
      </c>
      <c r="J38" s="4" t="s">
        <v>282</v>
      </c>
      <c r="K38" s="5">
        <v>159446.10595703099</v>
      </c>
      <c r="L38" s="5">
        <v>0.10253059444949</v>
      </c>
      <c r="M38" s="4" t="s">
        <v>284</v>
      </c>
      <c r="N38" s="6"/>
      <c r="O38" s="7"/>
      <c r="P38" s="6"/>
      <c r="Q38" s="6"/>
    </row>
    <row r="39" spans="1:17" x14ac:dyDescent="0.25">
      <c r="A39" s="4" t="s">
        <v>136</v>
      </c>
      <c r="B39" s="4" t="s">
        <v>280</v>
      </c>
      <c r="C39" s="4" t="s">
        <v>285</v>
      </c>
      <c r="D39" s="4" t="s">
        <v>282</v>
      </c>
      <c r="E39" s="5">
        <v>-61772058.105468802</v>
      </c>
      <c r="F39" s="5">
        <v>92.762205749750095</v>
      </c>
      <c r="G39" s="4" t="s">
        <v>262</v>
      </c>
      <c r="H39" s="5">
        <v>0</v>
      </c>
      <c r="I39" s="5">
        <v>0</v>
      </c>
      <c r="J39" s="4" t="s">
        <v>294</v>
      </c>
      <c r="K39" s="5">
        <v>28391.416549682599</v>
      </c>
      <c r="L39" s="5">
        <v>0</v>
      </c>
      <c r="M39" s="4" t="s">
        <v>284</v>
      </c>
      <c r="N39" s="6"/>
      <c r="O39" s="7"/>
      <c r="P39" s="6"/>
      <c r="Q39" s="6"/>
    </row>
    <row r="40" spans="1:17" x14ac:dyDescent="0.25">
      <c r="A40" s="4" t="s">
        <v>136</v>
      </c>
      <c r="B40" s="4" t="s">
        <v>280</v>
      </c>
      <c r="C40" s="4" t="s">
        <v>286</v>
      </c>
      <c r="D40" s="4" t="s">
        <v>294</v>
      </c>
      <c r="E40" s="5">
        <v>-53722357.177734397</v>
      </c>
      <c r="F40" s="5">
        <v>80.036427825689302</v>
      </c>
      <c r="G40" s="4" t="s">
        <v>283</v>
      </c>
      <c r="H40" s="5">
        <v>1994457.81707764</v>
      </c>
      <c r="I40" s="5">
        <v>2.83541332464665</v>
      </c>
      <c r="J40" s="4" t="s">
        <v>282</v>
      </c>
      <c r="K40" s="5">
        <v>35426.300048828103</v>
      </c>
      <c r="L40" s="5">
        <v>0</v>
      </c>
      <c r="M40" s="4" t="s">
        <v>284</v>
      </c>
      <c r="N40" s="6"/>
      <c r="O40" s="7"/>
      <c r="P40" s="6"/>
      <c r="Q40" s="6"/>
    </row>
    <row r="41" spans="1:17" x14ac:dyDescent="0.25">
      <c r="A41" s="4" t="s">
        <v>248</v>
      </c>
      <c r="B41" s="4" t="s">
        <v>280</v>
      </c>
      <c r="C41" s="4" t="s">
        <v>281</v>
      </c>
      <c r="D41" s="4" t="s">
        <v>293</v>
      </c>
      <c r="E41" s="5">
        <v>-19755015.563964799</v>
      </c>
      <c r="F41" s="5">
        <v>28.518771287053799</v>
      </c>
      <c r="G41" s="4" t="s">
        <v>294</v>
      </c>
      <c r="H41" s="5">
        <v>110867639.160156</v>
      </c>
      <c r="I41" s="5">
        <v>175.59446394443501</v>
      </c>
      <c r="J41" s="4" t="s">
        <v>294</v>
      </c>
      <c r="K41" s="5">
        <v>201018.24951171901</v>
      </c>
      <c r="L41" s="5">
        <v>0.17333265859633701</v>
      </c>
      <c r="M41" s="4" t="s">
        <v>284</v>
      </c>
      <c r="N41" s="6"/>
      <c r="O41" s="7"/>
      <c r="P41" s="6"/>
      <c r="Q41" s="6"/>
    </row>
    <row r="42" spans="1:17" x14ac:dyDescent="0.25">
      <c r="A42" s="4" t="s">
        <v>248</v>
      </c>
      <c r="B42" s="4" t="s">
        <v>280</v>
      </c>
      <c r="C42" s="4" t="s">
        <v>285</v>
      </c>
      <c r="D42" s="4" t="s">
        <v>293</v>
      </c>
      <c r="E42" s="5">
        <v>-90165887.451171905</v>
      </c>
      <c r="F42" s="5">
        <v>139.48046602308801</v>
      </c>
      <c r="G42" s="4" t="s">
        <v>291</v>
      </c>
      <c r="H42" s="5">
        <v>32082342.529296901</v>
      </c>
      <c r="I42" s="5">
        <v>46.830913051962902</v>
      </c>
      <c r="J42" s="4" t="s">
        <v>282</v>
      </c>
      <c r="K42" s="5">
        <v>55347.389221191399</v>
      </c>
      <c r="L42" s="5">
        <v>6.6959013929590597E-2</v>
      </c>
      <c r="M42" s="4" t="s">
        <v>284</v>
      </c>
      <c r="N42" s="6"/>
      <c r="O42" s="7"/>
      <c r="P42" s="6"/>
      <c r="Q42" s="6"/>
    </row>
    <row r="43" spans="1:17" x14ac:dyDescent="0.25">
      <c r="A43" s="4" t="s">
        <v>248</v>
      </c>
      <c r="B43" s="4" t="s">
        <v>280</v>
      </c>
      <c r="C43" s="4" t="s">
        <v>286</v>
      </c>
      <c r="D43" s="4" t="s">
        <v>293</v>
      </c>
      <c r="E43" s="5">
        <v>-90153973.388671905</v>
      </c>
      <c r="F43" s="5">
        <v>139.46021907031499</v>
      </c>
      <c r="G43" s="4" t="s">
        <v>262</v>
      </c>
      <c r="H43" s="5">
        <v>0</v>
      </c>
      <c r="I43" s="5">
        <v>0</v>
      </c>
      <c r="J43" s="4" t="s">
        <v>293</v>
      </c>
      <c r="K43" s="5">
        <v>34603.507995605498</v>
      </c>
      <c r="L43" s="5">
        <v>0</v>
      </c>
      <c r="M43" s="4" t="s">
        <v>284</v>
      </c>
      <c r="N43" s="6"/>
      <c r="O43" s="7"/>
      <c r="P43" s="6"/>
      <c r="Q43" s="6"/>
    </row>
    <row r="44" spans="1:17" x14ac:dyDescent="0.25">
      <c r="A44" s="4" t="s">
        <v>108</v>
      </c>
      <c r="B44" s="4" t="s">
        <v>280</v>
      </c>
      <c r="C44" s="4" t="s">
        <v>281</v>
      </c>
      <c r="D44" s="4" t="s">
        <v>288</v>
      </c>
      <c r="E44" s="5">
        <v>-61756457.519531302</v>
      </c>
      <c r="F44" s="5">
        <v>92.737339437007904</v>
      </c>
      <c r="G44" s="4" t="s">
        <v>291</v>
      </c>
      <c r="H44" s="5">
        <v>516433.85887146002</v>
      </c>
      <c r="I44" s="5">
        <v>0.73327268182765704</v>
      </c>
      <c r="J44" s="4" t="s">
        <v>288</v>
      </c>
      <c r="K44" s="5">
        <v>208530.83801269499</v>
      </c>
      <c r="L44" s="5">
        <v>0.186127447523177</v>
      </c>
      <c r="M44" s="4" t="s">
        <v>284</v>
      </c>
      <c r="N44" s="6"/>
      <c r="O44" s="7"/>
      <c r="P44" s="6"/>
      <c r="Q44" s="6"/>
    </row>
    <row r="45" spans="1:17" x14ac:dyDescent="0.25">
      <c r="A45" s="4" t="s">
        <v>108</v>
      </c>
      <c r="B45" s="4" t="s">
        <v>280</v>
      </c>
      <c r="C45" s="4" t="s">
        <v>285</v>
      </c>
      <c r="D45" s="4" t="s">
        <v>288</v>
      </c>
      <c r="E45" s="5">
        <v>-87131982.421875</v>
      </c>
      <c r="F45" s="5">
        <v>134.34202410280699</v>
      </c>
      <c r="G45" s="4" t="s">
        <v>262</v>
      </c>
      <c r="H45" s="5">
        <v>0</v>
      </c>
      <c r="I45" s="5">
        <v>0</v>
      </c>
      <c r="J45" s="4" t="s">
        <v>289</v>
      </c>
      <c r="K45" s="5">
        <v>263419.25048828102</v>
      </c>
      <c r="L45" s="5">
        <v>0.27960862498730399</v>
      </c>
      <c r="M45" s="4" t="s">
        <v>284</v>
      </c>
      <c r="N45" s="6"/>
      <c r="O45" s="7"/>
      <c r="P45" s="6"/>
      <c r="Q45" s="6"/>
    </row>
    <row r="46" spans="1:17" x14ac:dyDescent="0.25">
      <c r="A46" s="4" t="s">
        <v>108</v>
      </c>
      <c r="B46" s="4" t="s">
        <v>280</v>
      </c>
      <c r="C46" s="4" t="s">
        <v>286</v>
      </c>
      <c r="D46" s="4" t="s">
        <v>291</v>
      </c>
      <c r="E46" s="5">
        <v>-34035882.568359397</v>
      </c>
      <c r="F46" s="5">
        <v>49.771582707762697</v>
      </c>
      <c r="G46" s="4" t="s">
        <v>289</v>
      </c>
      <c r="H46" s="5">
        <v>92785626.220703095</v>
      </c>
      <c r="I46" s="5">
        <v>143.947759643197</v>
      </c>
      <c r="J46" s="4" t="s">
        <v>289</v>
      </c>
      <c r="K46" s="5">
        <v>381922.66845703102</v>
      </c>
      <c r="L46" s="5">
        <v>0.48143337480723902</v>
      </c>
      <c r="M46" s="4" t="s">
        <v>284</v>
      </c>
      <c r="N46" s="6"/>
      <c r="O46" s="7"/>
      <c r="P46" s="6"/>
      <c r="Q46" s="6"/>
    </row>
    <row r="47" spans="1:17" x14ac:dyDescent="0.25">
      <c r="A47" s="4" t="s">
        <v>110</v>
      </c>
      <c r="B47" s="4" t="s">
        <v>280</v>
      </c>
      <c r="C47" s="4" t="s">
        <v>281</v>
      </c>
      <c r="D47" s="4" t="s">
        <v>262</v>
      </c>
      <c r="E47" s="5">
        <v>0</v>
      </c>
      <c r="F47" s="5">
        <v>0</v>
      </c>
      <c r="G47" s="4" t="s">
        <v>289</v>
      </c>
      <c r="H47" s="5">
        <v>90993414.306640595</v>
      </c>
      <c r="I47" s="5">
        <v>140.88854193687399</v>
      </c>
      <c r="J47" s="4" t="s">
        <v>289</v>
      </c>
      <c r="K47" s="5">
        <v>275644.43969726597</v>
      </c>
      <c r="L47" s="5">
        <v>0.300429505296052</v>
      </c>
      <c r="M47" s="4" t="s">
        <v>284</v>
      </c>
      <c r="N47" s="6"/>
      <c r="O47" s="7"/>
      <c r="P47" s="6"/>
      <c r="Q47" s="6"/>
    </row>
    <row r="48" spans="1:17" x14ac:dyDescent="0.25">
      <c r="A48" s="4" t="s">
        <v>110</v>
      </c>
      <c r="B48" s="4" t="s">
        <v>280</v>
      </c>
      <c r="C48" s="4" t="s">
        <v>285</v>
      </c>
      <c r="D48" s="4" t="s">
        <v>288</v>
      </c>
      <c r="E48" s="5">
        <v>-8506514.73999024</v>
      </c>
      <c r="F48" s="5">
        <v>12.160465121269199</v>
      </c>
      <c r="G48" s="4" t="s">
        <v>293</v>
      </c>
      <c r="H48" s="5">
        <v>38602526.855468802</v>
      </c>
      <c r="I48" s="5">
        <v>56.688571348786397</v>
      </c>
      <c r="J48" s="4" t="s">
        <v>289</v>
      </c>
      <c r="K48" s="5">
        <v>281370.69702148403</v>
      </c>
      <c r="L48" s="5">
        <v>0.31018198933452401</v>
      </c>
      <c r="M48" s="4" t="s">
        <v>284</v>
      </c>
      <c r="N48" s="6"/>
      <c r="O48" s="7"/>
      <c r="P48" s="6"/>
      <c r="Q48" s="6"/>
    </row>
    <row r="49" spans="1:17" x14ac:dyDescent="0.25">
      <c r="A49" s="4" t="s">
        <v>110</v>
      </c>
      <c r="B49" s="4" t="s">
        <v>280</v>
      </c>
      <c r="C49" s="4" t="s">
        <v>286</v>
      </c>
      <c r="D49" s="4" t="s">
        <v>289</v>
      </c>
      <c r="E49" s="5">
        <v>-34925109.863281302</v>
      </c>
      <c r="F49" s="5">
        <v>51.113753579556899</v>
      </c>
      <c r="G49" s="4" t="s">
        <v>291</v>
      </c>
      <c r="H49" s="5">
        <v>84567279.052734405</v>
      </c>
      <c r="I49" s="5">
        <v>130.02705760300199</v>
      </c>
      <c r="J49" s="4" t="s">
        <v>291</v>
      </c>
      <c r="K49" s="5">
        <v>254645.278930664</v>
      </c>
      <c r="L49" s="5">
        <v>0.26466555427759902</v>
      </c>
      <c r="M49" s="4" t="s">
        <v>284</v>
      </c>
      <c r="N49" s="6"/>
      <c r="O49" s="7"/>
      <c r="P49" s="6"/>
      <c r="Q49" s="6"/>
    </row>
    <row r="50" spans="1:17" x14ac:dyDescent="0.25">
      <c r="A50" s="4" t="s">
        <v>63</v>
      </c>
      <c r="B50" s="4" t="s">
        <v>280</v>
      </c>
      <c r="C50" s="4" t="s">
        <v>281</v>
      </c>
      <c r="D50" s="4" t="s">
        <v>289</v>
      </c>
      <c r="E50" s="5">
        <v>-30157034.301757801</v>
      </c>
      <c r="F50" s="5">
        <v>44.352682307362599</v>
      </c>
      <c r="G50" s="4" t="s">
        <v>291</v>
      </c>
      <c r="H50" s="5">
        <v>26859484.863281298</v>
      </c>
      <c r="I50" s="5">
        <v>39.341724477708297</v>
      </c>
      <c r="J50" s="4" t="s">
        <v>282</v>
      </c>
      <c r="K50" s="5">
        <v>77602.981567382798</v>
      </c>
      <c r="L50" s="5">
        <v>5.02192589920014E-2</v>
      </c>
      <c r="M50" s="4" t="s">
        <v>284</v>
      </c>
      <c r="N50" s="6"/>
      <c r="O50" s="7"/>
      <c r="P50" s="6"/>
      <c r="Q50" s="6"/>
    </row>
    <row r="51" spans="1:17" x14ac:dyDescent="0.25">
      <c r="A51" s="4" t="s">
        <v>63</v>
      </c>
      <c r="B51" s="4" t="s">
        <v>280</v>
      </c>
      <c r="C51" s="4" t="s">
        <v>285</v>
      </c>
      <c r="D51" s="4" t="s">
        <v>282</v>
      </c>
      <c r="E51" s="5">
        <v>-54937921.142578103</v>
      </c>
      <c r="F51" s="5">
        <v>83.467699587345095</v>
      </c>
      <c r="G51" s="4" t="s">
        <v>262</v>
      </c>
      <c r="H51" s="5">
        <v>0</v>
      </c>
      <c r="I51" s="5">
        <v>0</v>
      </c>
      <c r="J51" s="4" t="s">
        <v>282</v>
      </c>
      <c r="K51" s="5">
        <v>46385.280609130903</v>
      </c>
      <c r="L51" s="5">
        <v>5.02192589920014E-2</v>
      </c>
      <c r="M51" s="4" t="s">
        <v>284</v>
      </c>
      <c r="N51" s="6"/>
      <c r="O51" s="7"/>
      <c r="P51" s="6"/>
      <c r="Q51" s="6"/>
    </row>
    <row r="52" spans="1:17" x14ac:dyDescent="0.25">
      <c r="A52" s="4" t="s">
        <v>63</v>
      </c>
      <c r="B52" s="4" t="s">
        <v>280</v>
      </c>
      <c r="C52" s="4" t="s">
        <v>286</v>
      </c>
      <c r="D52" s="4" t="s">
        <v>294</v>
      </c>
      <c r="E52" s="5">
        <v>-51069741.8212891</v>
      </c>
      <c r="F52" s="5">
        <v>77.180946245789499</v>
      </c>
      <c r="G52" s="4" t="s">
        <v>262</v>
      </c>
      <c r="H52" s="5">
        <v>0</v>
      </c>
      <c r="I52" s="5">
        <v>0</v>
      </c>
      <c r="J52" s="4" t="s">
        <v>294</v>
      </c>
      <c r="K52" s="5">
        <v>51473.327636718801</v>
      </c>
      <c r="L52" s="5">
        <v>5.02192589920014E-2</v>
      </c>
      <c r="M52" s="4" t="s">
        <v>284</v>
      </c>
      <c r="N52" s="6"/>
      <c r="O52" s="7"/>
      <c r="P52" s="6"/>
      <c r="Q52" s="6"/>
    </row>
    <row r="53" spans="1:17" x14ac:dyDescent="0.25">
      <c r="A53" s="4" t="s">
        <v>120</v>
      </c>
      <c r="B53" s="4" t="s">
        <v>280</v>
      </c>
      <c r="C53" s="4" t="s">
        <v>281</v>
      </c>
      <c r="D53" s="4" t="s">
        <v>287</v>
      </c>
      <c r="E53" s="5">
        <v>-41743246.4599609</v>
      </c>
      <c r="F53" s="5">
        <v>61.481180600822</v>
      </c>
      <c r="G53" s="4" t="s">
        <v>289</v>
      </c>
      <c r="H53" s="5">
        <v>146594982.91015601</v>
      </c>
      <c r="I53" s="5">
        <v>242.994725704193</v>
      </c>
      <c r="J53" s="4" t="s">
        <v>289</v>
      </c>
      <c r="K53" s="5">
        <v>46166.702270507798</v>
      </c>
      <c r="L53" s="5">
        <v>0</v>
      </c>
      <c r="M53" s="4" t="s">
        <v>284</v>
      </c>
      <c r="N53" s="6"/>
      <c r="O53" s="7"/>
      <c r="P53" s="6"/>
      <c r="Q53" s="6"/>
    </row>
    <row r="54" spans="1:17" x14ac:dyDescent="0.25">
      <c r="A54" s="4" t="s">
        <v>120</v>
      </c>
      <c r="B54" s="4" t="s">
        <v>280</v>
      </c>
      <c r="C54" s="4" t="s">
        <v>285</v>
      </c>
      <c r="D54" s="4" t="s">
        <v>287</v>
      </c>
      <c r="E54" s="5">
        <v>-34948770.1416016</v>
      </c>
      <c r="F54" s="5">
        <v>51.149497739970698</v>
      </c>
      <c r="G54" s="4" t="s">
        <v>289</v>
      </c>
      <c r="H54" s="5">
        <v>98632391.357421905</v>
      </c>
      <c r="I54" s="5">
        <v>154.02205288410201</v>
      </c>
      <c r="J54" s="4" t="s">
        <v>289</v>
      </c>
      <c r="K54" s="5">
        <v>48262.607574462898</v>
      </c>
      <c r="L54" s="5">
        <v>0</v>
      </c>
      <c r="M54" s="4" t="s">
        <v>284</v>
      </c>
      <c r="N54" s="6"/>
      <c r="O54" s="7"/>
      <c r="P54" s="6"/>
      <c r="Q54" s="6"/>
    </row>
    <row r="55" spans="1:17" x14ac:dyDescent="0.25">
      <c r="A55" s="4" t="s">
        <v>120</v>
      </c>
      <c r="B55" s="4" t="s">
        <v>280</v>
      </c>
      <c r="C55" s="4" t="s">
        <v>286</v>
      </c>
      <c r="D55" s="4" t="s">
        <v>262</v>
      </c>
      <c r="E55" s="5">
        <v>0</v>
      </c>
      <c r="F55" s="5">
        <v>0</v>
      </c>
      <c r="G55" s="4" t="s">
        <v>291</v>
      </c>
      <c r="H55" s="5">
        <v>81892724.609375</v>
      </c>
      <c r="I55" s="5">
        <v>125.554827973247</v>
      </c>
      <c r="J55" s="4" t="s">
        <v>299</v>
      </c>
      <c r="K55" s="5">
        <v>25693.843841552702</v>
      </c>
      <c r="L55" s="5">
        <v>0</v>
      </c>
      <c r="M55" s="4" t="s">
        <v>284</v>
      </c>
      <c r="N55" s="6"/>
      <c r="O55" s="7"/>
      <c r="P55" s="6"/>
      <c r="Q55" s="6"/>
    </row>
    <row r="56" spans="1:17" x14ac:dyDescent="0.25">
      <c r="A56" s="4" t="s">
        <v>232</v>
      </c>
      <c r="B56" s="4" t="s">
        <v>280</v>
      </c>
      <c r="C56" s="4" t="s">
        <v>281</v>
      </c>
      <c r="D56" s="4" t="s">
        <v>295</v>
      </c>
      <c r="E56" s="5">
        <v>-3212836.0748291002</v>
      </c>
      <c r="F56" s="5">
        <v>72.736237198114395</v>
      </c>
      <c r="G56" s="4" t="s">
        <v>300</v>
      </c>
      <c r="H56" s="5">
        <v>81656762.6953125</v>
      </c>
      <c r="I56" s="5">
        <v>152.53368765115701</v>
      </c>
      <c r="J56" s="4" t="s">
        <v>287</v>
      </c>
      <c r="K56" s="5">
        <v>197438.78173828099</v>
      </c>
      <c r="L56" s="5">
        <v>0.100438517984003</v>
      </c>
      <c r="M56" s="4" t="s">
        <v>284</v>
      </c>
      <c r="N56" s="6"/>
      <c r="O56" s="7"/>
      <c r="P56" s="6"/>
      <c r="Q56" s="6"/>
    </row>
    <row r="57" spans="1:17" x14ac:dyDescent="0.25">
      <c r="A57" s="4" t="s">
        <v>232</v>
      </c>
      <c r="B57" s="4" t="s">
        <v>280</v>
      </c>
      <c r="C57" s="4" t="s">
        <v>285</v>
      </c>
      <c r="D57" s="4" t="s">
        <v>295</v>
      </c>
      <c r="E57" s="5">
        <v>-3901113.8916015602</v>
      </c>
      <c r="F57" s="5">
        <v>73.421071283519296</v>
      </c>
      <c r="G57" s="4" t="s">
        <v>289</v>
      </c>
      <c r="H57" s="5">
        <v>52999822.998046897</v>
      </c>
      <c r="I57" s="5">
        <v>122.962351888418</v>
      </c>
      <c r="J57" s="4" t="s">
        <v>293</v>
      </c>
      <c r="K57" s="5">
        <v>210873.870849609</v>
      </c>
      <c r="L57" s="5">
        <v>0.100438517984003</v>
      </c>
      <c r="M57" s="4" t="s">
        <v>284</v>
      </c>
      <c r="N57" s="6"/>
      <c r="O57" s="7"/>
      <c r="P57" s="6"/>
      <c r="Q57" s="6"/>
    </row>
    <row r="58" spans="1:17" x14ac:dyDescent="0.25">
      <c r="A58" s="4" t="s">
        <v>232</v>
      </c>
      <c r="B58" s="4" t="s">
        <v>280</v>
      </c>
      <c r="C58" s="4" t="s">
        <v>286</v>
      </c>
      <c r="D58" s="4" t="s">
        <v>293</v>
      </c>
      <c r="E58" s="5">
        <v>-63928503.417968802</v>
      </c>
      <c r="F58" s="5">
        <v>64.637805335223703</v>
      </c>
      <c r="G58" s="4" t="s">
        <v>289</v>
      </c>
      <c r="H58" s="5">
        <v>107510961.91406301</v>
      </c>
      <c r="I58" s="5">
        <v>110.110938549042</v>
      </c>
      <c r="J58" s="4" t="s">
        <v>283</v>
      </c>
      <c r="K58" s="5">
        <v>271877.28881835903</v>
      </c>
      <c r="L58" s="5">
        <v>0.100438517984003</v>
      </c>
      <c r="M58" s="4" t="s">
        <v>284</v>
      </c>
      <c r="N58" s="6"/>
      <c r="O58" s="7"/>
      <c r="P58" s="6"/>
      <c r="Q58" s="6"/>
    </row>
    <row r="59" spans="1:17" x14ac:dyDescent="0.25">
      <c r="A59" s="4" t="s">
        <v>122</v>
      </c>
      <c r="B59" s="4" t="s">
        <v>280</v>
      </c>
      <c r="C59" s="4" t="s">
        <v>281</v>
      </c>
      <c r="D59" s="4" t="s">
        <v>289</v>
      </c>
      <c r="E59" s="5">
        <v>-44828961.181640603</v>
      </c>
      <c r="F59" s="5">
        <v>66.218576394021497</v>
      </c>
      <c r="G59" s="4" t="s">
        <v>291</v>
      </c>
      <c r="H59" s="5">
        <v>96560681.152343795</v>
      </c>
      <c r="I59" s="5">
        <v>150.43566934764399</v>
      </c>
      <c r="J59" s="4" t="s">
        <v>294</v>
      </c>
      <c r="K59" s="5">
        <v>102991.073608398</v>
      </c>
      <c r="L59" s="5">
        <v>6.6959013929590597E-2</v>
      </c>
      <c r="M59" s="4" t="s">
        <v>284</v>
      </c>
      <c r="N59" s="6"/>
      <c r="O59" s="7"/>
      <c r="P59" s="6"/>
      <c r="Q59" s="6"/>
    </row>
    <row r="60" spans="1:17" x14ac:dyDescent="0.25">
      <c r="A60" s="4" t="s">
        <v>122</v>
      </c>
      <c r="B60" s="4" t="s">
        <v>280</v>
      </c>
      <c r="C60" s="4" t="s">
        <v>285</v>
      </c>
      <c r="D60" s="4" t="s">
        <v>294</v>
      </c>
      <c r="E60" s="5">
        <v>-81696197.509765595</v>
      </c>
      <c r="F60" s="5">
        <v>125.227309763432</v>
      </c>
      <c r="G60" s="4" t="s">
        <v>291</v>
      </c>
      <c r="H60" s="5">
        <v>11809640.502929701</v>
      </c>
      <c r="I60" s="5">
        <v>16.930572455748901</v>
      </c>
      <c r="J60" s="4" t="s">
        <v>294</v>
      </c>
      <c r="K60" s="5">
        <v>108234.153747559</v>
      </c>
      <c r="L60" s="5">
        <v>6.6959013929590597E-2</v>
      </c>
      <c r="M60" s="4" t="s">
        <v>284</v>
      </c>
      <c r="N60" s="6"/>
      <c r="O60" s="7"/>
      <c r="P60" s="6"/>
      <c r="Q60" s="6"/>
    </row>
    <row r="61" spans="1:17" x14ac:dyDescent="0.25">
      <c r="A61" s="4" t="s">
        <v>122</v>
      </c>
      <c r="B61" s="4" t="s">
        <v>280</v>
      </c>
      <c r="C61" s="4" t="s">
        <v>286</v>
      </c>
      <c r="D61" s="4" t="s">
        <v>294</v>
      </c>
      <c r="E61" s="5">
        <v>-77856481.933593795</v>
      </c>
      <c r="F61" s="5">
        <v>118.857827037573</v>
      </c>
      <c r="G61" s="4" t="s">
        <v>283</v>
      </c>
      <c r="H61" s="5">
        <v>2379009.8190307599</v>
      </c>
      <c r="I61" s="5">
        <v>3.3832088229246402</v>
      </c>
      <c r="J61" s="4" t="s">
        <v>294</v>
      </c>
      <c r="K61" s="5">
        <v>44726.577758789099</v>
      </c>
      <c r="L61" s="5">
        <v>0</v>
      </c>
      <c r="M61" s="4" t="s">
        <v>284</v>
      </c>
      <c r="N61" s="6"/>
      <c r="O61" s="7"/>
      <c r="P61" s="6"/>
      <c r="Q61" s="6"/>
    </row>
    <row r="62" spans="1:17" x14ac:dyDescent="0.25">
      <c r="A62" s="4" t="s">
        <v>250</v>
      </c>
      <c r="B62" s="4" t="s">
        <v>280</v>
      </c>
      <c r="C62" s="4" t="s">
        <v>281</v>
      </c>
      <c r="D62" s="4" t="s">
        <v>262</v>
      </c>
      <c r="E62" s="5">
        <v>0</v>
      </c>
      <c r="F62" s="5">
        <v>0</v>
      </c>
      <c r="G62" s="4" t="s">
        <v>287</v>
      </c>
      <c r="H62" s="5">
        <v>73951983.642578095</v>
      </c>
      <c r="I62" s="5">
        <v>112.437661737204</v>
      </c>
      <c r="J62" s="4" t="s">
        <v>294</v>
      </c>
      <c r="K62" s="5">
        <v>114162.284851074</v>
      </c>
      <c r="L62" s="5">
        <v>6.6959013929590597E-2</v>
      </c>
      <c r="M62" s="4" t="s">
        <v>284</v>
      </c>
      <c r="N62" s="6"/>
      <c r="O62" s="7"/>
      <c r="P62" s="6"/>
      <c r="Q62" s="6"/>
    </row>
    <row r="63" spans="1:17" x14ac:dyDescent="0.25">
      <c r="A63" s="4" t="s">
        <v>250</v>
      </c>
      <c r="B63" s="4" t="s">
        <v>280</v>
      </c>
      <c r="C63" s="4" t="s">
        <v>285</v>
      </c>
      <c r="D63" s="4" t="s">
        <v>294</v>
      </c>
      <c r="E63" s="5">
        <v>-58771270.751953103</v>
      </c>
      <c r="F63" s="5">
        <v>121.47030793130401</v>
      </c>
      <c r="G63" s="4" t="s">
        <v>287</v>
      </c>
      <c r="H63" s="5">
        <v>14105149.841308599</v>
      </c>
      <c r="I63" s="5">
        <v>53.738863207399802</v>
      </c>
      <c r="J63" s="4" t="s">
        <v>294</v>
      </c>
      <c r="K63" s="5">
        <v>251063.06457519499</v>
      </c>
      <c r="L63" s="5">
        <v>0.30100923031568499</v>
      </c>
      <c r="M63" s="4" t="s">
        <v>284</v>
      </c>
      <c r="N63" s="6"/>
      <c r="O63" s="7"/>
      <c r="P63" s="6"/>
      <c r="Q63" s="6"/>
    </row>
    <row r="64" spans="1:17" x14ac:dyDescent="0.25">
      <c r="A64" s="4" t="s">
        <v>250</v>
      </c>
      <c r="B64" s="4" t="s">
        <v>280</v>
      </c>
      <c r="C64" s="4" t="s">
        <v>286</v>
      </c>
      <c r="D64" s="4" t="s">
        <v>292</v>
      </c>
      <c r="E64" s="5">
        <v>-17203201.293945301</v>
      </c>
      <c r="F64" s="5">
        <v>24.779145605862102</v>
      </c>
      <c r="G64" s="4" t="s">
        <v>282</v>
      </c>
      <c r="H64" s="5">
        <v>101304541.015625</v>
      </c>
      <c r="I64" s="5">
        <v>158.67553651332901</v>
      </c>
      <c r="J64" s="4" t="s">
        <v>294</v>
      </c>
      <c r="K64" s="5">
        <v>89295.722961425796</v>
      </c>
      <c r="L64" s="5">
        <v>6.6959013929590597E-2</v>
      </c>
      <c r="M64" s="4" t="s">
        <v>284</v>
      </c>
      <c r="N64" s="6"/>
      <c r="O64" s="7"/>
      <c r="P64" s="6"/>
      <c r="Q64" s="6"/>
    </row>
    <row r="65" spans="1:17" x14ac:dyDescent="0.25">
      <c r="A65" s="4" t="s">
        <v>98</v>
      </c>
      <c r="B65" s="4" t="s">
        <v>280</v>
      </c>
      <c r="C65" s="4" t="s">
        <v>281</v>
      </c>
      <c r="D65" s="4" t="s">
        <v>288</v>
      </c>
      <c r="E65" s="5">
        <v>-63657037.353515603</v>
      </c>
      <c r="F65" s="5">
        <v>95.773413777351394</v>
      </c>
      <c r="G65" s="4" t="s">
        <v>291</v>
      </c>
      <c r="H65" s="5">
        <v>580344.62928771996</v>
      </c>
      <c r="I65" s="5">
        <v>0.82406237197574195</v>
      </c>
      <c r="J65" s="4" t="s">
        <v>288</v>
      </c>
      <c r="K65" s="5">
        <v>217420.44067382801</v>
      </c>
      <c r="L65" s="5">
        <v>0.20126744639128399</v>
      </c>
      <c r="M65" s="4" t="s">
        <v>284</v>
      </c>
      <c r="N65" s="6"/>
      <c r="O65" s="7"/>
      <c r="P65" s="6"/>
      <c r="Q65" s="6"/>
    </row>
    <row r="66" spans="1:17" x14ac:dyDescent="0.25">
      <c r="A66" s="4" t="s">
        <v>98</v>
      </c>
      <c r="B66" s="4" t="s">
        <v>280</v>
      </c>
      <c r="C66" s="4" t="s">
        <v>285</v>
      </c>
      <c r="D66" s="4" t="s">
        <v>288</v>
      </c>
      <c r="E66" s="5">
        <v>-90192163.0859375</v>
      </c>
      <c r="F66" s="5">
        <v>139.525141566992</v>
      </c>
      <c r="G66" s="4" t="s">
        <v>262</v>
      </c>
      <c r="H66" s="5">
        <v>0</v>
      </c>
      <c r="I66" s="5">
        <v>0</v>
      </c>
      <c r="J66" s="4" t="s">
        <v>288</v>
      </c>
      <c r="K66" s="5">
        <v>252403.961181641</v>
      </c>
      <c r="L66" s="5">
        <v>0.26084834244102201</v>
      </c>
      <c r="M66" s="4" t="s">
        <v>284</v>
      </c>
      <c r="N66" s="6"/>
      <c r="O66" s="7"/>
      <c r="P66" s="6"/>
      <c r="Q66" s="6"/>
    </row>
    <row r="67" spans="1:17" x14ac:dyDescent="0.25">
      <c r="A67" s="4" t="s">
        <v>98</v>
      </c>
      <c r="B67" s="4" t="s">
        <v>280</v>
      </c>
      <c r="C67" s="4" t="s">
        <v>286</v>
      </c>
      <c r="D67" s="4" t="s">
        <v>291</v>
      </c>
      <c r="E67" s="5">
        <v>-31151763.916015599</v>
      </c>
      <c r="F67" s="5">
        <v>45.4339105635881</v>
      </c>
      <c r="G67" s="4" t="s">
        <v>289</v>
      </c>
      <c r="H67" s="5">
        <v>76780767.822265595</v>
      </c>
      <c r="I67" s="5">
        <v>117.083378136158</v>
      </c>
      <c r="J67" s="4" t="s">
        <v>288</v>
      </c>
      <c r="K67" s="5">
        <v>372592.07153320301</v>
      </c>
      <c r="L67" s="5">
        <v>0.46554231084883202</v>
      </c>
      <c r="M67" s="4" t="s">
        <v>284</v>
      </c>
      <c r="N67" s="6"/>
      <c r="O67" s="7"/>
      <c r="P67" s="6"/>
      <c r="Q67" s="6"/>
    </row>
    <row r="68" spans="1:17" x14ac:dyDescent="0.25">
      <c r="A68" s="4" t="s">
        <v>100</v>
      </c>
      <c r="B68" s="4" t="s">
        <v>280</v>
      </c>
      <c r="C68" s="4" t="s">
        <v>281</v>
      </c>
      <c r="D68" s="4" t="s">
        <v>262</v>
      </c>
      <c r="E68" s="5">
        <v>0</v>
      </c>
      <c r="F68" s="5">
        <v>0</v>
      </c>
      <c r="G68" s="4" t="s">
        <v>289</v>
      </c>
      <c r="H68" s="5">
        <v>71792749.0234375</v>
      </c>
      <c r="I68" s="5">
        <v>108.911283314228</v>
      </c>
      <c r="J68" s="4" t="s">
        <v>288</v>
      </c>
      <c r="K68" s="5">
        <v>260804.47387695301</v>
      </c>
      <c r="L68" s="5">
        <v>0.27515538968145797</v>
      </c>
      <c r="M68" s="4" t="s">
        <v>284</v>
      </c>
      <c r="N68" s="6"/>
      <c r="O68" s="7"/>
      <c r="P68" s="6"/>
      <c r="Q68" s="6"/>
    </row>
    <row r="69" spans="1:17" x14ac:dyDescent="0.25">
      <c r="A69" s="4" t="s">
        <v>100</v>
      </c>
      <c r="B69" s="4" t="s">
        <v>280</v>
      </c>
      <c r="C69" s="4" t="s">
        <v>285</v>
      </c>
      <c r="D69" s="4" t="s">
        <v>288</v>
      </c>
      <c r="E69" s="5">
        <v>-14708894.3481445</v>
      </c>
      <c r="F69" s="5">
        <v>21.140198223292799</v>
      </c>
      <c r="G69" s="4" t="s">
        <v>293</v>
      </c>
      <c r="H69" s="5">
        <v>21037852.478027299</v>
      </c>
      <c r="I69" s="5">
        <v>30.405223369598399</v>
      </c>
      <c r="J69" s="4" t="s">
        <v>288</v>
      </c>
      <c r="K69" s="5">
        <v>267348.78540039097</v>
      </c>
      <c r="L69" s="5">
        <v>0.28630108572542701</v>
      </c>
      <c r="M69" s="4" t="s">
        <v>284</v>
      </c>
      <c r="N69" s="6"/>
      <c r="O69" s="7"/>
      <c r="P69" s="6"/>
      <c r="Q69" s="6"/>
    </row>
    <row r="70" spans="1:17" x14ac:dyDescent="0.25">
      <c r="A70" s="4" t="s">
        <v>100</v>
      </c>
      <c r="B70" s="4" t="s">
        <v>280</v>
      </c>
      <c r="C70" s="4" t="s">
        <v>286</v>
      </c>
      <c r="D70" s="4" t="s">
        <v>289</v>
      </c>
      <c r="E70" s="5">
        <v>-19009664.916992199</v>
      </c>
      <c r="F70" s="5">
        <v>27.4247070774436</v>
      </c>
      <c r="G70" s="4" t="s">
        <v>291</v>
      </c>
      <c r="H70" s="5">
        <v>62055078.125</v>
      </c>
      <c r="I70" s="5">
        <v>93.213561922311797</v>
      </c>
      <c r="J70" s="4" t="s">
        <v>294</v>
      </c>
      <c r="K70" s="5">
        <v>210558.975219727</v>
      </c>
      <c r="L70" s="5">
        <v>0.18958158325403901</v>
      </c>
      <c r="M70" s="4" t="s">
        <v>284</v>
      </c>
      <c r="N70" s="6"/>
      <c r="O70" s="7"/>
      <c r="P70" s="6"/>
      <c r="Q70" s="6"/>
    </row>
    <row r="71" spans="1:17" x14ac:dyDescent="0.25">
      <c r="A71" s="4" t="s">
        <v>106</v>
      </c>
      <c r="B71" s="4" t="s">
        <v>280</v>
      </c>
      <c r="C71" s="4" t="s">
        <v>281</v>
      </c>
      <c r="D71" s="4" t="s">
        <v>289</v>
      </c>
      <c r="E71" s="5">
        <v>-64461010.7421875</v>
      </c>
      <c r="F71" s="5">
        <v>65.186270512640505</v>
      </c>
      <c r="G71" s="4" t="s">
        <v>291</v>
      </c>
      <c r="H71" s="5">
        <v>80785003.662109405</v>
      </c>
      <c r="I71" s="5">
        <v>82.083772867918</v>
      </c>
      <c r="J71" s="4" t="s">
        <v>294</v>
      </c>
      <c r="K71" s="5">
        <v>43483.631134033203</v>
      </c>
      <c r="L71" s="5">
        <v>0</v>
      </c>
      <c r="M71" s="4" t="s">
        <v>284</v>
      </c>
      <c r="N71" s="6"/>
      <c r="O71" s="7"/>
      <c r="P71" s="6"/>
      <c r="Q71" s="6"/>
    </row>
    <row r="72" spans="1:17" x14ac:dyDescent="0.25">
      <c r="A72" s="4" t="s">
        <v>106</v>
      </c>
      <c r="B72" s="4" t="s">
        <v>280</v>
      </c>
      <c r="C72" s="4" t="s">
        <v>285</v>
      </c>
      <c r="D72" s="4" t="s">
        <v>289</v>
      </c>
      <c r="E72" s="5">
        <v>-71386157.2265625</v>
      </c>
      <c r="F72" s="5">
        <v>72.334664873778806</v>
      </c>
      <c r="G72" s="4" t="s">
        <v>291</v>
      </c>
      <c r="H72" s="5">
        <v>28095446.777343798</v>
      </c>
      <c r="I72" s="5">
        <v>28.1185959465802</v>
      </c>
      <c r="J72" s="4" t="s">
        <v>293</v>
      </c>
      <c r="K72" s="5">
        <v>62796.157836914099</v>
      </c>
      <c r="L72" s="5">
        <v>0</v>
      </c>
      <c r="M72" s="4" t="s">
        <v>284</v>
      </c>
      <c r="N72" s="6"/>
      <c r="O72" s="7"/>
      <c r="P72" s="6"/>
      <c r="Q72" s="6"/>
    </row>
    <row r="73" spans="1:17" x14ac:dyDescent="0.25">
      <c r="A73" s="4" t="s">
        <v>106</v>
      </c>
      <c r="B73" s="4" t="s">
        <v>280</v>
      </c>
      <c r="C73" s="4" t="s">
        <v>286</v>
      </c>
      <c r="D73" s="4" t="s">
        <v>300</v>
      </c>
      <c r="E73" s="5">
        <v>-65076800.537109397</v>
      </c>
      <c r="F73" s="5">
        <v>65.820724703371496</v>
      </c>
      <c r="G73" s="4" t="s">
        <v>292</v>
      </c>
      <c r="H73" s="5">
        <v>14480891.418457</v>
      </c>
      <c r="I73" s="5">
        <v>14.4378794357181</v>
      </c>
      <c r="J73" s="4" t="s">
        <v>292</v>
      </c>
      <c r="K73" s="5">
        <v>34759.738922119097</v>
      </c>
      <c r="L73" s="5">
        <v>0</v>
      </c>
      <c r="M73" s="4" t="s">
        <v>284</v>
      </c>
      <c r="N73" s="6"/>
      <c r="O73" s="7"/>
      <c r="P73" s="6"/>
      <c r="Q73" s="6"/>
    </row>
    <row r="74" spans="1:17" x14ac:dyDescent="0.25">
      <c r="A74" s="4" t="s">
        <v>258</v>
      </c>
      <c r="B74" s="4" t="s">
        <v>280</v>
      </c>
      <c r="C74" s="4" t="s">
        <v>281</v>
      </c>
      <c r="D74" s="4" t="s">
        <v>293</v>
      </c>
      <c r="E74" s="5">
        <v>-97468273.925781295</v>
      </c>
      <c r="F74" s="5">
        <v>99.525488913059206</v>
      </c>
      <c r="G74" s="4" t="s">
        <v>294</v>
      </c>
      <c r="H74" s="5">
        <v>10847178.649902301</v>
      </c>
      <c r="I74" s="5">
        <v>10.8040799386799</v>
      </c>
      <c r="J74" s="4" t="s">
        <v>301</v>
      </c>
      <c r="K74" s="5">
        <v>21659.679412841801</v>
      </c>
      <c r="L74" s="5">
        <v>0</v>
      </c>
      <c r="M74" s="4" t="s">
        <v>284</v>
      </c>
      <c r="N74" s="6"/>
      <c r="O74" s="7"/>
      <c r="P74" s="6"/>
      <c r="Q74" s="6"/>
    </row>
    <row r="75" spans="1:17" x14ac:dyDescent="0.25">
      <c r="A75" s="4" t="s">
        <v>258</v>
      </c>
      <c r="B75" s="4" t="s">
        <v>280</v>
      </c>
      <c r="C75" s="4" t="s">
        <v>285</v>
      </c>
      <c r="D75" s="4" t="s">
        <v>293</v>
      </c>
      <c r="E75" s="5">
        <v>-116543383.78906301</v>
      </c>
      <c r="F75" s="5">
        <v>119.688101112843</v>
      </c>
      <c r="G75" s="4" t="s">
        <v>289</v>
      </c>
      <c r="H75" s="5">
        <v>20133892.822265599</v>
      </c>
      <c r="I75" s="5">
        <v>20.105668809264898</v>
      </c>
      <c r="J75" s="4" t="s">
        <v>300</v>
      </c>
      <c r="K75" s="5">
        <v>91877.342224121094</v>
      </c>
      <c r="L75" s="5">
        <v>0</v>
      </c>
      <c r="M75" s="4" t="s">
        <v>284</v>
      </c>
      <c r="N75" s="6"/>
      <c r="O75" s="7"/>
      <c r="P75" s="6"/>
      <c r="Q75" s="6"/>
    </row>
    <row r="76" spans="1:17" x14ac:dyDescent="0.25">
      <c r="A76" s="4" t="s">
        <v>258</v>
      </c>
      <c r="B76" s="4" t="s">
        <v>280</v>
      </c>
      <c r="C76" s="4" t="s">
        <v>286</v>
      </c>
      <c r="D76" s="4" t="s">
        <v>291</v>
      </c>
      <c r="E76" s="5">
        <v>-58862530.517578103</v>
      </c>
      <c r="F76" s="5">
        <v>59.4286248087883</v>
      </c>
      <c r="G76" s="4" t="s">
        <v>289</v>
      </c>
      <c r="H76" s="5">
        <v>138394836.42578101</v>
      </c>
      <c r="I76" s="5">
        <v>143.08474026620399</v>
      </c>
      <c r="J76" s="4" t="s">
        <v>288</v>
      </c>
      <c r="K76" s="5">
        <v>136121.337890625</v>
      </c>
      <c r="L76" s="5">
        <v>0.100438517984003</v>
      </c>
      <c r="M76" s="4" t="s">
        <v>284</v>
      </c>
      <c r="N76" s="6"/>
      <c r="O76" s="7"/>
      <c r="P76" s="6"/>
      <c r="Q76" s="6"/>
    </row>
    <row r="77" spans="1:17" x14ac:dyDescent="0.25">
      <c r="A77" s="4" t="s">
        <v>102</v>
      </c>
      <c r="B77" s="4" t="s">
        <v>280</v>
      </c>
      <c r="C77" s="4" t="s">
        <v>281</v>
      </c>
      <c r="D77" s="4" t="s">
        <v>291</v>
      </c>
      <c r="E77" s="5">
        <v>-15869418.3349609</v>
      </c>
      <c r="F77" s="5">
        <v>22.831284441053899</v>
      </c>
      <c r="G77" s="4" t="s">
        <v>289</v>
      </c>
      <c r="H77" s="5">
        <v>100815515.136719</v>
      </c>
      <c r="I77" s="5">
        <v>157.821550965309</v>
      </c>
      <c r="J77" s="4" t="s">
        <v>289</v>
      </c>
      <c r="K77" s="5">
        <v>27414.077758789099</v>
      </c>
      <c r="L77" s="5">
        <v>0</v>
      </c>
      <c r="M77" s="4" t="s">
        <v>284</v>
      </c>
      <c r="N77" s="6"/>
      <c r="O77" s="7"/>
      <c r="P77" s="6"/>
      <c r="Q77" s="6"/>
    </row>
    <row r="78" spans="1:17" x14ac:dyDescent="0.25">
      <c r="A78" s="4" t="s">
        <v>102</v>
      </c>
      <c r="B78" s="4" t="s">
        <v>280</v>
      </c>
      <c r="C78" s="4" t="s">
        <v>285</v>
      </c>
      <c r="D78" s="4" t="s">
        <v>294</v>
      </c>
      <c r="E78" s="5">
        <v>-16727201.8432617</v>
      </c>
      <c r="F78" s="5">
        <v>24.083463940769398</v>
      </c>
      <c r="G78" s="4" t="s">
        <v>289</v>
      </c>
      <c r="H78" s="5">
        <v>55019964.599609397</v>
      </c>
      <c r="I78" s="5">
        <v>82.073463127017007</v>
      </c>
      <c r="J78" s="4" t="s">
        <v>294</v>
      </c>
      <c r="K78" s="5">
        <v>24883.050918579102</v>
      </c>
      <c r="L78" s="5">
        <v>0</v>
      </c>
      <c r="M78" s="4" t="s">
        <v>284</v>
      </c>
      <c r="N78" s="6"/>
      <c r="O78" s="7"/>
      <c r="P78" s="6"/>
      <c r="Q78" s="6"/>
    </row>
    <row r="79" spans="1:17" x14ac:dyDescent="0.25">
      <c r="A79" s="4" t="s">
        <v>102</v>
      </c>
      <c r="B79" s="4" t="s">
        <v>280</v>
      </c>
      <c r="C79" s="4" t="s">
        <v>286</v>
      </c>
      <c r="D79" s="4" t="s">
        <v>262</v>
      </c>
      <c r="E79" s="5">
        <v>0</v>
      </c>
      <c r="F79" s="5">
        <v>0</v>
      </c>
      <c r="G79" s="4" t="s">
        <v>291</v>
      </c>
      <c r="H79" s="5">
        <v>73902093.505859405</v>
      </c>
      <c r="I79" s="5">
        <v>112.35598474741001</v>
      </c>
      <c r="J79" s="4" t="s">
        <v>294</v>
      </c>
      <c r="K79" s="5">
        <v>33640.918731689497</v>
      </c>
      <c r="L79" s="5">
        <v>0</v>
      </c>
      <c r="M79" s="4" t="s">
        <v>284</v>
      </c>
      <c r="N79" s="6"/>
      <c r="O79" s="7"/>
      <c r="P79" s="6"/>
      <c r="Q79" s="6"/>
    </row>
    <row r="80" spans="1:17" x14ac:dyDescent="0.25">
      <c r="A80" s="4" t="s">
        <v>25</v>
      </c>
      <c r="B80" s="4" t="s">
        <v>280</v>
      </c>
      <c r="C80" s="4" t="s">
        <v>281</v>
      </c>
      <c r="D80" s="4" t="s">
        <v>288</v>
      </c>
      <c r="E80" s="5">
        <v>-50693820.190429702</v>
      </c>
      <c r="F80" s="5">
        <v>76.573761180043206</v>
      </c>
      <c r="G80" s="4" t="s">
        <v>262</v>
      </c>
      <c r="H80" s="5">
        <v>0</v>
      </c>
      <c r="I80" s="5">
        <v>0</v>
      </c>
      <c r="J80" s="4" t="s">
        <v>288</v>
      </c>
      <c r="K80" s="5">
        <v>259467.71240234401</v>
      </c>
      <c r="L80" s="5">
        <v>0.31513473950326398</v>
      </c>
      <c r="M80" s="4" t="s">
        <v>284</v>
      </c>
      <c r="N80" s="6"/>
      <c r="O80" s="7"/>
      <c r="P80" s="6"/>
      <c r="Q80" s="6"/>
    </row>
    <row r="81" spans="1:17" x14ac:dyDescent="0.25">
      <c r="A81" s="4" t="s">
        <v>25</v>
      </c>
      <c r="B81" s="4" t="s">
        <v>280</v>
      </c>
      <c r="C81" s="4" t="s">
        <v>285</v>
      </c>
      <c r="D81" s="4" t="s">
        <v>288</v>
      </c>
      <c r="E81" s="5">
        <v>-67897784.423828095</v>
      </c>
      <c r="F81" s="5">
        <v>105.075240135193</v>
      </c>
      <c r="G81" s="4" t="s">
        <v>262</v>
      </c>
      <c r="H81" s="5">
        <v>0</v>
      </c>
      <c r="I81" s="5">
        <v>0</v>
      </c>
      <c r="J81" s="4" t="s">
        <v>288</v>
      </c>
      <c r="K81" s="5">
        <v>141159.97314453099</v>
      </c>
      <c r="L81" s="5">
        <v>0.113643275108188</v>
      </c>
      <c r="M81" s="4" t="s">
        <v>284</v>
      </c>
      <c r="N81" s="6"/>
      <c r="O81" s="7"/>
      <c r="P81" s="6"/>
      <c r="Q81" s="6"/>
    </row>
    <row r="82" spans="1:17" x14ac:dyDescent="0.25">
      <c r="A82" s="4" t="s">
        <v>25</v>
      </c>
      <c r="B82" s="4" t="s">
        <v>280</v>
      </c>
      <c r="C82" s="4" t="s">
        <v>286</v>
      </c>
      <c r="D82" s="4" t="s">
        <v>291</v>
      </c>
      <c r="E82" s="5">
        <v>-24295230.1025391</v>
      </c>
      <c r="F82" s="5">
        <v>35.474088508635802</v>
      </c>
      <c r="G82" s="4" t="s">
        <v>288</v>
      </c>
      <c r="H82" s="5">
        <v>38573913.574218802</v>
      </c>
      <c r="I82" s="5">
        <v>57.340436615049803</v>
      </c>
      <c r="J82" s="4" t="s">
        <v>282</v>
      </c>
      <c r="K82" s="5">
        <v>173491.546630859</v>
      </c>
      <c r="L82" s="5">
        <v>0.16870760591700701</v>
      </c>
      <c r="M82" s="4" t="s">
        <v>284</v>
      </c>
      <c r="N82" s="6"/>
      <c r="O82" s="7"/>
      <c r="P82" s="6"/>
      <c r="Q82" s="6"/>
    </row>
    <row r="83" spans="1:17" x14ac:dyDescent="0.25">
      <c r="A83" s="4" t="s">
        <v>27</v>
      </c>
      <c r="B83" s="4" t="s">
        <v>280</v>
      </c>
      <c r="C83" s="4" t="s">
        <v>281</v>
      </c>
      <c r="D83" s="4" t="s">
        <v>262</v>
      </c>
      <c r="E83" s="5">
        <v>0</v>
      </c>
      <c r="F83" s="5">
        <v>0</v>
      </c>
      <c r="G83" s="4" t="s">
        <v>288</v>
      </c>
      <c r="H83" s="5">
        <v>38991680.908203103</v>
      </c>
      <c r="I83" s="5">
        <v>57.992707006633303</v>
      </c>
      <c r="J83" s="4" t="s">
        <v>288</v>
      </c>
      <c r="K83" s="5">
        <v>140197.83020019499</v>
      </c>
      <c r="L83" s="5">
        <v>0.112004647962749</v>
      </c>
      <c r="M83" s="4" t="s">
        <v>284</v>
      </c>
      <c r="N83" s="6"/>
      <c r="O83" s="7"/>
      <c r="P83" s="6"/>
      <c r="Q83" s="6"/>
    </row>
    <row r="84" spans="1:17" x14ac:dyDescent="0.25">
      <c r="A84" s="4" t="s">
        <v>27</v>
      </c>
      <c r="B84" s="4" t="s">
        <v>280</v>
      </c>
      <c r="C84" s="4" t="s">
        <v>285</v>
      </c>
      <c r="D84" s="4" t="s">
        <v>292</v>
      </c>
      <c r="E84" s="5">
        <v>-7135086.8225097703</v>
      </c>
      <c r="F84" s="5">
        <v>10.2087738923728</v>
      </c>
      <c r="G84" s="4" t="s">
        <v>295</v>
      </c>
      <c r="H84" s="5">
        <v>7249871.8261718797</v>
      </c>
      <c r="I84" s="5">
        <v>10.3743735235184</v>
      </c>
      <c r="J84" s="4" t="s">
        <v>288</v>
      </c>
      <c r="K84" s="5">
        <v>111164.772033691</v>
      </c>
      <c r="L84" s="5">
        <v>6.2558049103245097E-2</v>
      </c>
      <c r="M84" s="4" t="s">
        <v>284</v>
      </c>
      <c r="N84" s="6"/>
      <c r="O84" s="7"/>
      <c r="P84" s="6"/>
      <c r="Q84" s="6"/>
    </row>
    <row r="85" spans="1:17" x14ac:dyDescent="0.25">
      <c r="A85" s="4" t="s">
        <v>27</v>
      </c>
      <c r="B85" s="4" t="s">
        <v>280</v>
      </c>
      <c r="C85" s="4" t="s">
        <v>286</v>
      </c>
      <c r="D85" s="4" t="s">
        <v>288</v>
      </c>
      <c r="E85" s="5">
        <v>-2947259.5214843801</v>
      </c>
      <c r="F85" s="5">
        <v>4.1968267760239497</v>
      </c>
      <c r="G85" s="4" t="s">
        <v>291</v>
      </c>
      <c r="H85" s="5">
        <v>28338327.026367199</v>
      </c>
      <c r="I85" s="5">
        <v>41.583725251257398</v>
      </c>
      <c r="J85" s="4" t="s">
        <v>294</v>
      </c>
      <c r="K85" s="5">
        <v>112377.47192382799</v>
      </c>
      <c r="L85" s="5">
        <v>6.4623419893905507E-2</v>
      </c>
      <c r="M85" s="4" t="s">
        <v>284</v>
      </c>
      <c r="N85" s="6"/>
      <c r="O85" s="7"/>
      <c r="P85" s="6"/>
      <c r="Q85" s="6"/>
    </row>
    <row r="86" spans="1:17" x14ac:dyDescent="0.25">
      <c r="A86" s="4" t="s">
        <v>29</v>
      </c>
      <c r="B86" s="4" t="s">
        <v>280</v>
      </c>
      <c r="C86" s="4" t="s">
        <v>281</v>
      </c>
      <c r="D86" s="4" t="s">
        <v>289</v>
      </c>
      <c r="E86" s="5">
        <v>-7608358.00170899</v>
      </c>
      <c r="F86" s="5">
        <v>10.891840793192401</v>
      </c>
      <c r="G86" s="4" t="s">
        <v>291</v>
      </c>
      <c r="H86" s="5">
        <v>27798281.8603516</v>
      </c>
      <c r="I86" s="5">
        <v>40.764007717371001</v>
      </c>
      <c r="J86" s="4" t="s">
        <v>294</v>
      </c>
      <c r="K86" s="5">
        <v>119317.28363037101</v>
      </c>
      <c r="L86" s="5">
        <v>7.6442706631496493E-2</v>
      </c>
      <c r="M86" s="4" t="s">
        <v>284</v>
      </c>
      <c r="N86" s="6"/>
      <c r="O86" s="7"/>
      <c r="P86" s="6"/>
      <c r="Q86" s="6"/>
    </row>
    <row r="87" spans="1:17" x14ac:dyDescent="0.25">
      <c r="A87" s="4" t="s">
        <v>29</v>
      </c>
      <c r="B87" s="4" t="s">
        <v>280</v>
      </c>
      <c r="C87" s="4" t="s">
        <v>285</v>
      </c>
      <c r="D87" s="4" t="s">
        <v>289</v>
      </c>
      <c r="E87" s="5">
        <v>-16568368.5302734</v>
      </c>
      <c r="F87" s="5">
        <v>23.968063760548802</v>
      </c>
      <c r="G87" s="4" t="s">
        <v>262</v>
      </c>
      <c r="H87" s="5">
        <v>0</v>
      </c>
      <c r="I87" s="5">
        <v>0</v>
      </c>
      <c r="J87" s="4" t="s">
        <v>294</v>
      </c>
      <c r="K87" s="5">
        <v>97120.758056640596</v>
      </c>
      <c r="L87" s="5">
        <v>5.02192589920014E-2</v>
      </c>
      <c r="M87" s="4" t="s">
        <v>284</v>
      </c>
      <c r="N87" s="6"/>
      <c r="O87" s="7"/>
      <c r="P87" s="6"/>
      <c r="Q87" s="6"/>
    </row>
    <row r="88" spans="1:17" x14ac:dyDescent="0.25">
      <c r="A88" s="4" t="s">
        <v>29</v>
      </c>
      <c r="B88" s="4" t="s">
        <v>280</v>
      </c>
      <c r="C88" s="4" t="s">
        <v>286</v>
      </c>
      <c r="D88" s="4" t="s">
        <v>300</v>
      </c>
      <c r="E88" s="5">
        <v>-7805526.7333984403</v>
      </c>
      <c r="F88" s="5">
        <v>11.1766334157437</v>
      </c>
      <c r="G88" s="4" t="s">
        <v>296</v>
      </c>
      <c r="H88" s="5">
        <v>10430944.061279301</v>
      </c>
      <c r="I88" s="5">
        <v>14.981302665546499</v>
      </c>
      <c r="J88" s="4" t="s">
        <v>282</v>
      </c>
      <c r="K88" s="5">
        <v>79833.3740234375</v>
      </c>
      <c r="L88" s="5">
        <v>5.02192589920014E-2</v>
      </c>
      <c r="M88" s="4" t="s">
        <v>284</v>
      </c>
      <c r="N88" s="6"/>
      <c r="O88" s="7"/>
      <c r="P88" s="6"/>
      <c r="Q88" s="6"/>
    </row>
    <row r="89" spans="1:17" x14ac:dyDescent="0.25">
      <c r="A89" s="4" t="s">
        <v>214</v>
      </c>
      <c r="B89" s="4" t="s">
        <v>280</v>
      </c>
      <c r="C89" s="4" t="s">
        <v>281</v>
      </c>
      <c r="D89" s="4" t="s">
        <v>262</v>
      </c>
      <c r="E89" s="5">
        <v>0</v>
      </c>
      <c r="F89" s="5">
        <v>0</v>
      </c>
      <c r="G89" s="4" t="s">
        <v>282</v>
      </c>
      <c r="H89" s="5">
        <v>53813641.357421897</v>
      </c>
      <c r="I89" s="5">
        <v>80.179553478956194</v>
      </c>
      <c r="J89" s="4" t="s">
        <v>282</v>
      </c>
      <c r="K89" s="5">
        <v>154109.619140625</v>
      </c>
      <c r="L89" s="5">
        <v>9.3441951321437997E-2</v>
      </c>
      <c r="M89" s="4" t="s">
        <v>284</v>
      </c>
      <c r="N89" s="6"/>
      <c r="O89" s="7"/>
      <c r="P89" s="6"/>
      <c r="Q89" s="6"/>
    </row>
    <row r="90" spans="1:17" x14ac:dyDescent="0.25">
      <c r="A90" s="4" t="s">
        <v>214</v>
      </c>
      <c r="B90" s="4" t="s">
        <v>280</v>
      </c>
      <c r="C90" s="4" t="s">
        <v>285</v>
      </c>
      <c r="D90" s="4" t="s">
        <v>301</v>
      </c>
      <c r="E90" s="5">
        <v>-35907482.910156302</v>
      </c>
      <c r="F90" s="5">
        <v>52.5991478934884</v>
      </c>
      <c r="G90" s="4" t="s">
        <v>300</v>
      </c>
      <c r="H90" s="5">
        <v>15980529.7851563</v>
      </c>
      <c r="I90" s="5">
        <v>22.993376478552801</v>
      </c>
      <c r="J90" s="4" t="s">
        <v>297</v>
      </c>
      <c r="K90" s="5">
        <v>164728.34777831999</v>
      </c>
      <c r="L90" s="5">
        <v>0.111526832915843</v>
      </c>
      <c r="M90" s="4" t="s">
        <v>284</v>
      </c>
      <c r="N90" s="6"/>
      <c r="O90" s="7"/>
      <c r="P90" s="6"/>
      <c r="Q90" s="6"/>
    </row>
    <row r="91" spans="1:17" x14ac:dyDescent="0.25">
      <c r="A91" s="4" t="s">
        <v>214</v>
      </c>
      <c r="B91" s="4" t="s">
        <v>280</v>
      </c>
      <c r="C91" s="4" t="s">
        <v>286</v>
      </c>
      <c r="D91" s="4" t="s">
        <v>262</v>
      </c>
      <c r="E91" s="5">
        <v>0</v>
      </c>
      <c r="F91" s="5">
        <v>0</v>
      </c>
      <c r="G91" s="4" t="s">
        <v>289</v>
      </c>
      <c r="H91" s="5">
        <v>35175808.715820298</v>
      </c>
      <c r="I91" s="5">
        <v>51.492555066943197</v>
      </c>
      <c r="J91" s="4" t="s">
        <v>297</v>
      </c>
      <c r="K91" s="5">
        <v>160404.281616211</v>
      </c>
      <c r="L91" s="5">
        <v>0.104162481147796</v>
      </c>
      <c r="M91" s="4" t="s">
        <v>284</v>
      </c>
      <c r="N91" s="6"/>
      <c r="O91" s="7"/>
      <c r="P91" s="6"/>
      <c r="Q91" s="6"/>
    </row>
    <row r="92" spans="1:17" x14ac:dyDescent="0.25">
      <c r="A92" s="4" t="s">
        <v>31</v>
      </c>
      <c r="B92" s="4" t="s">
        <v>280</v>
      </c>
      <c r="C92" s="4" t="s">
        <v>281</v>
      </c>
      <c r="D92" s="4" t="s">
        <v>293</v>
      </c>
      <c r="E92" s="5">
        <v>-14594117.736816401</v>
      </c>
      <c r="F92" s="5">
        <v>21.062872838228898</v>
      </c>
      <c r="G92" s="4" t="s">
        <v>296</v>
      </c>
      <c r="H92" s="5">
        <v>16032276.916503901</v>
      </c>
      <c r="I92" s="5">
        <v>23.1778156012297</v>
      </c>
      <c r="J92" s="4" t="s">
        <v>282</v>
      </c>
      <c r="K92" s="5">
        <v>32675.769805908199</v>
      </c>
      <c r="L92" s="5">
        <v>0</v>
      </c>
      <c r="M92" s="4" t="s">
        <v>284</v>
      </c>
      <c r="N92" s="6"/>
      <c r="O92" s="7"/>
      <c r="P92" s="6"/>
      <c r="Q92" s="6"/>
    </row>
    <row r="93" spans="1:17" x14ac:dyDescent="0.25">
      <c r="A93" s="4" t="s">
        <v>31</v>
      </c>
      <c r="B93" s="4" t="s">
        <v>280</v>
      </c>
      <c r="C93" s="4" t="s">
        <v>285</v>
      </c>
      <c r="D93" s="4" t="s">
        <v>293</v>
      </c>
      <c r="E93" s="5">
        <v>-18459292.6025391</v>
      </c>
      <c r="F93" s="5">
        <v>26.763668283820198</v>
      </c>
      <c r="G93" s="4" t="s">
        <v>289</v>
      </c>
      <c r="H93" s="5">
        <v>6467298.88916016</v>
      </c>
      <c r="I93" s="5">
        <v>9.2462345492094808</v>
      </c>
      <c r="J93" s="4" t="s">
        <v>300</v>
      </c>
      <c r="K93" s="5">
        <v>37966.064453125</v>
      </c>
      <c r="L93" s="5">
        <v>5.02192589920014E-2</v>
      </c>
      <c r="M93" s="4" t="s">
        <v>284</v>
      </c>
      <c r="N93" s="6"/>
      <c r="O93" s="7"/>
      <c r="P93" s="6"/>
      <c r="Q93" s="6"/>
    </row>
    <row r="94" spans="1:17" x14ac:dyDescent="0.25">
      <c r="A94" s="4" t="s">
        <v>31</v>
      </c>
      <c r="B94" s="4" t="s">
        <v>280</v>
      </c>
      <c r="C94" s="4" t="s">
        <v>286</v>
      </c>
      <c r="D94" s="4" t="s">
        <v>262</v>
      </c>
      <c r="E94" s="5">
        <v>0</v>
      </c>
      <c r="F94" s="5">
        <v>18.5114797204733</v>
      </c>
      <c r="G94" s="4" t="s">
        <v>302</v>
      </c>
      <c r="H94" s="5">
        <v>27668945.3125</v>
      </c>
      <c r="I94" s="5">
        <v>59.079341590404503</v>
      </c>
      <c r="J94" s="4" t="s">
        <v>303</v>
      </c>
      <c r="K94" s="5">
        <v>13.277389109134701</v>
      </c>
      <c r="L94" s="5">
        <v>0.203184667043388</v>
      </c>
      <c r="M94" s="4" t="s">
        <v>284</v>
      </c>
      <c r="N94" s="6"/>
      <c r="O94" s="7"/>
      <c r="P94" s="6"/>
      <c r="Q94" s="6"/>
    </row>
    <row r="95" spans="1:17" x14ac:dyDescent="0.25">
      <c r="A95" s="4" t="s">
        <v>236</v>
      </c>
      <c r="B95" s="4" t="s">
        <v>280</v>
      </c>
      <c r="C95" s="4" t="s">
        <v>281</v>
      </c>
      <c r="D95" s="4" t="s">
        <v>288</v>
      </c>
      <c r="E95" s="5">
        <v>-12158614.349365201</v>
      </c>
      <c r="F95" s="5">
        <v>17.436138587072499</v>
      </c>
      <c r="G95" s="4" t="s">
        <v>288</v>
      </c>
      <c r="H95" s="5">
        <v>52687243.652343802</v>
      </c>
      <c r="I95" s="5">
        <v>78.415339812636404</v>
      </c>
      <c r="J95" s="4" t="s">
        <v>288</v>
      </c>
      <c r="K95" s="5">
        <v>75454.826354980498</v>
      </c>
      <c r="L95" s="5">
        <v>6.6959013929590597E-2</v>
      </c>
      <c r="M95" s="4" t="s">
        <v>284</v>
      </c>
      <c r="N95" s="6"/>
      <c r="O95" s="7"/>
      <c r="P95" s="6"/>
      <c r="Q95" s="6"/>
    </row>
    <row r="96" spans="1:17" x14ac:dyDescent="0.25">
      <c r="A96" s="4" t="s">
        <v>236</v>
      </c>
      <c r="B96" s="4" t="s">
        <v>280</v>
      </c>
      <c r="C96" s="4" t="s">
        <v>285</v>
      </c>
      <c r="D96" s="4" t="s">
        <v>288</v>
      </c>
      <c r="E96" s="5">
        <v>-60490594.482421897</v>
      </c>
      <c r="F96" s="5">
        <v>90.721976011991501</v>
      </c>
      <c r="G96" s="4" t="s">
        <v>304</v>
      </c>
      <c r="H96" s="5">
        <v>32273855.590820301</v>
      </c>
      <c r="I96" s="5">
        <v>47.118715010583401</v>
      </c>
      <c r="J96" s="4" t="s">
        <v>288</v>
      </c>
      <c r="K96" s="5">
        <v>115500.923156738</v>
      </c>
      <c r="L96" s="5">
        <v>6.6959013929590597E-2</v>
      </c>
      <c r="M96" s="4" t="s">
        <v>284</v>
      </c>
      <c r="N96" s="6"/>
      <c r="O96" s="7"/>
      <c r="P96" s="6"/>
      <c r="Q96" s="6"/>
    </row>
    <row r="97" spans="1:17" x14ac:dyDescent="0.25">
      <c r="A97" s="4" t="s">
        <v>236</v>
      </c>
      <c r="B97" s="4" t="s">
        <v>280</v>
      </c>
      <c r="C97" s="4" t="s">
        <v>286</v>
      </c>
      <c r="D97" s="4" t="s">
        <v>262</v>
      </c>
      <c r="E97" s="5">
        <v>0</v>
      </c>
      <c r="F97" s="5">
        <v>65.942509099841104</v>
      </c>
      <c r="G97" s="4" t="s">
        <v>287</v>
      </c>
      <c r="H97" s="5">
        <v>64722991.943359397</v>
      </c>
      <c r="I97" s="5">
        <v>163.424126803875</v>
      </c>
      <c r="J97" s="4" t="s">
        <v>302</v>
      </c>
      <c r="K97" s="5">
        <v>23.203363642096502</v>
      </c>
      <c r="L97" s="5">
        <v>0.50295558758079995</v>
      </c>
      <c r="M97" s="4" t="s">
        <v>284</v>
      </c>
      <c r="N97" s="6"/>
      <c r="O97" s="7"/>
      <c r="P97" s="6"/>
      <c r="Q97" s="6"/>
    </row>
    <row r="98" spans="1:17" x14ac:dyDescent="0.25">
      <c r="A98" s="4" t="s">
        <v>104</v>
      </c>
      <c r="B98" s="4" t="s">
        <v>280</v>
      </c>
      <c r="C98" s="4" t="s">
        <v>281</v>
      </c>
      <c r="D98" s="4" t="s">
        <v>289</v>
      </c>
      <c r="E98" s="5">
        <v>-26441650.390625</v>
      </c>
      <c r="F98" s="5">
        <v>38.400117773562698</v>
      </c>
      <c r="G98" s="4" t="s">
        <v>294</v>
      </c>
      <c r="H98" s="5">
        <v>83297302.246093795</v>
      </c>
      <c r="I98" s="5">
        <v>127.899991348386</v>
      </c>
      <c r="J98" s="4" t="s">
        <v>294</v>
      </c>
      <c r="K98" s="5">
        <v>99858.5586547852</v>
      </c>
      <c r="L98" s="5">
        <v>6.6959013929590597E-2</v>
      </c>
      <c r="M98" s="4" t="s">
        <v>284</v>
      </c>
      <c r="N98" s="6"/>
      <c r="O98" s="7"/>
      <c r="P98" s="6"/>
      <c r="Q98" s="6"/>
    </row>
    <row r="99" spans="1:17" x14ac:dyDescent="0.25">
      <c r="A99" s="4" t="s">
        <v>104</v>
      </c>
      <c r="B99" s="4" t="s">
        <v>280</v>
      </c>
      <c r="C99" s="4" t="s">
        <v>285</v>
      </c>
      <c r="D99" s="4" t="s">
        <v>294</v>
      </c>
      <c r="E99" s="5">
        <v>-84415191.650390595</v>
      </c>
      <c r="F99" s="5">
        <v>129.77199628949199</v>
      </c>
      <c r="G99" s="4" t="s">
        <v>287</v>
      </c>
      <c r="H99" s="5">
        <v>5919300.0793457003</v>
      </c>
      <c r="I99" s="5">
        <v>8.4432138828560692</v>
      </c>
      <c r="J99" s="4" t="s">
        <v>294</v>
      </c>
      <c r="K99" s="5">
        <v>68651.0009765625</v>
      </c>
      <c r="L99" s="5">
        <v>6.6959013929590597E-2</v>
      </c>
      <c r="M99" s="4" t="s">
        <v>284</v>
      </c>
      <c r="N99" s="6"/>
      <c r="O99" s="7"/>
      <c r="P99" s="6"/>
      <c r="Q99" s="6"/>
    </row>
    <row r="100" spans="1:17" x14ac:dyDescent="0.25">
      <c r="A100" s="4" t="s">
        <v>104</v>
      </c>
      <c r="B100" s="4" t="s">
        <v>280</v>
      </c>
      <c r="C100" s="4" t="s">
        <v>286</v>
      </c>
      <c r="D100" s="4" t="s">
        <v>294</v>
      </c>
      <c r="E100" s="5">
        <v>-81089263.916015595</v>
      </c>
      <c r="F100" s="5">
        <v>124.216750264168</v>
      </c>
      <c r="G100" s="4" t="s">
        <v>301</v>
      </c>
      <c r="H100" s="5">
        <v>3450812.9119873098</v>
      </c>
      <c r="I100" s="5">
        <v>4.91188024170697</v>
      </c>
      <c r="J100" s="4" t="s">
        <v>294</v>
      </c>
      <c r="K100" s="5">
        <v>36007.7705383301</v>
      </c>
      <c r="L100" s="5">
        <v>0</v>
      </c>
      <c r="M100" s="4" t="s">
        <v>284</v>
      </c>
      <c r="N100" s="6"/>
      <c r="O100" s="7"/>
      <c r="P100" s="6"/>
      <c r="Q100" s="6"/>
    </row>
    <row r="101" spans="1:17" x14ac:dyDescent="0.25">
      <c r="A101" s="4" t="s">
        <v>33</v>
      </c>
      <c r="B101" s="4" t="s">
        <v>280</v>
      </c>
      <c r="C101" s="4" t="s">
        <v>281</v>
      </c>
      <c r="D101" s="4" t="s">
        <v>294</v>
      </c>
      <c r="E101" s="5">
        <v>-3345949.17297363</v>
      </c>
      <c r="F101" s="5">
        <v>4.7667010221630299</v>
      </c>
      <c r="G101" s="4" t="s">
        <v>302</v>
      </c>
      <c r="H101" s="5">
        <v>37896069.3359375</v>
      </c>
      <c r="I101" s="5">
        <v>56.2836695462465</v>
      </c>
      <c r="J101" s="4" t="s">
        <v>288</v>
      </c>
      <c r="K101" s="5">
        <v>44274.181365966797</v>
      </c>
      <c r="L101" s="5">
        <v>5.02192589920014E-2</v>
      </c>
      <c r="M101" s="4" t="s">
        <v>284</v>
      </c>
      <c r="N101" s="6"/>
      <c r="O101" s="7"/>
      <c r="P101" s="6"/>
      <c r="Q101" s="6"/>
    </row>
    <row r="102" spans="1:17" x14ac:dyDescent="0.25">
      <c r="A102" s="4" t="s">
        <v>33</v>
      </c>
      <c r="B102" s="4" t="s">
        <v>280</v>
      </c>
      <c r="C102" s="4" t="s">
        <v>285</v>
      </c>
      <c r="D102" s="4" t="s">
        <v>292</v>
      </c>
      <c r="E102" s="5">
        <v>-9872274.7802734394</v>
      </c>
      <c r="F102" s="5">
        <v>14.1697400249541</v>
      </c>
      <c r="G102" s="4" t="s">
        <v>293</v>
      </c>
      <c r="H102" s="5">
        <v>11185444.6411133</v>
      </c>
      <c r="I102" s="5">
        <v>16.079036286100699</v>
      </c>
      <c r="J102" s="4" t="s">
        <v>294</v>
      </c>
      <c r="K102" s="5">
        <v>106107.574462891</v>
      </c>
      <c r="L102" s="5">
        <v>5.3945078980177599E-2</v>
      </c>
      <c r="M102" s="4" t="s">
        <v>284</v>
      </c>
      <c r="N102" s="6"/>
      <c r="O102" s="7"/>
      <c r="P102" s="6"/>
      <c r="Q102" s="6"/>
    </row>
    <row r="103" spans="1:17" x14ac:dyDescent="0.25">
      <c r="A103" s="4" t="s">
        <v>33</v>
      </c>
      <c r="B103" s="4" t="s">
        <v>280</v>
      </c>
      <c r="C103" s="4" t="s">
        <v>286</v>
      </c>
      <c r="D103" s="4" t="s">
        <v>262</v>
      </c>
      <c r="E103" s="5">
        <v>0</v>
      </c>
      <c r="F103" s="5">
        <v>0</v>
      </c>
      <c r="G103" s="4" t="s">
        <v>294</v>
      </c>
      <c r="H103" s="5">
        <v>42614172.363281302</v>
      </c>
      <c r="I103" s="5">
        <v>63.679898157715797</v>
      </c>
      <c r="J103" s="4" t="s">
        <v>294</v>
      </c>
      <c r="K103" s="5">
        <v>141287.353515625</v>
      </c>
      <c r="L103" s="5">
        <v>0.11386021506041299</v>
      </c>
      <c r="M103" s="4" t="s">
        <v>284</v>
      </c>
      <c r="N103" s="6"/>
      <c r="O103" s="7"/>
      <c r="P103" s="6"/>
      <c r="Q103" s="6"/>
    </row>
    <row r="104" spans="1:17" x14ac:dyDescent="0.25">
      <c r="A104" s="4" t="s">
        <v>252</v>
      </c>
      <c r="B104" s="4" t="s">
        <v>280</v>
      </c>
      <c r="C104" s="4" t="s">
        <v>281</v>
      </c>
      <c r="D104" s="4" t="s">
        <v>305</v>
      </c>
      <c r="E104" s="5">
        <v>-8459277.34375</v>
      </c>
      <c r="F104" s="5">
        <v>12.092445977032201</v>
      </c>
      <c r="G104" s="4" t="s">
        <v>294</v>
      </c>
      <c r="H104" s="5">
        <v>65728021.240234397</v>
      </c>
      <c r="I104" s="5">
        <v>99.095758050680203</v>
      </c>
      <c r="J104" s="4" t="s">
        <v>294</v>
      </c>
      <c r="K104" s="5">
        <v>160828.73535156299</v>
      </c>
      <c r="L104" s="5">
        <v>0.10488536208868</v>
      </c>
      <c r="M104" s="4" t="s">
        <v>284</v>
      </c>
      <c r="N104" s="6"/>
      <c r="O104" s="7"/>
      <c r="P104" s="6"/>
      <c r="Q104" s="6"/>
    </row>
    <row r="105" spans="1:17" x14ac:dyDescent="0.25">
      <c r="A105" s="4" t="s">
        <v>252</v>
      </c>
      <c r="B105" s="4" t="s">
        <v>280</v>
      </c>
      <c r="C105" s="4" t="s">
        <v>285</v>
      </c>
      <c r="D105" s="4" t="s">
        <v>294</v>
      </c>
      <c r="E105" s="5">
        <v>-61816357.421875</v>
      </c>
      <c r="F105" s="5">
        <v>92.832846567034693</v>
      </c>
      <c r="G105" s="4" t="s">
        <v>293</v>
      </c>
      <c r="H105" s="5">
        <v>28570132.4462891</v>
      </c>
      <c r="I105" s="5">
        <v>41.571035981178298</v>
      </c>
      <c r="J105" s="4" t="s">
        <v>294</v>
      </c>
      <c r="K105" s="5">
        <v>83027.557373046904</v>
      </c>
      <c r="L105" s="5">
        <v>6.6959013929590597E-2</v>
      </c>
      <c r="M105" s="4" t="s">
        <v>284</v>
      </c>
      <c r="N105" s="6"/>
      <c r="O105" s="7"/>
      <c r="P105" s="6"/>
      <c r="Q105" s="6"/>
    </row>
    <row r="106" spans="1:17" x14ac:dyDescent="0.25">
      <c r="A106" s="4" t="s">
        <v>252</v>
      </c>
      <c r="B106" s="4" t="s">
        <v>280</v>
      </c>
      <c r="C106" s="4" t="s">
        <v>286</v>
      </c>
      <c r="D106" s="4" t="s">
        <v>291</v>
      </c>
      <c r="E106" s="5">
        <v>-1015930.84335327</v>
      </c>
      <c r="F106" s="5">
        <v>1.44310339237563</v>
      </c>
      <c r="G106" s="4" t="s">
        <v>293</v>
      </c>
      <c r="H106" s="5">
        <v>70840850.830078095</v>
      </c>
      <c r="I106" s="5">
        <v>107.362037524581</v>
      </c>
      <c r="J106" s="4" t="s">
        <v>294</v>
      </c>
      <c r="K106" s="5">
        <v>62204.658508300803</v>
      </c>
      <c r="L106" s="5">
        <v>6.6959013929590597E-2</v>
      </c>
      <c r="M106" s="4" t="s">
        <v>284</v>
      </c>
      <c r="N106" s="6"/>
      <c r="O106" s="7"/>
      <c r="P106" s="6"/>
      <c r="Q106" s="6"/>
    </row>
    <row r="107" spans="1:17" x14ac:dyDescent="0.25">
      <c r="A107" s="4" t="s">
        <v>86</v>
      </c>
      <c r="B107" s="4" t="s">
        <v>280</v>
      </c>
      <c r="C107" s="4" t="s">
        <v>281</v>
      </c>
      <c r="D107" s="4" t="s">
        <v>288</v>
      </c>
      <c r="E107" s="5">
        <v>-64912200.927734397</v>
      </c>
      <c r="F107" s="5">
        <v>97.785228863358498</v>
      </c>
      <c r="G107" s="4" t="s">
        <v>291</v>
      </c>
      <c r="H107" s="5">
        <v>574467.94509887695</v>
      </c>
      <c r="I107" s="5">
        <v>0.81571371993050001</v>
      </c>
      <c r="J107" s="4" t="s">
        <v>288</v>
      </c>
      <c r="K107" s="5">
        <v>227164.932250977</v>
      </c>
      <c r="L107" s="5">
        <v>0.21786342840641701</v>
      </c>
      <c r="M107" s="4" t="s">
        <v>284</v>
      </c>
      <c r="N107" s="6"/>
      <c r="O107" s="7"/>
      <c r="P107" s="6"/>
      <c r="Q107" s="6"/>
    </row>
    <row r="108" spans="1:17" x14ac:dyDescent="0.25">
      <c r="A108" s="4" t="s">
        <v>86</v>
      </c>
      <c r="B108" s="4" t="s">
        <v>280</v>
      </c>
      <c r="C108" s="4" t="s">
        <v>285</v>
      </c>
      <c r="D108" s="4" t="s">
        <v>288</v>
      </c>
      <c r="E108" s="5">
        <v>-92896807.861328095</v>
      </c>
      <c r="F108" s="5">
        <v>144.13798227906199</v>
      </c>
      <c r="G108" s="4" t="s">
        <v>262</v>
      </c>
      <c r="H108" s="5">
        <v>0</v>
      </c>
      <c r="I108" s="5">
        <v>0</v>
      </c>
      <c r="J108" s="4" t="s">
        <v>288</v>
      </c>
      <c r="K108" s="5">
        <v>256233.154296875</v>
      </c>
      <c r="L108" s="5">
        <v>0.26736990548670297</v>
      </c>
      <c r="M108" s="4" t="s">
        <v>284</v>
      </c>
      <c r="N108" s="6"/>
      <c r="O108" s="7"/>
      <c r="P108" s="6"/>
      <c r="Q108" s="6"/>
    </row>
    <row r="109" spans="1:17" x14ac:dyDescent="0.25">
      <c r="A109" s="4" t="s">
        <v>86</v>
      </c>
      <c r="B109" s="4" t="s">
        <v>280</v>
      </c>
      <c r="C109" s="4" t="s">
        <v>286</v>
      </c>
      <c r="D109" s="4" t="s">
        <v>291</v>
      </c>
      <c r="E109" s="5">
        <v>-29611853.027343798</v>
      </c>
      <c r="F109" s="5">
        <v>43.127513490617297</v>
      </c>
      <c r="G109" s="4" t="s">
        <v>288</v>
      </c>
      <c r="H109" s="5">
        <v>75657916.259765595</v>
      </c>
      <c r="I109" s="5">
        <v>115.235783159733</v>
      </c>
      <c r="J109" s="4" t="s">
        <v>288</v>
      </c>
      <c r="K109" s="5">
        <v>377813.62915039097</v>
      </c>
      <c r="L109" s="5">
        <v>0.47443523071706301</v>
      </c>
      <c r="M109" s="4" t="s">
        <v>284</v>
      </c>
      <c r="N109" s="6"/>
      <c r="O109" s="7"/>
      <c r="P109" s="6"/>
      <c r="Q109" s="6"/>
    </row>
    <row r="110" spans="1:17" x14ac:dyDescent="0.25">
      <c r="A110" s="4" t="s">
        <v>88</v>
      </c>
      <c r="B110" s="4" t="s">
        <v>280</v>
      </c>
      <c r="C110" s="4" t="s">
        <v>281</v>
      </c>
      <c r="D110" s="4" t="s">
        <v>262</v>
      </c>
      <c r="E110" s="5">
        <v>0</v>
      </c>
      <c r="F110" s="5">
        <v>0</v>
      </c>
      <c r="G110" s="4" t="s">
        <v>288</v>
      </c>
      <c r="H110" s="5">
        <v>65440039.0625</v>
      </c>
      <c r="I110" s="5">
        <v>98.632890731096296</v>
      </c>
      <c r="J110" s="4" t="s">
        <v>288</v>
      </c>
      <c r="K110" s="5">
        <v>257588.25683593799</v>
      </c>
      <c r="L110" s="5">
        <v>0.26967776939272903</v>
      </c>
      <c r="M110" s="4" t="s">
        <v>284</v>
      </c>
      <c r="N110" s="6"/>
      <c r="O110" s="7"/>
      <c r="P110" s="6"/>
      <c r="Q110" s="6"/>
    </row>
    <row r="111" spans="1:17" x14ac:dyDescent="0.25">
      <c r="A111" s="4" t="s">
        <v>88</v>
      </c>
      <c r="B111" s="4" t="s">
        <v>280</v>
      </c>
      <c r="C111" s="4" t="s">
        <v>285</v>
      </c>
      <c r="D111" s="4" t="s">
        <v>288</v>
      </c>
      <c r="E111" s="5">
        <v>-13591496.2768555</v>
      </c>
      <c r="F111" s="5">
        <v>19.515230087563399</v>
      </c>
      <c r="G111" s="4" t="s">
        <v>289</v>
      </c>
      <c r="H111" s="5">
        <v>6700739.28833008</v>
      </c>
      <c r="I111" s="5">
        <v>9.5642247470095807</v>
      </c>
      <c r="J111" s="4" t="s">
        <v>288</v>
      </c>
      <c r="K111" s="5">
        <v>264132.53784179699</v>
      </c>
      <c r="L111" s="5">
        <v>0.28082346543669701</v>
      </c>
      <c r="M111" s="4" t="s">
        <v>284</v>
      </c>
      <c r="N111" s="6"/>
      <c r="O111" s="7"/>
      <c r="P111" s="6"/>
      <c r="Q111" s="6"/>
    </row>
    <row r="112" spans="1:17" x14ac:dyDescent="0.25">
      <c r="A112" s="4" t="s">
        <v>88</v>
      </c>
      <c r="B112" s="4" t="s">
        <v>280</v>
      </c>
      <c r="C112" s="4" t="s">
        <v>286</v>
      </c>
      <c r="D112" s="4" t="s">
        <v>288</v>
      </c>
      <c r="E112" s="5">
        <v>-9169394.6838378906</v>
      </c>
      <c r="F112" s="5">
        <v>13.1155492272228</v>
      </c>
      <c r="G112" s="4" t="s">
        <v>291</v>
      </c>
      <c r="H112" s="5">
        <v>42129519.653320298</v>
      </c>
      <c r="I112" s="5">
        <v>62.072640284895897</v>
      </c>
      <c r="J112" s="4" t="s">
        <v>294</v>
      </c>
      <c r="K112" s="5">
        <v>162381.820678711</v>
      </c>
      <c r="L112" s="5">
        <v>0.107530446257442</v>
      </c>
      <c r="M112" s="4" t="s">
        <v>284</v>
      </c>
      <c r="N112" s="6"/>
      <c r="O112" s="7"/>
      <c r="P112" s="6"/>
      <c r="Q112" s="6"/>
    </row>
    <row r="113" spans="1:17" x14ac:dyDescent="0.25">
      <c r="A113" s="4" t="s">
        <v>90</v>
      </c>
      <c r="B113" s="4" t="s">
        <v>280</v>
      </c>
      <c r="C113" s="4" t="s">
        <v>281</v>
      </c>
      <c r="D113" s="4" t="s">
        <v>289</v>
      </c>
      <c r="E113" s="5">
        <v>-12489199.0661621</v>
      </c>
      <c r="F113" s="5">
        <v>17.915347125381199</v>
      </c>
      <c r="G113" s="4" t="s">
        <v>294</v>
      </c>
      <c r="H113" s="5">
        <v>53340356.4453125</v>
      </c>
      <c r="I113" s="5">
        <v>79.4377736747265</v>
      </c>
      <c r="J113" s="4" t="s">
        <v>294</v>
      </c>
      <c r="K113" s="5">
        <v>241515.716552734</v>
      </c>
      <c r="L113" s="5">
        <v>0.24230442941188801</v>
      </c>
      <c r="M113" s="4" t="s">
        <v>284</v>
      </c>
      <c r="N113" s="6"/>
      <c r="O113" s="7"/>
      <c r="P113" s="6"/>
      <c r="Q113" s="6"/>
    </row>
    <row r="114" spans="1:17" x14ac:dyDescent="0.25">
      <c r="A114" s="4" t="s">
        <v>90</v>
      </c>
      <c r="B114" s="4" t="s">
        <v>280</v>
      </c>
      <c r="C114" s="4" t="s">
        <v>285</v>
      </c>
      <c r="D114" s="4" t="s">
        <v>289</v>
      </c>
      <c r="E114" s="5">
        <v>-22498461.9140625</v>
      </c>
      <c r="F114" s="5">
        <v>32.558429520577199</v>
      </c>
      <c r="G114" s="4" t="s">
        <v>291</v>
      </c>
      <c r="H114" s="5">
        <v>7668025.97045899</v>
      </c>
      <c r="I114" s="5">
        <v>10.9539297409356</v>
      </c>
      <c r="J114" s="4" t="s">
        <v>294</v>
      </c>
      <c r="K114" s="5">
        <v>247412.15515136701</v>
      </c>
      <c r="L114" s="5">
        <v>0.25234671775251599</v>
      </c>
      <c r="M114" s="4" t="s">
        <v>284</v>
      </c>
      <c r="N114" s="6"/>
      <c r="O114" s="7"/>
      <c r="P114" s="6"/>
      <c r="Q114" s="6"/>
    </row>
    <row r="115" spans="1:17" x14ac:dyDescent="0.25">
      <c r="A115" s="4" t="s">
        <v>90</v>
      </c>
      <c r="B115" s="4" t="s">
        <v>280</v>
      </c>
      <c r="C115" s="4" t="s">
        <v>286</v>
      </c>
      <c r="D115" s="4" t="s">
        <v>294</v>
      </c>
      <c r="E115" s="5">
        <v>-14197444.152832</v>
      </c>
      <c r="F115" s="5">
        <v>20.396027248352802</v>
      </c>
      <c r="G115" s="4" t="s">
        <v>288</v>
      </c>
      <c r="H115" s="5">
        <v>7575820.9228515597</v>
      </c>
      <c r="I115" s="5">
        <v>10.821357136592299</v>
      </c>
      <c r="J115" s="4" t="s">
        <v>288</v>
      </c>
      <c r="K115" s="5">
        <v>105169.677734375</v>
      </c>
      <c r="L115" s="5">
        <v>6.6959013929590597E-2</v>
      </c>
      <c r="M115" s="4" t="s">
        <v>284</v>
      </c>
      <c r="N115" s="6"/>
      <c r="O115" s="7"/>
      <c r="P115" s="6"/>
      <c r="Q115" s="6"/>
    </row>
    <row r="116" spans="1:17" x14ac:dyDescent="0.25">
      <c r="A116" s="4" t="s">
        <v>92</v>
      </c>
      <c r="B116" s="4" t="s">
        <v>280</v>
      </c>
      <c r="C116" s="4" t="s">
        <v>281</v>
      </c>
      <c r="D116" s="4" t="s">
        <v>295</v>
      </c>
      <c r="E116" s="5">
        <v>-11291040.802002</v>
      </c>
      <c r="F116" s="5">
        <v>16.179835656657801</v>
      </c>
      <c r="G116" s="4" t="s">
        <v>294</v>
      </c>
      <c r="H116" s="5">
        <v>1712177.46734619</v>
      </c>
      <c r="I116" s="5">
        <v>2.4335308989975601</v>
      </c>
      <c r="J116" s="4" t="s">
        <v>294</v>
      </c>
      <c r="K116" s="5">
        <v>69623.970031738296</v>
      </c>
      <c r="L116" s="5">
        <v>6.6959013929590597E-2</v>
      </c>
      <c r="M116" s="4" t="s">
        <v>284</v>
      </c>
      <c r="N116" s="6"/>
      <c r="O116" s="7"/>
      <c r="P116" s="6"/>
      <c r="Q116" s="6"/>
    </row>
    <row r="117" spans="1:17" x14ac:dyDescent="0.25">
      <c r="A117" s="4" t="s">
        <v>92</v>
      </c>
      <c r="B117" s="4" t="s">
        <v>280</v>
      </c>
      <c r="C117" s="4" t="s">
        <v>285</v>
      </c>
      <c r="D117" s="4" t="s">
        <v>291</v>
      </c>
      <c r="E117" s="5">
        <v>-16675343.322753901</v>
      </c>
      <c r="F117" s="5">
        <v>24.007707834243799</v>
      </c>
      <c r="G117" s="4" t="s">
        <v>289</v>
      </c>
      <c r="H117" s="5">
        <v>20633798.2177734</v>
      </c>
      <c r="I117" s="5">
        <v>29.8105785623193</v>
      </c>
      <c r="J117" s="4" t="s">
        <v>288</v>
      </c>
      <c r="K117" s="5">
        <v>88044.944763183594</v>
      </c>
      <c r="L117" s="5">
        <v>6.6959013929590597E-2</v>
      </c>
      <c r="M117" s="4" t="s">
        <v>284</v>
      </c>
      <c r="N117" s="6"/>
      <c r="O117" s="7"/>
      <c r="P117" s="6"/>
      <c r="Q117" s="6"/>
    </row>
    <row r="118" spans="1:17" x14ac:dyDescent="0.25">
      <c r="A118" s="4" t="s">
        <v>92</v>
      </c>
      <c r="B118" s="4" t="s">
        <v>280</v>
      </c>
      <c r="C118" s="4" t="s">
        <v>286</v>
      </c>
      <c r="D118" s="4" t="s">
        <v>291</v>
      </c>
      <c r="E118" s="5">
        <v>-11211785.888671899</v>
      </c>
      <c r="F118" s="5">
        <v>16.065164236351801</v>
      </c>
      <c r="G118" s="4" t="s">
        <v>288</v>
      </c>
      <c r="H118" s="5">
        <v>68392047.119140595</v>
      </c>
      <c r="I118" s="5">
        <v>103.391380980611</v>
      </c>
      <c r="J118" s="4" t="s">
        <v>288</v>
      </c>
      <c r="K118" s="5">
        <v>83909.5840454102</v>
      </c>
      <c r="L118" s="5">
        <v>6.6959013929590597E-2</v>
      </c>
      <c r="M118" s="4" t="s">
        <v>284</v>
      </c>
      <c r="N118" s="6"/>
      <c r="O118" s="7"/>
      <c r="P118" s="6"/>
      <c r="Q118" s="6"/>
    </row>
    <row r="119" spans="1:17" x14ac:dyDescent="0.25">
      <c r="A119" s="4" t="s">
        <v>35</v>
      </c>
      <c r="B119" s="4" t="s">
        <v>280</v>
      </c>
      <c r="C119" s="4" t="s">
        <v>281</v>
      </c>
      <c r="D119" s="4" t="s">
        <v>289</v>
      </c>
      <c r="E119" s="5">
        <v>-22340147.399902299</v>
      </c>
      <c r="F119" s="5">
        <v>32.541975378990202</v>
      </c>
      <c r="G119" s="4" t="s">
        <v>306</v>
      </c>
      <c r="H119" s="5">
        <v>39168643.1884766</v>
      </c>
      <c r="I119" s="5">
        <v>58.269225992262399</v>
      </c>
      <c r="J119" s="4" t="s">
        <v>294</v>
      </c>
      <c r="K119" s="5">
        <v>96898.124694824204</v>
      </c>
      <c r="L119" s="5">
        <v>5.02192589920014E-2</v>
      </c>
      <c r="M119" s="4" t="s">
        <v>284</v>
      </c>
      <c r="N119" s="6"/>
      <c r="O119" s="7"/>
      <c r="P119" s="6"/>
      <c r="Q119" s="6"/>
    </row>
    <row r="120" spans="1:17" x14ac:dyDescent="0.25">
      <c r="A120" s="4" t="s">
        <v>35</v>
      </c>
      <c r="B120" s="4" t="s">
        <v>280</v>
      </c>
      <c r="C120" s="4" t="s">
        <v>285</v>
      </c>
      <c r="D120" s="4" t="s">
        <v>294</v>
      </c>
      <c r="E120" s="5">
        <v>-62409973.144531302</v>
      </c>
      <c r="F120" s="5">
        <v>95.819644629955306</v>
      </c>
      <c r="G120" s="4" t="s">
        <v>262</v>
      </c>
      <c r="H120" s="5">
        <v>0</v>
      </c>
      <c r="I120" s="5">
        <v>0</v>
      </c>
      <c r="J120" s="4" t="s">
        <v>294</v>
      </c>
      <c r="K120" s="5">
        <v>36365.982055664099</v>
      </c>
      <c r="L120" s="5">
        <v>0</v>
      </c>
      <c r="M120" s="4" t="s">
        <v>284</v>
      </c>
      <c r="N120" s="6"/>
      <c r="O120" s="7"/>
      <c r="P120" s="6"/>
      <c r="Q120" s="6"/>
    </row>
    <row r="121" spans="1:17" x14ac:dyDescent="0.25">
      <c r="A121" s="4" t="s">
        <v>35</v>
      </c>
      <c r="B121" s="4" t="s">
        <v>280</v>
      </c>
      <c r="C121" s="4" t="s">
        <v>286</v>
      </c>
      <c r="D121" s="4" t="s">
        <v>294</v>
      </c>
      <c r="E121" s="5">
        <v>-58303869.628906302</v>
      </c>
      <c r="F121" s="5">
        <v>88.997241109609604</v>
      </c>
      <c r="G121" s="4" t="s">
        <v>262</v>
      </c>
      <c r="H121" s="5">
        <v>0</v>
      </c>
      <c r="I121" s="5">
        <v>0</v>
      </c>
      <c r="J121" s="4" t="s">
        <v>294</v>
      </c>
      <c r="K121" s="5">
        <v>64764.450073242202</v>
      </c>
      <c r="L121" s="5">
        <v>5.02192589920014E-2</v>
      </c>
      <c r="M121" s="4" t="s">
        <v>284</v>
      </c>
      <c r="N121" s="6"/>
      <c r="O121" s="7"/>
      <c r="P121" s="6"/>
      <c r="Q121" s="6"/>
    </row>
    <row r="122" spans="1:17" x14ac:dyDescent="0.25">
      <c r="A122" s="4" t="s">
        <v>94</v>
      </c>
      <c r="B122" s="4" t="s">
        <v>280</v>
      </c>
      <c r="C122" s="4" t="s">
        <v>281</v>
      </c>
      <c r="D122" s="4" t="s">
        <v>294</v>
      </c>
      <c r="E122" s="5">
        <v>-14707611.083984399</v>
      </c>
      <c r="F122" s="5">
        <v>21.138333249837199</v>
      </c>
      <c r="G122" s="4" t="s">
        <v>289</v>
      </c>
      <c r="H122" s="5">
        <v>35449105.8349609</v>
      </c>
      <c r="I122" s="5">
        <v>51.905713044107003</v>
      </c>
      <c r="J122" s="4" t="s">
        <v>288</v>
      </c>
      <c r="K122" s="5">
        <v>28276.300430297899</v>
      </c>
      <c r="L122" s="5">
        <v>0</v>
      </c>
      <c r="M122" s="4" t="s">
        <v>284</v>
      </c>
      <c r="N122" s="6"/>
      <c r="O122" s="7"/>
      <c r="P122" s="6"/>
      <c r="Q122" s="6"/>
    </row>
    <row r="123" spans="1:17" x14ac:dyDescent="0.25">
      <c r="A123" s="4" t="s">
        <v>94</v>
      </c>
      <c r="B123" s="4" t="s">
        <v>280</v>
      </c>
      <c r="C123" s="4" t="s">
        <v>285</v>
      </c>
      <c r="D123" s="4" t="s">
        <v>294</v>
      </c>
      <c r="E123" s="5">
        <v>-16303501.892089801</v>
      </c>
      <c r="F123" s="5">
        <v>23.4647141769528</v>
      </c>
      <c r="G123" s="4" t="s">
        <v>294</v>
      </c>
      <c r="H123" s="5">
        <v>37800247.192382798</v>
      </c>
      <c r="I123" s="5">
        <v>55.4689858108759</v>
      </c>
      <c r="J123" s="4" t="s">
        <v>294</v>
      </c>
      <c r="K123" s="5">
        <v>68259.1934204102</v>
      </c>
      <c r="L123" s="5">
        <v>6.6959013929590597E-2</v>
      </c>
      <c r="M123" s="4" t="s">
        <v>284</v>
      </c>
      <c r="N123" s="6"/>
      <c r="O123" s="7"/>
      <c r="P123" s="6"/>
      <c r="Q123" s="6"/>
    </row>
    <row r="124" spans="1:17" x14ac:dyDescent="0.25">
      <c r="A124" s="4" t="s">
        <v>94</v>
      </c>
      <c r="B124" s="4" t="s">
        <v>280</v>
      </c>
      <c r="C124" s="4" t="s">
        <v>286</v>
      </c>
      <c r="D124" s="4" t="s">
        <v>262</v>
      </c>
      <c r="E124" s="5">
        <v>0</v>
      </c>
      <c r="F124" s="5">
        <v>0</v>
      </c>
      <c r="G124" s="4" t="s">
        <v>294</v>
      </c>
      <c r="H124" s="5">
        <v>72015051.269531295</v>
      </c>
      <c r="I124" s="5">
        <v>109.273558482528</v>
      </c>
      <c r="J124" s="4" t="s">
        <v>294</v>
      </c>
      <c r="K124" s="5">
        <v>27293.45703125</v>
      </c>
      <c r="L124" s="5">
        <v>0</v>
      </c>
      <c r="M124" s="4" t="s">
        <v>284</v>
      </c>
      <c r="N124" s="6"/>
      <c r="O124" s="7"/>
      <c r="P124" s="6"/>
      <c r="Q124" s="6"/>
    </row>
    <row r="125" spans="1:17" x14ac:dyDescent="0.25">
      <c r="A125" s="4" t="s">
        <v>15</v>
      </c>
      <c r="B125" s="4" t="s">
        <v>280</v>
      </c>
      <c r="C125" s="4" t="s">
        <v>281</v>
      </c>
      <c r="D125" s="4" t="s">
        <v>288</v>
      </c>
      <c r="E125" s="5">
        <v>-52222979.736328103</v>
      </c>
      <c r="F125" s="5">
        <v>79.047791659832001</v>
      </c>
      <c r="G125" s="4" t="s">
        <v>262</v>
      </c>
      <c r="H125" s="5">
        <v>0</v>
      </c>
      <c r="I125" s="5">
        <v>0</v>
      </c>
      <c r="J125" s="4" t="s">
        <v>288</v>
      </c>
      <c r="K125" s="5">
        <v>268591.796875</v>
      </c>
      <c r="L125" s="5">
        <v>0.33067411277443198</v>
      </c>
      <c r="M125" s="4" t="s">
        <v>284</v>
      </c>
      <c r="N125" s="6"/>
      <c r="O125" s="7"/>
      <c r="P125" s="6"/>
      <c r="Q125" s="6"/>
    </row>
    <row r="126" spans="1:17" x14ac:dyDescent="0.25">
      <c r="A126" s="4" t="s">
        <v>15</v>
      </c>
      <c r="B126" s="4" t="s">
        <v>280</v>
      </c>
      <c r="C126" s="4" t="s">
        <v>285</v>
      </c>
      <c r="D126" s="4" t="s">
        <v>288</v>
      </c>
      <c r="E126" s="5">
        <v>-70002813.720703095</v>
      </c>
      <c r="F126" s="5">
        <v>108.668813481927</v>
      </c>
      <c r="G126" s="4" t="s">
        <v>262</v>
      </c>
      <c r="H126" s="5">
        <v>0</v>
      </c>
      <c r="I126" s="5">
        <v>0</v>
      </c>
      <c r="J126" s="4" t="s">
        <v>288</v>
      </c>
      <c r="K126" s="5">
        <v>143209.99145507801</v>
      </c>
      <c r="L126" s="5">
        <v>0.11713468702510001</v>
      </c>
      <c r="M126" s="4" t="s">
        <v>284</v>
      </c>
      <c r="N126" s="6"/>
      <c r="O126" s="7"/>
      <c r="P126" s="6"/>
      <c r="Q126" s="6"/>
    </row>
    <row r="127" spans="1:17" x14ac:dyDescent="0.25">
      <c r="A127" s="4" t="s">
        <v>15</v>
      </c>
      <c r="B127" s="4" t="s">
        <v>280</v>
      </c>
      <c r="C127" s="4" t="s">
        <v>286</v>
      </c>
      <c r="D127" s="4" t="s">
        <v>282</v>
      </c>
      <c r="E127" s="5">
        <v>-23862602.2338867</v>
      </c>
      <c r="F127" s="5">
        <v>34.824023023247697</v>
      </c>
      <c r="G127" s="4" t="s">
        <v>288</v>
      </c>
      <c r="H127" s="5">
        <v>38676162.7197266</v>
      </c>
      <c r="I127" s="5">
        <v>57.5000140815973</v>
      </c>
      <c r="J127" s="4" t="s">
        <v>288</v>
      </c>
      <c r="K127" s="5">
        <v>175903.86962890599</v>
      </c>
      <c r="L127" s="5">
        <v>0.17281606560573001</v>
      </c>
      <c r="M127" s="4" t="s">
        <v>284</v>
      </c>
      <c r="N127" s="6"/>
      <c r="O127" s="7"/>
      <c r="P127" s="6"/>
      <c r="Q127" s="6"/>
    </row>
    <row r="128" spans="1:17" x14ac:dyDescent="0.25">
      <c r="A128" s="4" t="s">
        <v>17</v>
      </c>
      <c r="B128" s="4" t="s">
        <v>280</v>
      </c>
      <c r="C128" s="4" t="s">
        <v>281</v>
      </c>
      <c r="D128" s="4" t="s">
        <v>262</v>
      </c>
      <c r="E128" s="5">
        <v>0</v>
      </c>
      <c r="F128" s="5">
        <v>0</v>
      </c>
      <c r="G128" s="4" t="s">
        <v>288</v>
      </c>
      <c r="H128" s="5">
        <v>39001199.340820298</v>
      </c>
      <c r="I128" s="5">
        <v>58.007580228149898</v>
      </c>
      <c r="J128" s="4" t="s">
        <v>288</v>
      </c>
      <c r="K128" s="5">
        <v>149527.29797363299</v>
      </c>
      <c r="L128" s="5">
        <v>0.127893791068345</v>
      </c>
      <c r="M128" s="4" t="s">
        <v>284</v>
      </c>
      <c r="N128" s="6"/>
      <c r="O128" s="7"/>
      <c r="P128" s="6"/>
      <c r="Q128" s="6"/>
    </row>
    <row r="129" spans="1:17" x14ac:dyDescent="0.25">
      <c r="A129" s="4" t="s">
        <v>17</v>
      </c>
      <c r="B129" s="4" t="s">
        <v>280</v>
      </c>
      <c r="C129" s="4" t="s">
        <v>285</v>
      </c>
      <c r="D129" s="4" t="s">
        <v>288</v>
      </c>
      <c r="E129" s="5">
        <v>-7492213.43994141</v>
      </c>
      <c r="F129" s="5">
        <v>10.724141029641</v>
      </c>
      <c r="G129" s="4" t="s">
        <v>290</v>
      </c>
      <c r="H129" s="5">
        <v>4472102.3559570303</v>
      </c>
      <c r="I129" s="5">
        <v>6.3791865250095698</v>
      </c>
      <c r="J129" s="4" t="s">
        <v>288</v>
      </c>
      <c r="K129" s="5">
        <v>116242.416381836</v>
      </c>
      <c r="L129" s="5">
        <v>7.1205856511369306E-2</v>
      </c>
      <c r="M129" s="4" t="s">
        <v>284</v>
      </c>
      <c r="N129" s="6"/>
      <c r="O129" s="7"/>
      <c r="P129" s="6"/>
      <c r="Q129" s="6"/>
    </row>
    <row r="130" spans="1:17" x14ac:dyDescent="0.25">
      <c r="A130" s="4" t="s">
        <v>17</v>
      </c>
      <c r="B130" s="4" t="s">
        <v>280</v>
      </c>
      <c r="C130" s="4" t="s">
        <v>286</v>
      </c>
      <c r="D130" s="4" t="s">
        <v>288</v>
      </c>
      <c r="E130" s="5">
        <v>-1850827.7893066399</v>
      </c>
      <c r="F130" s="5">
        <v>2.6322744088247401</v>
      </c>
      <c r="G130" s="4" t="s">
        <v>291</v>
      </c>
      <c r="H130" s="5">
        <v>22980560.302734401</v>
      </c>
      <c r="I130" s="5">
        <v>33.5008488036692</v>
      </c>
      <c r="J130" s="4" t="s">
        <v>299</v>
      </c>
      <c r="K130" s="5">
        <v>105004.150390625</v>
      </c>
      <c r="L130" s="5">
        <v>5.2065815543755903E-2</v>
      </c>
      <c r="M130" s="4" t="s">
        <v>284</v>
      </c>
      <c r="N130" s="6"/>
      <c r="O130" s="7"/>
      <c r="P130" s="6"/>
      <c r="Q130" s="6"/>
    </row>
    <row r="131" spans="1:17" x14ac:dyDescent="0.25">
      <c r="A131" s="4" t="s">
        <v>19</v>
      </c>
      <c r="B131" s="4" t="s">
        <v>280</v>
      </c>
      <c r="C131" s="4" t="s">
        <v>281</v>
      </c>
      <c r="D131" s="4" t="s">
        <v>289</v>
      </c>
      <c r="E131" s="5">
        <v>-2482866.47796631</v>
      </c>
      <c r="F131" s="5">
        <v>3.5336872679181401</v>
      </c>
      <c r="G131" s="4" t="s">
        <v>294</v>
      </c>
      <c r="H131" s="5">
        <v>22469062.8051758</v>
      </c>
      <c r="I131" s="5">
        <v>32.734873238951003</v>
      </c>
      <c r="J131" s="4" t="s">
        <v>299</v>
      </c>
      <c r="K131" s="5">
        <v>108078.880310059</v>
      </c>
      <c r="L131" s="5">
        <v>5.7302432833239401E-2</v>
      </c>
      <c r="M131" s="4" t="s">
        <v>284</v>
      </c>
      <c r="N131" s="6"/>
      <c r="O131" s="7"/>
      <c r="P131" s="6"/>
      <c r="Q131" s="6"/>
    </row>
    <row r="132" spans="1:17" x14ac:dyDescent="0.25">
      <c r="A132" s="4" t="s">
        <v>19</v>
      </c>
      <c r="B132" s="4" t="s">
        <v>280</v>
      </c>
      <c r="C132" s="4" t="s">
        <v>285</v>
      </c>
      <c r="D132" s="4" t="s">
        <v>301</v>
      </c>
      <c r="E132" s="5">
        <v>-14957003.784179701</v>
      </c>
      <c r="F132" s="5">
        <v>21.595840808004102</v>
      </c>
      <c r="G132" s="4" t="s">
        <v>262</v>
      </c>
      <c r="H132" s="5">
        <v>0</v>
      </c>
      <c r="I132" s="5">
        <v>0</v>
      </c>
      <c r="J132" s="4" t="s">
        <v>299</v>
      </c>
      <c r="K132" s="5">
        <v>89908.294677734404</v>
      </c>
      <c r="L132" s="5">
        <v>5.02192589920014E-2</v>
      </c>
      <c r="M132" s="4" t="s">
        <v>284</v>
      </c>
      <c r="N132" s="6"/>
      <c r="O132" s="7"/>
      <c r="P132" s="6"/>
      <c r="Q132" s="6"/>
    </row>
    <row r="133" spans="1:17" x14ac:dyDescent="0.25">
      <c r="A133" s="4" t="s">
        <v>19</v>
      </c>
      <c r="B133" s="4" t="s">
        <v>280</v>
      </c>
      <c r="C133" s="4" t="s">
        <v>286</v>
      </c>
      <c r="D133" s="4" t="s">
        <v>293</v>
      </c>
      <c r="E133" s="5">
        <v>-4468721.0083007803</v>
      </c>
      <c r="F133" s="5">
        <v>6.3743384089320898</v>
      </c>
      <c r="G133" s="4" t="s">
        <v>283</v>
      </c>
      <c r="H133" s="5">
        <v>9825699.6154785194</v>
      </c>
      <c r="I133" s="5">
        <v>14.1021294984967</v>
      </c>
      <c r="J133" s="4" t="s">
        <v>301</v>
      </c>
      <c r="K133" s="5">
        <v>84929.588317871094</v>
      </c>
      <c r="L133" s="5">
        <v>5.02192589920014E-2</v>
      </c>
      <c r="M133" s="4" t="s">
        <v>284</v>
      </c>
      <c r="N133" s="6"/>
      <c r="O133" s="7"/>
      <c r="P133" s="6"/>
      <c r="Q133" s="6"/>
    </row>
    <row r="134" spans="1:17" x14ac:dyDescent="0.25">
      <c r="A134" s="4" t="s">
        <v>216</v>
      </c>
      <c r="B134" s="4" t="s">
        <v>280</v>
      </c>
      <c r="C134" s="4" t="s">
        <v>281</v>
      </c>
      <c r="D134" s="4" t="s">
        <v>262</v>
      </c>
      <c r="E134" s="5">
        <v>0</v>
      </c>
      <c r="F134" s="5">
        <v>0</v>
      </c>
      <c r="G134" s="4" t="s">
        <v>293</v>
      </c>
      <c r="H134" s="5">
        <v>33241851.806640599</v>
      </c>
      <c r="I134" s="5">
        <v>48.575019463896801</v>
      </c>
      <c r="J134" s="4" t="s">
        <v>297</v>
      </c>
      <c r="K134" s="5">
        <v>178716.812133789</v>
      </c>
      <c r="L134" s="5">
        <v>0.13535079779103401</v>
      </c>
      <c r="M134" s="4" t="s">
        <v>284</v>
      </c>
      <c r="N134" s="6"/>
      <c r="O134" s="7"/>
      <c r="P134" s="6"/>
      <c r="Q134" s="6"/>
    </row>
    <row r="135" spans="1:17" x14ac:dyDescent="0.25">
      <c r="A135" s="4" t="s">
        <v>216</v>
      </c>
      <c r="B135" s="4" t="s">
        <v>280</v>
      </c>
      <c r="C135" s="4" t="s">
        <v>285</v>
      </c>
      <c r="D135" s="4" t="s">
        <v>301</v>
      </c>
      <c r="E135" s="5">
        <v>-34919494.628906302</v>
      </c>
      <c r="F135" s="5">
        <v>51.105269230902202</v>
      </c>
      <c r="G135" s="4" t="s">
        <v>262</v>
      </c>
      <c r="H135" s="5">
        <v>0</v>
      </c>
      <c r="I135" s="5">
        <v>0</v>
      </c>
      <c r="J135" s="4" t="s">
        <v>283</v>
      </c>
      <c r="K135" s="5">
        <v>257178.34472656299</v>
      </c>
      <c r="L135" s="5">
        <v>0.26897964999079699</v>
      </c>
      <c r="M135" s="4" t="s">
        <v>284</v>
      </c>
      <c r="N135" s="6"/>
      <c r="O135" s="7"/>
      <c r="P135" s="6"/>
      <c r="Q135" s="6"/>
    </row>
    <row r="136" spans="1:17" x14ac:dyDescent="0.25">
      <c r="A136" s="4" t="s">
        <v>216</v>
      </c>
      <c r="B136" s="4" t="s">
        <v>280</v>
      </c>
      <c r="C136" s="4" t="s">
        <v>286</v>
      </c>
      <c r="D136" s="4" t="s">
        <v>262</v>
      </c>
      <c r="E136" s="5">
        <v>0</v>
      </c>
      <c r="F136" s="5">
        <v>0</v>
      </c>
      <c r="G136" s="4" t="s">
        <v>283</v>
      </c>
      <c r="H136" s="5">
        <v>57161962.890625</v>
      </c>
      <c r="I136" s="5">
        <v>85.448008030653</v>
      </c>
      <c r="J136" s="4" t="s">
        <v>283</v>
      </c>
      <c r="K136" s="5">
        <v>289291.77856445301</v>
      </c>
      <c r="L136" s="5">
        <v>0.32367249950766602</v>
      </c>
      <c r="M136" s="4" t="s">
        <v>284</v>
      </c>
      <c r="N136" s="6"/>
      <c r="O136" s="7"/>
      <c r="P136" s="6"/>
      <c r="Q136" s="6"/>
    </row>
    <row r="137" spans="1:17" x14ac:dyDescent="0.25">
      <c r="A137" s="4" t="s">
        <v>21</v>
      </c>
      <c r="B137" s="4" t="s">
        <v>280</v>
      </c>
      <c r="C137" s="4" t="s">
        <v>281</v>
      </c>
      <c r="D137" s="4" t="s">
        <v>305</v>
      </c>
      <c r="E137" s="5">
        <v>-4219692.2302246103</v>
      </c>
      <c r="F137" s="5">
        <v>6.0174119425937498</v>
      </c>
      <c r="G137" s="4" t="s">
        <v>283</v>
      </c>
      <c r="H137" s="5">
        <v>8469552.6123046894</v>
      </c>
      <c r="I137" s="5">
        <v>12.1367175597697</v>
      </c>
      <c r="J137" s="4" t="s">
        <v>301</v>
      </c>
      <c r="K137" s="5">
        <v>34318.832397460901</v>
      </c>
      <c r="L137" s="5">
        <v>0</v>
      </c>
      <c r="M137" s="4" t="s">
        <v>284</v>
      </c>
      <c r="N137" s="6"/>
      <c r="O137" s="7"/>
      <c r="P137" s="6"/>
      <c r="Q137" s="6"/>
    </row>
    <row r="138" spans="1:17" x14ac:dyDescent="0.25">
      <c r="A138" s="4" t="s">
        <v>21</v>
      </c>
      <c r="B138" s="4" t="s">
        <v>280</v>
      </c>
      <c r="C138" s="4" t="s">
        <v>285</v>
      </c>
      <c r="D138" s="4" t="s">
        <v>301</v>
      </c>
      <c r="E138" s="5">
        <v>-9827078.2470703106</v>
      </c>
      <c r="F138" s="5">
        <v>14.104130677878899</v>
      </c>
      <c r="G138" s="4" t="s">
        <v>262</v>
      </c>
      <c r="H138" s="5">
        <v>0</v>
      </c>
      <c r="I138" s="5">
        <v>0</v>
      </c>
      <c r="J138" s="4" t="s">
        <v>301</v>
      </c>
      <c r="K138" s="5">
        <v>7171.3476181030301</v>
      </c>
      <c r="L138" s="5">
        <v>0</v>
      </c>
      <c r="M138" s="4" t="s">
        <v>284</v>
      </c>
      <c r="N138" s="6"/>
      <c r="O138" s="7"/>
      <c r="P138" s="6"/>
      <c r="Q138" s="6"/>
    </row>
    <row r="139" spans="1:17" x14ac:dyDescent="0.25">
      <c r="A139" s="4" t="s">
        <v>21</v>
      </c>
      <c r="B139" s="4" t="s">
        <v>280</v>
      </c>
      <c r="C139" s="4" t="s">
        <v>286</v>
      </c>
      <c r="D139" s="4" t="s">
        <v>305</v>
      </c>
      <c r="E139" s="5">
        <v>-5042500.6866455097</v>
      </c>
      <c r="F139" s="5">
        <v>7.1974954335019001</v>
      </c>
      <c r="G139" s="4" t="s">
        <v>283</v>
      </c>
      <c r="H139" s="5">
        <v>6324730.6823730497</v>
      </c>
      <c r="I139" s="5">
        <v>9.0409308904781902</v>
      </c>
      <c r="J139" s="4" t="s">
        <v>297</v>
      </c>
      <c r="K139" s="5">
        <v>7397.9845046997098</v>
      </c>
      <c r="L139" s="5">
        <v>0</v>
      </c>
      <c r="M139" s="4" t="s">
        <v>284</v>
      </c>
      <c r="N139" s="6"/>
      <c r="O139" s="7"/>
      <c r="P139" s="6"/>
      <c r="Q139" s="6"/>
    </row>
    <row r="140" spans="1:17" x14ac:dyDescent="0.25">
      <c r="A140" s="4" t="s">
        <v>238</v>
      </c>
      <c r="B140" s="4" t="s">
        <v>280</v>
      </c>
      <c r="C140" s="4" t="s">
        <v>281</v>
      </c>
      <c r="D140" s="4" t="s">
        <v>288</v>
      </c>
      <c r="E140" s="5">
        <v>-11246936.798095699</v>
      </c>
      <c r="F140" s="5">
        <v>16.116021433845201</v>
      </c>
      <c r="G140" s="4" t="s">
        <v>301</v>
      </c>
      <c r="H140" s="5">
        <v>44207974.2431641</v>
      </c>
      <c r="I140" s="5">
        <v>65.262881107628303</v>
      </c>
      <c r="J140" s="4" t="s">
        <v>301</v>
      </c>
      <c r="K140" s="5">
        <v>116754.341125488</v>
      </c>
      <c r="L140" s="5">
        <v>6.6959013929590597E-2</v>
      </c>
      <c r="M140" s="4" t="s">
        <v>284</v>
      </c>
      <c r="N140" s="6"/>
      <c r="O140" s="7"/>
      <c r="P140" s="6"/>
      <c r="Q140" s="6"/>
    </row>
    <row r="141" spans="1:17" x14ac:dyDescent="0.25">
      <c r="A141" s="4" t="s">
        <v>238</v>
      </c>
      <c r="B141" s="4" t="s">
        <v>280</v>
      </c>
      <c r="C141" s="4" t="s">
        <v>285</v>
      </c>
      <c r="D141" s="4" t="s">
        <v>301</v>
      </c>
      <c r="E141" s="5">
        <v>-40018789.6728516</v>
      </c>
      <c r="F141" s="5">
        <v>58.846110478043599</v>
      </c>
      <c r="G141" s="4" t="s">
        <v>288</v>
      </c>
      <c r="H141" s="5">
        <v>15529411.315918</v>
      </c>
      <c r="I141" s="5">
        <v>22.3354762420058</v>
      </c>
      <c r="J141" s="4" t="s">
        <v>301</v>
      </c>
      <c r="K141" s="5">
        <v>123373.832702637</v>
      </c>
      <c r="L141" s="5">
        <v>6.6959013929590597E-2</v>
      </c>
      <c r="M141" s="4" t="s">
        <v>284</v>
      </c>
      <c r="N141" s="6"/>
      <c r="O141" s="7"/>
      <c r="P141" s="6"/>
      <c r="Q141" s="6"/>
    </row>
    <row r="142" spans="1:17" x14ac:dyDescent="0.25">
      <c r="A142" s="4" t="s">
        <v>238</v>
      </c>
      <c r="B142" s="4" t="s">
        <v>280</v>
      </c>
      <c r="C142" s="4" t="s">
        <v>286</v>
      </c>
      <c r="D142" s="4" t="s">
        <v>262</v>
      </c>
      <c r="E142" s="5">
        <v>0</v>
      </c>
      <c r="F142" s="5">
        <v>0</v>
      </c>
      <c r="G142" s="4" t="s">
        <v>288</v>
      </c>
      <c r="H142" s="5">
        <v>60277209.472656302</v>
      </c>
      <c r="I142" s="5">
        <v>90.382779017090797</v>
      </c>
      <c r="J142" s="4" t="s">
        <v>288</v>
      </c>
      <c r="K142" s="5">
        <v>53168.735504150398</v>
      </c>
      <c r="L142" s="5">
        <v>6.6959013929590597E-2</v>
      </c>
      <c r="M142" s="4" t="s">
        <v>284</v>
      </c>
      <c r="N142" s="6"/>
      <c r="O142" s="7"/>
      <c r="P142" s="6"/>
      <c r="Q142" s="6"/>
    </row>
    <row r="143" spans="1:17" x14ac:dyDescent="0.25">
      <c r="A143" s="4" t="s">
        <v>96</v>
      </c>
      <c r="B143" s="4" t="s">
        <v>280</v>
      </c>
      <c r="C143" s="4" t="s">
        <v>281</v>
      </c>
      <c r="D143" s="4" t="s">
        <v>289</v>
      </c>
      <c r="E143" s="5">
        <v>-13708395.385742201</v>
      </c>
      <c r="F143" s="5">
        <v>19.6850788779557</v>
      </c>
      <c r="G143" s="4" t="s">
        <v>294</v>
      </c>
      <c r="H143" s="5">
        <v>81840820.3125</v>
      </c>
      <c r="I143" s="5">
        <v>125.468317419291</v>
      </c>
      <c r="J143" s="4" t="s">
        <v>294</v>
      </c>
      <c r="K143" s="5">
        <v>82772.3388671875</v>
      </c>
      <c r="L143" s="5">
        <v>6.6959013929590597E-2</v>
      </c>
      <c r="M143" s="4" t="s">
        <v>284</v>
      </c>
      <c r="N143" s="6"/>
      <c r="O143" s="7"/>
      <c r="P143" s="6"/>
      <c r="Q143" s="6"/>
    </row>
    <row r="144" spans="1:17" x14ac:dyDescent="0.25">
      <c r="A144" s="4" t="s">
        <v>96</v>
      </c>
      <c r="B144" s="4" t="s">
        <v>280</v>
      </c>
      <c r="C144" s="4" t="s">
        <v>285</v>
      </c>
      <c r="D144" s="4" t="s">
        <v>294</v>
      </c>
      <c r="E144" s="5">
        <v>-85887249.755859405</v>
      </c>
      <c r="F144" s="5">
        <v>132.244564592838</v>
      </c>
      <c r="G144" s="4" t="s">
        <v>294</v>
      </c>
      <c r="H144" s="5">
        <v>5471166.9921875</v>
      </c>
      <c r="I144" s="5">
        <v>7.8010233119130099</v>
      </c>
      <c r="J144" s="4" t="s">
        <v>294</v>
      </c>
      <c r="K144" s="5">
        <v>74694.4580078125</v>
      </c>
      <c r="L144" s="5">
        <v>6.6959013929590597E-2</v>
      </c>
      <c r="M144" s="4" t="s">
        <v>284</v>
      </c>
      <c r="N144" s="6"/>
      <c r="O144" s="7"/>
      <c r="P144" s="6"/>
      <c r="Q144" s="6"/>
    </row>
    <row r="145" spans="1:17" x14ac:dyDescent="0.25">
      <c r="A145" s="4" t="s">
        <v>96</v>
      </c>
      <c r="B145" s="4" t="s">
        <v>280</v>
      </c>
      <c r="C145" s="4" t="s">
        <v>286</v>
      </c>
      <c r="D145" s="4" t="s">
        <v>294</v>
      </c>
      <c r="E145" s="5">
        <v>-82599334.716796905</v>
      </c>
      <c r="F145" s="5">
        <v>126.73366814851801</v>
      </c>
      <c r="G145" s="4" t="s">
        <v>297</v>
      </c>
      <c r="H145" s="5">
        <v>2947387.88604736</v>
      </c>
      <c r="I145" s="5">
        <v>4.1935185436159399</v>
      </c>
      <c r="J145" s="4" t="s">
        <v>294</v>
      </c>
      <c r="K145" s="5">
        <v>33471.000671386697</v>
      </c>
      <c r="L145" s="5">
        <v>0</v>
      </c>
      <c r="M145" s="4" t="s">
        <v>284</v>
      </c>
      <c r="N145" s="6"/>
      <c r="O145" s="7"/>
      <c r="P145" s="6"/>
      <c r="Q145" s="6"/>
    </row>
    <row r="146" spans="1:17" x14ac:dyDescent="0.25">
      <c r="A146" s="4" t="s">
        <v>254</v>
      </c>
      <c r="B146" s="4" t="s">
        <v>280</v>
      </c>
      <c r="C146" s="4" t="s">
        <v>281</v>
      </c>
      <c r="D146" s="4" t="s">
        <v>294</v>
      </c>
      <c r="E146" s="5">
        <v>-11275533.294677701</v>
      </c>
      <c r="F146" s="5">
        <v>16.157397767528899</v>
      </c>
      <c r="G146" s="4" t="s">
        <v>307</v>
      </c>
      <c r="H146" s="5">
        <v>84626312.255859405</v>
      </c>
      <c r="I146" s="5">
        <v>130.12608513236</v>
      </c>
      <c r="J146" s="4" t="s">
        <v>299</v>
      </c>
      <c r="K146" s="5">
        <v>198548.78234863299</v>
      </c>
      <c r="L146" s="5">
        <v>0.169126864057034</v>
      </c>
      <c r="M146" s="4" t="s">
        <v>284</v>
      </c>
      <c r="N146" s="6"/>
      <c r="O146" s="7"/>
      <c r="P146" s="6"/>
      <c r="Q146" s="6"/>
    </row>
    <row r="147" spans="1:17" x14ac:dyDescent="0.25">
      <c r="A147" s="4" t="s">
        <v>254</v>
      </c>
      <c r="B147" s="4" t="s">
        <v>280</v>
      </c>
      <c r="C147" s="4" t="s">
        <v>285</v>
      </c>
      <c r="D147" s="4" t="s">
        <v>294</v>
      </c>
      <c r="E147" s="5">
        <v>-45662750.244140603</v>
      </c>
      <c r="F147" s="5">
        <v>100.98067112267</v>
      </c>
      <c r="G147" s="4" t="s">
        <v>262</v>
      </c>
      <c r="H147" s="5">
        <v>0</v>
      </c>
      <c r="I147" s="5">
        <v>33.477053511887803</v>
      </c>
      <c r="J147" s="4" t="s">
        <v>299</v>
      </c>
      <c r="K147" s="5">
        <v>65465.2099609375</v>
      </c>
      <c r="L147" s="5">
        <v>6.6959013929590597E-2</v>
      </c>
      <c r="M147" s="4" t="s">
        <v>284</v>
      </c>
      <c r="N147" s="6"/>
      <c r="O147" s="7"/>
      <c r="P147" s="6"/>
      <c r="Q147" s="6"/>
    </row>
    <row r="148" spans="1:17" x14ac:dyDescent="0.25">
      <c r="A148" s="4" t="s">
        <v>254</v>
      </c>
      <c r="B148" s="4" t="s">
        <v>280</v>
      </c>
      <c r="C148" s="4" t="s">
        <v>286</v>
      </c>
      <c r="D148" s="4" t="s">
        <v>262</v>
      </c>
      <c r="E148" s="5">
        <v>0</v>
      </c>
      <c r="F148" s="5">
        <v>0</v>
      </c>
      <c r="G148" s="4" t="s">
        <v>294</v>
      </c>
      <c r="H148" s="5">
        <v>66115130.615234397</v>
      </c>
      <c r="I148" s="5">
        <v>99.718421697616606</v>
      </c>
      <c r="J148" s="4" t="s">
        <v>294</v>
      </c>
      <c r="K148" s="5">
        <v>123968.84918212899</v>
      </c>
      <c r="L148" s="5">
        <v>6.6959013929590597E-2</v>
      </c>
      <c r="M148" s="4" t="s">
        <v>284</v>
      </c>
      <c r="N148" s="6"/>
      <c r="O148" s="7"/>
      <c r="P148" s="6"/>
      <c r="Q148" s="6"/>
    </row>
    <row r="149" spans="1:17" x14ac:dyDescent="0.25">
      <c r="A149" s="4" t="s">
        <v>74</v>
      </c>
      <c r="B149" s="4" t="s">
        <v>280</v>
      </c>
      <c r="C149" s="4" t="s">
        <v>281</v>
      </c>
      <c r="D149" s="4" t="s">
        <v>288</v>
      </c>
      <c r="E149" s="5">
        <v>-63638311.767578103</v>
      </c>
      <c r="F149" s="5">
        <v>95.743443816900296</v>
      </c>
      <c r="G149" s="4" t="s">
        <v>294</v>
      </c>
      <c r="H149" s="5">
        <v>800507.35473632801</v>
      </c>
      <c r="I149" s="5">
        <v>1.1368936975486601</v>
      </c>
      <c r="J149" s="4" t="s">
        <v>288</v>
      </c>
      <c r="K149" s="5">
        <v>245353.56140136701</v>
      </c>
      <c r="L149" s="5">
        <v>0.24884073063731199</v>
      </c>
      <c r="M149" s="4" t="s">
        <v>284</v>
      </c>
      <c r="N149" s="6"/>
      <c r="O149" s="7"/>
      <c r="P149" s="6"/>
      <c r="Q149" s="6"/>
    </row>
    <row r="150" spans="1:17" x14ac:dyDescent="0.25">
      <c r="A150" s="4" t="s">
        <v>74</v>
      </c>
      <c r="B150" s="4" t="s">
        <v>280</v>
      </c>
      <c r="C150" s="4" t="s">
        <v>285</v>
      </c>
      <c r="D150" s="4" t="s">
        <v>288</v>
      </c>
      <c r="E150" s="5">
        <v>-96254351.806640595</v>
      </c>
      <c r="F150" s="5">
        <v>149.90693889558301</v>
      </c>
      <c r="G150" s="4" t="s">
        <v>262</v>
      </c>
      <c r="H150" s="5">
        <v>0</v>
      </c>
      <c r="I150" s="5">
        <v>0</v>
      </c>
      <c r="J150" s="4" t="s">
        <v>288</v>
      </c>
      <c r="K150" s="5">
        <v>264647.82714843802</v>
      </c>
      <c r="L150" s="5">
        <v>0.28170105069875701</v>
      </c>
      <c r="M150" s="4" t="s">
        <v>284</v>
      </c>
      <c r="N150" s="6"/>
      <c r="O150" s="7"/>
      <c r="P150" s="6"/>
      <c r="Q150" s="6"/>
    </row>
    <row r="151" spans="1:17" x14ac:dyDescent="0.25">
      <c r="A151" s="4" t="s">
        <v>74</v>
      </c>
      <c r="B151" s="4" t="s">
        <v>280</v>
      </c>
      <c r="C151" s="4" t="s">
        <v>286</v>
      </c>
      <c r="D151" s="4" t="s">
        <v>291</v>
      </c>
      <c r="E151" s="5">
        <v>-26157281.494140599</v>
      </c>
      <c r="F151" s="5">
        <v>37.9774207249284</v>
      </c>
      <c r="G151" s="4" t="s">
        <v>288</v>
      </c>
      <c r="H151" s="5">
        <v>77534820.556640595</v>
      </c>
      <c r="I151" s="5">
        <v>118.32676827907601</v>
      </c>
      <c r="J151" s="4" t="s">
        <v>288</v>
      </c>
      <c r="K151" s="5">
        <v>398222.04589843802</v>
      </c>
      <c r="L151" s="5">
        <v>0.50919307395815805</v>
      </c>
      <c r="M151" s="4" t="s">
        <v>284</v>
      </c>
      <c r="N151" s="6"/>
      <c r="O151" s="7"/>
      <c r="P151" s="6"/>
      <c r="Q151" s="6"/>
    </row>
    <row r="152" spans="1:17" x14ac:dyDescent="0.25">
      <c r="A152" s="4" t="s">
        <v>76</v>
      </c>
      <c r="B152" s="4" t="s">
        <v>280</v>
      </c>
      <c r="C152" s="4" t="s">
        <v>281</v>
      </c>
      <c r="D152" s="4" t="s">
        <v>262</v>
      </c>
      <c r="E152" s="5">
        <v>0</v>
      </c>
      <c r="F152" s="5">
        <v>0</v>
      </c>
      <c r="G152" s="4" t="s">
        <v>288</v>
      </c>
      <c r="H152" s="5">
        <v>62371252.441406302</v>
      </c>
      <c r="I152" s="5">
        <v>93.718096613884001</v>
      </c>
      <c r="J152" s="4" t="s">
        <v>288</v>
      </c>
      <c r="K152" s="5">
        <v>265589.111328125</v>
      </c>
      <c r="L152" s="5">
        <v>0.28330415952950699</v>
      </c>
      <c r="M152" s="4" t="s">
        <v>284</v>
      </c>
      <c r="N152" s="6"/>
      <c r="O152" s="7"/>
      <c r="P152" s="6"/>
      <c r="Q152" s="6"/>
    </row>
    <row r="153" spans="1:17" x14ac:dyDescent="0.25">
      <c r="A153" s="4" t="s">
        <v>76</v>
      </c>
      <c r="B153" s="4" t="s">
        <v>280</v>
      </c>
      <c r="C153" s="4" t="s">
        <v>285</v>
      </c>
      <c r="D153" s="4" t="s">
        <v>288</v>
      </c>
      <c r="E153" s="5">
        <v>-13656433.1054688</v>
      </c>
      <c r="F153" s="5">
        <v>19.609576556831598</v>
      </c>
      <c r="G153" s="4" t="s">
        <v>291</v>
      </c>
      <c r="H153" s="5">
        <v>5064122.3907470703</v>
      </c>
      <c r="I153" s="5">
        <v>7.2181405266746896</v>
      </c>
      <c r="J153" s="4" t="s">
        <v>288</v>
      </c>
      <c r="K153" s="5">
        <v>272133.42285156302</v>
      </c>
      <c r="L153" s="5">
        <v>0.294449832290411</v>
      </c>
      <c r="M153" s="4" t="s">
        <v>284</v>
      </c>
      <c r="N153" s="6"/>
      <c r="O153" s="7"/>
      <c r="P153" s="6"/>
      <c r="Q153" s="6"/>
    </row>
    <row r="154" spans="1:17" x14ac:dyDescent="0.25">
      <c r="A154" s="4" t="s">
        <v>76</v>
      </c>
      <c r="B154" s="4" t="s">
        <v>280</v>
      </c>
      <c r="C154" s="4" t="s">
        <v>286</v>
      </c>
      <c r="D154" s="4" t="s">
        <v>262</v>
      </c>
      <c r="E154" s="5">
        <v>0</v>
      </c>
      <c r="F154" s="5">
        <v>0</v>
      </c>
      <c r="G154" s="4" t="s">
        <v>291</v>
      </c>
      <c r="H154" s="5">
        <v>25994314.575195301</v>
      </c>
      <c r="I154" s="5">
        <v>37.735279183834798</v>
      </c>
      <c r="J154" s="4" t="s">
        <v>305</v>
      </c>
      <c r="K154" s="5">
        <v>135217.620849609</v>
      </c>
      <c r="L154" s="5">
        <v>6.6959013929590597E-2</v>
      </c>
      <c r="M154" s="4" t="s">
        <v>284</v>
      </c>
      <c r="N154" s="6"/>
      <c r="O154" s="7"/>
      <c r="P154" s="6"/>
      <c r="Q154" s="6"/>
    </row>
    <row r="155" spans="1:17" x14ac:dyDescent="0.25">
      <c r="A155" s="4" t="s">
        <v>78</v>
      </c>
      <c r="B155" s="4" t="s">
        <v>280</v>
      </c>
      <c r="C155" s="4" t="s">
        <v>281</v>
      </c>
      <c r="D155" s="4" t="s">
        <v>262</v>
      </c>
      <c r="E155" s="5">
        <v>0</v>
      </c>
      <c r="F155" s="5">
        <v>0</v>
      </c>
      <c r="G155" s="4" t="s">
        <v>294</v>
      </c>
      <c r="H155" s="5">
        <v>32887701.416015599</v>
      </c>
      <c r="I155" s="5">
        <v>48.041911795735402</v>
      </c>
      <c r="J155" s="4" t="s">
        <v>299</v>
      </c>
      <c r="K155" s="5">
        <v>213620.55969238299</v>
      </c>
      <c r="L155" s="5">
        <v>0.19479581387713599</v>
      </c>
      <c r="M155" s="4" t="s">
        <v>284</v>
      </c>
      <c r="N155" s="6"/>
      <c r="O155" s="7"/>
      <c r="P155" s="6"/>
      <c r="Q155" s="6"/>
    </row>
    <row r="156" spans="1:17" x14ac:dyDescent="0.25">
      <c r="A156" s="4" t="s">
        <v>78</v>
      </c>
      <c r="B156" s="4" t="s">
        <v>280</v>
      </c>
      <c r="C156" s="4" t="s">
        <v>285</v>
      </c>
      <c r="D156" s="4" t="s">
        <v>301</v>
      </c>
      <c r="E156" s="5">
        <v>-31145449.8291016</v>
      </c>
      <c r="F156" s="5">
        <v>45.424439013004303</v>
      </c>
      <c r="G156" s="4" t="s">
        <v>262</v>
      </c>
      <c r="H156" s="5">
        <v>0</v>
      </c>
      <c r="I156" s="5">
        <v>0</v>
      </c>
      <c r="J156" s="4" t="s">
        <v>299</v>
      </c>
      <c r="K156" s="5">
        <v>220369.20166015599</v>
      </c>
      <c r="L156" s="5">
        <v>0.206289510242641</v>
      </c>
      <c r="M156" s="4" t="s">
        <v>284</v>
      </c>
      <c r="N156" s="6"/>
      <c r="O156" s="7"/>
      <c r="P156" s="6"/>
      <c r="Q156" s="6"/>
    </row>
    <row r="157" spans="1:17" x14ac:dyDescent="0.25">
      <c r="A157" s="4" t="s">
        <v>78</v>
      </c>
      <c r="B157" s="4" t="s">
        <v>280</v>
      </c>
      <c r="C157" s="4" t="s">
        <v>286</v>
      </c>
      <c r="D157" s="4" t="s">
        <v>307</v>
      </c>
      <c r="E157" s="5">
        <v>-8432499.6948242206</v>
      </c>
      <c r="F157" s="5">
        <v>12.053890386596301</v>
      </c>
      <c r="G157" s="4" t="s">
        <v>283</v>
      </c>
      <c r="H157" s="5">
        <v>22245724.487304699</v>
      </c>
      <c r="I157" s="5">
        <v>32.185441814363003</v>
      </c>
      <c r="J157" s="4" t="s">
        <v>283</v>
      </c>
      <c r="K157" s="5">
        <v>187247.711181641</v>
      </c>
      <c r="L157" s="5">
        <v>0.14987986069172601</v>
      </c>
      <c r="M157" s="4" t="s">
        <v>284</v>
      </c>
      <c r="N157" s="6"/>
      <c r="O157" s="7"/>
      <c r="P157" s="6"/>
      <c r="Q157" s="6"/>
    </row>
    <row r="158" spans="1:17" x14ac:dyDescent="0.25">
      <c r="A158" s="4" t="s">
        <v>80</v>
      </c>
      <c r="B158" s="4" t="s">
        <v>280</v>
      </c>
      <c r="C158" s="4" t="s">
        <v>281</v>
      </c>
      <c r="D158" s="4" t="s">
        <v>287</v>
      </c>
      <c r="E158" s="5">
        <v>-3680411.14807129</v>
      </c>
      <c r="F158" s="5">
        <v>5.2397092804312697</v>
      </c>
      <c r="G158" s="4" t="s">
        <v>283</v>
      </c>
      <c r="H158" s="5">
        <v>22836480.712890599</v>
      </c>
      <c r="I158" s="5">
        <v>33.057546243071599</v>
      </c>
      <c r="J158" s="4" t="s">
        <v>301</v>
      </c>
      <c r="K158" s="5">
        <v>21369.256973266602</v>
      </c>
      <c r="L158" s="5">
        <v>0</v>
      </c>
      <c r="M158" s="4" t="s">
        <v>284</v>
      </c>
      <c r="N158" s="6"/>
      <c r="O158" s="7"/>
      <c r="P158" s="6"/>
      <c r="Q158" s="6"/>
    </row>
    <row r="159" spans="1:17" x14ac:dyDescent="0.25">
      <c r="A159" s="4" t="s">
        <v>80</v>
      </c>
      <c r="B159" s="4" t="s">
        <v>280</v>
      </c>
      <c r="C159" s="4" t="s">
        <v>285</v>
      </c>
      <c r="D159" s="4" t="s">
        <v>307</v>
      </c>
      <c r="E159" s="5">
        <v>-7135184.4787597703</v>
      </c>
      <c r="F159" s="5">
        <v>10.188107844442101</v>
      </c>
      <c r="G159" s="4" t="s">
        <v>298</v>
      </c>
      <c r="H159" s="5">
        <v>18210083.0078125</v>
      </c>
      <c r="I159" s="5">
        <v>26.252667885273699</v>
      </c>
      <c r="J159" s="4" t="s">
        <v>283</v>
      </c>
      <c r="K159" s="5">
        <v>25079.656600952199</v>
      </c>
      <c r="L159" s="5">
        <v>0</v>
      </c>
      <c r="M159" s="4" t="s">
        <v>284</v>
      </c>
      <c r="N159" s="6"/>
      <c r="O159" s="7"/>
      <c r="P159" s="6"/>
      <c r="Q159" s="6"/>
    </row>
    <row r="160" spans="1:17" x14ac:dyDescent="0.25">
      <c r="A160" s="4" t="s">
        <v>80</v>
      </c>
      <c r="B160" s="4" t="s">
        <v>280</v>
      </c>
      <c r="C160" s="4" t="s">
        <v>286</v>
      </c>
      <c r="D160" s="4" t="s">
        <v>262</v>
      </c>
      <c r="E160" s="5">
        <v>0</v>
      </c>
      <c r="F160" s="5">
        <v>0</v>
      </c>
      <c r="G160" s="4" t="s">
        <v>298</v>
      </c>
      <c r="H160" s="5">
        <v>18721304.3212891</v>
      </c>
      <c r="I160" s="5">
        <v>27.001830749213699</v>
      </c>
      <c r="J160" s="4" t="s">
        <v>301</v>
      </c>
      <c r="K160" s="5">
        <v>9302.2356033325195</v>
      </c>
      <c r="L160" s="5">
        <v>0</v>
      </c>
      <c r="M160" s="4" t="s">
        <v>284</v>
      </c>
      <c r="N160" s="6"/>
      <c r="O160" s="7"/>
      <c r="P160" s="6"/>
      <c r="Q160" s="6"/>
    </row>
    <row r="161" spans="1:17" x14ac:dyDescent="0.25">
      <c r="A161" s="4" t="s">
        <v>82</v>
      </c>
      <c r="B161" s="4" t="s">
        <v>280</v>
      </c>
      <c r="C161" s="4" t="s">
        <v>281</v>
      </c>
      <c r="D161" s="4" t="s">
        <v>307</v>
      </c>
      <c r="E161" s="5">
        <v>-4119931.7932128902</v>
      </c>
      <c r="F161" s="5">
        <v>5.8676308253779998</v>
      </c>
      <c r="G161" s="4" t="s">
        <v>298</v>
      </c>
      <c r="H161" s="5">
        <v>12712228.393554701</v>
      </c>
      <c r="I161" s="5">
        <v>18.238803604617701</v>
      </c>
      <c r="J161" s="4" t="s">
        <v>283</v>
      </c>
      <c r="K161" s="5">
        <v>46411.3349914551</v>
      </c>
      <c r="L161" s="5">
        <v>0</v>
      </c>
      <c r="M161" s="4" t="s">
        <v>284</v>
      </c>
      <c r="N161" s="6"/>
      <c r="O161" s="7"/>
      <c r="P161" s="6"/>
      <c r="Q161" s="6"/>
    </row>
    <row r="162" spans="1:17" x14ac:dyDescent="0.25">
      <c r="A162" s="4" t="s">
        <v>82</v>
      </c>
      <c r="B162" s="4" t="s">
        <v>280</v>
      </c>
      <c r="C162" s="4" t="s">
        <v>285</v>
      </c>
      <c r="D162" s="4" t="s">
        <v>301</v>
      </c>
      <c r="E162" s="5">
        <v>-5801616.66870117</v>
      </c>
      <c r="F162" s="5">
        <v>8.2745210966095293</v>
      </c>
      <c r="G162" s="4" t="s">
        <v>307</v>
      </c>
      <c r="H162" s="5">
        <v>39258715.8203125</v>
      </c>
      <c r="I162" s="5">
        <v>57.687475346028798</v>
      </c>
      <c r="J162" s="4" t="s">
        <v>283</v>
      </c>
      <c r="K162" s="5">
        <v>50341.114044189497</v>
      </c>
      <c r="L162" s="5">
        <v>6.6959013929590597E-2</v>
      </c>
      <c r="M162" s="4" t="s">
        <v>284</v>
      </c>
      <c r="N162" s="6"/>
      <c r="O162" s="7"/>
      <c r="P162" s="6"/>
      <c r="Q162" s="6"/>
    </row>
    <row r="163" spans="1:17" x14ac:dyDescent="0.25">
      <c r="A163" s="4" t="s">
        <v>82</v>
      </c>
      <c r="B163" s="4" t="s">
        <v>280</v>
      </c>
      <c r="C163" s="4" t="s">
        <v>286</v>
      </c>
      <c r="D163" s="4" t="s">
        <v>262</v>
      </c>
      <c r="E163" s="5">
        <v>0</v>
      </c>
      <c r="F163" s="5">
        <v>0</v>
      </c>
      <c r="G163" s="4" t="s">
        <v>307</v>
      </c>
      <c r="H163" s="5">
        <v>66765441.894531302</v>
      </c>
      <c r="I163" s="5">
        <v>100.76561011374</v>
      </c>
      <c r="J163" s="4" t="s">
        <v>307</v>
      </c>
      <c r="K163" s="5">
        <v>21070.785522460901</v>
      </c>
      <c r="L163" s="5">
        <v>0</v>
      </c>
      <c r="M163" s="4" t="s">
        <v>284</v>
      </c>
      <c r="N163" s="6"/>
      <c r="O163" s="7"/>
      <c r="P163" s="6"/>
      <c r="Q163" s="6"/>
    </row>
    <row r="164" spans="1:17" x14ac:dyDescent="0.25">
      <c r="A164" s="4" t="s">
        <v>84</v>
      </c>
      <c r="B164" s="4" t="s">
        <v>280</v>
      </c>
      <c r="C164" s="4" t="s">
        <v>281</v>
      </c>
      <c r="D164" s="4" t="s">
        <v>282</v>
      </c>
      <c r="E164" s="5">
        <v>-29747702.026367199</v>
      </c>
      <c r="F164" s="5">
        <v>43.330714106559803</v>
      </c>
      <c r="G164" s="4" t="s">
        <v>307</v>
      </c>
      <c r="H164" s="5">
        <v>71518554.6875</v>
      </c>
      <c r="I164" s="5">
        <v>108.464686200023</v>
      </c>
      <c r="J164" s="4" t="s">
        <v>307</v>
      </c>
      <c r="K164" s="5">
        <v>84860.626220703096</v>
      </c>
      <c r="L164" s="5">
        <v>6.6959013929590597E-2</v>
      </c>
      <c r="M164" s="4" t="s">
        <v>284</v>
      </c>
      <c r="N164" s="6"/>
      <c r="O164" s="7"/>
      <c r="P164" s="6"/>
      <c r="Q164" s="6"/>
    </row>
    <row r="165" spans="1:17" x14ac:dyDescent="0.25">
      <c r="A165" s="4" t="s">
        <v>84</v>
      </c>
      <c r="B165" s="4" t="s">
        <v>280</v>
      </c>
      <c r="C165" s="4" t="s">
        <v>285</v>
      </c>
      <c r="D165" s="4" t="s">
        <v>294</v>
      </c>
      <c r="E165" s="5">
        <v>-84710583.496093795</v>
      </c>
      <c r="F165" s="5">
        <v>130.267459899187</v>
      </c>
      <c r="G165" s="4" t="s">
        <v>262</v>
      </c>
      <c r="H165" s="5">
        <v>0</v>
      </c>
      <c r="I165" s="5">
        <v>0</v>
      </c>
      <c r="J165" s="4" t="s">
        <v>294</v>
      </c>
      <c r="K165" s="5">
        <v>54731.109619140603</v>
      </c>
      <c r="L165" s="5">
        <v>6.6959013929590597E-2</v>
      </c>
      <c r="M165" s="4" t="s">
        <v>284</v>
      </c>
      <c r="N165" s="6"/>
      <c r="O165" s="7"/>
      <c r="P165" s="6"/>
      <c r="Q165" s="6"/>
    </row>
    <row r="166" spans="1:17" x14ac:dyDescent="0.25">
      <c r="A166" s="4" t="s">
        <v>84</v>
      </c>
      <c r="B166" s="4" t="s">
        <v>280</v>
      </c>
      <c r="C166" s="4" t="s">
        <v>286</v>
      </c>
      <c r="D166" s="4" t="s">
        <v>294</v>
      </c>
      <c r="E166" s="5">
        <v>-84222790.527343795</v>
      </c>
      <c r="F166" s="5">
        <v>129.44945134222499</v>
      </c>
      <c r="G166" s="4" t="s">
        <v>305</v>
      </c>
      <c r="H166" s="5">
        <v>3054011.9171142601</v>
      </c>
      <c r="I166" s="5">
        <v>4.3456139974296102</v>
      </c>
      <c r="J166" s="4" t="s">
        <v>305</v>
      </c>
      <c r="K166" s="5">
        <v>34380.970001220703</v>
      </c>
      <c r="L166" s="5">
        <v>0</v>
      </c>
      <c r="M166" s="4" t="s">
        <v>284</v>
      </c>
      <c r="N166" s="6"/>
      <c r="O166" s="7"/>
      <c r="P166" s="6"/>
      <c r="Q166" s="6"/>
    </row>
    <row r="167" spans="1:17" x14ac:dyDescent="0.25">
      <c r="A167" s="4" t="s">
        <v>8</v>
      </c>
      <c r="B167" s="4" t="s">
        <v>280</v>
      </c>
      <c r="C167" s="4" t="s">
        <v>281</v>
      </c>
      <c r="D167" s="4" t="s">
        <v>288</v>
      </c>
      <c r="E167" s="5">
        <v>-48538442.9931641</v>
      </c>
      <c r="F167" s="5">
        <v>73.105110786855207</v>
      </c>
      <c r="G167" s="4" t="s">
        <v>262</v>
      </c>
      <c r="H167" s="5">
        <v>0</v>
      </c>
      <c r="I167" s="5">
        <v>0</v>
      </c>
      <c r="J167" s="4" t="s">
        <v>288</v>
      </c>
      <c r="K167" s="5">
        <v>274302.09350585903</v>
      </c>
      <c r="L167" s="5">
        <v>0.34039937891066102</v>
      </c>
      <c r="M167" s="4" t="s">
        <v>284</v>
      </c>
      <c r="N167" s="6"/>
      <c r="O167" s="7"/>
      <c r="P167" s="6"/>
      <c r="Q167" s="6"/>
    </row>
    <row r="168" spans="1:17" x14ac:dyDescent="0.25">
      <c r="A168" s="4" t="s">
        <v>8</v>
      </c>
      <c r="B168" s="4" t="s">
        <v>280</v>
      </c>
      <c r="C168" s="4" t="s">
        <v>285</v>
      </c>
      <c r="D168" s="4" t="s">
        <v>288</v>
      </c>
      <c r="E168" s="5">
        <v>-68218444.824218795</v>
      </c>
      <c r="F168" s="5">
        <v>105.62106966972399</v>
      </c>
      <c r="G168" s="4" t="s">
        <v>262</v>
      </c>
      <c r="H168" s="5">
        <v>0</v>
      </c>
      <c r="I168" s="5">
        <v>0</v>
      </c>
      <c r="J168" s="4" t="s">
        <v>288</v>
      </c>
      <c r="K168" s="5">
        <v>133762.00866699201</v>
      </c>
      <c r="L168" s="5">
        <v>0.101043714676052</v>
      </c>
      <c r="M168" s="4" t="s">
        <v>284</v>
      </c>
      <c r="N168" s="6"/>
      <c r="O168" s="7"/>
      <c r="P168" s="6"/>
      <c r="Q168" s="6"/>
    </row>
    <row r="169" spans="1:17" x14ac:dyDescent="0.25">
      <c r="A169" s="4" t="s">
        <v>8</v>
      </c>
      <c r="B169" s="4" t="s">
        <v>280</v>
      </c>
      <c r="C169" s="4" t="s">
        <v>286</v>
      </c>
      <c r="D169" s="4" t="s">
        <v>282</v>
      </c>
      <c r="E169" s="5">
        <v>-28081622.314453099</v>
      </c>
      <c r="F169" s="5">
        <v>41.193938814103603</v>
      </c>
      <c r="G169" s="4" t="s">
        <v>288</v>
      </c>
      <c r="H169" s="5">
        <v>10952802.2766113</v>
      </c>
      <c r="I169" s="5">
        <v>15.7403526827693</v>
      </c>
      <c r="J169" s="4" t="s">
        <v>288</v>
      </c>
      <c r="K169" s="5">
        <v>150426.651000977</v>
      </c>
      <c r="L169" s="5">
        <v>0.12942549074068699</v>
      </c>
      <c r="M169" s="4" t="s">
        <v>284</v>
      </c>
      <c r="N169" s="6"/>
      <c r="O169" s="7"/>
      <c r="P169" s="6"/>
      <c r="Q169" s="6"/>
    </row>
    <row r="170" spans="1:17" x14ac:dyDescent="0.25">
      <c r="A170" s="4" t="s">
        <v>10</v>
      </c>
      <c r="B170" s="4" t="s">
        <v>280</v>
      </c>
      <c r="C170" s="4" t="s">
        <v>281</v>
      </c>
      <c r="D170" s="4" t="s">
        <v>297</v>
      </c>
      <c r="E170" s="5">
        <v>-7493072.5097656297</v>
      </c>
      <c r="F170" s="5">
        <v>10.7253808528185</v>
      </c>
      <c r="G170" s="4" t="s">
        <v>305</v>
      </c>
      <c r="H170" s="5">
        <v>4844234.84802246</v>
      </c>
      <c r="I170" s="5">
        <v>6.9129368057474503</v>
      </c>
      <c r="J170" s="4" t="s">
        <v>305</v>
      </c>
      <c r="K170" s="5">
        <v>83458.320617675796</v>
      </c>
      <c r="L170" s="5">
        <v>5.02192589920014E-2</v>
      </c>
      <c r="M170" s="4" t="s">
        <v>284</v>
      </c>
      <c r="N170" s="6"/>
      <c r="O170" s="7"/>
      <c r="P170" s="6"/>
      <c r="Q170" s="6"/>
    </row>
    <row r="171" spans="1:17" x14ac:dyDescent="0.25">
      <c r="A171" s="4" t="s">
        <v>10</v>
      </c>
      <c r="B171" s="4" t="s">
        <v>280</v>
      </c>
      <c r="C171" s="4" t="s">
        <v>285</v>
      </c>
      <c r="D171" s="4" t="s">
        <v>305</v>
      </c>
      <c r="E171" s="5">
        <v>-23926489.2578125</v>
      </c>
      <c r="F171" s="5">
        <v>34.919974859803901</v>
      </c>
      <c r="G171" s="4" t="s">
        <v>262</v>
      </c>
      <c r="H171" s="5">
        <v>0</v>
      </c>
      <c r="I171" s="5">
        <v>0</v>
      </c>
      <c r="J171" s="4" t="s">
        <v>297</v>
      </c>
      <c r="K171" s="5">
        <v>95753.883361816406</v>
      </c>
      <c r="L171" s="5">
        <v>5.02192589920014E-2</v>
      </c>
      <c r="M171" s="4" t="s">
        <v>284</v>
      </c>
      <c r="N171" s="6"/>
      <c r="O171" s="7"/>
      <c r="P171" s="6"/>
      <c r="Q171" s="6"/>
    </row>
    <row r="172" spans="1:17" x14ac:dyDescent="0.25">
      <c r="A172" s="4" t="s">
        <v>10</v>
      </c>
      <c r="B172" s="4" t="s">
        <v>280</v>
      </c>
      <c r="C172" s="4" t="s">
        <v>286</v>
      </c>
      <c r="D172" s="4" t="s">
        <v>294</v>
      </c>
      <c r="E172" s="5">
        <v>-9288776.39770508</v>
      </c>
      <c r="F172" s="5">
        <v>13.323242310434599</v>
      </c>
      <c r="G172" s="4" t="s">
        <v>288</v>
      </c>
      <c r="H172" s="5">
        <v>14376625.061035199</v>
      </c>
      <c r="I172" s="5">
        <v>20.743664354085901</v>
      </c>
      <c r="J172" s="4" t="s">
        <v>297</v>
      </c>
      <c r="K172" s="5">
        <v>122872.543334961</v>
      </c>
      <c r="L172" s="5">
        <v>8.2497711991891307E-2</v>
      </c>
      <c r="M172" s="4" t="s">
        <v>284</v>
      </c>
      <c r="N172" s="6"/>
      <c r="O172" s="7"/>
      <c r="P172" s="6"/>
      <c r="Q172" s="6"/>
    </row>
    <row r="173" spans="1:17" x14ac:dyDescent="0.25">
      <c r="A173" s="4" t="s">
        <v>12</v>
      </c>
      <c r="B173" s="4" t="s">
        <v>280</v>
      </c>
      <c r="C173" s="4" t="s">
        <v>281</v>
      </c>
      <c r="D173" s="4" t="s">
        <v>294</v>
      </c>
      <c r="E173" s="5">
        <v>-6780841.0644531297</v>
      </c>
      <c r="F173" s="5">
        <v>9.6979842055588996</v>
      </c>
      <c r="G173" s="4" t="s">
        <v>288</v>
      </c>
      <c r="H173" s="5">
        <v>13219601.440429701</v>
      </c>
      <c r="I173" s="5">
        <v>19.048323156312101</v>
      </c>
      <c r="J173" s="4" t="s">
        <v>297</v>
      </c>
      <c r="K173" s="5">
        <v>36469.367980957002</v>
      </c>
      <c r="L173" s="5">
        <v>0</v>
      </c>
      <c r="M173" s="4" t="s">
        <v>284</v>
      </c>
      <c r="N173" s="6"/>
      <c r="O173" s="7"/>
      <c r="P173" s="6"/>
      <c r="Q173" s="6"/>
    </row>
    <row r="174" spans="1:17" x14ac:dyDescent="0.25">
      <c r="A174" s="4" t="s">
        <v>12</v>
      </c>
      <c r="B174" s="4" t="s">
        <v>280</v>
      </c>
      <c r="C174" s="4" t="s">
        <v>285</v>
      </c>
      <c r="D174" s="4" t="s">
        <v>294</v>
      </c>
      <c r="E174" s="5">
        <v>-6866952.5146484403</v>
      </c>
      <c r="F174" s="5">
        <v>9.8221108783036506</v>
      </c>
      <c r="G174" s="4" t="s">
        <v>294</v>
      </c>
      <c r="H174" s="5">
        <v>3272506.7138671898</v>
      </c>
      <c r="I174" s="5">
        <v>4.6616862528026104</v>
      </c>
      <c r="J174" s="4" t="s">
        <v>294</v>
      </c>
      <c r="K174" s="5">
        <v>32054.576873779301</v>
      </c>
      <c r="L174" s="5">
        <v>0</v>
      </c>
      <c r="M174" s="4" t="s">
        <v>284</v>
      </c>
      <c r="N174" s="6"/>
      <c r="O174" s="7"/>
      <c r="P174" s="6"/>
      <c r="Q174" s="6"/>
    </row>
    <row r="175" spans="1:17" x14ac:dyDescent="0.25">
      <c r="A175" s="4" t="s">
        <v>12</v>
      </c>
      <c r="B175" s="4" t="s">
        <v>280</v>
      </c>
      <c r="C175" s="4" t="s">
        <v>286</v>
      </c>
      <c r="D175" s="4" t="s">
        <v>262</v>
      </c>
      <c r="E175" s="5">
        <v>0</v>
      </c>
      <c r="F175" s="5">
        <v>0</v>
      </c>
      <c r="G175" s="4" t="s">
        <v>294</v>
      </c>
      <c r="H175" s="5">
        <v>6505138.3972167997</v>
      </c>
      <c r="I175" s="5">
        <v>9.3007361283525807</v>
      </c>
      <c r="J175" s="4" t="s">
        <v>294</v>
      </c>
      <c r="K175" s="5">
        <v>28087.4042510986</v>
      </c>
      <c r="L175" s="5">
        <v>0</v>
      </c>
      <c r="M175" s="4" t="s">
        <v>284</v>
      </c>
      <c r="N175" s="6"/>
      <c r="O175" s="7"/>
      <c r="P175" s="6"/>
      <c r="Q175" s="6"/>
    </row>
    <row r="176" spans="1:17" x14ac:dyDescent="0.25">
      <c r="A176" s="4" t="s">
        <v>65</v>
      </c>
      <c r="B176" s="4" t="s">
        <v>280</v>
      </c>
      <c r="C176" s="4" t="s">
        <v>281</v>
      </c>
      <c r="D176" s="4" t="s">
        <v>282</v>
      </c>
      <c r="E176" s="5">
        <v>-33593124.3896484</v>
      </c>
      <c r="F176" s="5">
        <v>49.104145728051698</v>
      </c>
      <c r="G176" s="4" t="s">
        <v>307</v>
      </c>
      <c r="H176" s="5">
        <v>3237863.1591796898</v>
      </c>
      <c r="I176" s="5">
        <v>4.60793700767681</v>
      </c>
      <c r="J176" s="4" t="s">
        <v>288</v>
      </c>
      <c r="K176" s="5">
        <v>204297.714233398</v>
      </c>
      <c r="L176" s="5">
        <v>0.17891795141622399</v>
      </c>
      <c r="M176" s="4" t="s">
        <v>284</v>
      </c>
      <c r="N176" s="6"/>
      <c r="O176" s="7"/>
      <c r="P176" s="6"/>
      <c r="Q176" s="6"/>
    </row>
    <row r="177" spans="1:17" x14ac:dyDescent="0.25">
      <c r="A177" s="4" t="s">
        <v>65</v>
      </c>
      <c r="B177" s="4" t="s">
        <v>280</v>
      </c>
      <c r="C177" s="4" t="s">
        <v>285</v>
      </c>
      <c r="D177" s="4" t="s">
        <v>282</v>
      </c>
      <c r="E177" s="5">
        <v>-78019323.730468795</v>
      </c>
      <c r="F177" s="5">
        <v>119.126811623573</v>
      </c>
      <c r="G177" s="4" t="s">
        <v>262</v>
      </c>
      <c r="H177" s="5">
        <v>0</v>
      </c>
      <c r="I177" s="5">
        <v>0</v>
      </c>
      <c r="J177" s="4" t="s">
        <v>288</v>
      </c>
      <c r="K177" s="5">
        <v>250262.451171875</v>
      </c>
      <c r="L177" s="5">
        <v>0.25720109697431298</v>
      </c>
      <c r="M177" s="4" t="s">
        <v>284</v>
      </c>
      <c r="N177" s="6"/>
      <c r="O177" s="7"/>
      <c r="P177" s="6"/>
      <c r="Q177" s="6"/>
    </row>
    <row r="178" spans="1:17" x14ac:dyDescent="0.25">
      <c r="A178" s="4" t="s">
        <v>65</v>
      </c>
      <c r="B178" s="4" t="s">
        <v>280</v>
      </c>
      <c r="C178" s="4" t="s">
        <v>286</v>
      </c>
      <c r="D178" s="4" t="s">
        <v>291</v>
      </c>
      <c r="E178" s="5">
        <v>-34194308.471679702</v>
      </c>
      <c r="F178" s="5">
        <v>50.0105414539576</v>
      </c>
      <c r="G178" s="4" t="s">
        <v>288</v>
      </c>
      <c r="H178" s="5">
        <v>71943914.794921905</v>
      </c>
      <c r="I178" s="5">
        <v>109.15760882198801</v>
      </c>
      <c r="J178" s="4" t="s">
        <v>288</v>
      </c>
      <c r="K178" s="5">
        <v>408036.89575195301</v>
      </c>
      <c r="L178" s="5">
        <v>0.52590882405638695</v>
      </c>
      <c r="M178" s="4" t="s">
        <v>284</v>
      </c>
      <c r="N178" s="6"/>
      <c r="O178" s="7"/>
      <c r="P178" s="6"/>
      <c r="Q178" s="6"/>
    </row>
    <row r="179" spans="1:17" x14ac:dyDescent="0.25">
      <c r="A179" s="4" t="s">
        <v>67</v>
      </c>
      <c r="B179" s="4" t="s">
        <v>280</v>
      </c>
      <c r="C179" s="4" t="s">
        <v>281</v>
      </c>
      <c r="D179" s="4" t="s">
        <v>262</v>
      </c>
      <c r="E179" s="5">
        <v>0</v>
      </c>
      <c r="F179" s="5">
        <v>0</v>
      </c>
      <c r="G179" s="4" t="s">
        <v>288</v>
      </c>
      <c r="H179" s="5">
        <v>58441601.5625</v>
      </c>
      <c r="I179" s="5">
        <v>87.471157312393203</v>
      </c>
      <c r="J179" s="4" t="s">
        <v>288</v>
      </c>
      <c r="K179" s="5">
        <v>263594.87915039097</v>
      </c>
      <c r="L179" s="5">
        <v>0.279907742515206</v>
      </c>
      <c r="M179" s="4" t="s">
        <v>284</v>
      </c>
      <c r="N179" s="6"/>
      <c r="O179" s="7"/>
      <c r="P179" s="6"/>
      <c r="Q179" s="6"/>
    </row>
    <row r="180" spans="1:17" x14ac:dyDescent="0.25">
      <c r="A180" s="4" t="s">
        <v>67</v>
      </c>
      <c r="B180" s="4" t="s">
        <v>280</v>
      </c>
      <c r="C180" s="4" t="s">
        <v>285</v>
      </c>
      <c r="D180" s="4" t="s">
        <v>288</v>
      </c>
      <c r="E180" s="5">
        <v>-15950401.306152301</v>
      </c>
      <c r="F180" s="5">
        <v>22.949420381337401</v>
      </c>
      <c r="G180" s="4" t="s">
        <v>291</v>
      </c>
      <c r="H180" s="5">
        <v>7402775.5737304697</v>
      </c>
      <c r="I180" s="5">
        <v>10.5726125184447</v>
      </c>
      <c r="J180" s="4" t="s">
        <v>288</v>
      </c>
      <c r="K180" s="5">
        <v>270139.16015625</v>
      </c>
      <c r="L180" s="5">
        <v>0.29105341527611001</v>
      </c>
      <c r="M180" s="4" t="s">
        <v>284</v>
      </c>
      <c r="N180" s="6"/>
      <c r="O180" s="7"/>
      <c r="P180" s="6"/>
      <c r="Q180" s="6"/>
    </row>
    <row r="181" spans="1:17" x14ac:dyDescent="0.25">
      <c r="A181" s="4" t="s">
        <v>67</v>
      </c>
      <c r="B181" s="4" t="s">
        <v>280</v>
      </c>
      <c r="C181" s="4" t="s">
        <v>286</v>
      </c>
      <c r="D181" s="4" t="s">
        <v>262</v>
      </c>
      <c r="E181" s="5">
        <v>0</v>
      </c>
      <c r="F181" s="5">
        <v>0</v>
      </c>
      <c r="G181" s="4" t="s">
        <v>291</v>
      </c>
      <c r="H181" s="5">
        <v>29717059.326171901</v>
      </c>
      <c r="I181" s="5">
        <v>43.284874409437201</v>
      </c>
      <c r="J181" s="4" t="s">
        <v>305</v>
      </c>
      <c r="K181" s="5">
        <v>147657.65380859401</v>
      </c>
      <c r="L181" s="5">
        <v>8.2453514914959697E-2</v>
      </c>
      <c r="M181" s="4" t="s">
        <v>284</v>
      </c>
      <c r="N181" s="6"/>
      <c r="O181" s="7"/>
      <c r="P181" s="6"/>
      <c r="Q181" s="6"/>
    </row>
    <row r="182" spans="1:17" x14ac:dyDescent="0.25">
      <c r="A182" s="4" t="s">
        <v>69</v>
      </c>
      <c r="B182" s="4" t="s">
        <v>280</v>
      </c>
      <c r="C182" s="4" t="s">
        <v>281</v>
      </c>
      <c r="D182" s="4" t="s">
        <v>289</v>
      </c>
      <c r="E182" s="5">
        <v>-103683.626651764</v>
      </c>
      <c r="F182" s="5">
        <v>0</v>
      </c>
      <c r="G182" s="4" t="s">
        <v>291</v>
      </c>
      <c r="H182" s="5">
        <v>34735858.154296897</v>
      </c>
      <c r="I182" s="5">
        <v>50.827912054956002</v>
      </c>
      <c r="J182" s="4" t="s">
        <v>299</v>
      </c>
      <c r="K182" s="5">
        <v>234823.333740234</v>
      </c>
      <c r="L182" s="5">
        <v>0.230906554497778</v>
      </c>
      <c r="M182" s="4" t="s">
        <v>284</v>
      </c>
      <c r="N182" s="6"/>
      <c r="O182" s="7"/>
      <c r="P182" s="6"/>
      <c r="Q182" s="6"/>
    </row>
    <row r="183" spans="1:17" x14ac:dyDescent="0.25">
      <c r="A183" s="4" t="s">
        <v>69</v>
      </c>
      <c r="B183" s="4" t="s">
        <v>280</v>
      </c>
      <c r="C183" s="4" t="s">
        <v>285</v>
      </c>
      <c r="D183" s="4" t="s">
        <v>305</v>
      </c>
      <c r="E183" s="5">
        <v>-35281066.894531302</v>
      </c>
      <c r="F183" s="5">
        <v>51.651657558977597</v>
      </c>
      <c r="G183" s="4" t="s">
        <v>262</v>
      </c>
      <c r="H183" s="5">
        <v>0</v>
      </c>
      <c r="I183" s="5">
        <v>0</v>
      </c>
      <c r="J183" s="4" t="s">
        <v>299</v>
      </c>
      <c r="K183" s="5">
        <v>241571.97570800799</v>
      </c>
      <c r="L183" s="5">
        <v>0.242400262504816</v>
      </c>
      <c r="M183" s="4" t="s">
        <v>284</v>
      </c>
      <c r="N183" s="6"/>
      <c r="O183" s="7"/>
      <c r="P183" s="6"/>
      <c r="Q183" s="6"/>
    </row>
    <row r="184" spans="1:17" x14ac:dyDescent="0.25">
      <c r="A184" s="4" t="s">
        <v>69</v>
      </c>
      <c r="B184" s="4" t="s">
        <v>280</v>
      </c>
      <c r="C184" s="4" t="s">
        <v>286</v>
      </c>
      <c r="D184" s="4" t="s">
        <v>294</v>
      </c>
      <c r="E184" s="5">
        <v>-17520143.127441399</v>
      </c>
      <c r="F184" s="5">
        <v>25.242688134312601</v>
      </c>
      <c r="G184" s="4" t="s">
        <v>289</v>
      </c>
      <c r="H184" s="5">
        <v>27174224.853515599</v>
      </c>
      <c r="I184" s="5">
        <v>39.4900655373931</v>
      </c>
      <c r="J184" s="4" t="s">
        <v>288</v>
      </c>
      <c r="K184" s="5">
        <v>205098.14453125</v>
      </c>
      <c r="L184" s="5">
        <v>0.18028117483481801</v>
      </c>
      <c r="M184" s="4" t="s">
        <v>284</v>
      </c>
      <c r="N184" s="6"/>
      <c r="O184" s="7"/>
      <c r="P184" s="6"/>
      <c r="Q184" s="6"/>
    </row>
    <row r="185" spans="1:17" x14ac:dyDescent="0.25">
      <c r="A185" s="4" t="s">
        <v>70</v>
      </c>
      <c r="B185" s="4" t="s">
        <v>280</v>
      </c>
      <c r="C185" s="4" t="s">
        <v>281</v>
      </c>
      <c r="D185" s="4" t="s">
        <v>291</v>
      </c>
      <c r="E185" s="5">
        <v>-880311.87057495106</v>
      </c>
      <c r="F185" s="5">
        <v>1.2503174366429399</v>
      </c>
      <c r="G185" s="4" t="s">
        <v>289</v>
      </c>
      <c r="H185" s="5">
        <v>27630343.627929699</v>
      </c>
      <c r="I185" s="5">
        <v>40.169437415897796</v>
      </c>
      <c r="J185" s="4" t="s">
        <v>294</v>
      </c>
      <c r="K185" s="5">
        <v>73572.349548339902</v>
      </c>
      <c r="L185" s="5">
        <v>6.6959013929590597E-2</v>
      </c>
      <c r="M185" s="4" t="s">
        <v>284</v>
      </c>
      <c r="N185" s="6"/>
      <c r="O185" s="7"/>
      <c r="P185" s="6"/>
      <c r="Q185" s="6"/>
    </row>
    <row r="186" spans="1:17" x14ac:dyDescent="0.25">
      <c r="A186" s="4" t="s">
        <v>70</v>
      </c>
      <c r="B186" s="4" t="s">
        <v>280</v>
      </c>
      <c r="C186" s="4" t="s">
        <v>285</v>
      </c>
      <c r="D186" s="4" t="s">
        <v>262</v>
      </c>
      <c r="E186" s="5">
        <v>0</v>
      </c>
      <c r="F186" s="5">
        <v>0</v>
      </c>
      <c r="G186" s="4" t="s">
        <v>294</v>
      </c>
      <c r="H186" s="5">
        <v>45823995.971679702</v>
      </c>
      <c r="I186" s="5">
        <v>67.7523715421557</v>
      </c>
      <c r="J186" s="4" t="s">
        <v>294</v>
      </c>
      <c r="K186" s="5">
        <v>226247.77221679699</v>
      </c>
      <c r="L186" s="5">
        <v>0.21630139090120801</v>
      </c>
      <c r="M186" s="4" t="s">
        <v>284</v>
      </c>
      <c r="N186" s="6"/>
      <c r="O186" s="7"/>
      <c r="P186" s="6"/>
      <c r="Q186" s="6"/>
    </row>
    <row r="187" spans="1:17" x14ac:dyDescent="0.25">
      <c r="A187" s="4" t="s">
        <v>70</v>
      </c>
      <c r="B187" s="4" t="s">
        <v>280</v>
      </c>
      <c r="C187" s="4" t="s">
        <v>286</v>
      </c>
      <c r="D187" s="4" t="s">
        <v>262</v>
      </c>
      <c r="E187" s="5">
        <v>0</v>
      </c>
      <c r="F187" s="5">
        <v>0</v>
      </c>
      <c r="G187" s="4" t="s">
        <v>294</v>
      </c>
      <c r="H187" s="5">
        <v>65617248.535156302</v>
      </c>
      <c r="I187" s="5">
        <v>98.917679861187906</v>
      </c>
      <c r="J187" s="4" t="s">
        <v>294</v>
      </c>
      <c r="K187" s="5">
        <v>221901.30615234401</v>
      </c>
      <c r="L187" s="5">
        <v>0.208898866549134</v>
      </c>
      <c r="M187" s="4" t="s">
        <v>284</v>
      </c>
      <c r="N187" s="6"/>
      <c r="O187" s="7"/>
      <c r="P187" s="6"/>
      <c r="Q187" s="6"/>
    </row>
    <row r="188" spans="1:17" x14ac:dyDescent="0.25">
      <c r="A188" s="4" t="s">
        <v>72</v>
      </c>
      <c r="B188" s="4" t="s">
        <v>280</v>
      </c>
      <c r="C188" s="4" t="s">
        <v>281</v>
      </c>
      <c r="D188" s="4" t="s">
        <v>289</v>
      </c>
      <c r="E188" s="5">
        <v>-3217226.7913818401</v>
      </c>
      <c r="F188" s="5">
        <v>38.055542390793597</v>
      </c>
      <c r="G188" s="4" t="s">
        <v>294</v>
      </c>
      <c r="H188" s="5">
        <v>98453094.482421905</v>
      </c>
      <c r="I188" s="5">
        <v>187.187995761633</v>
      </c>
      <c r="J188" s="4" t="s">
        <v>294</v>
      </c>
      <c r="K188" s="5">
        <v>228176.55944824201</v>
      </c>
      <c r="L188" s="5">
        <v>0.28546696994453702</v>
      </c>
      <c r="M188" s="4" t="s">
        <v>284</v>
      </c>
      <c r="N188" s="6"/>
      <c r="O188" s="7"/>
      <c r="P188" s="6"/>
      <c r="Q188" s="6"/>
    </row>
    <row r="189" spans="1:17" x14ac:dyDescent="0.25">
      <c r="A189" s="4" t="s">
        <v>72</v>
      </c>
      <c r="B189" s="4" t="s">
        <v>280</v>
      </c>
      <c r="C189" s="4" t="s">
        <v>285</v>
      </c>
      <c r="D189" s="4" t="s">
        <v>307</v>
      </c>
      <c r="E189" s="5">
        <v>-80940502.9296875</v>
      </c>
      <c r="F189" s="5">
        <v>123.969279229641</v>
      </c>
      <c r="G189" s="4" t="s">
        <v>262</v>
      </c>
      <c r="H189" s="5">
        <v>0</v>
      </c>
      <c r="I189" s="5">
        <v>0</v>
      </c>
      <c r="J189" s="4" t="s">
        <v>294</v>
      </c>
      <c r="K189" s="5">
        <v>84816.5664672852</v>
      </c>
      <c r="L189" s="5">
        <v>6.6959013929590597E-2</v>
      </c>
      <c r="M189" s="4" t="s">
        <v>284</v>
      </c>
      <c r="N189" s="6"/>
      <c r="O189" s="7"/>
      <c r="P189" s="6"/>
      <c r="Q189" s="6"/>
    </row>
    <row r="190" spans="1:17" x14ac:dyDescent="0.25">
      <c r="A190" s="4" t="s">
        <v>72</v>
      </c>
      <c r="B190" s="4" t="s">
        <v>280</v>
      </c>
      <c r="C190" s="4" t="s">
        <v>286</v>
      </c>
      <c r="D190" s="4" t="s">
        <v>307</v>
      </c>
      <c r="E190" s="5">
        <v>-78203155.517578095</v>
      </c>
      <c r="F190" s="5">
        <v>119.430599734187</v>
      </c>
      <c r="G190" s="4" t="s">
        <v>307</v>
      </c>
      <c r="H190" s="5">
        <v>7901631.92749024</v>
      </c>
      <c r="I190" s="5">
        <v>11.289898538961999</v>
      </c>
      <c r="J190" s="4" t="s">
        <v>307</v>
      </c>
      <c r="K190" s="5">
        <v>54462.459564208999</v>
      </c>
      <c r="L190" s="5">
        <v>6.6959013929590597E-2</v>
      </c>
      <c r="M190" s="4" t="s">
        <v>284</v>
      </c>
      <c r="N190" s="6"/>
      <c r="O190" s="7"/>
      <c r="P190" s="6"/>
      <c r="Q190" s="6"/>
    </row>
    <row r="191" spans="1:17" x14ac:dyDescent="0.25">
      <c r="A191" s="4" t="s">
        <v>263</v>
      </c>
      <c r="B191" s="4" t="s">
        <v>280</v>
      </c>
      <c r="C191" s="4" t="s">
        <v>281</v>
      </c>
      <c r="D191" s="4" t="s">
        <v>282</v>
      </c>
      <c r="E191" s="5">
        <v>-22865498.3520508</v>
      </c>
      <c r="F191" s="5">
        <v>33.328458666801502</v>
      </c>
      <c r="G191" s="4" t="s">
        <v>282</v>
      </c>
      <c r="H191" s="5">
        <v>3057493.7820434598</v>
      </c>
      <c r="I191" s="5">
        <v>4.3543404899537599</v>
      </c>
      <c r="J191" s="4" t="s">
        <v>282</v>
      </c>
      <c r="K191" s="5">
        <v>163562.5</v>
      </c>
      <c r="L191" s="5">
        <v>0.151797325816005</v>
      </c>
      <c r="M191" s="4" t="s">
        <v>284</v>
      </c>
      <c r="N191" s="6"/>
      <c r="O191" s="7"/>
      <c r="P191" s="6"/>
      <c r="Q191" s="6"/>
    </row>
    <row r="192" spans="1:17" x14ac:dyDescent="0.25">
      <c r="A192" s="4" t="s">
        <v>263</v>
      </c>
      <c r="B192" s="4" t="s">
        <v>280</v>
      </c>
      <c r="C192" s="4" t="s">
        <v>285</v>
      </c>
      <c r="D192" s="4" t="s">
        <v>282</v>
      </c>
      <c r="E192" s="5">
        <v>-55133386.230468802</v>
      </c>
      <c r="F192" s="5">
        <v>83.787282928824396</v>
      </c>
      <c r="G192" s="4" t="s">
        <v>262</v>
      </c>
      <c r="H192" s="5">
        <v>0</v>
      </c>
      <c r="I192" s="5">
        <v>0</v>
      </c>
      <c r="J192" s="4" t="s">
        <v>282</v>
      </c>
      <c r="K192" s="5">
        <v>137044.12841796901</v>
      </c>
      <c r="L192" s="5">
        <v>0.10663352441042701</v>
      </c>
      <c r="M192" s="4" t="s">
        <v>284</v>
      </c>
      <c r="N192" s="6"/>
      <c r="O192" s="7"/>
      <c r="P192" s="6"/>
      <c r="Q192" s="6"/>
    </row>
    <row r="193" spans="1:17" x14ac:dyDescent="0.25">
      <c r="A193" s="4" t="s">
        <v>263</v>
      </c>
      <c r="B193" s="4" t="s">
        <v>280</v>
      </c>
      <c r="C193" s="4" t="s">
        <v>286</v>
      </c>
      <c r="D193" s="4" t="s">
        <v>282</v>
      </c>
      <c r="E193" s="5">
        <v>-28961853.027343798</v>
      </c>
      <c r="F193" s="5">
        <v>42.531578801572302</v>
      </c>
      <c r="G193" s="4" t="s">
        <v>282</v>
      </c>
      <c r="H193" s="5">
        <v>23904350.2807617</v>
      </c>
      <c r="I193" s="5">
        <v>34.886721987277298</v>
      </c>
      <c r="J193" s="4" t="s">
        <v>282</v>
      </c>
      <c r="K193" s="5">
        <v>167485.443115234</v>
      </c>
      <c r="L193" s="5">
        <v>0.15847854083403901</v>
      </c>
      <c r="M193" s="4" t="s">
        <v>284</v>
      </c>
      <c r="N193" s="6"/>
      <c r="O193" s="7"/>
      <c r="P193" s="6"/>
      <c r="Q193" s="6"/>
    </row>
    <row r="194" spans="1:17" x14ac:dyDescent="0.25">
      <c r="A194" s="4" t="s">
        <v>0</v>
      </c>
      <c r="B194" s="4" t="s">
        <v>280</v>
      </c>
      <c r="C194" s="4" t="s">
        <v>281</v>
      </c>
      <c r="D194" s="4" t="s">
        <v>262</v>
      </c>
      <c r="E194" s="5">
        <v>0</v>
      </c>
      <c r="F194" s="5">
        <v>0</v>
      </c>
      <c r="G194" s="4" t="s">
        <v>282</v>
      </c>
      <c r="H194" s="5">
        <v>24932699.5849609</v>
      </c>
      <c r="I194" s="5">
        <v>36.433236673474298</v>
      </c>
      <c r="J194" s="4" t="s">
        <v>288</v>
      </c>
      <c r="K194" s="5">
        <v>109658.45489502</v>
      </c>
      <c r="L194" s="5">
        <v>5.99926279392093E-2</v>
      </c>
      <c r="M194" s="4" t="s">
        <v>284</v>
      </c>
      <c r="N194" s="6"/>
      <c r="O194" s="7"/>
      <c r="P194" s="6"/>
      <c r="Q194" s="6"/>
    </row>
    <row r="195" spans="1:17" x14ac:dyDescent="0.25">
      <c r="A195" s="4" t="s">
        <v>0</v>
      </c>
      <c r="B195" s="4" t="s">
        <v>280</v>
      </c>
      <c r="C195" s="4" t="s">
        <v>285</v>
      </c>
      <c r="D195" s="4" t="s">
        <v>288</v>
      </c>
      <c r="E195" s="5">
        <v>-8081150.0549316397</v>
      </c>
      <c r="F195" s="5">
        <v>11.574964737519601</v>
      </c>
      <c r="G195" s="4" t="s">
        <v>298</v>
      </c>
      <c r="H195" s="5">
        <v>392204.88071441703</v>
      </c>
      <c r="I195" s="5">
        <v>0.55688578868284799</v>
      </c>
      <c r="J195" s="4" t="s">
        <v>288</v>
      </c>
      <c r="K195" s="5">
        <v>88578.8955688477</v>
      </c>
      <c r="L195" s="5">
        <v>5.02192589920014E-2</v>
      </c>
      <c r="M195" s="4" t="s">
        <v>284</v>
      </c>
      <c r="N195" s="6"/>
      <c r="O195" s="7"/>
      <c r="P195" s="6"/>
      <c r="Q195" s="6"/>
    </row>
    <row r="196" spans="1:17" x14ac:dyDescent="0.25">
      <c r="A196" s="4" t="s">
        <v>0</v>
      </c>
      <c r="B196" s="4" t="s">
        <v>280</v>
      </c>
      <c r="C196" s="4" t="s">
        <v>286</v>
      </c>
      <c r="D196" s="4" t="s">
        <v>288</v>
      </c>
      <c r="E196" s="5">
        <v>-167182.433605194</v>
      </c>
      <c r="F196" s="5">
        <v>0.23731994588160901</v>
      </c>
      <c r="G196" s="4" t="s">
        <v>291</v>
      </c>
      <c r="H196" s="5">
        <v>18054284.667968798</v>
      </c>
      <c r="I196" s="5">
        <v>26.1638103984296</v>
      </c>
      <c r="J196" s="4" t="s">
        <v>307</v>
      </c>
      <c r="K196" s="5">
        <v>81497.154235839902</v>
      </c>
      <c r="L196" s="5">
        <v>5.02192589920014E-2</v>
      </c>
      <c r="M196" s="4" t="s">
        <v>284</v>
      </c>
      <c r="N196" s="6"/>
      <c r="O196" s="7"/>
      <c r="P196" s="6"/>
      <c r="Q196" s="6"/>
    </row>
    <row r="197" spans="1:17" x14ac:dyDescent="0.25">
      <c r="A197" s="4" t="s">
        <v>190</v>
      </c>
      <c r="B197" s="4" t="s">
        <v>280</v>
      </c>
      <c r="C197" s="4" t="s">
        <v>281</v>
      </c>
      <c r="D197" s="4" t="s">
        <v>307</v>
      </c>
      <c r="E197" s="5">
        <v>-18553050.231933601</v>
      </c>
      <c r="F197" s="5">
        <v>26.7551885917783</v>
      </c>
      <c r="G197" s="4" t="s">
        <v>307</v>
      </c>
      <c r="H197" s="5">
        <v>73252703.857421905</v>
      </c>
      <c r="I197" s="5">
        <v>111.293774098158</v>
      </c>
      <c r="J197" s="4" t="s">
        <v>307</v>
      </c>
      <c r="K197" s="5">
        <v>390588.31787109398</v>
      </c>
      <c r="L197" s="5">
        <v>0.49619195051491299</v>
      </c>
      <c r="M197" s="4" t="s">
        <v>284</v>
      </c>
      <c r="N197" s="6"/>
      <c r="O197" s="7"/>
      <c r="P197" s="6"/>
      <c r="Q197" s="6"/>
    </row>
    <row r="198" spans="1:17" x14ac:dyDescent="0.25">
      <c r="A198" s="4" t="s">
        <v>190</v>
      </c>
      <c r="B198" s="4" t="s">
        <v>280</v>
      </c>
      <c r="C198" s="4" t="s">
        <v>285</v>
      </c>
      <c r="D198" s="4" t="s">
        <v>307</v>
      </c>
      <c r="E198" s="5">
        <v>-97295318.603515595</v>
      </c>
      <c r="F198" s="5">
        <v>151.70529484748801</v>
      </c>
      <c r="G198" s="4" t="s">
        <v>262</v>
      </c>
      <c r="H198" s="5">
        <v>0</v>
      </c>
      <c r="I198" s="5">
        <v>0</v>
      </c>
      <c r="J198" s="4" t="s">
        <v>307</v>
      </c>
      <c r="K198" s="5">
        <v>285162.75024414097</v>
      </c>
      <c r="L198" s="5">
        <v>0.316640292294323</v>
      </c>
      <c r="M198" s="4" t="s">
        <v>284</v>
      </c>
      <c r="N198" s="6"/>
      <c r="O198" s="7"/>
      <c r="P198" s="6"/>
      <c r="Q198" s="6"/>
    </row>
    <row r="199" spans="1:17" x14ac:dyDescent="0.25">
      <c r="A199" s="4" t="s">
        <v>190</v>
      </c>
      <c r="B199" s="4" t="s">
        <v>280</v>
      </c>
      <c r="C199" s="4" t="s">
        <v>286</v>
      </c>
      <c r="D199" s="4" t="s">
        <v>307</v>
      </c>
      <c r="E199" s="5">
        <v>-50889862.060546897</v>
      </c>
      <c r="F199" s="5">
        <v>75.608585029840498</v>
      </c>
      <c r="G199" s="4" t="s">
        <v>288</v>
      </c>
      <c r="H199" s="5">
        <v>5462277.9846191397</v>
      </c>
      <c r="I199" s="5">
        <v>7.7882898040115798</v>
      </c>
      <c r="J199" s="4" t="s">
        <v>307</v>
      </c>
      <c r="K199" s="5">
        <v>285863.95263671898</v>
      </c>
      <c r="L199" s="5">
        <v>0.31783452723175298</v>
      </c>
      <c r="M199" s="4" t="s">
        <v>284</v>
      </c>
      <c r="N199" s="6"/>
      <c r="O199" s="7"/>
      <c r="P199" s="6"/>
      <c r="Q199" s="6"/>
    </row>
    <row r="200" spans="1:17" x14ac:dyDescent="0.25">
      <c r="A200" s="4" t="s">
        <v>2</v>
      </c>
      <c r="B200" s="4" t="s">
        <v>280</v>
      </c>
      <c r="C200" s="4" t="s">
        <v>281</v>
      </c>
      <c r="D200" s="4" t="s">
        <v>289</v>
      </c>
      <c r="E200" s="5">
        <v>-646654.415130615</v>
      </c>
      <c r="F200" s="5">
        <v>0.91843692644033603</v>
      </c>
      <c r="G200" s="4" t="s">
        <v>291</v>
      </c>
      <c r="H200" s="5">
        <v>17454672.2412109</v>
      </c>
      <c r="I200" s="5">
        <v>25.276804808527199</v>
      </c>
      <c r="J200" s="4" t="s">
        <v>282</v>
      </c>
      <c r="K200" s="5">
        <v>103064.28527832001</v>
      </c>
      <c r="L200" s="5">
        <v>5.02192589920014E-2</v>
      </c>
      <c r="M200" s="4" t="s">
        <v>284</v>
      </c>
      <c r="N200" s="6"/>
      <c r="O200" s="7"/>
      <c r="P200" s="6"/>
      <c r="Q200" s="6"/>
    </row>
    <row r="201" spans="1:17" x14ac:dyDescent="0.25">
      <c r="A201" s="4" t="s">
        <v>2</v>
      </c>
      <c r="B201" s="4" t="s">
        <v>280</v>
      </c>
      <c r="C201" s="4" t="s">
        <v>285</v>
      </c>
      <c r="D201" s="4" t="s">
        <v>282</v>
      </c>
      <c r="E201" s="5">
        <v>-17116236.877441399</v>
      </c>
      <c r="F201" s="5">
        <v>24.776728823780999</v>
      </c>
      <c r="G201" s="4" t="s">
        <v>262</v>
      </c>
      <c r="H201" s="5">
        <v>0</v>
      </c>
      <c r="I201" s="5">
        <v>0</v>
      </c>
      <c r="J201" s="4" t="s">
        <v>282</v>
      </c>
      <c r="K201" s="5">
        <v>92509.765625</v>
      </c>
      <c r="L201" s="5">
        <v>5.02192589920014E-2</v>
      </c>
      <c r="M201" s="4" t="s">
        <v>284</v>
      </c>
      <c r="N201" s="6"/>
      <c r="O201" s="7"/>
      <c r="P201" s="6"/>
      <c r="Q201" s="6"/>
    </row>
    <row r="202" spans="1:17" x14ac:dyDescent="0.25">
      <c r="A202" s="4" t="s">
        <v>2</v>
      </c>
      <c r="B202" s="4" t="s">
        <v>280</v>
      </c>
      <c r="C202" s="4" t="s">
        <v>286</v>
      </c>
      <c r="D202" s="4" t="s">
        <v>294</v>
      </c>
      <c r="E202" s="5">
        <v>-1899939.5370483401</v>
      </c>
      <c r="F202" s="5">
        <v>2.7022711583413201</v>
      </c>
      <c r="G202" s="4" t="s">
        <v>289</v>
      </c>
      <c r="H202" s="5">
        <v>14567843.627929701</v>
      </c>
      <c r="I202" s="5">
        <v>21.024302113801198</v>
      </c>
      <c r="J202" s="4" t="s">
        <v>282</v>
      </c>
      <c r="K202" s="5">
        <v>105005.683898926</v>
      </c>
      <c r="L202" s="5">
        <v>5.2068429067730897E-2</v>
      </c>
      <c r="M202" s="4" t="s">
        <v>284</v>
      </c>
      <c r="N202" s="6"/>
      <c r="O202" s="7"/>
      <c r="P202" s="6"/>
      <c r="Q202" s="6"/>
    </row>
    <row r="203" spans="1:17" x14ac:dyDescent="0.25">
      <c r="A203" s="4" t="s">
        <v>220</v>
      </c>
      <c r="B203" s="4" t="s">
        <v>280</v>
      </c>
      <c r="C203" s="4" t="s">
        <v>281</v>
      </c>
      <c r="D203" s="4" t="s">
        <v>307</v>
      </c>
      <c r="E203" s="5">
        <v>-16839685.058593798</v>
      </c>
      <c r="F203" s="5">
        <v>24.2478074505925</v>
      </c>
      <c r="G203" s="4" t="s">
        <v>307</v>
      </c>
      <c r="H203" s="5">
        <v>75424121.09375</v>
      </c>
      <c r="I203" s="5">
        <v>114.851668477058</v>
      </c>
      <c r="J203" s="4" t="s">
        <v>307</v>
      </c>
      <c r="K203" s="5">
        <v>386046.84448242199</v>
      </c>
      <c r="L203" s="5">
        <v>0.488457316532731</v>
      </c>
      <c r="M203" s="4" t="s">
        <v>284</v>
      </c>
      <c r="N203" s="6"/>
      <c r="O203" s="7"/>
      <c r="P203" s="6"/>
      <c r="Q203" s="6"/>
    </row>
    <row r="204" spans="1:17" x14ac:dyDescent="0.25">
      <c r="A204" s="4" t="s">
        <v>220</v>
      </c>
      <c r="B204" s="4" t="s">
        <v>280</v>
      </c>
      <c r="C204" s="4" t="s">
        <v>285</v>
      </c>
      <c r="D204" s="4" t="s">
        <v>307</v>
      </c>
      <c r="E204" s="5">
        <v>-92073168.9453125</v>
      </c>
      <c r="F204" s="5">
        <v>142.730036750436</v>
      </c>
      <c r="G204" s="4" t="s">
        <v>262</v>
      </c>
      <c r="H204" s="5">
        <v>0</v>
      </c>
      <c r="I204" s="5">
        <v>0</v>
      </c>
      <c r="J204" s="4" t="s">
        <v>307</v>
      </c>
      <c r="K204" s="5">
        <v>271944.24438476597</v>
      </c>
      <c r="L204" s="5">
        <v>0.29412764124572299</v>
      </c>
      <c r="M204" s="4" t="s">
        <v>284</v>
      </c>
      <c r="N204" s="6"/>
      <c r="O204" s="7"/>
      <c r="P204" s="6"/>
      <c r="Q204" s="6"/>
    </row>
    <row r="205" spans="1:17" x14ac:dyDescent="0.25">
      <c r="A205" s="4" t="s">
        <v>220</v>
      </c>
      <c r="B205" s="4" t="s">
        <v>280</v>
      </c>
      <c r="C205" s="4" t="s">
        <v>286</v>
      </c>
      <c r="D205" s="4" t="s">
        <v>307</v>
      </c>
      <c r="E205" s="5">
        <v>-49106994.628906302</v>
      </c>
      <c r="F205" s="5">
        <v>72.834575548768001</v>
      </c>
      <c r="G205" s="4" t="s">
        <v>305</v>
      </c>
      <c r="H205" s="5">
        <v>3561477.6611328102</v>
      </c>
      <c r="I205" s="5">
        <v>5.0698756240308303</v>
      </c>
      <c r="J205" s="4" t="s">
        <v>307</v>
      </c>
      <c r="K205" s="5">
        <v>272903.10668945301</v>
      </c>
      <c r="L205" s="5">
        <v>0.29576069209724698</v>
      </c>
      <c r="M205" s="4" t="s">
        <v>284</v>
      </c>
      <c r="N205" s="6"/>
      <c r="O205" s="7"/>
      <c r="P205" s="6"/>
      <c r="Q205" s="6"/>
    </row>
    <row r="206" spans="1:17" x14ac:dyDescent="0.25">
      <c r="A206" s="4" t="s">
        <v>4</v>
      </c>
      <c r="B206" s="4" t="s">
        <v>280</v>
      </c>
      <c r="C206" s="4" t="s">
        <v>281</v>
      </c>
      <c r="D206" s="4" t="s">
        <v>262</v>
      </c>
      <c r="E206" s="5">
        <v>0</v>
      </c>
      <c r="F206" s="5">
        <v>0</v>
      </c>
      <c r="G206" s="4" t="s">
        <v>289</v>
      </c>
      <c r="H206" s="5">
        <v>15667124.938964801</v>
      </c>
      <c r="I206" s="5">
        <v>22.640132810920498</v>
      </c>
      <c r="J206" s="4" t="s">
        <v>307</v>
      </c>
      <c r="K206" s="5">
        <v>36047.134399414099</v>
      </c>
      <c r="L206" s="5">
        <v>0</v>
      </c>
      <c r="M206" s="4" t="s">
        <v>284</v>
      </c>
      <c r="N206" s="6"/>
      <c r="O206" s="7"/>
      <c r="P206" s="6"/>
      <c r="Q206" s="6"/>
    </row>
    <row r="207" spans="1:17" x14ac:dyDescent="0.25">
      <c r="A207" s="4" t="s">
        <v>4</v>
      </c>
      <c r="B207" s="4" t="s">
        <v>280</v>
      </c>
      <c r="C207" s="4" t="s">
        <v>285</v>
      </c>
      <c r="D207" s="4" t="s">
        <v>262</v>
      </c>
      <c r="E207" s="5">
        <v>0</v>
      </c>
      <c r="F207" s="5">
        <v>0</v>
      </c>
      <c r="G207" s="4" t="s">
        <v>282</v>
      </c>
      <c r="H207" s="5">
        <v>11123089.599609399</v>
      </c>
      <c r="I207" s="5">
        <v>15.988240484148299</v>
      </c>
      <c r="J207" s="4" t="s">
        <v>294</v>
      </c>
      <c r="K207" s="5">
        <v>55144.546508789099</v>
      </c>
      <c r="L207" s="5">
        <v>5.02192589920014E-2</v>
      </c>
      <c r="M207" s="4" t="s">
        <v>284</v>
      </c>
      <c r="N207" s="6"/>
      <c r="O207" s="7"/>
      <c r="P207" s="6"/>
      <c r="Q207" s="6"/>
    </row>
    <row r="208" spans="1:17" x14ac:dyDescent="0.25">
      <c r="A208" s="4" t="s">
        <v>4</v>
      </c>
      <c r="B208" s="4" t="s">
        <v>280</v>
      </c>
      <c r="C208" s="4" t="s">
        <v>286</v>
      </c>
      <c r="D208" s="4" t="s">
        <v>262</v>
      </c>
      <c r="E208" s="5">
        <v>0</v>
      </c>
      <c r="F208" s="5">
        <v>0</v>
      </c>
      <c r="G208" s="4" t="s">
        <v>294</v>
      </c>
      <c r="H208" s="5">
        <v>17238401.794433601</v>
      </c>
      <c r="I208" s="5">
        <v>24.957195855677099</v>
      </c>
      <c r="J208" s="4" t="s">
        <v>294</v>
      </c>
      <c r="K208" s="5">
        <v>49854.98046875</v>
      </c>
      <c r="L208" s="5">
        <v>5.02192589920014E-2</v>
      </c>
      <c r="M208" s="4" t="s">
        <v>284</v>
      </c>
      <c r="N208" s="6"/>
      <c r="O208" s="7"/>
      <c r="P208" s="6"/>
      <c r="Q208" s="6"/>
    </row>
    <row r="209" spans="1:17" x14ac:dyDescent="0.25">
      <c r="A209" s="4" t="s">
        <v>41</v>
      </c>
      <c r="B209" s="4" t="s">
        <v>280</v>
      </c>
      <c r="C209" s="4" t="s">
        <v>281</v>
      </c>
      <c r="D209" s="4" t="s">
        <v>289</v>
      </c>
      <c r="E209" s="5">
        <v>-36804656.982421897</v>
      </c>
      <c r="F209" s="5">
        <v>54.586189799010803</v>
      </c>
      <c r="G209" s="4" t="s">
        <v>291</v>
      </c>
      <c r="H209" s="5">
        <v>17597001.6479492</v>
      </c>
      <c r="I209" s="5">
        <v>25.487234815955201</v>
      </c>
      <c r="J209" s="4" t="s">
        <v>282</v>
      </c>
      <c r="K209" s="5">
        <v>67896.759033203096</v>
      </c>
      <c r="L209" s="5">
        <v>5.02192589920014E-2</v>
      </c>
      <c r="M209" s="4" t="s">
        <v>284</v>
      </c>
      <c r="N209" s="6"/>
      <c r="O209" s="7"/>
      <c r="P209" s="6"/>
      <c r="Q209" s="6"/>
    </row>
    <row r="210" spans="1:17" x14ac:dyDescent="0.25">
      <c r="A210" s="4" t="s">
        <v>41</v>
      </c>
      <c r="B210" s="4" t="s">
        <v>280</v>
      </c>
      <c r="C210" s="4" t="s">
        <v>285</v>
      </c>
      <c r="D210" s="4" t="s">
        <v>294</v>
      </c>
      <c r="E210" s="5">
        <v>-61788201.904296897</v>
      </c>
      <c r="F210" s="5">
        <v>94.780996441841097</v>
      </c>
      <c r="G210" s="4" t="s">
        <v>262</v>
      </c>
      <c r="H210" s="5">
        <v>0</v>
      </c>
      <c r="I210" s="5">
        <v>0</v>
      </c>
      <c r="J210" s="4" t="s">
        <v>294</v>
      </c>
      <c r="K210" s="5">
        <v>85682.029724121094</v>
      </c>
      <c r="L210" s="5">
        <v>5.02192589920014E-2</v>
      </c>
      <c r="M210" s="4" t="s">
        <v>284</v>
      </c>
      <c r="N210" s="6"/>
      <c r="O210" s="7"/>
      <c r="P210" s="6"/>
      <c r="Q210" s="6"/>
    </row>
    <row r="211" spans="1:17" x14ac:dyDescent="0.25">
      <c r="A211" s="4" t="s">
        <v>41</v>
      </c>
      <c r="B211" s="4" t="s">
        <v>280</v>
      </c>
      <c r="C211" s="4" t="s">
        <v>286</v>
      </c>
      <c r="D211" s="4" t="s">
        <v>294</v>
      </c>
      <c r="E211" s="5">
        <v>-58188195.800781302</v>
      </c>
      <c r="F211" s="5">
        <v>88.806282728910404</v>
      </c>
      <c r="G211" s="4" t="s">
        <v>262</v>
      </c>
      <c r="H211" s="5">
        <v>0</v>
      </c>
      <c r="I211" s="5">
        <v>0</v>
      </c>
      <c r="J211" s="4" t="s">
        <v>294</v>
      </c>
      <c r="K211" s="5">
        <v>86642.829895019502</v>
      </c>
      <c r="L211" s="5">
        <v>5.02192589920014E-2</v>
      </c>
      <c r="M211" s="4" t="s">
        <v>284</v>
      </c>
      <c r="N211" s="6"/>
      <c r="O211" s="7"/>
      <c r="P211" s="6"/>
      <c r="Q211" s="6"/>
    </row>
    <row r="212" spans="1:17" x14ac:dyDescent="0.25">
      <c r="A212" s="4" t="s">
        <v>116</v>
      </c>
      <c r="B212" s="4" t="s">
        <v>280</v>
      </c>
      <c r="C212" s="4" t="s">
        <v>281</v>
      </c>
      <c r="D212" s="4" t="s">
        <v>289</v>
      </c>
      <c r="E212" s="5">
        <v>-119310180.66406301</v>
      </c>
      <c r="F212" s="5">
        <v>122.63262644410101</v>
      </c>
      <c r="G212" s="4" t="s">
        <v>291</v>
      </c>
      <c r="H212" s="5">
        <v>131108898.925781</v>
      </c>
      <c r="I212" s="5">
        <v>135.24729758501101</v>
      </c>
      <c r="J212" s="4" t="s">
        <v>294</v>
      </c>
      <c r="K212" s="5">
        <v>369321.65527343802</v>
      </c>
      <c r="L212" s="5">
        <v>0.18657246837392399</v>
      </c>
      <c r="M212" s="4" t="s">
        <v>284</v>
      </c>
      <c r="N212" s="6"/>
      <c r="O212" s="7"/>
      <c r="P212" s="6"/>
      <c r="Q212" s="6"/>
    </row>
    <row r="213" spans="1:17" x14ac:dyDescent="0.25">
      <c r="A213" s="4" t="s">
        <v>116</v>
      </c>
      <c r="B213" s="4" t="s">
        <v>280</v>
      </c>
      <c r="C213" s="4" t="s">
        <v>285</v>
      </c>
      <c r="D213" s="4" t="s">
        <v>289</v>
      </c>
      <c r="E213" s="5">
        <v>-128776672.363281</v>
      </c>
      <c r="F213" s="5">
        <v>132.74627737700899</v>
      </c>
      <c r="G213" s="4" t="s">
        <v>308</v>
      </c>
      <c r="H213" s="5">
        <v>16880287.170410201</v>
      </c>
      <c r="I213" s="5">
        <v>16.8413645587862</v>
      </c>
      <c r="J213" s="4" t="s">
        <v>290</v>
      </c>
      <c r="K213" s="5">
        <v>193874.496459961</v>
      </c>
      <c r="L213" s="5">
        <v>0.100438517984003</v>
      </c>
      <c r="M213" s="4" t="s">
        <v>284</v>
      </c>
      <c r="N213" s="6"/>
      <c r="O213" s="7"/>
      <c r="P213" s="6"/>
      <c r="Q213" s="6"/>
    </row>
    <row r="214" spans="1:17" x14ac:dyDescent="0.25">
      <c r="A214" s="4" t="s">
        <v>116</v>
      </c>
      <c r="B214" s="4" t="s">
        <v>280</v>
      </c>
      <c r="C214" s="4" t="s">
        <v>286</v>
      </c>
      <c r="D214" s="4" t="s">
        <v>300</v>
      </c>
      <c r="E214" s="5">
        <v>-103053088.378906</v>
      </c>
      <c r="F214" s="5">
        <v>105.40403425693501</v>
      </c>
      <c r="G214" s="4" t="s">
        <v>292</v>
      </c>
      <c r="H214" s="5">
        <v>40488470.458984397</v>
      </c>
      <c r="I214" s="5">
        <v>40.663736872374997</v>
      </c>
      <c r="J214" s="4" t="s">
        <v>300</v>
      </c>
      <c r="K214" s="5">
        <v>37392.524719238303</v>
      </c>
      <c r="L214" s="5">
        <v>0</v>
      </c>
      <c r="M214" s="4" t="s">
        <v>284</v>
      </c>
      <c r="N214" s="6"/>
      <c r="O214" s="7"/>
      <c r="P214" s="6"/>
      <c r="Q214" s="6"/>
    </row>
    <row r="215" spans="1:17" x14ac:dyDescent="0.25">
      <c r="A215" s="4" t="s">
        <v>118</v>
      </c>
      <c r="B215" s="4" t="s">
        <v>280</v>
      </c>
      <c r="C215" s="4" t="s">
        <v>281</v>
      </c>
      <c r="D215" s="4" t="s">
        <v>309</v>
      </c>
      <c r="E215" s="5">
        <v>-97536419.677734405</v>
      </c>
      <c r="F215" s="5">
        <v>99.597098305821405</v>
      </c>
      <c r="G215" s="4" t="s">
        <v>292</v>
      </c>
      <c r="H215" s="5">
        <v>42767202.7587891</v>
      </c>
      <c r="I215" s="5">
        <v>42.980122379958601</v>
      </c>
      <c r="J215" s="4" t="s">
        <v>292</v>
      </c>
      <c r="K215" s="5">
        <v>70046.38671875</v>
      </c>
      <c r="L215" s="5">
        <v>0</v>
      </c>
      <c r="M215" s="4" t="s">
        <v>284</v>
      </c>
      <c r="N215" s="6"/>
      <c r="O215" s="7"/>
      <c r="P215" s="6"/>
      <c r="Q215" s="6"/>
    </row>
    <row r="216" spans="1:17" x14ac:dyDescent="0.25">
      <c r="A216" s="4" t="s">
        <v>118</v>
      </c>
      <c r="B216" s="4" t="s">
        <v>280</v>
      </c>
      <c r="C216" s="4" t="s">
        <v>285</v>
      </c>
      <c r="D216" s="4" t="s">
        <v>290</v>
      </c>
      <c r="E216" s="5">
        <v>-121762670.89843801</v>
      </c>
      <c r="F216" s="5">
        <v>125.24696066975601</v>
      </c>
      <c r="G216" s="4" t="s">
        <v>289</v>
      </c>
      <c r="H216" s="5">
        <v>70487597.65625</v>
      </c>
      <c r="I216" s="5">
        <v>71.405484341085</v>
      </c>
      <c r="J216" s="4" t="s">
        <v>289</v>
      </c>
      <c r="K216" s="5">
        <v>158957.68737793001</v>
      </c>
      <c r="L216" s="5">
        <v>0.100438517984003</v>
      </c>
      <c r="M216" s="4" t="s">
        <v>284</v>
      </c>
      <c r="N216" s="6"/>
      <c r="O216" s="7"/>
      <c r="P216" s="6"/>
      <c r="Q216" s="6"/>
    </row>
    <row r="217" spans="1:17" x14ac:dyDescent="0.25">
      <c r="A217" s="4" t="s">
        <v>118</v>
      </c>
      <c r="B217" s="4" t="s">
        <v>280</v>
      </c>
      <c r="C217" s="4" t="s">
        <v>286</v>
      </c>
      <c r="D217" s="4" t="s">
        <v>291</v>
      </c>
      <c r="E217" s="5">
        <v>-76379046.630859405</v>
      </c>
      <c r="F217" s="5">
        <v>77.506797388196006</v>
      </c>
      <c r="G217" s="4" t="s">
        <v>289</v>
      </c>
      <c r="H217" s="5">
        <v>173652844.23828101</v>
      </c>
      <c r="I217" s="5">
        <v>181.543920189142</v>
      </c>
      <c r="J217" s="4" t="s">
        <v>289</v>
      </c>
      <c r="K217" s="5">
        <v>127418.388366699</v>
      </c>
      <c r="L217" s="5">
        <v>0.100438517984003</v>
      </c>
      <c r="M217" s="4" t="s">
        <v>284</v>
      </c>
      <c r="N217" s="6"/>
      <c r="O217" s="7"/>
      <c r="P217" s="6"/>
      <c r="Q217" s="6"/>
    </row>
    <row r="218" spans="1:17" x14ac:dyDescent="0.25">
      <c r="A218" s="4" t="s">
        <v>212</v>
      </c>
      <c r="B218" s="4" t="s">
        <v>280</v>
      </c>
      <c r="C218" s="4" t="s">
        <v>281</v>
      </c>
      <c r="D218" s="4" t="s">
        <v>292</v>
      </c>
      <c r="E218" s="5">
        <v>-14377787.7807617</v>
      </c>
      <c r="F218" s="5">
        <v>14.3346725963056</v>
      </c>
      <c r="G218" s="4" t="s">
        <v>282</v>
      </c>
      <c r="H218" s="5">
        <v>58850915.527343802</v>
      </c>
      <c r="I218" s="5">
        <v>59.4167038798332</v>
      </c>
      <c r="J218" s="4" t="s">
        <v>300</v>
      </c>
      <c r="K218" s="5">
        <v>72622.909545898496</v>
      </c>
      <c r="L218" s="5">
        <v>0</v>
      </c>
      <c r="M218" s="4" t="s">
        <v>284</v>
      </c>
      <c r="N218" s="6"/>
      <c r="O218" s="7"/>
      <c r="P218" s="6"/>
      <c r="Q218" s="6"/>
    </row>
    <row r="219" spans="1:17" x14ac:dyDescent="0.25">
      <c r="A219" s="4" t="s">
        <v>212</v>
      </c>
      <c r="B219" s="4" t="s">
        <v>280</v>
      </c>
      <c r="C219" s="4" t="s">
        <v>285</v>
      </c>
      <c r="D219" s="4" t="s">
        <v>293</v>
      </c>
      <c r="E219" s="5">
        <v>-60462475.5859375</v>
      </c>
      <c r="F219" s="5">
        <v>61.072125099599397</v>
      </c>
      <c r="G219" s="4" t="s">
        <v>282</v>
      </c>
      <c r="H219" s="5">
        <v>17214715.576171901</v>
      </c>
      <c r="I219" s="5">
        <v>17.176619730889801</v>
      </c>
      <c r="J219" s="4" t="s">
        <v>296</v>
      </c>
      <c r="K219" s="5">
        <v>147021.255493164</v>
      </c>
      <c r="L219" s="5">
        <v>0.100438517984003</v>
      </c>
      <c r="M219" s="4" t="s">
        <v>284</v>
      </c>
      <c r="N219" s="6"/>
      <c r="O219" s="7"/>
      <c r="P219" s="6"/>
      <c r="Q219" s="6"/>
    </row>
    <row r="220" spans="1:17" x14ac:dyDescent="0.25">
      <c r="A220" s="4" t="s">
        <v>212</v>
      </c>
      <c r="B220" s="4" t="s">
        <v>280</v>
      </c>
      <c r="C220" s="4" t="s">
        <v>286</v>
      </c>
      <c r="D220" s="4" t="s">
        <v>293</v>
      </c>
      <c r="E220" s="5">
        <v>-54237579.345703103</v>
      </c>
      <c r="F220" s="5">
        <v>54.686423391103702</v>
      </c>
      <c r="G220" s="4" t="s">
        <v>296</v>
      </c>
      <c r="H220" s="5">
        <v>63223522.949218802</v>
      </c>
      <c r="I220" s="5">
        <v>63.911965116858497</v>
      </c>
      <c r="J220" s="4" t="s">
        <v>296</v>
      </c>
      <c r="K220" s="5">
        <v>138600.75378418001</v>
      </c>
      <c r="L220" s="5">
        <v>0.100438517984003</v>
      </c>
      <c r="M220" s="4" t="s">
        <v>284</v>
      </c>
      <c r="N220" s="6"/>
      <c r="O220" s="7"/>
      <c r="P220" s="6"/>
      <c r="Q220" s="6"/>
    </row>
    <row r="221" spans="1:17" x14ac:dyDescent="0.25">
      <c r="A221" s="4" t="s">
        <v>310</v>
      </c>
      <c r="B221" s="4" t="s">
        <v>280</v>
      </c>
      <c r="C221" s="4" t="s">
        <v>281</v>
      </c>
      <c r="D221" s="4" t="s">
        <v>292</v>
      </c>
      <c r="E221" s="5">
        <v>-2627000.04577637</v>
      </c>
      <c r="F221" s="5">
        <v>3.7394309765659299</v>
      </c>
      <c r="G221" s="4" t="s">
        <v>288</v>
      </c>
      <c r="H221" s="5">
        <v>12745425.4150391</v>
      </c>
      <c r="I221" s="5">
        <v>18.354882486164598</v>
      </c>
      <c r="J221" s="4" t="s">
        <v>288</v>
      </c>
      <c r="K221" s="5">
        <v>91276.268005371094</v>
      </c>
      <c r="L221" s="5">
        <v>5.02192589920014E-2</v>
      </c>
      <c r="M221" s="4" t="s">
        <v>284</v>
      </c>
      <c r="N221" s="6"/>
      <c r="O221" s="7"/>
      <c r="P221" s="6"/>
      <c r="Q221" s="6"/>
    </row>
    <row r="222" spans="1:17" x14ac:dyDescent="0.25">
      <c r="A222" s="4" t="s">
        <v>310</v>
      </c>
      <c r="B222" s="4" t="s">
        <v>280</v>
      </c>
      <c r="C222" s="4" t="s">
        <v>285</v>
      </c>
      <c r="D222" s="4" t="s">
        <v>288</v>
      </c>
      <c r="E222" s="5">
        <v>-16252397.1557617</v>
      </c>
      <c r="F222" s="5">
        <v>23.502169642597401</v>
      </c>
      <c r="G222" s="4" t="s">
        <v>262</v>
      </c>
      <c r="H222" s="5">
        <v>0</v>
      </c>
      <c r="I222" s="5">
        <v>0</v>
      </c>
      <c r="J222" s="4" t="s">
        <v>288</v>
      </c>
      <c r="K222" s="5">
        <v>92172.576904296904</v>
      </c>
      <c r="L222" s="5">
        <v>5.02192589920014E-2</v>
      </c>
      <c r="M222" s="4" t="s">
        <v>284</v>
      </c>
      <c r="N222" s="6"/>
      <c r="O222" s="7"/>
      <c r="P222" s="6"/>
      <c r="Q222" s="6"/>
    </row>
    <row r="223" spans="1:17" x14ac:dyDescent="0.25">
      <c r="A223" s="4" t="s">
        <v>310</v>
      </c>
      <c r="B223" s="4" t="s">
        <v>280</v>
      </c>
      <c r="C223" s="4" t="s">
        <v>286</v>
      </c>
      <c r="D223" s="4" t="s">
        <v>288</v>
      </c>
      <c r="E223" s="5">
        <v>-7386108.3984375</v>
      </c>
      <c r="F223" s="5">
        <v>10.570976883173</v>
      </c>
      <c r="G223" s="4" t="s">
        <v>291</v>
      </c>
      <c r="H223" s="5">
        <v>6253658.67614746</v>
      </c>
      <c r="I223" s="5">
        <v>8.9386099716648495</v>
      </c>
      <c r="J223" s="4" t="s">
        <v>297</v>
      </c>
      <c r="K223" s="5">
        <v>82726.699829101606</v>
      </c>
      <c r="L223" s="5">
        <v>5.02192589920014E-2</v>
      </c>
      <c r="M223" s="4" t="s">
        <v>284</v>
      </c>
      <c r="N223" s="6"/>
      <c r="O223" s="7"/>
      <c r="P223" s="6"/>
      <c r="Q223" s="6"/>
    </row>
    <row r="224" spans="1:17" x14ac:dyDescent="0.25">
      <c r="A224" s="4" t="s">
        <v>154</v>
      </c>
      <c r="B224" s="4" t="s">
        <v>280</v>
      </c>
      <c r="C224" s="4" t="s">
        <v>281</v>
      </c>
      <c r="D224" s="4" t="s">
        <v>292</v>
      </c>
      <c r="E224" s="5">
        <v>-1453506.66046143</v>
      </c>
      <c r="F224" s="5">
        <v>2.0662738825194502</v>
      </c>
      <c r="G224" s="4" t="s">
        <v>288</v>
      </c>
      <c r="H224" s="5">
        <v>10787669.372558599</v>
      </c>
      <c r="I224" s="5">
        <v>15.500064473599201</v>
      </c>
      <c r="J224" s="4" t="s">
        <v>288</v>
      </c>
      <c r="K224" s="5">
        <v>83489.227294921904</v>
      </c>
      <c r="L224" s="5">
        <v>5.02192589920014E-2</v>
      </c>
      <c r="M224" s="4" t="s">
        <v>284</v>
      </c>
      <c r="N224" s="6"/>
      <c r="O224" s="7"/>
      <c r="P224" s="6"/>
      <c r="Q224" s="6"/>
    </row>
    <row r="225" spans="1:17" x14ac:dyDescent="0.25">
      <c r="A225" s="4" t="s">
        <v>154</v>
      </c>
      <c r="B225" s="4" t="s">
        <v>280</v>
      </c>
      <c r="C225" s="4" t="s">
        <v>285</v>
      </c>
      <c r="D225" s="4" t="s">
        <v>288</v>
      </c>
      <c r="E225" s="5">
        <v>-14645684.814453101</v>
      </c>
      <c r="F225" s="5">
        <v>21.138582378625902</v>
      </c>
      <c r="G225" s="4" t="s">
        <v>262</v>
      </c>
      <c r="H225" s="5">
        <v>0</v>
      </c>
      <c r="I225" s="5">
        <v>0</v>
      </c>
      <c r="J225" s="4" t="s">
        <v>288</v>
      </c>
      <c r="K225" s="5">
        <v>88397.453308105498</v>
      </c>
      <c r="L225" s="5">
        <v>5.02192589920014E-2</v>
      </c>
      <c r="M225" s="4" t="s">
        <v>284</v>
      </c>
      <c r="N225" s="6"/>
      <c r="O225" s="7"/>
      <c r="P225" s="6"/>
      <c r="Q225" s="6"/>
    </row>
    <row r="226" spans="1:17" x14ac:dyDescent="0.25">
      <c r="A226" s="4" t="s">
        <v>154</v>
      </c>
      <c r="B226" s="4" t="s">
        <v>280</v>
      </c>
      <c r="C226" s="4" t="s">
        <v>286</v>
      </c>
      <c r="D226" s="4" t="s">
        <v>288</v>
      </c>
      <c r="E226" s="5">
        <v>-6511420.44067383</v>
      </c>
      <c r="F226" s="5">
        <v>9.3097845092415792</v>
      </c>
      <c r="G226" s="4" t="s">
        <v>299</v>
      </c>
      <c r="H226" s="5">
        <v>5962193.29833984</v>
      </c>
      <c r="I226" s="5">
        <v>8.5191673133522308</v>
      </c>
      <c r="J226" s="4" t="s">
        <v>297</v>
      </c>
      <c r="K226" s="5">
        <v>76656.1660766602</v>
      </c>
      <c r="L226" s="5">
        <v>5.02192589920014E-2</v>
      </c>
      <c r="M226" s="4" t="s">
        <v>284</v>
      </c>
      <c r="N226" s="6"/>
      <c r="O226" s="7"/>
      <c r="P226" s="6"/>
      <c r="Q226" s="6"/>
    </row>
    <row r="227" spans="1:17" x14ac:dyDescent="0.25">
      <c r="A227" s="4" t="s">
        <v>311</v>
      </c>
      <c r="B227" s="4" t="s">
        <v>280</v>
      </c>
      <c r="C227" s="4" t="s">
        <v>281</v>
      </c>
      <c r="D227" s="4" t="s">
        <v>292</v>
      </c>
      <c r="E227" s="5">
        <v>-5013461.3037109403</v>
      </c>
      <c r="F227" s="5">
        <v>7.1558088529855004</v>
      </c>
      <c r="G227" s="4" t="s">
        <v>283</v>
      </c>
      <c r="H227" s="5">
        <v>7577355.1940917997</v>
      </c>
      <c r="I227" s="5">
        <v>10.847072117030599</v>
      </c>
      <c r="J227" s="4" t="s">
        <v>301</v>
      </c>
      <c r="K227" s="5">
        <v>5843.2712554931704</v>
      </c>
      <c r="L227" s="5">
        <v>0</v>
      </c>
      <c r="M227" s="4" t="s">
        <v>284</v>
      </c>
      <c r="N227" s="6"/>
      <c r="O227" s="7"/>
      <c r="P227" s="6"/>
      <c r="Q227" s="6"/>
    </row>
    <row r="228" spans="1:17" x14ac:dyDescent="0.25">
      <c r="A228" s="4" t="s">
        <v>311</v>
      </c>
      <c r="B228" s="4" t="s">
        <v>280</v>
      </c>
      <c r="C228" s="4" t="s">
        <v>285</v>
      </c>
      <c r="D228" s="4" t="s">
        <v>292</v>
      </c>
      <c r="E228" s="5">
        <v>-9825496.67358399</v>
      </c>
      <c r="F228" s="5">
        <v>14.1018361318856</v>
      </c>
      <c r="G228" s="4" t="s">
        <v>300</v>
      </c>
      <c r="H228" s="5">
        <v>3250490.18859863</v>
      </c>
      <c r="I228" s="5">
        <v>4.63020842289552</v>
      </c>
      <c r="J228" s="4" t="s">
        <v>305</v>
      </c>
      <c r="K228" s="5">
        <v>15460.823059082</v>
      </c>
      <c r="L228" s="5">
        <v>0</v>
      </c>
      <c r="M228" s="4" t="s">
        <v>284</v>
      </c>
      <c r="N228" s="6"/>
      <c r="O228" s="7"/>
      <c r="P228" s="6"/>
      <c r="Q228" s="6"/>
    </row>
    <row r="229" spans="1:17" x14ac:dyDescent="0.25">
      <c r="A229" s="4" t="s">
        <v>311</v>
      </c>
      <c r="B229" s="4" t="s">
        <v>280</v>
      </c>
      <c r="C229" s="4" t="s">
        <v>286</v>
      </c>
      <c r="D229" s="4" t="s">
        <v>301</v>
      </c>
      <c r="E229" s="5">
        <v>-901191.61605834996</v>
      </c>
      <c r="F229" s="5">
        <v>1.28031941130757</v>
      </c>
      <c r="G229" s="4" t="s">
        <v>307</v>
      </c>
      <c r="H229" s="5">
        <v>10839098.358154301</v>
      </c>
      <c r="I229" s="5">
        <v>15.5748904217035</v>
      </c>
      <c r="J229" s="4" t="s">
        <v>299</v>
      </c>
      <c r="K229" s="5">
        <v>15372.251510620101</v>
      </c>
      <c r="L229" s="5">
        <v>0</v>
      </c>
      <c r="M229" s="4" t="s">
        <v>284</v>
      </c>
      <c r="N229" s="6"/>
      <c r="O229" s="7"/>
      <c r="P229" s="6"/>
      <c r="Q229" s="6"/>
    </row>
    <row r="230" spans="1:17" x14ac:dyDescent="0.25">
      <c r="A230" s="4" t="s">
        <v>156</v>
      </c>
      <c r="B230" s="4" t="s">
        <v>280</v>
      </c>
      <c r="C230" s="4" t="s">
        <v>281</v>
      </c>
      <c r="D230" s="4" t="s">
        <v>292</v>
      </c>
      <c r="E230" s="5">
        <v>-7675117.4926757803</v>
      </c>
      <c r="F230" s="5">
        <v>10.988253634423</v>
      </c>
      <c r="G230" s="4" t="s">
        <v>289</v>
      </c>
      <c r="H230" s="5">
        <v>6327766.4184570303</v>
      </c>
      <c r="I230" s="5">
        <v>9.0453017037361896</v>
      </c>
      <c r="J230" s="4" t="s">
        <v>297</v>
      </c>
      <c r="K230" s="5">
        <v>8140.0613784790003</v>
      </c>
      <c r="L230" s="5">
        <v>0</v>
      </c>
      <c r="M230" s="4" t="s">
        <v>284</v>
      </c>
      <c r="N230" s="6"/>
      <c r="O230" s="7"/>
      <c r="P230" s="6"/>
      <c r="Q230" s="6"/>
    </row>
    <row r="231" spans="1:17" x14ac:dyDescent="0.25">
      <c r="A231" s="4" t="s">
        <v>156</v>
      </c>
      <c r="B231" s="4" t="s">
        <v>280</v>
      </c>
      <c r="C231" s="4" t="s">
        <v>285</v>
      </c>
      <c r="D231" s="4" t="s">
        <v>297</v>
      </c>
      <c r="E231" s="5">
        <v>-11812864.685058599</v>
      </c>
      <c r="F231" s="5">
        <v>16.993364552035899</v>
      </c>
      <c r="G231" s="4" t="s">
        <v>291</v>
      </c>
      <c r="H231" s="5">
        <v>2410743.71337891</v>
      </c>
      <c r="I231" s="5">
        <v>3.4307606983929899</v>
      </c>
      <c r="J231" s="4" t="s">
        <v>299</v>
      </c>
      <c r="K231" s="5">
        <v>10478.8036346436</v>
      </c>
      <c r="L231" s="5">
        <v>0</v>
      </c>
      <c r="M231" s="4" t="s">
        <v>284</v>
      </c>
      <c r="N231" s="6"/>
      <c r="O231" s="7"/>
      <c r="P231" s="6"/>
      <c r="Q231" s="6"/>
    </row>
    <row r="232" spans="1:17" x14ac:dyDescent="0.25">
      <c r="A232" s="4" t="s">
        <v>156</v>
      </c>
      <c r="B232" s="4" t="s">
        <v>280</v>
      </c>
      <c r="C232" s="4" t="s">
        <v>286</v>
      </c>
      <c r="D232" s="4" t="s">
        <v>297</v>
      </c>
      <c r="E232" s="5">
        <v>-1967677.8793335001</v>
      </c>
      <c r="F232" s="5">
        <v>2.7988286456093201</v>
      </c>
      <c r="G232" s="4" t="s">
        <v>294</v>
      </c>
      <c r="H232" s="5">
        <v>13563191.2231445</v>
      </c>
      <c r="I232" s="5">
        <v>19.551285076886401</v>
      </c>
      <c r="J232" s="4" t="s">
        <v>299</v>
      </c>
      <c r="K232" s="5">
        <v>12638.5889053345</v>
      </c>
      <c r="L232" s="5">
        <v>0</v>
      </c>
      <c r="M232" s="4" t="s">
        <v>284</v>
      </c>
      <c r="N232" s="6"/>
      <c r="O232" s="7"/>
      <c r="P232" s="6"/>
      <c r="Q232" s="6"/>
    </row>
    <row r="233" spans="1:17" x14ac:dyDescent="0.25">
      <c r="A233" s="4" t="s">
        <v>256</v>
      </c>
      <c r="B233" s="4" t="s">
        <v>280</v>
      </c>
      <c r="C233" s="4" t="s">
        <v>281</v>
      </c>
      <c r="D233" s="4" t="s">
        <v>307</v>
      </c>
      <c r="E233" s="5">
        <v>-16328549.1943359</v>
      </c>
      <c r="F233" s="5">
        <v>23.5012802295387</v>
      </c>
      <c r="G233" s="4" t="s">
        <v>294</v>
      </c>
      <c r="H233" s="5">
        <v>18159765.625</v>
      </c>
      <c r="I233" s="5">
        <v>26.178967673331499</v>
      </c>
      <c r="J233" s="4" t="s">
        <v>307</v>
      </c>
      <c r="K233" s="5">
        <v>11351.381301879899</v>
      </c>
      <c r="L233" s="5">
        <v>0</v>
      </c>
      <c r="M233" s="4" t="s">
        <v>284</v>
      </c>
      <c r="N233" s="6"/>
      <c r="O233" s="7"/>
      <c r="P233" s="6"/>
      <c r="Q233" s="6"/>
    </row>
    <row r="234" spans="1:17" x14ac:dyDescent="0.25">
      <c r="A234" s="4" t="s">
        <v>256</v>
      </c>
      <c r="B234" s="4" t="s">
        <v>280</v>
      </c>
      <c r="C234" s="4" t="s">
        <v>285</v>
      </c>
      <c r="D234" s="4" t="s">
        <v>294</v>
      </c>
      <c r="E234" s="5">
        <v>-43538635.253906302</v>
      </c>
      <c r="F234" s="5">
        <v>64.234081655740695</v>
      </c>
      <c r="G234" s="4" t="s">
        <v>289</v>
      </c>
      <c r="H234" s="5">
        <v>7028931.4270019503</v>
      </c>
      <c r="I234" s="5">
        <v>10.035480372607701</v>
      </c>
      <c r="J234" s="4" t="s">
        <v>307</v>
      </c>
      <c r="K234" s="5">
        <v>98655.364990234404</v>
      </c>
      <c r="L234" s="5">
        <v>6.6959013929590597E-2</v>
      </c>
      <c r="M234" s="4" t="s">
        <v>284</v>
      </c>
      <c r="N234" s="6"/>
      <c r="O234" s="7"/>
      <c r="P234" s="6"/>
      <c r="Q234" s="6"/>
    </row>
    <row r="235" spans="1:17" x14ac:dyDescent="0.25">
      <c r="A235" s="4" t="s">
        <v>256</v>
      </c>
      <c r="B235" s="4" t="s">
        <v>280</v>
      </c>
      <c r="C235" s="4" t="s">
        <v>286</v>
      </c>
      <c r="D235" s="4" t="s">
        <v>291</v>
      </c>
      <c r="E235" s="5">
        <v>-2641054.5349121098</v>
      </c>
      <c r="F235" s="5">
        <v>3.75669653294608</v>
      </c>
      <c r="G235" s="4" t="s">
        <v>307</v>
      </c>
      <c r="H235" s="5">
        <v>53508428.955078103</v>
      </c>
      <c r="I235" s="5">
        <v>79.701105132698999</v>
      </c>
      <c r="J235" s="4" t="s">
        <v>307</v>
      </c>
      <c r="K235" s="5">
        <v>36661.434173583999</v>
      </c>
      <c r="L235" s="5">
        <v>0</v>
      </c>
      <c r="M235" s="4" t="s">
        <v>284</v>
      </c>
      <c r="N235" s="6"/>
      <c r="O235" s="7"/>
      <c r="P235" s="6"/>
      <c r="Q235" s="6"/>
    </row>
    <row r="236" spans="1:17" x14ac:dyDescent="0.25">
      <c r="A236" s="4" t="s">
        <v>13</v>
      </c>
      <c r="B236" s="4" t="s">
        <v>280</v>
      </c>
      <c r="C236" s="4" t="s">
        <v>281</v>
      </c>
      <c r="D236" s="4" t="s">
        <v>282</v>
      </c>
      <c r="E236" s="5">
        <v>-32748217.7734375</v>
      </c>
      <c r="F236" s="5">
        <v>48.320335336029501</v>
      </c>
      <c r="G236" s="4" t="s">
        <v>307</v>
      </c>
      <c r="H236" s="5">
        <v>3630180.74035645</v>
      </c>
      <c r="I236" s="5">
        <v>5.1732885185629103</v>
      </c>
      <c r="J236" s="4" t="s">
        <v>282</v>
      </c>
      <c r="K236" s="5">
        <v>37856.990814208999</v>
      </c>
      <c r="L236" s="5">
        <v>5.02192589920014E-2</v>
      </c>
      <c r="M236" s="4" t="s">
        <v>284</v>
      </c>
      <c r="N236" s="6"/>
      <c r="O236" s="7"/>
      <c r="P236" s="6"/>
      <c r="Q236" s="6"/>
    </row>
    <row r="237" spans="1:17" x14ac:dyDescent="0.25">
      <c r="A237" s="4" t="s">
        <v>13</v>
      </c>
      <c r="B237" s="4" t="s">
        <v>280</v>
      </c>
      <c r="C237" s="4" t="s">
        <v>285</v>
      </c>
      <c r="D237" s="4" t="s">
        <v>307</v>
      </c>
      <c r="E237" s="5">
        <v>-64110174.560546897</v>
      </c>
      <c r="F237" s="5">
        <v>98.670041188597693</v>
      </c>
      <c r="G237" s="4" t="s">
        <v>262</v>
      </c>
      <c r="H237" s="5">
        <v>0</v>
      </c>
      <c r="I237" s="5">
        <v>0</v>
      </c>
      <c r="J237" s="4" t="s">
        <v>307</v>
      </c>
      <c r="K237" s="5">
        <v>18387.5427246094</v>
      </c>
      <c r="L237" s="5">
        <v>0</v>
      </c>
      <c r="M237" s="4" t="s">
        <v>284</v>
      </c>
      <c r="N237" s="6"/>
      <c r="O237" s="7"/>
      <c r="P237" s="6"/>
      <c r="Q237" s="6"/>
    </row>
    <row r="238" spans="1:17" x14ac:dyDescent="0.25">
      <c r="A238" s="4" t="s">
        <v>13</v>
      </c>
      <c r="B238" s="4" t="s">
        <v>280</v>
      </c>
      <c r="C238" s="4" t="s">
        <v>286</v>
      </c>
      <c r="D238" s="4" t="s">
        <v>307</v>
      </c>
      <c r="E238" s="5">
        <v>-61112072.753906302</v>
      </c>
      <c r="F238" s="5">
        <v>93.653835356235504</v>
      </c>
      <c r="G238" s="4" t="s">
        <v>262</v>
      </c>
      <c r="H238" s="5">
        <v>0</v>
      </c>
      <c r="I238" s="5">
        <v>0</v>
      </c>
      <c r="J238" s="4" t="s">
        <v>307</v>
      </c>
      <c r="K238" s="5">
        <v>95333.404541015596</v>
      </c>
      <c r="L238" s="5">
        <v>5.02192589920014E-2</v>
      </c>
      <c r="M238" s="4" t="s">
        <v>284</v>
      </c>
      <c r="N238" s="6"/>
      <c r="O238" s="7"/>
      <c r="P238" s="6"/>
      <c r="Q238" s="6"/>
    </row>
    <row r="239" spans="1:17" x14ac:dyDescent="0.25">
      <c r="A239" s="4" t="s">
        <v>240</v>
      </c>
      <c r="B239" s="4" t="s">
        <v>280</v>
      </c>
      <c r="C239" s="4" t="s">
        <v>281</v>
      </c>
      <c r="D239" s="4" t="s">
        <v>291</v>
      </c>
      <c r="E239" s="5">
        <v>-1605729.6752929699</v>
      </c>
      <c r="F239" s="5">
        <v>2.28203105507419</v>
      </c>
      <c r="G239" s="4" t="s">
        <v>301</v>
      </c>
      <c r="H239" s="5">
        <v>57141741.943359397</v>
      </c>
      <c r="I239" s="5">
        <v>85.416082292795195</v>
      </c>
      <c r="J239" s="4" t="s">
        <v>299</v>
      </c>
      <c r="K239" s="5">
        <v>52461.860656738303</v>
      </c>
      <c r="L239" s="5">
        <v>6.6959013929590597E-2</v>
      </c>
      <c r="M239" s="4" t="s">
        <v>284</v>
      </c>
      <c r="N239" s="6"/>
      <c r="O239" s="7"/>
      <c r="P239" s="6"/>
      <c r="Q239" s="6"/>
    </row>
    <row r="240" spans="1:17" x14ac:dyDescent="0.25">
      <c r="A240" s="4" t="s">
        <v>240</v>
      </c>
      <c r="B240" s="4" t="s">
        <v>280</v>
      </c>
      <c r="C240" s="4" t="s">
        <v>285</v>
      </c>
      <c r="D240" s="4" t="s">
        <v>294</v>
      </c>
      <c r="E240" s="5">
        <v>-29767303.466796901</v>
      </c>
      <c r="F240" s="5">
        <v>43.3600367978215</v>
      </c>
      <c r="G240" s="4" t="s">
        <v>294</v>
      </c>
      <c r="H240" s="5">
        <v>14066360.473632799</v>
      </c>
      <c r="I240" s="5">
        <v>20.2054088003933</v>
      </c>
      <c r="J240" s="4" t="s">
        <v>294</v>
      </c>
      <c r="K240" s="5">
        <v>97149.253845214902</v>
      </c>
      <c r="L240" s="5">
        <v>6.6959013929590597E-2</v>
      </c>
      <c r="M240" s="4" t="s">
        <v>284</v>
      </c>
      <c r="N240" s="6"/>
      <c r="O240" s="7"/>
      <c r="P240" s="6"/>
      <c r="Q240" s="6"/>
    </row>
    <row r="241" spans="1:17" x14ac:dyDescent="0.25">
      <c r="A241" s="4" t="s">
        <v>240</v>
      </c>
      <c r="B241" s="4" t="s">
        <v>280</v>
      </c>
      <c r="C241" s="4" t="s">
        <v>286</v>
      </c>
      <c r="D241" s="4" t="s">
        <v>262</v>
      </c>
      <c r="E241" s="5">
        <v>0</v>
      </c>
      <c r="F241" s="5">
        <v>0</v>
      </c>
      <c r="G241" s="4" t="s">
        <v>294</v>
      </c>
      <c r="H241" s="5">
        <v>93686462.402343795</v>
      </c>
      <c r="I241" s="5">
        <v>145.490495488048</v>
      </c>
      <c r="J241" s="4" t="s">
        <v>294</v>
      </c>
      <c r="K241" s="5">
        <v>120206.527709961</v>
      </c>
      <c r="L241" s="5">
        <v>6.6959013929590597E-2</v>
      </c>
      <c r="M241" s="4" t="s">
        <v>284</v>
      </c>
      <c r="N241" s="6"/>
      <c r="O241" s="7"/>
      <c r="P241" s="6"/>
      <c r="Q241" s="6"/>
    </row>
    <row r="242" spans="1:17" x14ac:dyDescent="0.25">
      <c r="A242" s="4" t="s">
        <v>164</v>
      </c>
      <c r="B242" s="4" t="s">
        <v>280</v>
      </c>
      <c r="C242" s="4" t="s">
        <v>281</v>
      </c>
      <c r="D242" s="4" t="s">
        <v>282</v>
      </c>
      <c r="E242" s="5">
        <v>-66106805.419921897</v>
      </c>
      <c r="F242" s="5">
        <v>99.705029278993607</v>
      </c>
      <c r="G242" s="4" t="s">
        <v>287</v>
      </c>
      <c r="H242" s="5">
        <v>6047962.1887207003</v>
      </c>
      <c r="I242" s="5">
        <v>8.6276821093633806</v>
      </c>
      <c r="J242" s="4" t="s">
        <v>282</v>
      </c>
      <c r="K242" s="5">
        <v>96832.206726074204</v>
      </c>
      <c r="L242" s="5">
        <v>6.6959013929590597E-2</v>
      </c>
      <c r="M242" s="4" t="s">
        <v>284</v>
      </c>
      <c r="N242" s="6"/>
      <c r="O242" s="7"/>
      <c r="P242" s="6"/>
      <c r="Q242" s="6"/>
    </row>
    <row r="243" spans="1:17" x14ac:dyDescent="0.25">
      <c r="A243" s="4" t="s">
        <v>164</v>
      </c>
      <c r="B243" s="4" t="s">
        <v>280</v>
      </c>
      <c r="C243" s="4" t="s">
        <v>285</v>
      </c>
      <c r="D243" s="4" t="s">
        <v>287</v>
      </c>
      <c r="E243" s="5">
        <v>-102703735.35156301</v>
      </c>
      <c r="F243" s="5">
        <v>161.12484037876101</v>
      </c>
      <c r="G243" s="4" t="s">
        <v>262</v>
      </c>
      <c r="H243" s="5">
        <v>0</v>
      </c>
      <c r="I243" s="5">
        <v>0</v>
      </c>
      <c r="J243" s="4" t="s">
        <v>298</v>
      </c>
      <c r="K243" s="5">
        <v>259809.38720703099</v>
      </c>
      <c r="L243" s="5">
        <v>0.27346063870936599</v>
      </c>
      <c r="M243" s="4" t="s">
        <v>284</v>
      </c>
      <c r="N243" s="6"/>
      <c r="O243" s="7"/>
      <c r="P243" s="6"/>
      <c r="Q243" s="6"/>
    </row>
    <row r="244" spans="1:17" x14ac:dyDescent="0.25">
      <c r="A244" s="4" t="s">
        <v>164</v>
      </c>
      <c r="B244" s="4" t="s">
        <v>280</v>
      </c>
      <c r="C244" s="4" t="s">
        <v>286</v>
      </c>
      <c r="D244" s="4" t="s">
        <v>287</v>
      </c>
      <c r="E244" s="5">
        <v>-93510351.5625</v>
      </c>
      <c r="F244" s="5">
        <v>145.18861658871199</v>
      </c>
      <c r="G244" s="4" t="s">
        <v>283</v>
      </c>
      <c r="H244" s="5">
        <v>81971655.2734375</v>
      </c>
      <c r="I244" s="5">
        <v>125.686414539814</v>
      </c>
      <c r="J244" s="4" t="s">
        <v>283</v>
      </c>
      <c r="K244" s="5">
        <v>370299.28588867199</v>
      </c>
      <c r="L244" s="5">
        <v>0.46163746155798402</v>
      </c>
      <c r="M244" s="4" t="s">
        <v>284</v>
      </c>
      <c r="N244" s="6"/>
      <c r="O244" s="7"/>
      <c r="P244" s="6"/>
      <c r="Q244" s="6"/>
    </row>
    <row r="245" spans="1:17" x14ac:dyDescent="0.25">
      <c r="A245" s="4" t="s">
        <v>182</v>
      </c>
      <c r="B245" s="4" t="s">
        <v>280</v>
      </c>
      <c r="C245" s="4" t="s">
        <v>281</v>
      </c>
      <c r="D245" s="4" t="s">
        <v>287</v>
      </c>
      <c r="E245" s="5">
        <v>-74257293.701171905</v>
      </c>
      <c r="F245" s="5">
        <v>112.937651574612</v>
      </c>
      <c r="G245" s="4" t="s">
        <v>262</v>
      </c>
      <c r="H245" s="5">
        <v>0</v>
      </c>
      <c r="I245" s="5">
        <v>0</v>
      </c>
      <c r="J245" s="4" t="s">
        <v>282</v>
      </c>
      <c r="K245" s="5">
        <v>86566.825866699204</v>
      </c>
      <c r="L245" s="5">
        <v>6.6959013929590597E-2</v>
      </c>
      <c r="M245" s="4" t="s">
        <v>284</v>
      </c>
      <c r="N245" s="6"/>
      <c r="O245" s="7"/>
      <c r="P245" s="6"/>
      <c r="Q245" s="6"/>
    </row>
    <row r="246" spans="1:17" x14ac:dyDescent="0.25">
      <c r="A246" s="4" t="s">
        <v>182</v>
      </c>
      <c r="B246" s="4" t="s">
        <v>280</v>
      </c>
      <c r="C246" s="4" t="s">
        <v>285</v>
      </c>
      <c r="D246" s="4" t="s">
        <v>287</v>
      </c>
      <c r="E246" s="5">
        <v>-86319152.832031295</v>
      </c>
      <c r="F246" s="5">
        <v>132.971657440066</v>
      </c>
      <c r="G246" s="4" t="s">
        <v>262</v>
      </c>
      <c r="H246" s="5">
        <v>0</v>
      </c>
      <c r="I246" s="5">
        <v>0</v>
      </c>
      <c r="J246" s="4" t="s">
        <v>282</v>
      </c>
      <c r="K246" s="5">
        <v>217315.13977050799</v>
      </c>
      <c r="L246" s="5">
        <v>0.20108812022954201</v>
      </c>
      <c r="M246" s="4" t="s">
        <v>284</v>
      </c>
      <c r="N246" s="6"/>
      <c r="O246" s="7"/>
      <c r="P246" s="6"/>
      <c r="Q246" s="6"/>
    </row>
    <row r="247" spans="1:17" x14ac:dyDescent="0.25">
      <c r="A247" s="4" t="s">
        <v>182</v>
      </c>
      <c r="B247" s="4" t="s">
        <v>280</v>
      </c>
      <c r="C247" s="4" t="s">
        <v>286</v>
      </c>
      <c r="D247" s="4" t="s">
        <v>287</v>
      </c>
      <c r="E247" s="5">
        <v>-33553262.3291016</v>
      </c>
      <c r="F247" s="5">
        <v>49.044084735214703</v>
      </c>
      <c r="G247" s="4" t="s">
        <v>294</v>
      </c>
      <c r="H247" s="5">
        <v>82019580.078125</v>
      </c>
      <c r="I247" s="5">
        <v>125.766322016716</v>
      </c>
      <c r="J247" s="4" t="s">
        <v>294</v>
      </c>
      <c r="K247" s="5">
        <v>291861.05346679699</v>
      </c>
      <c r="L247" s="5">
        <v>0.32804824877530298</v>
      </c>
      <c r="M247" s="4" t="s">
        <v>284</v>
      </c>
      <c r="N247" s="6"/>
      <c r="O247" s="7"/>
      <c r="P247" s="6"/>
      <c r="Q247" s="6"/>
    </row>
    <row r="248" spans="1:17" x14ac:dyDescent="0.25">
      <c r="A248" s="4" t="s">
        <v>144</v>
      </c>
      <c r="B248" s="4" t="s">
        <v>280</v>
      </c>
      <c r="C248" s="4" t="s">
        <v>281</v>
      </c>
      <c r="D248" s="4" t="s">
        <v>287</v>
      </c>
      <c r="E248" s="5">
        <v>-4168328.4759521498</v>
      </c>
      <c r="F248" s="5">
        <v>5.9368013171479097</v>
      </c>
      <c r="G248" s="4" t="s">
        <v>283</v>
      </c>
      <c r="H248" s="5">
        <v>86512255.859375</v>
      </c>
      <c r="I248" s="5">
        <v>133.29696841538001</v>
      </c>
      <c r="J248" s="4" t="s">
        <v>283</v>
      </c>
      <c r="K248" s="5">
        <v>311176.97143554699</v>
      </c>
      <c r="L248" s="5">
        <v>0.36094544921070298</v>
      </c>
      <c r="M248" s="4" t="s">
        <v>284</v>
      </c>
      <c r="N248" s="6"/>
      <c r="O248" s="7"/>
      <c r="P248" s="6"/>
      <c r="Q248" s="6"/>
    </row>
    <row r="249" spans="1:17" x14ac:dyDescent="0.25">
      <c r="A249" s="4" t="s">
        <v>144</v>
      </c>
      <c r="B249" s="4" t="s">
        <v>280</v>
      </c>
      <c r="C249" s="4" t="s">
        <v>285</v>
      </c>
      <c r="D249" s="4" t="s">
        <v>289</v>
      </c>
      <c r="E249" s="5">
        <v>-27397000.122070301</v>
      </c>
      <c r="F249" s="5">
        <v>39.821811951696901</v>
      </c>
      <c r="G249" s="4" t="s">
        <v>309</v>
      </c>
      <c r="H249" s="5">
        <v>20841111.755371101</v>
      </c>
      <c r="I249" s="5">
        <v>30.115628615021699</v>
      </c>
      <c r="J249" s="4" t="s">
        <v>283</v>
      </c>
      <c r="K249" s="5">
        <v>317721.28295898403</v>
      </c>
      <c r="L249" s="5">
        <v>0.37209112197160699</v>
      </c>
      <c r="M249" s="4" t="s">
        <v>284</v>
      </c>
      <c r="N249" s="6"/>
      <c r="O249" s="7"/>
      <c r="P249" s="6"/>
      <c r="Q249" s="6"/>
    </row>
    <row r="250" spans="1:17" x14ac:dyDescent="0.25">
      <c r="A250" s="4" t="s">
        <v>144</v>
      </c>
      <c r="B250" s="4" t="s">
        <v>280</v>
      </c>
      <c r="C250" s="4" t="s">
        <v>286</v>
      </c>
      <c r="D250" s="4" t="s">
        <v>289</v>
      </c>
      <c r="E250" s="5">
        <v>-44363751.220703103</v>
      </c>
      <c r="F250" s="5">
        <v>65.502510406076894</v>
      </c>
      <c r="G250" s="4" t="s">
        <v>308</v>
      </c>
      <c r="H250" s="5">
        <v>943649.10125732399</v>
      </c>
      <c r="I250" s="5">
        <v>1.34034737129696</v>
      </c>
      <c r="J250" s="4" t="s">
        <v>289</v>
      </c>
      <c r="K250" s="5">
        <v>85815.650939941406</v>
      </c>
      <c r="L250" s="5">
        <v>6.6959013929590597E-2</v>
      </c>
      <c r="M250" s="4" t="s">
        <v>284</v>
      </c>
      <c r="N250" s="6"/>
      <c r="O250" s="7"/>
      <c r="P250" s="6"/>
      <c r="Q250" s="6"/>
    </row>
    <row r="251" spans="1:17" x14ac:dyDescent="0.25">
      <c r="A251" s="4" t="s">
        <v>162</v>
      </c>
      <c r="B251" s="4" t="s">
        <v>280</v>
      </c>
      <c r="C251" s="4" t="s">
        <v>281</v>
      </c>
      <c r="D251" s="4" t="s">
        <v>287</v>
      </c>
      <c r="E251" s="5">
        <v>-51296282.958984397</v>
      </c>
      <c r="F251" s="5">
        <v>76.242340728640599</v>
      </c>
      <c r="G251" s="4" t="s">
        <v>262</v>
      </c>
      <c r="H251" s="5">
        <v>0</v>
      </c>
      <c r="I251" s="5">
        <v>0</v>
      </c>
      <c r="J251" s="4" t="s">
        <v>287</v>
      </c>
      <c r="K251" s="5">
        <v>18147.027969360399</v>
      </c>
      <c r="L251" s="5">
        <v>0</v>
      </c>
      <c r="M251" s="4" t="s">
        <v>284</v>
      </c>
      <c r="N251" s="6"/>
      <c r="O251" s="7"/>
      <c r="P251" s="6"/>
      <c r="Q251" s="6"/>
    </row>
    <row r="252" spans="1:17" x14ac:dyDescent="0.25">
      <c r="A252" s="4" t="s">
        <v>162</v>
      </c>
      <c r="B252" s="4" t="s">
        <v>280</v>
      </c>
      <c r="C252" s="4" t="s">
        <v>285</v>
      </c>
      <c r="D252" s="4" t="s">
        <v>287</v>
      </c>
      <c r="E252" s="5">
        <v>-42433761.596679702</v>
      </c>
      <c r="F252" s="5">
        <v>62.538813799619703</v>
      </c>
      <c r="G252" s="4" t="s">
        <v>307</v>
      </c>
      <c r="H252" s="5">
        <v>4492471.3134765597</v>
      </c>
      <c r="I252" s="5">
        <v>6.40022743027657</v>
      </c>
      <c r="J252" s="4" t="s">
        <v>287</v>
      </c>
      <c r="K252" s="5">
        <v>46790.950775146499</v>
      </c>
      <c r="L252" s="5">
        <v>0</v>
      </c>
      <c r="M252" s="4" t="s">
        <v>284</v>
      </c>
      <c r="N252" s="6"/>
      <c r="O252" s="7"/>
      <c r="P252" s="6"/>
      <c r="Q252" s="6"/>
    </row>
    <row r="253" spans="1:17" x14ac:dyDescent="0.25">
      <c r="A253" s="4" t="s">
        <v>162</v>
      </c>
      <c r="B253" s="4" t="s">
        <v>280</v>
      </c>
      <c r="C253" s="4" t="s">
        <v>286</v>
      </c>
      <c r="D253" s="4" t="s">
        <v>289</v>
      </c>
      <c r="E253" s="5">
        <v>-12009000.396728501</v>
      </c>
      <c r="F253" s="5">
        <v>17.219351138919599</v>
      </c>
      <c r="G253" s="4" t="s">
        <v>307</v>
      </c>
      <c r="H253" s="5">
        <v>31844326.7822266</v>
      </c>
      <c r="I253" s="5">
        <v>46.473369002342203</v>
      </c>
      <c r="J253" s="4" t="s">
        <v>287</v>
      </c>
      <c r="K253" s="5">
        <v>43341.178894042998</v>
      </c>
      <c r="L253" s="5">
        <v>0</v>
      </c>
      <c r="M253" s="4" t="s">
        <v>284</v>
      </c>
      <c r="N253" s="6"/>
      <c r="O253" s="7"/>
      <c r="P253" s="6"/>
      <c r="Q253" s="6"/>
    </row>
    <row r="254" spans="1:17" x14ac:dyDescent="0.25">
      <c r="A254" s="4" t="s">
        <v>160</v>
      </c>
      <c r="B254" s="4" t="s">
        <v>280</v>
      </c>
      <c r="C254" s="4" t="s">
        <v>281</v>
      </c>
      <c r="D254" s="4" t="s">
        <v>282</v>
      </c>
      <c r="E254" s="5">
        <v>-47464077.7587891</v>
      </c>
      <c r="F254" s="5">
        <v>70.287114940583706</v>
      </c>
      <c r="G254" s="4" t="s">
        <v>287</v>
      </c>
      <c r="H254" s="5">
        <v>1658936.1190795901</v>
      </c>
      <c r="I254" s="5">
        <v>2.3577526735607499</v>
      </c>
      <c r="J254" s="4" t="s">
        <v>282</v>
      </c>
      <c r="K254" s="5">
        <v>179403.83911132801</v>
      </c>
      <c r="L254" s="5">
        <v>0.136520864907652</v>
      </c>
      <c r="M254" s="4" t="s">
        <v>284</v>
      </c>
      <c r="N254" s="6"/>
      <c r="O254" s="7"/>
      <c r="P254" s="6"/>
      <c r="Q254" s="6"/>
    </row>
    <row r="255" spans="1:17" x14ac:dyDescent="0.25">
      <c r="A255" s="4" t="s">
        <v>160</v>
      </c>
      <c r="B255" s="4" t="s">
        <v>280</v>
      </c>
      <c r="C255" s="4" t="s">
        <v>285</v>
      </c>
      <c r="D255" s="4" t="s">
        <v>287</v>
      </c>
      <c r="E255" s="5">
        <v>-76102862.548828095</v>
      </c>
      <c r="F255" s="5">
        <v>115.96734635531899</v>
      </c>
      <c r="G255" s="4" t="s">
        <v>262</v>
      </c>
      <c r="H255" s="5">
        <v>0</v>
      </c>
      <c r="I255" s="5">
        <v>0</v>
      </c>
      <c r="J255" s="4" t="s">
        <v>282</v>
      </c>
      <c r="K255" s="5">
        <v>112252.12097167999</v>
      </c>
      <c r="L255" s="5">
        <v>6.6959013929590597E-2</v>
      </c>
      <c r="M255" s="4" t="s">
        <v>284</v>
      </c>
      <c r="N255" s="6"/>
      <c r="O255" s="7"/>
      <c r="P255" s="6"/>
      <c r="Q255" s="6"/>
    </row>
    <row r="256" spans="1:17" x14ac:dyDescent="0.25">
      <c r="A256" s="4" t="s">
        <v>160</v>
      </c>
      <c r="B256" s="4" t="s">
        <v>280</v>
      </c>
      <c r="C256" s="4" t="s">
        <v>286</v>
      </c>
      <c r="D256" s="4" t="s">
        <v>287</v>
      </c>
      <c r="E256" s="5">
        <v>-68737109.375</v>
      </c>
      <c r="F256" s="5">
        <v>103.949597105384</v>
      </c>
      <c r="G256" s="4" t="s">
        <v>262</v>
      </c>
      <c r="H256" s="5">
        <v>0</v>
      </c>
      <c r="I256" s="5">
        <v>0</v>
      </c>
      <c r="J256" s="4" t="s">
        <v>282</v>
      </c>
      <c r="K256" s="5">
        <v>147006.14929199201</v>
      </c>
      <c r="L256" s="5">
        <v>8.1343937199562802E-2</v>
      </c>
      <c r="M256" s="4" t="s">
        <v>284</v>
      </c>
      <c r="N256" s="6"/>
      <c r="O256" s="7"/>
      <c r="P256" s="6"/>
      <c r="Q256" s="6"/>
    </row>
    <row r="257" spans="1:17" x14ac:dyDescent="0.25">
      <c r="A257" s="4" t="s">
        <v>138</v>
      </c>
      <c r="B257" s="4" t="s">
        <v>280</v>
      </c>
      <c r="C257" s="4" t="s">
        <v>281</v>
      </c>
      <c r="D257" s="4" t="s">
        <v>262</v>
      </c>
      <c r="E257" s="5">
        <v>0</v>
      </c>
      <c r="F257" s="5">
        <v>0</v>
      </c>
      <c r="G257" s="4" t="s">
        <v>282</v>
      </c>
      <c r="H257" s="5">
        <v>104441918.94531301</v>
      </c>
      <c r="I257" s="5">
        <v>171.41077667474701</v>
      </c>
      <c r="J257" s="4" t="s">
        <v>282</v>
      </c>
      <c r="K257" s="5">
        <v>63261.966705322302</v>
      </c>
      <c r="L257" s="5">
        <v>5.02192589920014E-2</v>
      </c>
      <c r="M257" s="4" t="s">
        <v>284</v>
      </c>
      <c r="N257" s="6"/>
      <c r="O257" s="7"/>
      <c r="P257" s="6"/>
      <c r="Q257" s="6"/>
    </row>
    <row r="258" spans="1:17" x14ac:dyDescent="0.25">
      <c r="A258" s="4" t="s">
        <v>138</v>
      </c>
      <c r="B258" s="4" t="s">
        <v>280</v>
      </c>
      <c r="C258" s="4" t="s">
        <v>285</v>
      </c>
      <c r="D258" s="4" t="s">
        <v>282</v>
      </c>
      <c r="E258" s="5">
        <v>-22483343.505859401</v>
      </c>
      <c r="F258" s="5">
        <v>32.7562470920384</v>
      </c>
      <c r="G258" s="4" t="s">
        <v>287</v>
      </c>
      <c r="H258" s="5">
        <v>49338278.198242202</v>
      </c>
      <c r="I258" s="5">
        <v>74.389777146279798</v>
      </c>
      <c r="J258" s="4" t="s">
        <v>282</v>
      </c>
      <c r="K258" s="5">
        <v>66617.858886718794</v>
      </c>
      <c r="L258" s="5">
        <v>5.02192589920014E-2</v>
      </c>
      <c r="M258" s="4" t="s">
        <v>284</v>
      </c>
      <c r="N258" s="6"/>
      <c r="O258" s="7"/>
      <c r="P258" s="6"/>
      <c r="Q258" s="6"/>
    </row>
    <row r="259" spans="1:17" x14ac:dyDescent="0.25">
      <c r="A259" s="4" t="s">
        <v>138</v>
      </c>
      <c r="B259" s="4" t="s">
        <v>280</v>
      </c>
      <c r="C259" s="4" t="s">
        <v>286</v>
      </c>
      <c r="D259" s="4" t="s">
        <v>282</v>
      </c>
      <c r="E259" s="5">
        <v>-35380105.590820298</v>
      </c>
      <c r="F259" s="5">
        <v>52.378037944436102</v>
      </c>
      <c r="G259" s="4" t="s">
        <v>262</v>
      </c>
      <c r="H259" s="5">
        <v>0</v>
      </c>
      <c r="I259" s="5">
        <v>0</v>
      </c>
      <c r="J259" s="4" t="s">
        <v>287</v>
      </c>
      <c r="K259" s="5">
        <v>35048.439025878899</v>
      </c>
      <c r="L259" s="5">
        <v>0</v>
      </c>
      <c r="M259" s="4" t="s">
        <v>284</v>
      </c>
      <c r="N259" s="6"/>
      <c r="O259" s="7"/>
      <c r="P259" s="6"/>
      <c r="Q259" s="6"/>
    </row>
    <row r="260" spans="1:17" x14ac:dyDescent="0.25">
      <c r="A260" s="4" t="s">
        <v>128</v>
      </c>
      <c r="B260" s="4" t="s">
        <v>280</v>
      </c>
      <c r="C260" s="4" t="s">
        <v>281</v>
      </c>
      <c r="D260" s="4" t="s">
        <v>289</v>
      </c>
      <c r="E260" s="5">
        <v>-116580786.13281301</v>
      </c>
      <c r="F260" s="5">
        <v>119.727877900004</v>
      </c>
      <c r="G260" s="4" t="s">
        <v>291</v>
      </c>
      <c r="H260" s="5">
        <v>79655914.306640595</v>
      </c>
      <c r="I260" s="5">
        <v>80.909701064228997</v>
      </c>
      <c r="J260" s="4" t="s">
        <v>294</v>
      </c>
      <c r="K260" s="5">
        <v>309152.98461914097</v>
      </c>
      <c r="L260" s="5">
        <v>0.114871386904269</v>
      </c>
      <c r="M260" s="4" t="s">
        <v>284</v>
      </c>
      <c r="N260" s="6"/>
      <c r="O260" s="7"/>
      <c r="P260" s="6"/>
      <c r="Q260" s="6"/>
    </row>
    <row r="261" spans="1:17" x14ac:dyDescent="0.25">
      <c r="A261" s="4" t="s">
        <v>128</v>
      </c>
      <c r="B261" s="4" t="s">
        <v>280</v>
      </c>
      <c r="C261" s="4" t="s">
        <v>285</v>
      </c>
      <c r="D261" s="4" t="s">
        <v>289</v>
      </c>
      <c r="E261" s="5">
        <v>-116369653.32031301</v>
      </c>
      <c r="F261" s="5">
        <v>119.503382593393</v>
      </c>
      <c r="G261" s="4" t="s">
        <v>291</v>
      </c>
      <c r="H261" s="5">
        <v>21654319.763183601</v>
      </c>
      <c r="I261" s="5">
        <v>21.6331356205046</v>
      </c>
      <c r="J261" s="4" t="s">
        <v>294</v>
      </c>
      <c r="K261" s="5">
        <v>322069.36645507801</v>
      </c>
      <c r="L261" s="5">
        <v>0.1302634133026</v>
      </c>
      <c r="M261" s="4" t="s">
        <v>284</v>
      </c>
      <c r="N261" s="6"/>
      <c r="O261" s="7"/>
      <c r="P261" s="6"/>
      <c r="Q261" s="6"/>
    </row>
    <row r="262" spans="1:17" x14ac:dyDescent="0.25">
      <c r="A262" s="4" t="s">
        <v>128</v>
      </c>
      <c r="B262" s="4" t="s">
        <v>280</v>
      </c>
      <c r="C262" s="4" t="s">
        <v>286</v>
      </c>
      <c r="D262" s="4" t="s">
        <v>289</v>
      </c>
      <c r="E262" s="5">
        <v>-64243322.753906302</v>
      </c>
      <c r="F262" s="5">
        <v>64.962040632963195</v>
      </c>
      <c r="G262" s="4" t="s">
        <v>287</v>
      </c>
      <c r="H262" s="5">
        <v>34670925.903320298</v>
      </c>
      <c r="I262" s="5">
        <v>34.763757139444401</v>
      </c>
      <c r="J262" s="4" t="s">
        <v>289</v>
      </c>
      <c r="K262" s="5">
        <v>23223.922729492198</v>
      </c>
      <c r="L262" s="5">
        <v>0</v>
      </c>
      <c r="M262" s="4" t="s">
        <v>284</v>
      </c>
      <c r="N262" s="6"/>
      <c r="O262" s="7"/>
      <c r="P262" s="6"/>
      <c r="Q262" s="6"/>
    </row>
    <row r="263" spans="1:17" x14ac:dyDescent="0.25">
      <c r="A263" s="4" t="s">
        <v>148</v>
      </c>
      <c r="B263" s="4" t="s">
        <v>280</v>
      </c>
      <c r="C263" s="4" t="s">
        <v>281</v>
      </c>
      <c r="D263" s="4" t="s">
        <v>287</v>
      </c>
      <c r="E263" s="5">
        <v>-37305621.337890603</v>
      </c>
      <c r="F263" s="5">
        <v>55.364724248647697</v>
      </c>
      <c r="G263" s="4" t="s">
        <v>262</v>
      </c>
      <c r="H263" s="5">
        <v>0</v>
      </c>
      <c r="I263" s="5">
        <v>0</v>
      </c>
      <c r="J263" s="4" t="s">
        <v>283</v>
      </c>
      <c r="K263" s="5">
        <v>42353.286743164099</v>
      </c>
      <c r="L263" s="5">
        <v>5.02192589920014E-2</v>
      </c>
      <c r="M263" s="4" t="s">
        <v>284</v>
      </c>
      <c r="N263" s="6"/>
      <c r="O263" s="7"/>
      <c r="P263" s="6"/>
      <c r="Q263" s="6"/>
    </row>
    <row r="264" spans="1:17" x14ac:dyDescent="0.25">
      <c r="A264" s="4" t="s">
        <v>148</v>
      </c>
      <c r="B264" s="4" t="s">
        <v>280</v>
      </c>
      <c r="C264" s="4" t="s">
        <v>285</v>
      </c>
      <c r="D264" s="4" t="s">
        <v>287</v>
      </c>
      <c r="E264" s="5">
        <v>-51319061.279296897</v>
      </c>
      <c r="F264" s="5">
        <v>77.584008686244502</v>
      </c>
      <c r="G264" s="4" t="s">
        <v>262</v>
      </c>
      <c r="H264" s="5">
        <v>0</v>
      </c>
      <c r="I264" s="5">
        <v>0</v>
      </c>
      <c r="J264" s="4" t="s">
        <v>287</v>
      </c>
      <c r="K264" s="5">
        <v>112676.34582519501</v>
      </c>
      <c r="L264" s="5">
        <v>6.5132434247061596E-2</v>
      </c>
      <c r="M264" s="4" t="s">
        <v>284</v>
      </c>
      <c r="N264" s="6"/>
      <c r="O264" s="7"/>
      <c r="P264" s="6"/>
      <c r="Q264" s="6"/>
    </row>
    <row r="265" spans="1:17" x14ac:dyDescent="0.25">
      <c r="A265" s="4" t="s">
        <v>148</v>
      </c>
      <c r="B265" s="4" t="s">
        <v>280</v>
      </c>
      <c r="C265" s="4" t="s">
        <v>286</v>
      </c>
      <c r="D265" s="4" t="s">
        <v>289</v>
      </c>
      <c r="E265" s="5">
        <v>-22935650.634765599</v>
      </c>
      <c r="F265" s="5">
        <v>33.433556091040401</v>
      </c>
      <c r="G265" s="4" t="s">
        <v>294</v>
      </c>
      <c r="H265" s="5">
        <v>14791055.2978516</v>
      </c>
      <c r="I265" s="5">
        <v>21.3520578108728</v>
      </c>
      <c r="J265" s="4" t="s">
        <v>287</v>
      </c>
      <c r="K265" s="5">
        <v>125636.84082031299</v>
      </c>
      <c r="L265" s="5">
        <v>8.7205629097297802E-2</v>
      </c>
      <c r="M265" s="4" t="s">
        <v>284</v>
      </c>
      <c r="N265" s="6"/>
      <c r="O265" s="7"/>
      <c r="P265" s="6"/>
      <c r="Q265" s="6"/>
    </row>
    <row r="266" spans="1:17" x14ac:dyDescent="0.25">
      <c r="A266" s="4" t="s">
        <v>230</v>
      </c>
      <c r="B266" s="4" t="s">
        <v>280</v>
      </c>
      <c r="C266" s="4" t="s">
        <v>281</v>
      </c>
      <c r="D266" s="4" t="s">
        <v>293</v>
      </c>
      <c r="E266" s="5">
        <v>-131466625.97656301</v>
      </c>
      <c r="F266" s="5">
        <v>213.57599645853</v>
      </c>
      <c r="G266" s="4" t="s">
        <v>262</v>
      </c>
      <c r="H266" s="5">
        <v>0</v>
      </c>
      <c r="I266" s="5">
        <v>0</v>
      </c>
      <c r="J266" s="4" t="s">
        <v>293</v>
      </c>
      <c r="K266" s="5">
        <v>58322.463989257798</v>
      </c>
      <c r="L266" s="5">
        <v>6.6959013929590597E-2</v>
      </c>
      <c r="M266" s="4" t="s">
        <v>284</v>
      </c>
      <c r="N266" s="6"/>
      <c r="O266" s="7"/>
      <c r="P266" s="6"/>
      <c r="Q266" s="6"/>
    </row>
    <row r="267" spans="1:17" x14ac:dyDescent="0.25">
      <c r="A267" s="4" t="s">
        <v>230</v>
      </c>
      <c r="B267" s="4" t="s">
        <v>280</v>
      </c>
      <c r="C267" s="4" t="s">
        <v>285</v>
      </c>
      <c r="D267" s="4" t="s">
        <v>293</v>
      </c>
      <c r="E267" s="5">
        <v>-121908789.0625</v>
      </c>
      <c r="F267" s="5">
        <v>195.676404982805</v>
      </c>
      <c r="G267" s="4" t="s">
        <v>262</v>
      </c>
      <c r="H267" s="5">
        <v>0</v>
      </c>
      <c r="I267" s="5">
        <v>0</v>
      </c>
      <c r="J267" s="4" t="s">
        <v>293</v>
      </c>
      <c r="K267" s="5">
        <v>71635.681152343794</v>
      </c>
      <c r="L267" s="5">
        <v>6.6959013929590597E-2</v>
      </c>
      <c r="M267" s="4" t="s">
        <v>284</v>
      </c>
      <c r="N267" s="6"/>
      <c r="O267" s="7"/>
      <c r="P267" s="6"/>
      <c r="Q267" s="6"/>
    </row>
    <row r="268" spans="1:17" x14ac:dyDescent="0.25">
      <c r="A268" s="4" t="s">
        <v>230</v>
      </c>
      <c r="B268" s="4" t="s">
        <v>280</v>
      </c>
      <c r="C268" s="4" t="s">
        <v>286</v>
      </c>
      <c r="D268" s="4" t="s">
        <v>293</v>
      </c>
      <c r="E268" s="5">
        <v>-65886999.511718802</v>
      </c>
      <c r="F268" s="5">
        <v>99.351415410637898</v>
      </c>
      <c r="G268" s="4" t="s">
        <v>262</v>
      </c>
      <c r="H268" s="5">
        <v>0</v>
      </c>
      <c r="I268" s="5">
        <v>0</v>
      </c>
      <c r="J268" s="4" t="s">
        <v>293</v>
      </c>
      <c r="K268" s="5">
        <v>69651.329040527402</v>
      </c>
      <c r="L268" s="5">
        <v>6.6959013929590597E-2</v>
      </c>
      <c r="M268" s="4" t="s">
        <v>284</v>
      </c>
      <c r="N268" s="6"/>
      <c r="O268" s="7"/>
      <c r="P268" s="6"/>
      <c r="Q268" s="6"/>
    </row>
    <row r="269" spans="1:17" x14ac:dyDescent="0.25">
      <c r="A269" s="4" t="s">
        <v>178</v>
      </c>
      <c r="B269" s="4" t="s">
        <v>280</v>
      </c>
      <c r="C269" s="4" t="s">
        <v>281</v>
      </c>
      <c r="D269" s="4" t="s">
        <v>262</v>
      </c>
      <c r="E269" s="5">
        <v>0</v>
      </c>
      <c r="F269" s="5">
        <v>0</v>
      </c>
      <c r="G269" s="4" t="s">
        <v>288</v>
      </c>
      <c r="H269" s="5">
        <v>64920086.669921897</v>
      </c>
      <c r="I269" s="5">
        <v>97.797885537147494</v>
      </c>
      <c r="J269" s="4" t="s">
        <v>288</v>
      </c>
      <c r="K269" s="5">
        <v>375192.84057617199</v>
      </c>
      <c r="L269" s="5">
        <v>0.46997172757983202</v>
      </c>
      <c r="M269" s="4" t="s">
        <v>284</v>
      </c>
      <c r="N269" s="6"/>
      <c r="O269" s="7"/>
      <c r="P269" s="6"/>
      <c r="Q269" s="6"/>
    </row>
    <row r="270" spans="1:17" x14ac:dyDescent="0.25">
      <c r="A270" s="4" t="s">
        <v>178</v>
      </c>
      <c r="B270" s="4" t="s">
        <v>280</v>
      </c>
      <c r="C270" s="4" t="s">
        <v>285</v>
      </c>
      <c r="D270" s="4" t="s">
        <v>288</v>
      </c>
      <c r="E270" s="5">
        <v>-49276190.185546897</v>
      </c>
      <c r="F270" s="5">
        <v>106.574455276132</v>
      </c>
      <c r="G270" s="4" t="s">
        <v>282</v>
      </c>
      <c r="H270" s="5">
        <v>31290765.380859401</v>
      </c>
      <c r="I270" s="5">
        <v>45.642424374818802</v>
      </c>
      <c r="J270" s="4" t="s">
        <v>288</v>
      </c>
      <c r="K270" s="5">
        <v>381999.57275390602</v>
      </c>
      <c r="L270" s="5">
        <v>0.48156436532735802</v>
      </c>
      <c r="M270" s="4" t="s">
        <v>284</v>
      </c>
      <c r="N270" s="6"/>
      <c r="O270" s="7"/>
      <c r="P270" s="6"/>
      <c r="Q270" s="6"/>
    </row>
    <row r="271" spans="1:17" x14ac:dyDescent="0.25">
      <c r="A271" s="4" t="s">
        <v>178</v>
      </c>
      <c r="B271" s="4" t="s">
        <v>280</v>
      </c>
      <c r="C271" s="4" t="s">
        <v>286</v>
      </c>
      <c r="D271" s="4" t="s">
        <v>262</v>
      </c>
      <c r="E271" s="5">
        <v>0</v>
      </c>
      <c r="F271" s="5">
        <v>0</v>
      </c>
      <c r="G271" s="4" t="s">
        <v>288</v>
      </c>
      <c r="H271" s="5">
        <v>89251879.8828125</v>
      </c>
      <c r="I271" s="5">
        <v>137.92850077152301</v>
      </c>
      <c r="J271" s="4" t="s">
        <v>288</v>
      </c>
      <c r="K271" s="5">
        <v>58681.114196777402</v>
      </c>
      <c r="L271" s="5">
        <v>6.6959013929590597E-2</v>
      </c>
      <c r="M271" s="4" t="s">
        <v>284</v>
      </c>
      <c r="N271" s="6"/>
      <c r="O271" s="7"/>
      <c r="P271" s="6"/>
      <c r="Q271" s="6"/>
    </row>
    <row r="272" spans="1:17" x14ac:dyDescent="0.25">
      <c r="A272" s="4" t="s">
        <v>188</v>
      </c>
      <c r="B272" s="4" t="s">
        <v>280</v>
      </c>
      <c r="C272" s="4" t="s">
        <v>281</v>
      </c>
      <c r="D272" s="4" t="s">
        <v>262</v>
      </c>
      <c r="E272" s="5">
        <v>0</v>
      </c>
      <c r="F272" s="5">
        <v>0</v>
      </c>
      <c r="G272" s="4" t="s">
        <v>297</v>
      </c>
      <c r="H272" s="5">
        <v>52599804.6875</v>
      </c>
      <c r="I272" s="5">
        <v>78.2785564661026</v>
      </c>
      <c r="J272" s="4" t="s">
        <v>297</v>
      </c>
      <c r="K272" s="5">
        <v>292943.84765625</v>
      </c>
      <c r="L272" s="5">
        <v>0.329892383888364</v>
      </c>
      <c r="M272" s="4" t="s">
        <v>284</v>
      </c>
      <c r="N272" s="6"/>
      <c r="O272" s="7"/>
      <c r="P272" s="6"/>
      <c r="Q272" s="6"/>
    </row>
    <row r="273" spans="1:17" x14ac:dyDescent="0.25">
      <c r="A273" s="4" t="s">
        <v>188</v>
      </c>
      <c r="B273" s="4" t="s">
        <v>280</v>
      </c>
      <c r="C273" s="4" t="s">
        <v>285</v>
      </c>
      <c r="D273" s="4" t="s">
        <v>305</v>
      </c>
      <c r="E273" s="5">
        <v>-36098379.5166016</v>
      </c>
      <c r="F273" s="5">
        <v>52.888118661940098</v>
      </c>
      <c r="G273" s="4" t="s">
        <v>262</v>
      </c>
      <c r="H273" s="5">
        <v>0</v>
      </c>
      <c r="I273" s="5">
        <v>0</v>
      </c>
      <c r="J273" s="4" t="s">
        <v>305</v>
      </c>
      <c r="K273" s="5">
        <v>354043.73168945301</v>
      </c>
      <c r="L273" s="5">
        <v>0.43395236134529103</v>
      </c>
      <c r="M273" s="4" t="s">
        <v>284</v>
      </c>
      <c r="N273" s="6"/>
      <c r="O273" s="7"/>
      <c r="P273" s="6"/>
      <c r="Q273" s="6"/>
    </row>
    <row r="274" spans="1:17" x14ac:dyDescent="0.25">
      <c r="A274" s="4" t="s">
        <v>188</v>
      </c>
      <c r="B274" s="4" t="s">
        <v>280</v>
      </c>
      <c r="C274" s="4" t="s">
        <v>286</v>
      </c>
      <c r="D274" s="4" t="s">
        <v>262</v>
      </c>
      <c r="E274" s="5">
        <v>0</v>
      </c>
      <c r="F274" s="5">
        <v>0</v>
      </c>
      <c r="G274" s="4" t="s">
        <v>305</v>
      </c>
      <c r="H274" s="5">
        <v>71557928.466796905</v>
      </c>
      <c r="I274" s="5">
        <v>108.528798446059</v>
      </c>
      <c r="J274" s="4" t="s">
        <v>305</v>
      </c>
      <c r="K274" s="5">
        <v>346253.20434570301</v>
      </c>
      <c r="L274" s="5">
        <v>0.42068422771990299</v>
      </c>
      <c r="M274" s="4" t="s">
        <v>284</v>
      </c>
      <c r="N274" s="6"/>
      <c r="O274" s="7"/>
      <c r="P274" s="6"/>
      <c r="Q274" s="6"/>
    </row>
    <row r="275" spans="1:17" x14ac:dyDescent="0.25">
      <c r="A275" s="4" t="s">
        <v>312</v>
      </c>
      <c r="B275" s="4" t="s">
        <v>280</v>
      </c>
      <c r="C275" s="4" t="s">
        <v>281</v>
      </c>
      <c r="D275" s="4" t="s">
        <v>301</v>
      </c>
      <c r="E275" s="5">
        <v>-2950622.74932861</v>
      </c>
      <c r="F275" s="5">
        <v>4.20163181843236</v>
      </c>
      <c r="G275" s="4" t="s">
        <v>300</v>
      </c>
      <c r="H275" s="5">
        <v>1008609.77172852</v>
      </c>
      <c r="I275" s="5">
        <v>1.43310098792426</v>
      </c>
      <c r="J275" s="4" t="s">
        <v>301</v>
      </c>
      <c r="K275" s="5">
        <v>4214.6458625793503</v>
      </c>
      <c r="L275" s="5">
        <v>0</v>
      </c>
      <c r="M275" s="4" t="s">
        <v>284</v>
      </c>
      <c r="N275" s="6"/>
      <c r="O275" s="7"/>
      <c r="P275" s="6"/>
      <c r="Q275" s="6"/>
    </row>
    <row r="276" spans="1:17" x14ac:dyDescent="0.25">
      <c r="A276" s="4" t="s">
        <v>312</v>
      </c>
      <c r="B276" s="4" t="s">
        <v>280</v>
      </c>
      <c r="C276" s="4" t="s">
        <v>285</v>
      </c>
      <c r="D276" s="4" t="s">
        <v>301</v>
      </c>
      <c r="E276" s="5">
        <v>-6582907.8674316397</v>
      </c>
      <c r="F276" s="5">
        <v>9.4127655029296893</v>
      </c>
      <c r="G276" s="4" t="s">
        <v>290</v>
      </c>
      <c r="H276" s="5">
        <v>12687435.9130859</v>
      </c>
      <c r="I276" s="5">
        <v>18.2701321318746</v>
      </c>
      <c r="J276" s="4" t="s">
        <v>287</v>
      </c>
      <c r="K276" s="5">
        <v>13495.427131652799</v>
      </c>
      <c r="L276" s="5">
        <v>0</v>
      </c>
      <c r="M276" s="4" t="s">
        <v>284</v>
      </c>
      <c r="N276" s="6"/>
      <c r="O276" s="7"/>
      <c r="P276" s="6"/>
      <c r="Q276" s="6"/>
    </row>
    <row r="277" spans="1:17" x14ac:dyDescent="0.25">
      <c r="A277" s="4" t="s">
        <v>312</v>
      </c>
      <c r="B277" s="4" t="s">
        <v>280</v>
      </c>
      <c r="C277" s="4" t="s">
        <v>286</v>
      </c>
      <c r="D277" s="4" t="s">
        <v>262</v>
      </c>
      <c r="E277" s="5">
        <v>0</v>
      </c>
      <c r="F277" s="5">
        <v>0</v>
      </c>
      <c r="G277" s="4" t="s">
        <v>291</v>
      </c>
      <c r="H277" s="5">
        <v>16938198.8525391</v>
      </c>
      <c r="I277" s="5">
        <v>24.513823445886398</v>
      </c>
      <c r="J277" s="4" t="s">
        <v>301</v>
      </c>
      <c r="K277" s="5">
        <v>3450.9327411651602</v>
      </c>
      <c r="L277" s="5">
        <v>0</v>
      </c>
      <c r="M277" s="4" t="s">
        <v>284</v>
      </c>
      <c r="N277" s="6"/>
      <c r="O277" s="7"/>
      <c r="P277" s="6"/>
      <c r="Q277" s="6"/>
    </row>
    <row r="278" spans="1:17" x14ac:dyDescent="0.25">
      <c r="A278" s="4" t="s">
        <v>158</v>
      </c>
      <c r="B278" s="4" t="s">
        <v>280</v>
      </c>
      <c r="C278" s="4" t="s">
        <v>281</v>
      </c>
      <c r="D278" s="4" t="s">
        <v>287</v>
      </c>
      <c r="E278" s="5">
        <v>-2401025.7720947298</v>
      </c>
      <c r="F278" s="5">
        <v>3.41689359629527</v>
      </c>
      <c r="G278" s="4" t="s">
        <v>289</v>
      </c>
      <c r="H278" s="5">
        <v>2864160.15625</v>
      </c>
      <c r="I278" s="5">
        <v>4.07811166951433</v>
      </c>
      <c r="J278" s="4" t="s">
        <v>287</v>
      </c>
      <c r="K278" s="5">
        <v>4237.4458312988299</v>
      </c>
      <c r="L278" s="5">
        <v>0</v>
      </c>
      <c r="M278" s="4" t="s">
        <v>284</v>
      </c>
      <c r="N278" s="6"/>
      <c r="O278" s="7"/>
      <c r="P278" s="6"/>
      <c r="Q278" s="6"/>
    </row>
    <row r="279" spans="1:17" x14ac:dyDescent="0.25">
      <c r="A279" s="4" t="s">
        <v>158</v>
      </c>
      <c r="B279" s="4" t="s">
        <v>280</v>
      </c>
      <c r="C279" s="4" t="s">
        <v>285</v>
      </c>
      <c r="D279" s="4" t="s">
        <v>283</v>
      </c>
      <c r="E279" s="5">
        <v>-4192106.6284179701</v>
      </c>
      <c r="F279" s="5">
        <v>5.9778866125270698</v>
      </c>
      <c r="G279" s="4" t="s">
        <v>291</v>
      </c>
      <c r="H279" s="5">
        <v>11570641.326904301</v>
      </c>
      <c r="I279" s="5">
        <v>16.640216344967499</v>
      </c>
      <c r="J279" s="4" t="s">
        <v>291</v>
      </c>
      <c r="K279" s="5">
        <v>9794.3992614746094</v>
      </c>
      <c r="L279" s="5">
        <v>0</v>
      </c>
      <c r="M279" s="4" t="s">
        <v>284</v>
      </c>
      <c r="N279" s="6"/>
      <c r="O279" s="7"/>
      <c r="P279" s="6"/>
      <c r="Q279" s="6"/>
    </row>
    <row r="280" spans="1:17" x14ac:dyDescent="0.25">
      <c r="A280" s="4" t="s">
        <v>158</v>
      </c>
      <c r="B280" s="4" t="s">
        <v>280</v>
      </c>
      <c r="C280" s="4" t="s">
        <v>286</v>
      </c>
      <c r="D280" s="4" t="s">
        <v>262</v>
      </c>
      <c r="E280" s="5">
        <v>0</v>
      </c>
      <c r="F280" s="5">
        <v>0</v>
      </c>
      <c r="G280" s="4" t="s">
        <v>291</v>
      </c>
      <c r="H280" s="5">
        <v>18941250.6103516</v>
      </c>
      <c r="I280" s="5">
        <v>27.478274423628999</v>
      </c>
      <c r="J280" s="4" t="s">
        <v>301</v>
      </c>
      <c r="K280" s="5">
        <v>8299.0560531616193</v>
      </c>
      <c r="L280" s="5">
        <v>0</v>
      </c>
      <c r="M280" s="4" t="s">
        <v>284</v>
      </c>
      <c r="N280" s="6"/>
      <c r="O280" s="7"/>
      <c r="P280" s="6"/>
      <c r="Q280" s="6"/>
    </row>
    <row r="281" spans="1:17" x14ac:dyDescent="0.25">
      <c r="A281" s="4" t="s">
        <v>172</v>
      </c>
      <c r="B281" s="4" t="s">
        <v>280</v>
      </c>
      <c r="C281" s="4" t="s">
        <v>281</v>
      </c>
      <c r="D281" s="4" t="s">
        <v>262</v>
      </c>
      <c r="E281" s="5">
        <v>0</v>
      </c>
      <c r="F281" s="5">
        <v>0</v>
      </c>
      <c r="G281" s="4" t="s">
        <v>288</v>
      </c>
      <c r="H281" s="5">
        <v>59230554.199218802</v>
      </c>
      <c r="I281" s="5">
        <v>88.721215724945097</v>
      </c>
      <c r="J281" s="4" t="s">
        <v>288</v>
      </c>
      <c r="K281" s="5">
        <v>322018.28002929699</v>
      </c>
      <c r="L281" s="5">
        <v>0.379409431479871</v>
      </c>
      <c r="M281" s="4" t="s">
        <v>284</v>
      </c>
      <c r="N281" s="6"/>
      <c r="O281" s="7"/>
      <c r="P281" s="6"/>
      <c r="Q281" s="6"/>
    </row>
    <row r="282" spans="1:17" x14ac:dyDescent="0.25">
      <c r="A282" s="4" t="s">
        <v>172</v>
      </c>
      <c r="B282" s="4" t="s">
        <v>280</v>
      </c>
      <c r="C282" s="4" t="s">
        <v>285</v>
      </c>
      <c r="D282" s="4" t="s">
        <v>288</v>
      </c>
      <c r="E282" s="5">
        <v>-52640808.105468802</v>
      </c>
      <c r="F282" s="5">
        <v>78.342696651816397</v>
      </c>
      <c r="G282" s="4" t="s">
        <v>262</v>
      </c>
      <c r="H282" s="5">
        <v>0</v>
      </c>
      <c r="I282" s="5">
        <v>0</v>
      </c>
      <c r="J282" s="4" t="s">
        <v>288</v>
      </c>
      <c r="K282" s="5">
        <v>331826.56860351597</v>
      </c>
      <c r="L282" s="5">
        <v>0.39611402899026898</v>
      </c>
      <c r="M282" s="4" t="s">
        <v>284</v>
      </c>
      <c r="N282" s="6"/>
      <c r="O282" s="7"/>
      <c r="P282" s="6"/>
      <c r="Q282" s="6"/>
    </row>
    <row r="283" spans="1:17" x14ac:dyDescent="0.25">
      <c r="A283" s="4" t="s">
        <v>172</v>
      </c>
      <c r="B283" s="4" t="s">
        <v>280</v>
      </c>
      <c r="C283" s="4" t="s">
        <v>286</v>
      </c>
      <c r="D283" s="4" t="s">
        <v>262</v>
      </c>
      <c r="E283" s="5">
        <v>0</v>
      </c>
      <c r="F283" s="5">
        <v>0</v>
      </c>
      <c r="G283" s="4" t="s">
        <v>288</v>
      </c>
      <c r="H283" s="5">
        <v>60230975.341796897</v>
      </c>
      <c r="I283" s="5">
        <v>90.309297665953594</v>
      </c>
      <c r="J283" s="4" t="s">
        <v>288</v>
      </c>
      <c r="K283" s="5">
        <v>324859.92431640602</v>
      </c>
      <c r="L283" s="5">
        <v>0.384249049238861</v>
      </c>
      <c r="M283" s="4" t="s">
        <v>284</v>
      </c>
      <c r="N283" s="6"/>
      <c r="O283" s="7"/>
      <c r="P283" s="6"/>
      <c r="Q283" s="6"/>
    </row>
    <row r="284" spans="1:17" x14ac:dyDescent="0.25">
      <c r="A284" s="4" t="s">
        <v>196</v>
      </c>
      <c r="B284" s="4" t="s">
        <v>280</v>
      </c>
      <c r="C284" s="4" t="s">
        <v>281</v>
      </c>
      <c r="D284" s="4" t="s">
        <v>291</v>
      </c>
      <c r="E284" s="5">
        <v>-16987301.635742199</v>
      </c>
      <c r="F284" s="5">
        <v>16.948636621236801</v>
      </c>
      <c r="G284" s="4" t="s">
        <v>294</v>
      </c>
      <c r="H284" s="5">
        <v>61416253.662109397</v>
      </c>
      <c r="I284" s="5">
        <v>62.052602879703002</v>
      </c>
      <c r="J284" s="4" t="s">
        <v>294</v>
      </c>
      <c r="K284" s="5">
        <v>42310.8329772949</v>
      </c>
      <c r="L284" s="5">
        <v>0</v>
      </c>
      <c r="M284" s="4" t="s">
        <v>284</v>
      </c>
      <c r="N284" s="6"/>
      <c r="O284" s="7"/>
      <c r="P284" s="6"/>
      <c r="Q284" s="6"/>
    </row>
    <row r="285" spans="1:17" x14ac:dyDescent="0.25">
      <c r="A285" s="4" t="s">
        <v>196</v>
      </c>
      <c r="B285" s="4" t="s">
        <v>280</v>
      </c>
      <c r="C285" s="4" t="s">
        <v>285</v>
      </c>
      <c r="D285" s="4" t="s">
        <v>294</v>
      </c>
      <c r="E285" s="5">
        <v>-60992633.056640603</v>
      </c>
      <c r="F285" s="5">
        <v>61.617055907845497</v>
      </c>
      <c r="G285" s="4" t="s">
        <v>262</v>
      </c>
      <c r="H285" s="5">
        <v>0</v>
      </c>
      <c r="I285" s="5">
        <v>0</v>
      </c>
      <c r="J285" s="4" t="s">
        <v>294</v>
      </c>
      <c r="K285" s="5">
        <v>57677.833557128899</v>
      </c>
      <c r="L285" s="5">
        <v>0</v>
      </c>
      <c r="M285" s="4" t="s">
        <v>284</v>
      </c>
      <c r="N285" s="6"/>
      <c r="O285" s="7"/>
      <c r="P285" s="6"/>
      <c r="Q285" s="6"/>
    </row>
    <row r="286" spans="1:17" x14ac:dyDescent="0.25">
      <c r="A286" s="4" t="s">
        <v>196</v>
      </c>
      <c r="B286" s="4" t="s">
        <v>280</v>
      </c>
      <c r="C286" s="4" t="s">
        <v>286</v>
      </c>
      <c r="D286" s="4" t="s">
        <v>294</v>
      </c>
      <c r="E286" s="5">
        <v>-21657785.034179699</v>
      </c>
      <c r="F286" s="5">
        <v>21.636618766933701</v>
      </c>
      <c r="G286" s="4" t="s">
        <v>294</v>
      </c>
      <c r="H286" s="5">
        <v>32491348.2666016</v>
      </c>
      <c r="I286" s="5">
        <v>32.5583294034004</v>
      </c>
      <c r="J286" s="4" t="s">
        <v>294</v>
      </c>
      <c r="K286" s="5">
        <v>49368.301391601599</v>
      </c>
      <c r="L286" s="5">
        <v>0</v>
      </c>
      <c r="M286" s="4" t="s">
        <v>284</v>
      </c>
      <c r="N286" s="6"/>
      <c r="O286" s="7"/>
      <c r="P286" s="6"/>
      <c r="Q286" s="6"/>
    </row>
    <row r="287" spans="1:17" x14ac:dyDescent="0.25">
      <c r="A287" s="4" t="s">
        <v>166</v>
      </c>
      <c r="B287" s="4" t="s">
        <v>280</v>
      </c>
      <c r="C287" s="4" t="s">
        <v>281</v>
      </c>
      <c r="D287" s="4" t="s">
        <v>287</v>
      </c>
      <c r="E287" s="5">
        <v>-24008676.1474609</v>
      </c>
      <c r="F287" s="5">
        <v>34.790781792253298</v>
      </c>
      <c r="G287" s="4" t="s">
        <v>283</v>
      </c>
      <c r="H287" s="5">
        <v>72316638.183593795</v>
      </c>
      <c r="I287" s="5">
        <v>109.765324741602</v>
      </c>
      <c r="J287" s="4" t="s">
        <v>287</v>
      </c>
      <c r="K287" s="5">
        <v>176165.08483886701</v>
      </c>
      <c r="L287" s="5">
        <v>0.13100489741191301</v>
      </c>
      <c r="M287" s="4" t="s">
        <v>284</v>
      </c>
      <c r="N287" s="6"/>
      <c r="O287" s="7"/>
      <c r="P287" s="6"/>
      <c r="Q287" s="6"/>
    </row>
    <row r="288" spans="1:17" x14ac:dyDescent="0.25">
      <c r="A288" s="4" t="s">
        <v>166</v>
      </c>
      <c r="B288" s="4" t="s">
        <v>280</v>
      </c>
      <c r="C288" s="4" t="s">
        <v>285</v>
      </c>
      <c r="D288" s="4" t="s">
        <v>287</v>
      </c>
      <c r="E288" s="5">
        <v>-9765437.3168945294</v>
      </c>
      <c r="F288" s="5">
        <v>13.975269393995401</v>
      </c>
      <c r="G288" s="4" t="s">
        <v>307</v>
      </c>
      <c r="H288" s="5">
        <v>68103521.728515595</v>
      </c>
      <c r="I288" s="5">
        <v>102.92494669556601</v>
      </c>
      <c r="J288" s="4" t="s">
        <v>287</v>
      </c>
      <c r="K288" s="5">
        <v>270127.77709960903</v>
      </c>
      <c r="L288" s="5">
        <v>0.291033997200429</v>
      </c>
      <c r="M288" s="4" t="s">
        <v>284</v>
      </c>
      <c r="N288" s="6"/>
      <c r="O288" s="7"/>
      <c r="P288" s="6"/>
      <c r="Q288" s="6"/>
    </row>
    <row r="289" spans="1:17" x14ac:dyDescent="0.25">
      <c r="A289" s="4" t="s">
        <v>166</v>
      </c>
      <c r="B289" s="4" t="s">
        <v>280</v>
      </c>
      <c r="C289" s="4" t="s">
        <v>286</v>
      </c>
      <c r="D289" s="4" t="s">
        <v>262</v>
      </c>
      <c r="E289" s="5">
        <v>0</v>
      </c>
      <c r="F289" s="5">
        <v>0</v>
      </c>
      <c r="G289" s="4" t="s">
        <v>307</v>
      </c>
      <c r="H289" s="5">
        <v>81476434.326171905</v>
      </c>
      <c r="I289" s="5">
        <v>124.861234799027</v>
      </c>
      <c r="J289" s="4" t="s">
        <v>287</v>
      </c>
      <c r="K289" s="5">
        <v>196010.43701171901</v>
      </c>
      <c r="L289" s="5">
        <v>0.164803781080991</v>
      </c>
      <c r="M289" s="4" t="s">
        <v>284</v>
      </c>
      <c r="N289" s="6"/>
      <c r="O289" s="7"/>
      <c r="P289" s="6"/>
      <c r="Q289" s="6"/>
    </row>
    <row r="290" spans="1:17" x14ac:dyDescent="0.25">
      <c r="A290" s="4" t="s">
        <v>168</v>
      </c>
      <c r="B290" s="4" t="s">
        <v>280</v>
      </c>
      <c r="C290" s="4" t="s">
        <v>281</v>
      </c>
      <c r="D290" s="4" t="s">
        <v>283</v>
      </c>
      <c r="E290" s="5">
        <v>-3715127.94494629</v>
      </c>
      <c r="F290" s="5">
        <v>5.2892905659973604</v>
      </c>
      <c r="G290" s="4" t="s">
        <v>307</v>
      </c>
      <c r="H290" s="5">
        <v>86354779.052734405</v>
      </c>
      <c r="I290" s="5">
        <v>133.03166255354901</v>
      </c>
      <c r="J290" s="4" t="s">
        <v>307</v>
      </c>
      <c r="K290" s="5">
        <v>308900.146484375</v>
      </c>
      <c r="L290" s="5">
        <v>0.35706772468984099</v>
      </c>
      <c r="M290" s="4" t="s">
        <v>284</v>
      </c>
      <c r="N290" s="6"/>
      <c r="O290" s="7"/>
      <c r="P290" s="6"/>
      <c r="Q290" s="6"/>
    </row>
    <row r="291" spans="1:17" x14ac:dyDescent="0.25">
      <c r="A291" s="4" t="s">
        <v>168</v>
      </c>
      <c r="B291" s="4" t="s">
        <v>280</v>
      </c>
      <c r="C291" s="4" t="s">
        <v>285</v>
      </c>
      <c r="D291" s="4" t="s">
        <v>301</v>
      </c>
      <c r="E291" s="5">
        <v>-54666333.0078125</v>
      </c>
      <c r="F291" s="5">
        <v>81.517780199647007</v>
      </c>
      <c r="G291" s="4" t="s">
        <v>287</v>
      </c>
      <c r="H291" s="5">
        <v>14747872.924804701</v>
      </c>
      <c r="I291" s="5">
        <v>21.196943707764099</v>
      </c>
      <c r="J291" s="4" t="s">
        <v>307</v>
      </c>
      <c r="K291" s="5">
        <v>316198.91357421898</v>
      </c>
      <c r="L291" s="5">
        <v>0.36949838977307098</v>
      </c>
      <c r="M291" s="4" t="s">
        <v>284</v>
      </c>
      <c r="N291" s="6"/>
      <c r="O291" s="7"/>
      <c r="P291" s="6"/>
      <c r="Q291" s="6"/>
    </row>
    <row r="292" spans="1:17" x14ac:dyDescent="0.25">
      <c r="A292" s="4" t="s">
        <v>168</v>
      </c>
      <c r="B292" s="4" t="s">
        <v>280</v>
      </c>
      <c r="C292" s="4" t="s">
        <v>286</v>
      </c>
      <c r="D292" s="4" t="s">
        <v>262</v>
      </c>
      <c r="E292" s="5">
        <v>0</v>
      </c>
      <c r="F292" s="5">
        <v>0</v>
      </c>
      <c r="G292" s="4" t="s">
        <v>288</v>
      </c>
      <c r="H292" s="5">
        <v>62290435.791015603</v>
      </c>
      <c r="I292" s="5">
        <v>93.589099124073996</v>
      </c>
      <c r="J292" s="4" t="s">
        <v>297</v>
      </c>
      <c r="K292" s="5">
        <v>305082.00073242199</v>
      </c>
      <c r="L292" s="5">
        <v>0.35056502092629699</v>
      </c>
      <c r="M292" s="4" t="s">
        <v>284</v>
      </c>
      <c r="N292" s="6"/>
      <c r="O292" s="7"/>
      <c r="P292" s="6"/>
      <c r="Q292" s="6"/>
    </row>
    <row r="293" spans="1:17" x14ac:dyDescent="0.25">
      <c r="A293" s="4" t="s">
        <v>170</v>
      </c>
      <c r="B293" s="4" t="s">
        <v>280</v>
      </c>
      <c r="C293" s="4" t="s">
        <v>281</v>
      </c>
      <c r="D293" s="4" t="s">
        <v>262</v>
      </c>
      <c r="E293" s="5">
        <v>0</v>
      </c>
      <c r="F293" s="5">
        <v>0</v>
      </c>
      <c r="G293" s="4" t="s">
        <v>288</v>
      </c>
      <c r="H293" s="5">
        <v>61440936.279296897</v>
      </c>
      <c r="I293" s="5">
        <v>92.234499752521501</v>
      </c>
      <c r="J293" s="4" t="s">
        <v>288</v>
      </c>
      <c r="K293" s="5">
        <v>321041.83959960903</v>
      </c>
      <c r="L293" s="5">
        <v>0.37774641532450898</v>
      </c>
      <c r="M293" s="4" t="s">
        <v>284</v>
      </c>
      <c r="N293" s="6"/>
      <c r="O293" s="7"/>
      <c r="P293" s="6"/>
      <c r="Q293" s="6"/>
    </row>
    <row r="294" spans="1:17" x14ac:dyDescent="0.25">
      <c r="A294" s="4" t="s">
        <v>170</v>
      </c>
      <c r="B294" s="4" t="s">
        <v>280</v>
      </c>
      <c r="C294" s="4" t="s">
        <v>285</v>
      </c>
      <c r="D294" s="4" t="s">
        <v>288</v>
      </c>
      <c r="E294" s="5">
        <v>-50245706.176757798</v>
      </c>
      <c r="F294" s="5">
        <v>74.605173431336894</v>
      </c>
      <c r="G294" s="4" t="s">
        <v>262</v>
      </c>
      <c r="H294" s="5">
        <v>0</v>
      </c>
      <c r="I294" s="5">
        <v>0</v>
      </c>
      <c r="J294" s="4" t="s">
        <v>288</v>
      </c>
      <c r="K294" s="5">
        <v>328012.57324218802</v>
      </c>
      <c r="L294" s="5">
        <v>0.38961837999522703</v>
      </c>
      <c r="M294" s="4" t="s">
        <v>284</v>
      </c>
      <c r="N294" s="6"/>
      <c r="O294" s="7"/>
      <c r="P294" s="6"/>
      <c r="Q294" s="6"/>
    </row>
    <row r="295" spans="1:17" x14ac:dyDescent="0.25">
      <c r="A295" s="4" t="s">
        <v>170</v>
      </c>
      <c r="B295" s="4" t="s">
        <v>280</v>
      </c>
      <c r="C295" s="4" t="s">
        <v>286</v>
      </c>
      <c r="D295" s="4" t="s">
        <v>262</v>
      </c>
      <c r="E295" s="5">
        <v>0</v>
      </c>
      <c r="F295" s="5">
        <v>0</v>
      </c>
      <c r="G295" s="4" t="s">
        <v>288</v>
      </c>
      <c r="H295" s="5">
        <v>58342077.636718802</v>
      </c>
      <c r="I295" s="5">
        <v>87.313614785671206</v>
      </c>
      <c r="J295" s="4" t="s">
        <v>288</v>
      </c>
      <c r="K295" s="5">
        <v>313430.96923828102</v>
      </c>
      <c r="L295" s="5">
        <v>0.36478426773101102</v>
      </c>
      <c r="M295" s="4" t="s">
        <v>284</v>
      </c>
      <c r="N295" s="6"/>
      <c r="O295" s="7"/>
      <c r="P295" s="6"/>
      <c r="Q295" s="6"/>
    </row>
    <row r="296" spans="1:17" x14ac:dyDescent="0.25">
      <c r="A296" s="4" t="s">
        <v>174</v>
      </c>
      <c r="B296" s="4" t="s">
        <v>280</v>
      </c>
      <c r="C296" s="4" t="s">
        <v>281</v>
      </c>
      <c r="D296" s="4" t="s">
        <v>262</v>
      </c>
      <c r="E296" s="5">
        <v>0</v>
      </c>
      <c r="F296" s="5">
        <v>0</v>
      </c>
      <c r="G296" s="4" t="s">
        <v>288</v>
      </c>
      <c r="H296" s="5">
        <v>61525006.103515603</v>
      </c>
      <c r="I296" s="5">
        <v>92.368442565202699</v>
      </c>
      <c r="J296" s="4" t="s">
        <v>288</v>
      </c>
      <c r="K296" s="5">
        <v>331059.75341796898</v>
      </c>
      <c r="L296" s="5">
        <v>0.39480803534388498</v>
      </c>
      <c r="M296" s="4" t="s">
        <v>284</v>
      </c>
      <c r="N296" s="6"/>
      <c r="O296" s="7"/>
      <c r="P296" s="6"/>
      <c r="Q296" s="6"/>
    </row>
    <row r="297" spans="1:17" x14ac:dyDescent="0.25">
      <c r="A297" s="4" t="s">
        <v>174</v>
      </c>
      <c r="B297" s="4" t="s">
        <v>280</v>
      </c>
      <c r="C297" s="4" t="s">
        <v>285</v>
      </c>
      <c r="D297" s="4" t="s">
        <v>288</v>
      </c>
      <c r="E297" s="5">
        <v>-53886187.744140603</v>
      </c>
      <c r="F297" s="5">
        <v>80.293314531445503</v>
      </c>
      <c r="G297" s="4" t="s">
        <v>262</v>
      </c>
      <c r="H297" s="5">
        <v>0</v>
      </c>
      <c r="I297" s="5">
        <v>0</v>
      </c>
      <c r="J297" s="4" t="s">
        <v>288</v>
      </c>
      <c r="K297" s="5">
        <v>338042.78564453102</v>
      </c>
      <c r="L297" s="5">
        <v>0.40670097805559602</v>
      </c>
      <c r="M297" s="4" t="s">
        <v>284</v>
      </c>
      <c r="N297" s="6"/>
      <c r="O297" s="7"/>
      <c r="P297" s="6"/>
      <c r="Q297" s="6"/>
    </row>
    <row r="298" spans="1:17" x14ac:dyDescent="0.25">
      <c r="A298" s="4" t="s">
        <v>174</v>
      </c>
      <c r="B298" s="4" t="s">
        <v>280</v>
      </c>
      <c r="C298" s="4" t="s">
        <v>286</v>
      </c>
      <c r="D298" s="4" t="s">
        <v>262</v>
      </c>
      <c r="E298" s="5">
        <v>0</v>
      </c>
      <c r="F298" s="5">
        <v>0</v>
      </c>
      <c r="G298" s="4" t="s">
        <v>288</v>
      </c>
      <c r="H298" s="5">
        <v>61415942.3828125</v>
      </c>
      <c r="I298" s="5">
        <v>92.194685712456703</v>
      </c>
      <c r="J298" s="4" t="s">
        <v>288</v>
      </c>
      <c r="K298" s="5">
        <v>330986.48071289097</v>
      </c>
      <c r="L298" s="5">
        <v>0.39468328468501601</v>
      </c>
      <c r="M298" s="4" t="s">
        <v>284</v>
      </c>
      <c r="N298" s="6"/>
      <c r="O298" s="7"/>
      <c r="P298" s="6"/>
      <c r="Q298" s="6"/>
    </row>
    <row r="299" spans="1:17" x14ac:dyDescent="0.25">
      <c r="A299" s="4" t="s">
        <v>176</v>
      </c>
      <c r="B299" s="4" t="s">
        <v>280</v>
      </c>
      <c r="C299" s="4" t="s">
        <v>281</v>
      </c>
      <c r="D299" s="4" t="s">
        <v>262</v>
      </c>
      <c r="E299" s="5">
        <v>0</v>
      </c>
      <c r="F299" s="5">
        <v>0</v>
      </c>
      <c r="G299" s="4" t="s">
        <v>288</v>
      </c>
      <c r="H299" s="5">
        <v>61331787.109375</v>
      </c>
      <c r="I299" s="5">
        <v>92.060621827840805</v>
      </c>
      <c r="J299" s="4" t="s">
        <v>288</v>
      </c>
      <c r="K299" s="5">
        <v>343359.28344726597</v>
      </c>
      <c r="L299" s="5">
        <v>0.41575552895665202</v>
      </c>
      <c r="M299" s="4" t="s">
        <v>284</v>
      </c>
      <c r="N299" s="6"/>
      <c r="O299" s="7"/>
      <c r="P299" s="6"/>
      <c r="Q299" s="6"/>
    </row>
    <row r="300" spans="1:17" x14ac:dyDescent="0.25">
      <c r="A300" s="4" t="s">
        <v>176</v>
      </c>
      <c r="B300" s="4" t="s">
        <v>280</v>
      </c>
      <c r="C300" s="4" t="s">
        <v>285</v>
      </c>
      <c r="D300" s="4" t="s">
        <v>288</v>
      </c>
      <c r="E300" s="5">
        <v>-58473577.880859397</v>
      </c>
      <c r="F300" s="5">
        <v>87.5217840075493</v>
      </c>
      <c r="G300" s="4" t="s">
        <v>262</v>
      </c>
      <c r="H300" s="5">
        <v>0</v>
      </c>
      <c r="I300" s="5">
        <v>0</v>
      </c>
      <c r="J300" s="4" t="s">
        <v>288</v>
      </c>
      <c r="K300" s="5">
        <v>360618.13354492199</v>
      </c>
      <c r="L300" s="5">
        <v>0.44514932669699198</v>
      </c>
      <c r="M300" s="4" t="s">
        <v>284</v>
      </c>
      <c r="N300" s="6"/>
      <c r="O300" s="7"/>
      <c r="P300" s="6"/>
      <c r="Q300" s="6"/>
    </row>
    <row r="301" spans="1:17" x14ac:dyDescent="0.25">
      <c r="A301" s="4" t="s">
        <v>176</v>
      </c>
      <c r="B301" s="4" t="s">
        <v>280</v>
      </c>
      <c r="C301" s="4" t="s">
        <v>286</v>
      </c>
      <c r="D301" s="4" t="s">
        <v>262</v>
      </c>
      <c r="E301" s="5">
        <v>0</v>
      </c>
      <c r="F301" s="5">
        <v>0</v>
      </c>
      <c r="G301" s="4" t="s">
        <v>288</v>
      </c>
      <c r="H301" s="5">
        <v>64530865.478515603</v>
      </c>
      <c r="I301" s="5">
        <v>97.173443064093604</v>
      </c>
      <c r="J301" s="4" t="s">
        <v>288</v>
      </c>
      <c r="K301" s="5">
        <v>353639.19067382801</v>
      </c>
      <c r="L301" s="5">
        <v>0.433263415470719</v>
      </c>
      <c r="M301" s="4" t="s">
        <v>284</v>
      </c>
      <c r="N301" s="6"/>
      <c r="O301" s="7"/>
      <c r="P301" s="6"/>
      <c r="Q301" s="6"/>
    </row>
    <row r="302" spans="1:17" x14ac:dyDescent="0.25">
      <c r="A302" s="4" t="s">
        <v>180</v>
      </c>
      <c r="B302" s="4" t="s">
        <v>280</v>
      </c>
      <c r="C302" s="4" t="s">
        <v>281</v>
      </c>
      <c r="D302" s="4" t="s">
        <v>291</v>
      </c>
      <c r="E302" s="5">
        <v>-25199983.215332001</v>
      </c>
      <c r="F302" s="5">
        <v>36.556080449372502</v>
      </c>
      <c r="G302" s="4" t="s">
        <v>288</v>
      </c>
      <c r="H302" s="5">
        <v>87891827.392578095</v>
      </c>
      <c r="I302" s="5">
        <v>135.625461116433</v>
      </c>
      <c r="J302" s="4" t="s">
        <v>288</v>
      </c>
      <c r="K302" s="5">
        <v>451717.86499023403</v>
      </c>
      <c r="L302" s="5">
        <v>0.60030249878764197</v>
      </c>
      <c r="M302" s="4" t="s">
        <v>284</v>
      </c>
      <c r="N302" s="6"/>
      <c r="O302" s="7"/>
      <c r="P302" s="6"/>
      <c r="Q302" s="6"/>
    </row>
    <row r="303" spans="1:17" x14ac:dyDescent="0.25">
      <c r="A303" s="4" t="s">
        <v>180</v>
      </c>
      <c r="B303" s="4" t="s">
        <v>280</v>
      </c>
      <c r="C303" s="4" t="s">
        <v>285</v>
      </c>
      <c r="D303" s="4" t="s">
        <v>282</v>
      </c>
      <c r="E303" s="5">
        <v>-99242687.988281295</v>
      </c>
      <c r="F303" s="5">
        <v>155.08209355175501</v>
      </c>
      <c r="G303" s="4" t="s">
        <v>262</v>
      </c>
      <c r="H303" s="5">
        <v>0</v>
      </c>
      <c r="I303" s="5">
        <v>0</v>
      </c>
      <c r="J303" s="4" t="s">
        <v>282</v>
      </c>
      <c r="K303" s="5">
        <v>313817.29125976597</v>
      </c>
      <c r="L303" s="5">
        <v>0.36544220056384802</v>
      </c>
      <c r="M303" s="4" t="s">
        <v>284</v>
      </c>
      <c r="N303" s="6"/>
      <c r="O303" s="7"/>
      <c r="P303" s="6"/>
      <c r="Q303" s="6"/>
    </row>
    <row r="304" spans="1:17" x14ac:dyDescent="0.25">
      <c r="A304" s="4" t="s">
        <v>180</v>
      </c>
      <c r="B304" s="4" t="s">
        <v>280</v>
      </c>
      <c r="C304" s="4" t="s">
        <v>286</v>
      </c>
      <c r="D304" s="4" t="s">
        <v>307</v>
      </c>
      <c r="E304" s="5">
        <v>-31401409.912109401</v>
      </c>
      <c r="F304" s="5">
        <v>45.8084419369698</v>
      </c>
      <c r="G304" s="4" t="s">
        <v>288</v>
      </c>
      <c r="H304" s="5">
        <v>11262133.7890625</v>
      </c>
      <c r="I304" s="5">
        <v>16.138009959831798</v>
      </c>
      <c r="J304" s="4" t="s">
        <v>288</v>
      </c>
      <c r="K304" s="5">
        <v>291132.11059570301</v>
      </c>
      <c r="L304" s="5">
        <v>0.32680674921721198</v>
      </c>
      <c r="M304" s="4" t="s">
        <v>284</v>
      </c>
      <c r="N304" s="6"/>
      <c r="O304" s="7"/>
      <c r="P304" s="6"/>
      <c r="Q304" s="6"/>
    </row>
    <row r="305" spans="1:17" x14ac:dyDescent="0.25">
      <c r="A305" s="4" t="s">
        <v>192</v>
      </c>
      <c r="B305" s="4" t="s">
        <v>280</v>
      </c>
      <c r="C305" s="4" t="s">
        <v>281</v>
      </c>
      <c r="D305" s="4" t="s">
        <v>289</v>
      </c>
      <c r="E305" s="5">
        <v>-19192170.715332001</v>
      </c>
      <c r="F305" s="5">
        <v>19.1602390259504</v>
      </c>
      <c r="G305" s="4" t="s">
        <v>291</v>
      </c>
      <c r="H305" s="5">
        <v>81773040.771484405</v>
      </c>
      <c r="I305" s="5">
        <v>83.111822605133099</v>
      </c>
      <c r="J305" s="4" t="s">
        <v>294</v>
      </c>
      <c r="K305" s="5">
        <v>393661.80419921898</v>
      </c>
      <c r="L305" s="5">
        <v>0.21557782310992499</v>
      </c>
      <c r="M305" s="4" t="s">
        <v>284</v>
      </c>
      <c r="N305" s="6"/>
      <c r="O305" s="7"/>
      <c r="P305" s="6"/>
      <c r="Q305" s="6"/>
    </row>
    <row r="306" spans="1:17" x14ac:dyDescent="0.25">
      <c r="A306" s="4" t="s">
        <v>192</v>
      </c>
      <c r="B306" s="4" t="s">
        <v>280</v>
      </c>
      <c r="C306" s="4" t="s">
        <v>285</v>
      </c>
      <c r="D306" s="4" t="s">
        <v>294</v>
      </c>
      <c r="E306" s="5">
        <v>-61343310.546875</v>
      </c>
      <c r="F306" s="5">
        <v>131.52048923075199</v>
      </c>
      <c r="G306" s="4" t="s">
        <v>287</v>
      </c>
      <c r="H306" s="5">
        <v>27840457.153320301</v>
      </c>
      <c r="I306" s="5">
        <v>97.404299303889303</v>
      </c>
      <c r="J306" s="4" t="s">
        <v>294</v>
      </c>
      <c r="K306" s="5">
        <v>397776.79443359398</v>
      </c>
      <c r="L306" s="5">
        <v>0.22048153914511201</v>
      </c>
      <c r="M306" s="4" t="s">
        <v>284</v>
      </c>
      <c r="N306" s="6"/>
      <c r="O306" s="7"/>
      <c r="P306" s="6"/>
      <c r="Q306" s="6"/>
    </row>
    <row r="307" spans="1:17" x14ac:dyDescent="0.25">
      <c r="A307" s="4" t="s">
        <v>192</v>
      </c>
      <c r="B307" s="4" t="s">
        <v>280</v>
      </c>
      <c r="C307" s="4" t="s">
        <v>286</v>
      </c>
      <c r="D307" s="4" t="s">
        <v>289</v>
      </c>
      <c r="E307" s="5">
        <v>-22880029.296875</v>
      </c>
      <c r="F307" s="5">
        <v>22.8654686361551</v>
      </c>
      <c r="G307" s="4" t="s">
        <v>287</v>
      </c>
      <c r="H307" s="5">
        <v>95166906.738281295</v>
      </c>
      <c r="I307" s="5">
        <v>97.108948975801496</v>
      </c>
      <c r="J307" s="4" t="s">
        <v>294</v>
      </c>
      <c r="K307" s="5">
        <v>216944.915771484</v>
      </c>
      <c r="L307" s="5">
        <v>0.100438517984003</v>
      </c>
      <c r="M307" s="4" t="s">
        <v>284</v>
      </c>
      <c r="N307" s="6"/>
      <c r="O307" s="7"/>
      <c r="P307" s="6"/>
      <c r="Q307" s="6"/>
    </row>
    <row r="308" spans="1:17" x14ac:dyDescent="0.25">
      <c r="A308" s="4" t="s">
        <v>194</v>
      </c>
      <c r="B308" s="4" t="s">
        <v>280</v>
      </c>
      <c r="C308" s="4" t="s">
        <v>281</v>
      </c>
      <c r="D308" s="4" t="s">
        <v>313</v>
      </c>
      <c r="E308" s="5">
        <v>-12909370.4223633</v>
      </c>
      <c r="F308" s="5">
        <v>12.8654192667454</v>
      </c>
      <c r="G308" s="4" t="s">
        <v>287</v>
      </c>
      <c r="H308" s="5">
        <v>70297894.287109405</v>
      </c>
      <c r="I308" s="5">
        <v>71.209375746548204</v>
      </c>
      <c r="J308" s="4" t="s">
        <v>294</v>
      </c>
      <c r="K308" s="5">
        <v>241095.687866211</v>
      </c>
      <c r="L308" s="5">
        <v>0.100438517984003</v>
      </c>
      <c r="M308" s="4" t="s">
        <v>284</v>
      </c>
      <c r="N308" s="6"/>
      <c r="O308" s="7"/>
      <c r="P308" s="6"/>
      <c r="Q308" s="6"/>
    </row>
    <row r="309" spans="1:17" x14ac:dyDescent="0.25">
      <c r="A309" s="4" t="s">
        <v>194</v>
      </c>
      <c r="B309" s="4" t="s">
        <v>280</v>
      </c>
      <c r="C309" s="4" t="s">
        <v>285</v>
      </c>
      <c r="D309" s="4" t="s">
        <v>294</v>
      </c>
      <c r="E309" s="5">
        <v>-56530383.300781302</v>
      </c>
      <c r="F309" s="5">
        <v>57.035749778151498</v>
      </c>
      <c r="G309" s="4" t="s">
        <v>287</v>
      </c>
      <c r="H309" s="5">
        <v>32589831.542968798</v>
      </c>
      <c r="I309" s="5">
        <v>32.6579250395298</v>
      </c>
      <c r="J309" s="4" t="s">
        <v>294</v>
      </c>
      <c r="K309" s="5">
        <v>216396.636962891</v>
      </c>
      <c r="L309" s="5">
        <v>0.100438517984003</v>
      </c>
      <c r="M309" s="4" t="s">
        <v>284</v>
      </c>
      <c r="N309" s="6"/>
      <c r="O309" s="7"/>
      <c r="P309" s="6"/>
      <c r="Q309" s="6"/>
    </row>
    <row r="310" spans="1:17" x14ac:dyDescent="0.25">
      <c r="A310" s="4" t="s">
        <v>194</v>
      </c>
      <c r="B310" s="4" t="s">
        <v>280</v>
      </c>
      <c r="C310" s="4" t="s">
        <v>286</v>
      </c>
      <c r="D310" s="4" t="s">
        <v>289</v>
      </c>
      <c r="E310" s="5">
        <v>-14321684.2651367</v>
      </c>
      <c r="F310" s="5">
        <v>14.278513845056301</v>
      </c>
      <c r="G310" s="4" t="s">
        <v>294</v>
      </c>
      <c r="H310" s="5">
        <v>72545172.119140595</v>
      </c>
      <c r="I310" s="5">
        <v>73.533914983272595</v>
      </c>
      <c r="J310" s="4" t="s">
        <v>294</v>
      </c>
      <c r="K310" s="5">
        <v>205801.54418945301</v>
      </c>
      <c r="L310" s="5">
        <v>0.100438517984003</v>
      </c>
      <c r="M310" s="4" t="s">
        <v>284</v>
      </c>
      <c r="N310" s="6"/>
      <c r="O310" s="7"/>
      <c r="P310" s="6"/>
      <c r="Q310" s="6"/>
    </row>
    <row r="311" spans="1:17" x14ac:dyDescent="0.25">
      <c r="A311" s="4" t="s">
        <v>184</v>
      </c>
      <c r="B311" s="4" t="s">
        <v>280</v>
      </c>
      <c r="C311" s="4" t="s">
        <v>281</v>
      </c>
      <c r="D311" s="4" t="s">
        <v>262</v>
      </c>
      <c r="E311" s="5">
        <v>0</v>
      </c>
      <c r="F311" s="5">
        <v>0</v>
      </c>
      <c r="G311" s="4" t="s">
        <v>294</v>
      </c>
      <c r="H311" s="5">
        <v>62184661.865234397</v>
      </c>
      <c r="I311" s="5">
        <v>93.420306220650701</v>
      </c>
      <c r="J311" s="4" t="s">
        <v>294</v>
      </c>
      <c r="K311" s="5">
        <v>325551.69677734398</v>
      </c>
      <c r="L311" s="5">
        <v>0.38542721886187797</v>
      </c>
      <c r="M311" s="4" t="s">
        <v>284</v>
      </c>
      <c r="N311" s="6"/>
      <c r="O311" s="7"/>
      <c r="P311" s="6"/>
      <c r="Q311" s="6"/>
    </row>
    <row r="312" spans="1:17" x14ac:dyDescent="0.25">
      <c r="A312" s="4" t="s">
        <v>184</v>
      </c>
      <c r="B312" s="4" t="s">
        <v>280</v>
      </c>
      <c r="C312" s="4" t="s">
        <v>285</v>
      </c>
      <c r="D312" s="4" t="s">
        <v>294</v>
      </c>
      <c r="E312" s="5">
        <v>-44602526.855468802</v>
      </c>
      <c r="F312" s="5">
        <v>65.869959071278601</v>
      </c>
      <c r="G312" s="4" t="s">
        <v>313</v>
      </c>
      <c r="H312" s="5">
        <v>3017156.02874756</v>
      </c>
      <c r="I312" s="5">
        <v>4.2930373456329098</v>
      </c>
      <c r="J312" s="4" t="s">
        <v>294</v>
      </c>
      <c r="K312" s="5">
        <v>304737.73193359398</v>
      </c>
      <c r="L312" s="5">
        <v>0.349978683516383</v>
      </c>
      <c r="M312" s="4" t="s">
        <v>284</v>
      </c>
      <c r="N312" s="6"/>
      <c r="O312" s="7"/>
      <c r="P312" s="6"/>
      <c r="Q312" s="6"/>
    </row>
    <row r="313" spans="1:17" x14ac:dyDescent="0.25">
      <c r="A313" s="4" t="s">
        <v>184</v>
      </c>
      <c r="B313" s="4" t="s">
        <v>280</v>
      </c>
      <c r="C313" s="4" t="s">
        <v>286</v>
      </c>
      <c r="D313" s="4" t="s">
        <v>262</v>
      </c>
      <c r="E313" s="5">
        <v>0</v>
      </c>
      <c r="F313" s="5">
        <v>0</v>
      </c>
      <c r="G313" s="4" t="s">
        <v>294</v>
      </c>
      <c r="H313" s="5">
        <v>50025012.207031302</v>
      </c>
      <c r="I313" s="5">
        <v>74.261697009205804</v>
      </c>
      <c r="J313" s="4" t="s">
        <v>294</v>
      </c>
      <c r="K313" s="5">
        <v>275235.107421875</v>
      </c>
      <c r="L313" s="5">
        <v>0.29973238706588701</v>
      </c>
      <c r="M313" s="4" t="s">
        <v>284</v>
      </c>
      <c r="N313" s="6"/>
      <c r="O313" s="7"/>
      <c r="P313" s="6"/>
      <c r="Q313" s="6"/>
    </row>
    <row r="314" spans="1:17" x14ac:dyDescent="0.25">
      <c r="A314" s="4" t="s">
        <v>186</v>
      </c>
      <c r="B314" s="4" t="s">
        <v>280</v>
      </c>
      <c r="C314" s="4" t="s">
        <v>281</v>
      </c>
      <c r="D314" s="4" t="s">
        <v>262</v>
      </c>
      <c r="E314" s="5">
        <v>0</v>
      </c>
      <c r="F314" s="5">
        <v>0</v>
      </c>
      <c r="G314" s="4" t="s">
        <v>294</v>
      </c>
      <c r="H314" s="5">
        <v>52883819.580078103</v>
      </c>
      <c r="I314" s="5">
        <v>78.722927719354601</v>
      </c>
      <c r="J314" s="4" t="s">
        <v>294</v>
      </c>
      <c r="K314" s="5">
        <v>269433.44116210903</v>
      </c>
      <c r="L314" s="5">
        <v>0.28985147364437602</v>
      </c>
      <c r="M314" s="4" t="s">
        <v>284</v>
      </c>
      <c r="N314" s="6"/>
      <c r="O314" s="7"/>
      <c r="P314" s="6"/>
      <c r="Q314" s="6"/>
    </row>
    <row r="315" spans="1:17" x14ac:dyDescent="0.25">
      <c r="A315" s="4" t="s">
        <v>186</v>
      </c>
      <c r="B315" s="4" t="s">
        <v>280</v>
      </c>
      <c r="C315" s="4" t="s">
        <v>285</v>
      </c>
      <c r="D315" s="4" t="s">
        <v>299</v>
      </c>
      <c r="E315" s="5">
        <v>-42052749.6337891</v>
      </c>
      <c r="F315" s="5">
        <v>61.955051496624897</v>
      </c>
      <c r="G315" s="4" t="s">
        <v>262</v>
      </c>
      <c r="H315" s="5">
        <v>0</v>
      </c>
      <c r="I315" s="5">
        <v>0</v>
      </c>
      <c r="J315" s="4" t="s">
        <v>294</v>
      </c>
      <c r="K315" s="5">
        <v>276412.38403320301</v>
      </c>
      <c r="L315" s="5">
        <v>0.30173740815371303</v>
      </c>
      <c r="M315" s="4" t="s">
        <v>284</v>
      </c>
      <c r="N315" s="6"/>
      <c r="O315" s="7"/>
      <c r="P315" s="6"/>
      <c r="Q315" s="6"/>
    </row>
    <row r="316" spans="1:17" x14ac:dyDescent="0.25">
      <c r="A316" s="4" t="s">
        <v>186</v>
      </c>
      <c r="B316" s="4" t="s">
        <v>280</v>
      </c>
      <c r="C316" s="4" t="s">
        <v>286</v>
      </c>
      <c r="D316" s="4" t="s">
        <v>262</v>
      </c>
      <c r="E316" s="5">
        <v>0</v>
      </c>
      <c r="F316" s="5">
        <v>0</v>
      </c>
      <c r="G316" s="4" t="s">
        <v>297</v>
      </c>
      <c r="H316" s="5">
        <v>52343713.378906302</v>
      </c>
      <c r="I316" s="5">
        <v>77.878092415630803</v>
      </c>
      <c r="J316" s="4" t="s">
        <v>301</v>
      </c>
      <c r="K316" s="5">
        <v>266110.87036132801</v>
      </c>
      <c r="L316" s="5">
        <v>0.28419278096407702</v>
      </c>
      <c r="M316" s="4" t="s">
        <v>284</v>
      </c>
      <c r="N316" s="6"/>
      <c r="O316" s="7"/>
      <c r="P316" s="6"/>
      <c r="Q316" s="6"/>
    </row>
    <row r="317" spans="1:17" x14ac:dyDescent="0.25">
      <c r="A317" s="4" t="s">
        <v>218</v>
      </c>
      <c r="B317" s="4" t="s">
        <v>280</v>
      </c>
      <c r="C317" s="4" t="s">
        <v>281</v>
      </c>
      <c r="D317" s="4" t="s">
        <v>262</v>
      </c>
      <c r="E317" s="5">
        <v>0</v>
      </c>
      <c r="F317" s="5">
        <v>0</v>
      </c>
      <c r="G317" s="4" t="s">
        <v>283</v>
      </c>
      <c r="H317" s="5">
        <v>50144192.504882798</v>
      </c>
      <c r="I317" s="5">
        <v>74.447165243327603</v>
      </c>
      <c r="J317" s="4" t="s">
        <v>301</v>
      </c>
      <c r="K317" s="5">
        <v>300635.31494140602</v>
      </c>
      <c r="L317" s="5">
        <v>0.34299178514629602</v>
      </c>
      <c r="M317" s="4" t="s">
        <v>284</v>
      </c>
      <c r="N317" s="6"/>
      <c r="O317" s="7"/>
      <c r="P317" s="6"/>
      <c r="Q317" s="6"/>
    </row>
    <row r="318" spans="1:17" x14ac:dyDescent="0.25">
      <c r="A318" s="4" t="s">
        <v>218</v>
      </c>
      <c r="B318" s="4" t="s">
        <v>280</v>
      </c>
      <c r="C318" s="4" t="s">
        <v>285</v>
      </c>
      <c r="D318" s="4" t="s">
        <v>297</v>
      </c>
      <c r="E318" s="5">
        <v>-39195919.799804702</v>
      </c>
      <c r="F318" s="5">
        <v>57.591823861002901</v>
      </c>
      <c r="G318" s="4" t="s">
        <v>262</v>
      </c>
      <c r="H318" s="5">
        <v>0</v>
      </c>
      <c r="I318" s="5">
        <v>0</v>
      </c>
      <c r="J318" s="4" t="s">
        <v>305</v>
      </c>
      <c r="K318" s="5">
        <v>326645.5078125</v>
      </c>
      <c r="L318" s="5">
        <v>0.38729009684175297</v>
      </c>
      <c r="M318" s="4" t="s">
        <v>284</v>
      </c>
      <c r="N318" s="6"/>
      <c r="O318" s="7"/>
      <c r="P318" s="6"/>
      <c r="Q318" s="6"/>
    </row>
    <row r="319" spans="1:17" x14ac:dyDescent="0.25">
      <c r="A319" s="4" t="s">
        <v>218</v>
      </c>
      <c r="B319" s="4" t="s">
        <v>280</v>
      </c>
      <c r="C319" s="4" t="s">
        <v>286</v>
      </c>
      <c r="D319" s="4" t="s">
        <v>262</v>
      </c>
      <c r="E319" s="5">
        <v>0</v>
      </c>
      <c r="F319" s="5">
        <v>0</v>
      </c>
      <c r="G319" s="4" t="s">
        <v>305</v>
      </c>
      <c r="H319" s="5">
        <v>72477722.167968795</v>
      </c>
      <c r="I319" s="5">
        <v>110.028125345707</v>
      </c>
      <c r="J319" s="4" t="s">
        <v>305</v>
      </c>
      <c r="K319" s="5">
        <v>318854.98046875</v>
      </c>
      <c r="L319" s="5">
        <v>0.374021963216364</v>
      </c>
      <c r="M319" s="4" t="s">
        <v>284</v>
      </c>
      <c r="N319" s="6"/>
      <c r="O319" s="7"/>
      <c r="P319" s="6"/>
      <c r="Q319" s="6"/>
    </row>
    <row r="320" spans="1:17" x14ac:dyDescent="0.25">
      <c r="A320" s="4" t="s">
        <v>242</v>
      </c>
      <c r="B320" s="4" t="s">
        <v>280</v>
      </c>
      <c r="C320" s="4" t="s">
        <v>281</v>
      </c>
      <c r="D320" s="4" t="s">
        <v>307</v>
      </c>
      <c r="E320" s="5">
        <v>-30038851.9287109</v>
      </c>
      <c r="F320" s="5">
        <v>43.766386806964903</v>
      </c>
      <c r="G320" s="4" t="s">
        <v>294</v>
      </c>
      <c r="H320" s="5">
        <v>104097546.386719</v>
      </c>
      <c r="I320" s="5">
        <v>163.57345506548899</v>
      </c>
      <c r="J320" s="4" t="s">
        <v>294</v>
      </c>
      <c r="K320" s="5">
        <v>210119.33898925799</v>
      </c>
      <c r="L320" s="5">
        <v>0.18883283482864499</v>
      </c>
      <c r="M320" s="4" t="s">
        <v>284</v>
      </c>
      <c r="N320" s="6"/>
      <c r="O320" s="7"/>
      <c r="P320" s="6"/>
      <c r="Q320" s="6"/>
    </row>
    <row r="321" spans="1:17" x14ac:dyDescent="0.25">
      <c r="A321" s="4" t="s">
        <v>242</v>
      </c>
      <c r="B321" s="4" t="s">
        <v>280</v>
      </c>
      <c r="C321" s="4" t="s">
        <v>285</v>
      </c>
      <c r="D321" s="4" t="s">
        <v>307</v>
      </c>
      <c r="E321" s="5">
        <v>-95790289.306640595</v>
      </c>
      <c r="F321" s="5">
        <v>149.10672791302201</v>
      </c>
      <c r="G321" s="4" t="s">
        <v>262</v>
      </c>
      <c r="H321" s="5">
        <v>0</v>
      </c>
      <c r="I321" s="5">
        <v>0</v>
      </c>
      <c r="J321" s="4" t="s">
        <v>307</v>
      </c>
      <c r="K321" s="5">
        <v>266051.05590820301</v>
      </c>
      <c r="L321" s="5">
        <v>0.284090870991349</v>
      </c>
      <c r="M321" s="4" t="s">
        <v>284</v>
      </c>
      <c r="N321" s="6"/>
      <c r="O321" s="7"/>
      <c r="P321" s="6"/>
      <c r="Q321" s="6"/>
    </row>
    <row r="322" spans="1:17" x14ac:dyDescent="0.25">
      <c r="A322" s="4" t="s">
        <v>242</v>
      </c>
      <c r="B322" s="4" t="s">
        <v>280</v>
      </c>
      <c r="C322" s="4" t="s">
        <v>286</v>
      </c>
      <c r="D322" s="4" t="s">
        <v>307</v>
      </c>
      <c r="E322" s="5">
        <v>-45723974.609375</v>
      </c>
      <c r="F322" s="5">
        <v>67.598056048154803</v>
      </c>
      <c r="G322" s="4" t="s">
        <v>294</v>
      </c>
      <c r="H322" s="5">
        <v>5190686.03515625</v>
      </c>
      <c r="I322" s="5">
        <v>7.3993345722556096</v>
      </c>
      <c r="J322" s="4" t="s">
        <v>307</v>
      </c>
      <c r="K322" s="5">
        <v>278520.08056640602</v>
      </c>
      <c r="L322" s="5">
        <v>0.30532705131918197</v>
      </c>
      <c r="M322" s="4" t="s">
        <v>284</v>
      </c>
      <c r="N322" s="6"/>
      <c r="O322" s="7"/>
      <c r="P322" s="6"/>
      <c r="Q322" s="6"/>
    </row>
    <row r="323" spans="1:17" x14ac:dyDescent="0.25">
      <c r="A323" s="4" t="s">
        <v>260</v>
      </c>
      <c r="B323" s="4" t="s">
        <v>280</v>
      </c>
      <c r="C323" s="4" t="s">
        <v>281</v>
      </c>
      <c r="D323" s="4" t="s">
        <v>300</v>
      </c>
      <c r="E323" s="5">
        <v>-68245568.847656295</v>
      </c>
      <c r="F323" s="5">
        <v>69.089196622371702</v>
      </c>
      <c r="G323" s="4" t="s">
        <v>294</v>
      </c>
      <c r="H323" s="5">
        <v>4330037.3077392597</v>
      </c>
      <c r="I323" s="5">
        <v>4.3050874955952203</v>
      </c>
      <c r="J323" s="4" t="s">
        <v>300</v>
      </c>
      <c r="K323" s="5">
        <v>61255.218505859397</v>
      </c>
      <c r="L323" s="5">
        <v>0</v>
      </c>
      <c r="M323" s="4" t="s">
        <v>284</v>
      </c>
      <c r="N323" s="6"/>
      <c r="O323" s="7"/>
      <c r="P323" s="6"/>
      <c r="Q323" s="6"/>
    </row>
    <row r="324" spans="1:17" x14ac:dyDescent="0.25">
      <c r="A324" s="4" t="s">
        <v>260</v>
      </c>
      <c r="B324" s="4" t="s">
        <v>280</v>
      </c>
      <c r="C324" s="4" t="s">
        <v>285</v>
      </c>
      <c r="D324" s="4" t="s">
        <v>293</v>
      </c>
      <c r="E324" s="5">
        <v>-107742187.5</v>
      </c>
      <c r="F324" s="5">
        <v>110.355438664556</v>
      </c>
      <c r="G324" s="4" t="s">
        <v>262</v>
      </c>
      <c r="H324" s="5">
        <v>0</v>
      </c>
      <c r="I324" s="5">
        <v>0</v>
      </c>
      <c r="J324" s="4" t="s">
        <v>293</v>
      </c>
      <c r="K324" s="5">
        <v>42695.407867431597</v>
      </c>
      <c r="L324" s="5">
        <v>0</v>
      </c>
      <c r="M324" s="4" t="s">
        <v>284</v>
      </c>
      <c r="N324" s="6"/>
      <c r="O324" s="7"/>
      <c r="P324" s="6"/>
      <c r="Q324" s="6"/>
    </row>
    <row r="325" spans="1:17" x14ac:dyDescent="0.25">
      <c r="A325" s="4" t="s">
        <v>260</v>
      </c>
      <c r="B325" s="4" t="s">
        <v>280</v>
      </c>
      <c r="C325" s="4" t="s">
        <v>286</v>
      </c>
      <c r="D325" s="4" t="s">
        <v>293</v>
      </c>
      <c r="E325" s="5">
        <v>-101355688.47656301</v>
      </c>
      <c r="F325" s="5">
        <v>103.615215048194</v>
      </c>
      <c r="G325" s="4" t="s">
        <v>292</v>
      </c>
      <c r="H325" s="5">
        <v>13862646.484375</v>
      </c>
      <c r="I325" s="5">
        <v>13.819101732224199</v>
      </c>
      <c r="J325" s="4" t="s">
        <v>294</v>
      </c>
      <c r="K325" s="5">
        <v>10919.084548950201</v>
      </c>
      <c r="L325" s="5">
        <v>0</v>
      </c>
      <c r="M325" s="4" t="s">
        <v>284</v>
      </c>
      <c r="N325" s="6"/>
      <c r="O325" s="7"/>
      <c r="P325" s="6"/>
      <c r="Q325" s="6"/>
    </row>
    <row r="326" spans="1:17" x14ac:dyDescent="0.25">
      <c r="A326" s="4" t="s">
        <v>140</v>
      </c>
      <c r="B326" s="4" t="s">
        <v>280</v>
      </c>
      <c r="C326" s="4" t="s">
        <v>281</v>
      </c>
      <c r="D326" s="4" t="s">
        <v>282</v>
      </c>
      <c r="E326" s="5">
        <v>-49109252.9296875</v>
      </c>
      <c r="F326" s="5">
        <v>74.021625332534299</v>
      </c>
      <c r="G326" s="4" t="s">
        <v>262</v>
      </c>
      <c r="H326" s="5">
        <v>0</v>
      </c>
      <c r="I326" s="5">
        <v>0</v>
      </c>
      <c r="J326" s="4" t="s">
        <v>287</v>
      </c>
      <c r="K326" s="5">
        <v>72566.360473632798</v>
      </c>
      <c r="L326" s="5">
        <v>5.02192589920014E-2</v>
      </c>
      <c r="M326" s="4" t="s">
        <v>284</v>
      </c>
      <c r="N326" s="6"/>
      <c r="O326" s="7"/>
      <c r="P326" s="6"/>
      <c r="Q326" s="6"/>
    </row>
    <row r="327" spans="1:17" x14ac:dyDescent="0.25">
      <c r="A327" s="4" t="s">
        <v>140</v>
      </c>
      <c r="B327" s="4" t="s">
        <v>280</v>
      </c>
      <c r="C327" s="4" t="s">
        <v>285</v>
      </c>
      <c r="D327" s="4" t="s">
        <v>282</v>
      </c>
      <c r="E327" s="5">
        <v>-54218609.619140603</v>
      </c>
      <c r="F327" s="5">
        <v>82.293218001723304</v>
      </c>
      <c r="G327" s="4" t="s">
        <v>262</v>
      </c>
      <c r="H327" s="5">
        <v>0</v>
      </c>
      <c r="I327" s="5">
        <v>0</v>
      </c>
      <c r="J327" s="4" t="s">
        <v>282</v>
      </c>
      <c r="K327" s="5">
        <v>135574.966430664</v>
      </c>
      <c r="L327" s="5">
        <v>0.10413137497380399</v>
      </c>
      <c r="M327" s="4" t="s">
        <v>284</v>
      </c>
      <c r="N327" s="6"/>
      <c r="O327" s="7"/>
      <c r="P327" s="6"/>
      <c r="Q327" s="6"/>
    </row>
    <row r="328" spans="1:17" x14ac:dyDescent="0.25">
      <c r="A328" s="4" t="s">
        <v>140</v>
      </c>
      <c r="B328" s="4" t="s">
        <v>280</v>
      </c>
      <c r="C328" s="4" t="s">
        <v>286</v>
      </c>
      <c r="D328" s="4" t="s">
        <v>287</v>
      </c>
      <c r="E328" s="5">
        <v>-24948638.916015599</v>
      </c>
      <c r="F328" s="5">
        <v>36.457239184528603</v>
      </c>
      <c r="G328" s="4" t="s">
        <v>283</v>
      </c>
      <c r="H328" s="5">
        <v>6686708.8317871103</v>
      </c>
      <c r="I328" s="5">
        <v>9.5623254310339707</v>
      </c>
      <c r="J328" s="4" t="s">
        <v>287</v>
      </c>
      <c r="K328" s="5">
        <v>135116.363525391</v>
      </c>
      <c r="L328" s="5">
        <v>0.103350321296602</v>
      </c>
      <c r="M328" s="4" t="s">
        <v>284</v>
      </c>
      <c r="N328" s="6"/>
      <c r="O328" s="7"/>
      <c r="P328" s="6"/>
      <c r="Q328" s="6"/>
    </row>
    <row r="329" spans="1:17" x14ac:dyDescent="0.25">
      <c r="A329" s="4" t="s">
        <v>37</v>
      </c>
      <c r="B329" s="4" t="s">
        <v>280</v>
      </c>
      <c r="C329" s="4" t="s">
        <v>281</v>
      </c>
      <c r="D329" s="4" t="s">
        <v>288</v>
      </c>
      <c r="E329" s="5">
        <v>-48812164.306640603</v>
      </c>
      <c r="F329" s="5">
        <v>73.544420301914201</v>
      </c>
      <c r="G329" s="4" t="s">
        <v>262</v>
      </c>
      <c r="H329" s="5">
        <v>0</v>
      </c>
      <c r="I329" s="5">
        <v>0</v>
      </c>
      <c r="J329" s="4" t="s">
        <v>288</v>
      </c>
      <c r="K329" s="5">
        <v>250063.858032227</v>
      </c>
      <c r="L329" s="5">
        <v>0.29911892488598801</v>
      </c>
      <c r="M329" s="4" t="s">
        <v>284</v>
      </c>
      <c r="N329" s="6"/>
      <c r="O329" s="7"/>
      <c r="P329" s="6"/>
      <c r="Q329" s="6"/>
    </row>
    <row r="330" spans="1:17" x14ac:dyDescent="0.25">
      <c r="A330" s="4" t="s">
        <v>37</v>
      </c>
      <c r="B330" s="4" t="s">
        <v>280</v>
      </c>
      <c r="C330" s="4" t="s">
        <v>285</v>
      </c>
      <c r="D330" s="4" t="s">
        <v>288</v>
      </c>
      <c r="E330" s="5">
        <v>-65504479.980468802</v>
      </c>
      <c r="F330" s="5">
        <v>101.01897642016399</v>
      </c>
      <c r="G330" s="4" t="s">
        <v>262</v>
      </c>
      <c r="H330" s="5">
        <v>0</v>
      </c>
      <c r="I330" s="5">
        <v>0</v>
      </c>
      <c r="J330" s="4" t="s">
        <v>289</v>
      </c>
      <c r="K330" s="5">
        <v>139942.520141602</v>
      </c>
      <c r="L330" s="5">
        <v>0.111569813452661</v>
      </c>
      <c r="M330" s="4" t="s">
        <v>284</v>
      </c>
      <c r="N330" s="6"/>
      <c r="O330" s="7"/>
      <c r="P330" s="6"/>
      <c r="Q330" s="6"/>
    </row>
    <row r="331" spans="1:17" x14ac:dyDescent="0.25">
      <c r="A331" s="4" t="s">
        <v>37</v>
      </c>
      <c r="B331" s="4" t="s">
        <v>280</v>
      </c>
      <c r="C331" s="4" t="s">
        <v>286</v>
      </c>
      <c r="D331" s="4" t="s">
        <v>291</v>
      </c>
      <c r="E331" s="5">
        <v>-25450044.2504883</v>
      </c>
      <c r="F331" s="5">
        <v>37.212776951491797</v>
      </c>
      <c r="G331" s="4" t="s">
        <v>289</v>
      </c>
      <c r="H331" s="5">
        <v>44559341.4306641</v>
      </c>
      <c r="I331" s="5">
        <v>66.757285967469201</v>
      </c>
      <c r="J331" s="4" t="s">
        <v>289</v>
      </c>
      <c r="K331" s="5">
        <v>171969.19250488299</v>
      </c>
      <c r="L331" s="5">
        <v>0.16611487371847</v>
      </c>
      <c r="M331" s="4" t="s">
        <v>284</v>
      </c>
      <c r="N331" s="6"/>
      <c r="O331" s="7"/>
      <c r="P331" s="6"/>
      <c r="Q331" s="6"/>
    </row>
    <row r="332" spans="1:17" x14ac:dyDescent="0.25">
      <c r="A332" s="4" t="s">
        <v>39</v>
      </c>
      <c r="B332" s="4" t="s">
        <v>280</v>
      </c>
      <c r="C332" s="4" t="s">
        <v>281</v>
      </c>
      <c r="D332" s="4" t="s">
        <v>262</v>
      </c>
      <c r="E332" s="5">
        <v>0</v>
      </c>
      <c r="F332" s="5">
        <v>0</v>
      </c>
      <c r="G332" s="4" t="s">
        <v>289</v>
      </c>
      <c r="H332" s="5">
        <v>45531997.6806641</v>
      </c>
      <c r="I332" s="5">
        <v>68.302378058433504</v>
      </c>
      <c r="J332" s="4" t="s">
        <v>297</v>
      </c>
      <c r="K332" s="5">
        <v>145431.03027343799</v>
      </c>
      <c r="L332" s="5">
        <v>0.120917370077223</v>
      </c>
      <c r="M332" s="4" t="s">
        <v>284</v>
      </c>
      <c r="N332" s="6"/>
      <c r="O332" s="7"/>
      <c r="P332" s="6"/>
      <c r="Q332" s="6"/>
    </row>
    <row r="333" spans="1:17" x14ac:dyDescent="0.25">
      <c r="A333" s="4" t="s">
        <v>39</v>
      </c>
      <c r="B333" s="4" t="s">
        <v>280</v>
      </c>
      <c r="C333" s="4" t="s">
        <v>285</v>
      </c>
      <c r="D333" s="4" t="s">
        <v>299</v>
      </c>
      <c r="E333" s="5">
        <v>-12273846.435546899</v>
      </c>
      <c r="F333" s="5">
        <v>17.666012281552</v>
      </c>
      <c r="G333" s="4" t="s">
        <v>300</v>
      </c>
      <c r="H333" s="5">
        <v>13793847.65625</v>
      </c>
      <c r="I333" s="5">
        <v>19.8891595937312</v>
      </c>
      <c r="J333" s="4" t="s">
        <v>297</v>
      </c>
      <c r="K333" s="5">
        <v>113806.381225586</v>
      </c>
      <c r="L333" s="5">
        <v>6.7057006526738405E-2</v>
      </c>
      <c r="M333" s="4" t="s">
        <v>284</v>
      </c>
      <c r="N333" s="6"/>
      <c r="O333" s="7"/>
      <c r="P333" s="6"/>
      <c r="Q333" s="6"/>
    </row>
    <row r="334" spans="1:17" x14ac:dyDescent="0.25">
      <c r="A334" s="4" t="s">
        <v>39</v>
      </c>
      <c r="B334" s="4" t="s">
        <v>280</v>
      </c>
      <c r="C334" s="4" t="s">
        <v>286</v>
      </c>
      <c r="D334" s="4" t="s">
        <v>297</v>
      </c>
      <c r="E334" s="5">
        <v>-4175346.75598145</v>
      </c>
      <c r="F334" s="5">
        <v>5.9538736240938297</v>
      </c>
      <c r="G334" s="4" t="s">
        <v>291</v>
      </c>
      <c r="H334" s="5">
        <v>22711088.5620117</v>
      </c>
      <c r="I334" s="5">
        <v>33.0971903167665</v>
      </c>
      <c r="J334" s="4" t="s">
        <v>294</v>
      </c>
      <c r="K334" s="5">
        <v>120086.02142334</v>
      </c>
      <c r="L334" s="5">
        <v>7.7751954086124897E-2</v>
      </c>
      <c r="M334" s="4" t="s">
        <v>284</v>
      </c>
      <c r="N334" s="6"/>
      <c r="O334" s="7"/>
      <c r="P334" s="6"/>
      <c r="Q334" s="6"/>
    </row>
    <row r="335" spans="1:17" x14ac:dyDescent="0.25">
      <c r="A335" s="4" t="s">
        <v>6</v>
      </c>
      <c r="B335" s="4" t="s">
        <v>280</v>
      </c>
      <c r="C335" s="4" t="s">
        <v>281</v>
      </c>
      <c r="D335" s="4" t="s">
        <v>289</v>
      </c>
      <c r="E335" s="5">
        <v>-12214630.8898926</v>
      </c>
      <c r="F335" s="5">
        <v>17.579565756022902</v>
      </c>
      <c r="G335" s="4" t="s">
        <v>294</v>
      </c>
      <c r="H335" s="5">
        <v>14980802.9174805</v>
      </c>
      <c r="I335" s="5">
        <v>21.630811970680998</v>
      </c>
      <c r="J335" s="4" t="s">
        <v>282</v>
      </c>
      <c r="K335" s="5">
        <v>100542.35839843799</v>
      </c>
      <c r="L335" s="5">
        <v>5.02192589920014E-2</v>
      </c>
      <c r="M335" s="4" t="s">
        <v>284</v>
      </c>
      <c r="N335" s="6"/>
      <c r="O335" s="7"/>
      <c r="P335" s="6"/>
      <c r="Q335" s="6"/>
    </row>
    <row r="336" spans="1:17" x14ac:dyDescent="0.25">
      <c r="A336" s="4" t="s">
        <v>6</v>
      </c>
      <c r="B336" s="4" t="s">
        <v>280</v>
      </c>
      <c r="C336" s="4" t="s">
        <v>285</v>
      </c>
      <c r="D336" s="4" t="s">
        <v>307</v>
      </c>
      <c r="E336" s="5">
        <v>-40883590.698242202</v>
      </c>
      <c r="F336" s="5">
        <v>60.955900698900201</v>
      </c>
      <c r="G336" s="4" t="s">
        <v>262</v>
      </c>
      <c r="H336" s="5">
        <v>0</v>
      </c>
      <c r="I336" s="5">
        <v>0</v>
      </c>
      <c r="J336" s="4" t="s">
        <v>307</v>
      </c>
      <c r="K336" s="5">
        <v>82065.1016235352</v>
      </c>
      <c r="L336" s="5">
        <v>5.02192589920014E-2</v>
      </c>
      <c r="M336" s="4" t="s">
        <v>284</v>
      </c>
      <c r="N336" s="6"/>
      <c r="O336" s="7"/>
      <c r="P336" s="6"/>
      <c r="Q336" s="6"/>
    </row>
    <row r="337" spans="1:17" x14ac:dyDescent="0.25">
      <c r="A337" s="4" t="s">
        <v>6</v>
      </c>
      <c r="B337" s="4" t="s">
        <v>280</v>
      </c>
      <c r="C337" s="4" t="s">
        <v>286</v>
      </c>
      <c r="D337" s="4" t="s">
        <v>307</v>
      </c>
      <c r="E337" s="5">
        <v>-33439828.4912109</v>
      </c>
      <c r="F337" s="5">
        <v>49.383896403014703</v>
      </c>
      <c r="G337" s="4" t="s">
        <v>262</v>
      </c>
      <c r="H337" s="5">
        <v>0</v>
      </c>
      <c r="I337" s="5">
        <v>0</v>
      </c>
      <c r="J337" s="4" t="s">
        <v>307</v>
      </c>
      <c r="K337" s="5">
        <v>57501.369476318403</v>
      </c>
      <c r="L337" s="5">
        <v>5.02192589920014E-2</v>
      </c>
      <c r="M337" s="4" t="s">
        <v>284</v>
      </c>
      <c r="N337" s="6"/>
      <c r="O337" s="7"/>
      <c r="P337" s="6"/>
      <c r="Q337" s="6"/>
    </row>
    <row r="338" spans="1:17" x14ac:dyDescent="0.25">
      <c r="A338" s="4" t="s">
        <v>244</v>
      </c>
      <c r="B338" s="4" t="s">
        <v>280</v>
      </c>
      <c r="C338" s="4" t="s">
        <v>281</v>
      </c>
      <c r="D338" s="4" t="s">
        <v>307</v>
      </c>
      <c r="E338" s="5">
        <v>-22107801.818847701</v>
      </c>
      <c r="F338" s="5">
        <v>31.981968786567499</v>
      </c>
      <c r="G338" s="4" t="s">
        <v>298</v>
      </c>
      <c r="H338" s="5">
        <v>986491.58477783203</v>
      </c>
      <c r="I338" s="5">
        <v>1.40125092002563</v>
      </c>
      <c r="J338" s="4" t="s">
        <v>307</v>
      </c>
      <c r="K338" s="5">
        <v>66616.889953613296</v>
      </c>
      <c r="L338" s="5">
        <v>6.6959013929590597E-2</v>
      </c>
      <c r="M338" s="4" t="s">
        <v>284</v>
      </c>
      <c r="N338" s="6"/>
      <c r="O338" s="7"/>
      <c r="P338" s="6"/>
      <c r="Q338" s="6"/>
    </row>
    <row r="339" spans="1:17" x14ac:dyDescent="0.25">
      <c r="A339" s="4" t="s">
        <v>244</v>
      </c>
      <c r="B339" s="4" t="s">
        <v>280</v>
      </c>
      <c r="C339" s="4" t="s">
        <v>285</v>
      </c>
      <c r="D339" s="4" t="s">
        <v>262</v>
      </c>
      <c r="E339" s="5">
        <v>0</v>
      </c>
      <c r="F339" s="5">
        <v>33.477053511887803</v>
      </c>
      <c r="G339" s="4" t="s">
        <v>307</v>
      </c>
      <c r="H339" s="5">
        <v>38867547.607421897</v>
      </c>
      <c r="I339" s="5">
        <v>90.568913146853404</v>
      </c>
      <c r="J339" s="4" t="s">
        <v>307</v>
      </c>
      <c r="K339" s="5">
        <v>203761.138916016</v>
      </c>
      <c r="L339" s="5">
        <v>0.22939997725188699</v>
      </c>
      <c r="M339" s="4" t="s">
        <v>284</v>
      </c>
      <c r="N339" s="6"/>
      <c r="O339" s="7"/>
      <c r="P339" s="6"/>
      <c r="Q339" s="6"/>
    </row>
    <row r="340" spans="1:17" x14ac:dyDescent="0.25">
      <c r="A340" s="4" t="s">
        <v>244</v>
      </c>
      <c r="B340" s="4" t="s">
        <v>280</v>
      </c>
      <c r="C340" s="4" t="s">
        <v>286</v>
      </c>
      <c r="D340" s="4" t="s">
        <v>262</v>
      </c>
      <c r="E340" s="5">
        <v>0</v>
      </c>
      <c r="F340" s="5">
        <v>33.477053511887803</v>
      </c>
      <c r="G340" s="4" t="s">
        <v>307</v>
      </c>
      <c r="H340" s="5">
        <v>113434973.144531</v>
      </c>
      <c r="I340" s="5">
        <v>213.68693560361899</v>
      </c>
      <c r="J340" s="4" t="s">
        <v>307</v>
      </c>
      <c r="K340" s="5">
        <v>197712.417602539</v>
      </c>
      <c r="L340" s="5">
        <v>0.21909833885729299</v>
      </c>
      <c r="M340" s="4" t="s">
        <v>284</v>
      </c>
      <c r="N340" s="6"/>
      <c r="O340" s="7"/>
      <c r="P340" s="6"/>
      <c r="Q340" s="6"/>
    </row>
    <row r="341" spans="1:17" x14ac:dyDescent="0.25">
      <c r="A341" s="4" t="s">
        <v>23</v>
      </c>
      <c r="B341" s="4" t="s">
        <v>280</v>
      </c>
      <c r="C341" s="4" t="s">
        <v>281</v>
      </c>
      <c r="D341" s="4" t="s">
        <v>282</v>
      </c>
      <c r="E341" s="5">
        <v>-29309558.105468798</v>
      </c>
      <c r="F341" s="5">
        <v>43.060798197984703</v>
      </c>
      <c r="G341" s="4" t="s">
        <v>294</v>
      </c>
      <c r="H341" s="5">
        <v>13120300.2929688</v>
      </c>
      <c r="I341" s="5">
        <v>18.903039162978502</v>
      </c>
      <c r="J341" s="4" t="s">
        <v>294</v>
      </c>
      <c r="K341" s="5">
        <v>15179.865837097201</v>
      </c>
      <c r="L341" s="5">
        <v>0</v>
      </c>
      <c r="M341" s="4" t="s">
        <v>284</v>
      </c>
      <c r="N341" s="6"/>
      <c r="O341" s="7"/>
      <c r="P341" s="6"/>
      <c r="Q341" s="6"/>
    </row>
    <row r="342" spans="1:17" x14ac:dyDescent="0.25">
      <c r="A342" s="4" t="s">
        <v>23</v>
      </c>
      <c r="B342" s="4" t="s">
        <v>280</v>
      </c>
      <c r="C342" s="4" t="s">
        <v>285</v>
      </c>
      <c r="D342" s="4" t="s">
        <v>294</v>
      </c>
      <c r="E342" s="5">
        <v>-64474407.958984397</v>
      </c>
      <c r="F342" s="5">
        <v>99.282655864953995</v>
      </c>
      <c r="G342" s="4" t="s">
        <v>262</v>
      </c>
      <c r="H342" s="5">
        <v>0</v>
      </c>
      <c r="I342" s="5">
        <v>0</v>
      </c>
      <c r="J342" s="4" t="s">
        <v>294</v>
      </c>
      <c r="K342" s="5">
        <v>27896.6445922852</v>
      </c>
      <c r="L342" s="5">
        <v>0</v>
      </c>
      <c r="M342" s="4" t="s">
        <v>284</v>
      </c>
      <c r="N342" s="6"/>
      <c r="O342" s="7"/>
      <c r="P342" s="6"/>
      <c r="Q342" s="6"/>
    </row>
    <row r="343" spans="1:17" x14ac:dyDescent="0.25">
      <c r="A343" s="4" t="s">
        <v>23</v>
      </c>
      <c r="B343" s="4" t="s">
        <v>280</v>
      </c>
      <c r="C343" s="4" t="s">
        <v>286</v>
      </c>
      <c r="D343" s="4" t="s">
        <v>294</v>
      </c>
      <c r="E343" s="5">
        <v>-62992169.189453103</v>
      </c>
      <c r="F343" s="5">
        <v>96.793994307518005</v>
      </c>
      <c r="G343" s="4" t="s">
        <v>262</v>
      </c>
      <c r="H343" s="5">
        <v>0</v>
      </c>
      <c r="I343" s="5">
        <v>0</v>
      </c>
      <c r="J343" s="4" t="s">
        <v>294</v>
      </c>
      <c r="K343" s="5">
        <v>62100.189208984397</v>
      </c>
      <c r="L343" s="5">
        <v>5.02192589920014E-2</v>
      </c>
      <c r="M343" s="4" t="s">
        <v>284</v>
      </c>
      <c r="N343" s="6"/>
      <c r="O343" s="7"/>
      <c r="P343" s="6"/>
      <c r="Q343" s="6"/>
    </row>
    <row r="344" spans="1:17" x14ac:dyDescent="0.25">
      <c r="A344" s="4" t="s">
        <v>55</v>
      </c>
      <c r="B344" s="4" t="s">
        <v>280</v>
      </c>
      <c r="C344" s="4" t="s">
        <v>281</v>
      </c>
      <c r="D344" s="4" t="s">
        <v>289</v>
      </c>
      <c r="E344" s="5">
        <v>-38376223.754882798</v>
      </c>
      <c r="F344" s="5">
        <v>38.603341672569499</v>
      </c>
      <c r="G344" s="4" t="s">
        <v>290</v>
      </c>
      <c r="H344" s="5">
        <v>34108673.095703103</v>
      </c>
      <c r="I344" s="5">
        <v>34.260614775121198</v>
      </c>
      <c r="J344" s="4" t="s">
        <v>289</v>
      </c>
      <c r="K344" s="5">
        <v>82638.427734375</v>
      </c>
      <c r="L344" s="5">
        <v>0</v>
      </c>
      <c r="M344" s="4" t="s">
        <v>284</v>
      </c>
      <c r="N344" s="6"/>
      <c r="O344" s="7"/>
      <c r="P344" s="6"/>
      <c r="Q344" s="6"/>
    </row>
    <row r="345" spans="1:17" x14ac:dyDescent="0.25">
      <c r="A345" s="4" t="s">
        <v>55</v>
      </c>
      <c r="B345" s="4" t="s">
        <v>280</v>
      </c>
      <c r="C345" s="4" t="s">
        <v>285</v>
      </c>
      <c r="D345" s="4" t="s">
        <v>289</v>
      </c>
      <c r="E345" s="5">
        <v>-55285119.628906302</v>
      </c>
      <c r="F345" s="5">
        <v>55.937618017196698</v>
      </c>
      <c r="G345" s="4" t="s">
        <v>290</v>
      </c>
      <c r="H345" s="5">
        <v>23572821.044921901</v>
      </c>
      <c r="I345" s="5">
        <v>23.593516089022199</v>
      </c>
      <c r="J345" s="4" t="s">
        <v>294</v>
      </c>
      <c r="K345" s="5">
        <v>23048.522949218801</v>
      </c>
      <c r="L345" s="5">
        <v>0</v>
      </c>
      <c r="M345" s="4" t="s">
        <v>284</v>
      </c>
      <c r="N345" s="6"/>
      <c r="O345" s="7"/>
      <c r="P345" s="6"/>
      <c r="Q345" s="6"/>
    </row>
    <row r="346" spans="1:17" x14ac:dyDescent="0.25">
      <c r="A346" s="4" t="s">
        <v>55</v>
      </c>
      <c r="B346" s="4" t="s">
        <v>280</v>
      </c>
      <c r="C346" s="4" t="s">
        <v>286</v>
      </c>
      <c r="D346" s="4" t="s">
        <v>289</v>
      </c>
      <c r="E346" s="5">
        <v>-56168853.759765603</v>
      </c>
      <c r="F346" s="5">
        <v>56.8492757156491</v>
      </c>
      <c r="G346" s="4" t="s">
        <v>287</v>
      </c>
      <c r="H346" s="5">
        <v>11283574.6765137</v>
      </c>
      <c r="I346" s="5">
        <v>11.2471252214164</v>
      </c>
      <c r="J346" s="4" t="s">
        <v>282</v>
      </c>
      <c r="K346" s="5">
        <v>17315.7119750977</v>
      </c>
      <c r="L346" s="5">
        <v>0</v>
      </c>
      <c r="M346" s="4" t="s">
        <v>284</v>
      </c>
      <c r="N346" s="6"/>
      <c r="O346" s="7"/>
      <c r="P346" s="6"/>
      <c r="Q346" s="6"/>
    </row>
    <row r="347" spans="1:17" x14ac:dyDescent="0.25">
      <c r="A347" s="4" t="s">
        <v>61</v>
      </c>
      <c r="B347" s="4" t="s">
        <v>280</v>
      </c>
      <c r="C347" s="4" t="s">
        <v>281</v>
      </c>
      <c r="D347" s="4" t="s">
        <v>287</v>
      </c>
      <c r="E347" s="5">
        <v>-7855999.7558593797</v>
      </c>
      <c r="F347" s="5">
        <v>11.249557137489299</v>
      </c>
      <c r="G347" s="4" t="s">
        <v>289</v>
      </c>
      <c r="H347" s="5">
        <v>67234637.451171905</v>
      </c>
      <c r="I347" s="5">
        <v>103.94820943474799</v>
      </c>
      <c r="J347" s="4" t="s">
        <v>289</v>
      </c>
      <c r="K347" s="5">
        <v>139219.52819824201</v>
      </c>
      <c r="L347" s="5">
        <v>0.110338476952165</v>
      </c>
      <c r="M347" s="4" t="s">
        <v>284</v>
      </c>
      <c r="N347" s="6"/>
      <c r="O347" s="7"/>
      <c r="P347" s="6"/>
      <c r="Q347" s="6"/>
    </row>
    <row r="348" spans="1:17" x14ac:dyDescent="0.25">
      <c r="A348" s="4" t="s">
        <v>61</v>
      </c>
      <c r="B348" s="4" t="s">
        <v>280</v>
      </c>
      <c r="C348" s="4" t="s">
        <v>285</v>
      </c>
      <c r="D348" s="4" t="s">
        <v>287</v>
      </c>
      <c r="E348" s="5">
        <v>-13700392.150878901</v>
      </c>
      <c r="F348" s="5">
        <v>19.752238877117598</v>
      </c>
      <c r="G348" s="4" t="s">
        <v>289</v>
      </c>
      <c r="H348" s="5">
        <v>44902294.921875</v>
      </c>
      <c r="I348" s="5">
        <v>67.301597446203203</v>
      </c>
      <c r="J348" s="4" t="s">
        <v>289</v>
      </c>
      <c r="K348" s="5">
        <v>70448.6083984375</v>
      </c>
      <c r="L348" s="5">
        <v>5.02192589920014E-2</v>
      </c>
      <c r="M348" s="4" t="s">
        <v>284</v>
      </c>
      <c r="N348" s="6"/>
      <c r="O348" s="7"/>
      <c r="P348" s="6"/>
      <c r="Q348" s="6"/>
    </row>
    <row r="349" spans="1:17" x14ac:dyDescent="0.25">
      <c r="A349" s="4" t="s">
        <v>61</v>
      </c>
      <c r="B349" s="4" t="s">
        <v>280</v>
      </c>
      <c r="C349" s="4" t="s">
        <v>286</v>
      </c>
      <c r="D349" s="4" t="s">
        <v>295</v>
      </c>
      <c r="E349" s="5">
        <v>-9548213.1958007794</v>
      </c>
      <c r="F349" s="5">
        <v>13.6994733475149</v>
      </c>
      <c r="G349" s="4" t="s">
        <v>291</v>
      </c>
      <c r="H349" s="5">
        <v>31278442.3828125</v>
      </c>
      <c r="I349" s="5">
        <v>46.066506765782798</v>
      </c>
      <c r="J349" s="4" t="s">
        <v>292</v>
      </c>
      <c r="K349" s="5">
        <v>89645.271301269502</v>
      </c>
      <c r="L349" s="5">
        <v>5.02192589920014E-2</v>
      </c>
      <c r="M349" s="4" t="s">
        <v>284</v>
      </c>
      <c r="N349" s="6"/>
      <c r="O349" s="7"/>
      <c r="P349" s="6"/>
      <c r="Q349" s="6"/>
    </row>
    <row r="350" spans="1:17" x14ac:dyDescent="0.25">
      <c r="A350" s="4" t="s">
        <v>47</v>
      </c>
      <c r="B350" s="4" t="s">
        <v>280</v>
      </c>
      <c r="C350" s="4" t="s">
        <v>281</v>
      </c>
      <c r="D350" s="4" t="s">
        <v>289</v>
      </c>
      <c r="E350" s="5">
        <v>-95998211.669921905</v>
      </c>
      <c r="F350" s="5">
        <v>97.981467843055697</v>
      </c>
      <c r="G350" s="4" t="s">
        <v>291</v>
      </c>
      <c r="H350" s="5">
        <v>116118713.378906</v>
      </c>
      <c r="I350" s="5">
        <v>119.236595928669</v>
      </c>
      <c r="J350" s="4" t="s">
        <v>291</v>
      </c>
      <c r="K350" s="5">
        <v>39447.9179382324</v>
      </c>
      <c r="L350" s="5">
        <v>0</v>
      </c>
      <c r="M350" s="4" t="s">
        <v>284</v>
      </c>
      <c r="N350" s="6"/>
      <c r="O350" s="7"/>
      <c r="P350" s="6"/>
      <c r="Q350" s="6"/>
    </row>
    <row r="351" spans="1:17" x14ac:dyDescent="0.25">
      <c r="A351" s="4" t="s">
        <v>47</v>
      </c>
      <c r="B351" s="4" t="s">
        <v>280</v>
      </c>
      <c r="C351" s="4" t="s">
        <v>285</v>
      </c>
      <c r="D351" s="4" t="s">
        <v>300</v>
      </c>
      <c r="E351" s="5">
        <v>-118084826.660156</v>
      </c>
      <c r="F351" s="5">
        <v>121.327918022871</v>
      </c>
      <c r="G351" s="4" t="s">
        <v>291</v>
      </c>
      <c r="H351" s="5">
        <v>44589093.017578103</v>
      </c>
      <c r="I351" s="5">
        <v>44.834306463599198</v>
      </c>
      <c r="J351" s="4" t="s">
        <v>294</v>
      </c>
      <c r="K351" s="5">
        <v>99003.768920898496</v>
      </c>
      <c r="L351" s="5">
        <v>0</v>
      </c>
      <c r="M351" s="4" t="s">
        <v>284</v>
      </c>
      <c r="N351" s="6"/>
      <c r="O351" s="7"/>
      <c r="P351" s="6"/>
      <c r="Q351" s="6"/>
    </row>
    <row r="352" spans="1:17" x14ac:dyDescent="0.25">
      <c r="A352" s="4" t="s">
        <v>47</v>
      </c>
      <c r="B352" s="4" t="s">
        <v>280</v>
      </c>
      <c r="C352" s="4" t="s">
        <v>286</v>
      </c>
      <c r="D352" s="4" t="s">
        <v>300</v>
      </c>
      <c r="E352" s="5">
        <v>-118129309.082031</v>
      </c>
      <c r="F352" s="5">
        <v>121.375266462564</v>
      </c>
      <c r="G352" s="4" t="s">
        <v>262</v>
      </c>
      <c r="H352" s="5">
        <v>0</v>
      </c>
      <c r="I352" s="5">
        <v>0</v>
      </c>
      <c r="J352" s="4" t="s">
        <v>289</v>
      </c>
      <c r="K352" s="5">
        <v>26234.029769897501</v>
      </c>
      <c r="L352" s="5">
        <v>0</v>
      </c>
      <c r="M352" s="4" t="s">
        <v>284</v>
      </c>
      <c r="N352" s="6"/>
      <c r="O352" s="7"/>
      <c r="P352" s="6"/>
      <c r="Q352" s="6"/>
    </row>
    <row r="353" spans="1:17" x14ac:dyDescent="0.25">
      <c r="A353" s="4" t="s">
        <v>228</v>
      </c>
      <c r="B353" s="4" t="s">
        <v>280</v>
      </c>
      <c r="C353" s="4" t="s">
        <v>281</v>
      </c>
      <c r="D353" s="4" t="s">
        <v>295</v>
      </c>
      <c r="E353" s="5">
        <v>-1994853.97338867</v>
      </c>
      <c r="F353" s="5">
        <v>1.98230423848145</v>
      </c>
      <c r="G353" s="4" t="s">
        <v>282</v>
      </c>
      <c r="H353" s="5">
        <v>13678135.681152301</v>
      </c>
      <c r="I353" s="5">
        <v>13.644827995449299</v>
      </c>
      <c r="J353" s="4" t="s">
        <v>293</v>
      </c>
      <c r="K353" s="5">
        <v>33238.475799560598</v>
      </c>
      <c r="L353" s="5">
        <v>0</v>
      </c>
      <c r="M353" s="4" t="s">
        <v>284</v>
      </c>
      <c r="N353" s="6"/>
      <c r="O353" s="7"/>
      <c r="P353" s="6"/>
      <c r="Q353" s="6"/>
    </row>
    <row r="354" spans="1:17" x14ac:dyDescent="0.25">
      <c r="A354" s="4" t="s">
        <v>228</v>
      </c>
      <c r="B354" s="4" t="s">
        <v>280</v>
      </c>
      <c r="C354" s="4" t="s">
        <v>285</v>
      </c>
      <c r="D354" s="4" t="s">
        <v>293</v>
      </c>
      <c r="E354" s="5">
        <v>-28182489.013671901</v>
      </c>
      <c r="F354" s="5">
        <v>28.251158073544499</v>
      </c>
      <c r="G354" s="4" t="s">
        <v>282</v>
      </c>
      <c r="H354" s="5">
        <v>8864393.61572266</v>
      </c>
      <c r="I354" s="5">
        <v>8.82866093888879</v>
      </c>
      <c r="J354" s="4" t="s">
        <v>283</v>
      </c>
      <c r="K354" s="5">
        <v>39802.013397216797</v>
      </c>
      <c r="L354" s="5">
        <v>0</v>
      </c>
      <c r="M354" s="4" t="s">
        <v>284</v>
      </c>
      <c r="N354" s="6"/>
      <c r="O354" s="7"/>
      <c r="P354" s="6"/>
      <c r="Q354" s="6"/>
    </row>
    <row r="355" spans="1:17" x14ac:dyDescent="0.25">
      <c r="A355" s="4" t="s">
        <v>228</v>
      </c>
      <c r="B355" s="4" t="s">
        <v>280</v>
      </c>
      <c r="C355" s="4" t="s">
        <v>286</v>
      </c>
      <c r="D355" s="4" t="s">
        <v>293</v>
      </c>
      <c r="E355" s="5">
        <v>-33435577.392578099</v>
      </c>
      <c r="F355" s="5">
        <v>33.576830755919197</v>
      </c>
      <c r="G355" s="4" t="s">
        <v>314</v>
      </c>
      <c r="H355" s="5">
        <v>2853141.5939331101</v>
      </c>
      <c r="I355" s="5">
        <v>2.8359948191791799</v>
      </c>
      <c r="J355" s="4" t="s">
        <v>300</v>
      </c>
      <c r="K355" s="5">
        <v>11859.6506118774</v>
      </c>
      <c r="L355" s="5">
        <v>0</v>
      </c>
      <c r="M355" s="4" t="s">
        <v>284</v>
      </c>
      <c r="N355" s="6"/>
      <c r="O355" s="7"/>
      <c r="P355" s="6"/>
      <c r="Q355" s="6"/>
    </row>
    <row r="356" spans="1:17" x14ac:dyDescent="0.25">
      <c r="A356" s="4" t="s">
        <v>226</v>
      </c>
      <c r="B356" s="4" t="s">
        <v>280</v>
      </c>
      <c r="C356" s="4" t="s">
        <v>281</v>
      </c>
      <c r="D356" s="4" t="s">
        <v>293</v>
      </c>
      <c r="E356" s="5">
        <v>-49884140.0146484</v>
      </c>
      <c r="F356" s="5">
        <v>50.378385931253398</v>
      </c>
      <c r="G356" s="4" t="s">
        <v>314</v>
      </c>
      <c r="H356" s="5">
        <v>2690145.8740234398</v>
      </c>
      <c r="I356" s="5">
        <v>2.6738349697552599</v>
      </c>
      <c r="J356" s="4" t="s">
        <v>293</v>
      </c>
      <c r="K356" s="5">
        <v>26101.2668609619</v>
      </c>
      <c r="L356" s="5">
        <v>0</v>
      </c>
      <c r="M356" s="4" t="s">
        <v>284</v>
      </c>
      <c r="N356" s="6"/>
      <c r="O356" s="7"/>
      <c r="P356" s="6"/>
      <c r="Q356" s="6"/>
    </row>
    <row r="357" spans="1:17" x14ac:dyDescent="0.25">
      <c r="A357" s="4" t="s">
        <v>226</v>
      </c>
      <c r="B357" s="4" t="s">
        <v>280</v>
      </c>
      <c r="C357" s="4" t="s">
        <v>285</v>
      </c>
      <c r="D357" s="4" t="s">
        <v>293</v>
      </c>
      <c r="E357" s="5">
        <v>-60452258.300781302</v>
      </c>
      <c r="F357" s="5">
        <v>61.2761406227946</v>
      </c>
      <c r="G357" s="4" t="s">
        <v>298</v>
      </c>
      <c r="H357" s="5">
        <v>20009127.807617199</v>
      </c>
      <c r="I357" s="5">
        <v>20.002715755253998</v>
      </c>
      <c r="J357" s="4" t="s">
        <v>288</v>
      </c>
      <c r="K357" s="5">
        <v>37968.647003173799</v>
      </c>
      <c r="L357" s="5">
        <v>0</v>
      </c>
      <c r="M357" s="4" t="s">
        <v>284</v>
      </c>
      <c r="N357" s="6"/>
      <c r="O357" s="7"/>
      <c r="P357" s="6"/>
      <c r="Q357" s="6"/>
    </row>
    <row r="358" spans="1:17" x14ac:dyDescent="0.25">
      <c r="A358" s="4" t="s">
        <v>226</v>
      </c>
      <c r="B358" s="4" t="s">
        <v>280</v>
      </c>
      <c r="C358" s="4" t="s">
        <v>286</v>
      </c>
      <c r="D358" s="4" t="s">
        <v>293</v>
      </c>
      <c r="E358" s="5">
        <v>-59195776.3671875</v>
      </c>
      <c r="F358" s="5">
        <v>59.976172633469098</v>
      </c>
      <c r="G358" s="4" t="s">
        <v>288</v>
      </c>
      <c r="H358" s="5">
        <v>43713598.6328125</v>
      </c>
      <c r="I358" s="5">
        <v>44.052847661077998</v>
      </c>
      <c r="J358" s="4" t="s">
        <v>283</v>
      </c>
      <c r="K358" s="5">
        <v>58183.616638183601</v>
      </c>
      <c r="L358" s="5">
        <v>0</v>
      </c>
      <c r="M358" s="4" t="s">
        <v>284</v>
      </c>
      <c r="N358" s="6"/>
      <c r="O358" s="7"/>
      <c r="P358" s="6"/>
      <c r="Q358" s="6"/>
    </row>
    <row r="359" spans="1:17" x14ac:dyDescent="0.25">
      <c r="A359" s="4" t="s">
        <v>49</v>
      </c>
      <c r="B359" s="4" t="s">
        <v>280</v>
      </c>
      <c r="C359" s="4" t="s">
        <v>281</v>
      </c>
      <c r="D359" s="4" t="s">
        <v>293</v>
      </c>
      <c r="E359" s="5">
        <v>-116140563.964844</v>
      </c>
      <c r="F359" s="5">
        <v>119.259832426906</v>
      </c>
      <c r="G359" s="4" t="s">
        <v>262</v>
      </c>
      <c r="H359" s="5">
        <v>0</v>
      </c>
      <c r="I359" s="5">
        <v>0</v>
      </c>
      <c r="J359" s="4" t="s">
        <v>283</v>
      </c>
      <c r="K359" s="5">
        <v>22855.911254882802</v>
      </c>
      <c r="L359" s="5">
        <v>0</v>
      </c>
      <c r="M359" s="4" t="s">
        <v>284</v>
      </c>
      <c r="N359" s="6"/>
      <c r="O359" s="7"/>
      <c r="P359" s="6"/>
      <c r="Q359" s="6"/>
    </row>
    <row r="360" spans="1:17" x14ac:dyDescent="0.25">
      <c r="A360" s="4" t="s">
        <v>49</v>
      </c>
      <c r="B360" s="4" t="s">
        <v>280</v>
      </c>
      <c r="C360" s="4" t="s">
        <v>285</v>
      </c>
      <c r="D360" s="4" t="s">
        <v>293</v>
      </c>
      <c r="E360" s="5">
        <v>-116147961.425781</v>
      </c>
      <c r="F360" s="5">
        <v>119.267692789435</v>
      </c>
      <c r="G360" s="4" t="s">
        <v>262</v>
      </c>
      <c r="H360" s="5">
        <v>0</v>
      </c>
      <c r="I360" s="5">
        <v>0</v>
      </c>
      <c r="J360" s="4" t="s">
        <v>293</v>
      </c>
      <c r="K360" s="5">
        <v>32649.562835693399</v>
      </c>
      <c r="L360" s="5">
        <v>0</v>
      </c>
      <c r="M360" s="4" t="s">
        <v>284</v>
      </c>
      <c r="N360" s="6"/>
      <c r="O360" s="7"/>
      <c r="P360" s="6"/>
      <c r="Q360" s="6"/>
    </row>
    <row r="361" spans="1:17" x14ac:dyDescent="0.25">
      <c r="A361" s="4" t="s">
        <v>49</v>
      </c>
      <c r="B361" s="4" t="s">
        <v>280</v>
      </c>
      <c r="C361" s="4" t="s">
        <v>286</v>
      </c>
      <c r="D361" s="4" t="s">
        <v>293</v>
      </c>
      <c r="E361" s="5">
        <v>-63377960.205078103</v>
      </c>
      <c r="F361" s="5">
        <v>64.070946536958203</v>
      </c>
      <c r="G361" s="4" t="s">
        <v>262</v>
      </c>
      <c r="H361" s="5">
        <v>0</v>
      </c>
      <c r="I361" s="5">
        <v>0</v>
      </c>
      <c r="J361" s="4" t="s">
        <v>293</v>
      </c>
      <c r="K361" s="5">
        <v>37516.5176391602</v>
      </c>
      <c r="L361" s="5">
        <v>0</v>
      </c>
      <c r="M361" s="4" t="s">
        <v>284</v>
      </c>
      <c r="N361" s="6"/>
      <c r="O361" s="7"/>
      <c r="P361" s="6"/>
      <c r="Q361" s="6"/>
    </row>
    <row r="362" spans="1:17" x14ac:dyDescent="0.25">
      <c r="A362" s="4" t="s">
        <v>198</v>
      </c>
      <c r="B362" s="4" t="s">
        <v>280</v>
      </c>
      <c r="C362" s="4" t="s">
        <v>281</v>
      </c>
      <c r="D362" s="4" t="s">
        <v>300</v>
      </c>
      <c r="E362" s="5">
        <v>-88025909.423828095</v>
      </c>
      <c r="F362" s="5">
        <v>135.85217297077199</v>
      </c>
      <c r="G362" s="4" t="s">
        <v>292</v>
      </c>
      <c r="H362" s="5">
        <v>9393790.4357910194</v>
      </c>
      <c r="I362" s="5">
        <v>13.439109316095699</v>
      </c>
      <c r="J362" s="4" t="s">
        <v>301</v>
      </c>
      <c r="K362" s="5">
        <v>35613.609313964902</v>
      </c>
      <c r="L362" s="5">
        <v>0</v>
      </c>
      <c r="M362" s="4" t="s">
        <v>284</v>
      </c>
      <c r="N362" s="6"/>
      <c r="O362" s="7"/>
      <c r="P362" s="6"/>
      <c r="Q362" s="6"/>
    </row>
    <row r="363" spans="1:17" x14ac:dyDescent="0.25">
      <c r="A363" s="4" t="s">
        <v>198</v>
      </c>
      <c r="B363" s="4" t="s">
        <v>280</v>
      </c>
      <c r="C363" s="4" t="s">
        <v>285</v>
      </c>
      <c r="D363" s="4" t="s">
        <v>315</v>
      </c>
      <c r="E363" s="5">
        <v>-88034918.212890595</v>
      </c>
      <c r="F363" s="5">
        <v>135.86740940809199</v>
      </c>
      <c r="G363" s="4" t="s">
        <v>262</v>
      </c>
      <c r="H363" s="5">
        <v>0</v>
      </c>
      <c r="I363" s="5">
        <v>0</v>
      </c>
      <c r="J363" s="4" t="s">
        <v>300</v>
      </c>
      <c r="K363" s="5">
        <v>24376.499176025402</v>
      </c>
      <c r="L363" s="5">
        <v>0</v>
      </c>
      <c r="M363" s="4" t="s">
        <v>284</v>
      </c>
      <c r="N363" s="6"/>
      <c r="O363" s="7"/>
      <c r="P363" s="6"/>
      <c r="Q363" s="6"/>
    </row>
    <row r="364" spans="1:17" x14ac:dyDescent="0.25">
      <c r="A364" s="4" t="s">
        <v>198</v>
      </c>
      <c r="B364" s="4" t="s">
        <v>280</v>
      </c>
      <c r="C364" s="4" t="s">
        <v>286</v>
      </c>
      <c r="D364" s="4" t="s">
        <v>300</v>
      </c>
      <c r="E364" s="5">
        <v>-47038088.989257798</v>
      </c>
      <c r="F364" s="5">
        <v>69.627952761948094</v>
      </c>
      <c r="G364" s="4" t="s">
        <v>262</v>
      </c>
      <c r="H364" s="5">
        <v>0</v>
      </c>
      <c r="I364" s="5">
        <v>0</v>
      </c>
      <c r="J364" s="4" t="s">
        <v>300</v>
      </c>
      <c r="K364" s="5">
        <v>22050.025939941399</v>
      </c>
      <c r="L364" s="5">
        <v>0</v>
      </c>
      <c r="M364" s="4" t="s">
        <v>284</v>
      </c>
      <c r="N364" s="6"/>
      <c r="O364" s="7"/>
      <c r="P364" s="6"/>
      <c r="Q364" s="6"/>
    </row>
    <row r="365" spans="1:17" x14ac:dyDescent="0.25">
      <c r="A365" s="4" t="s">
        <v>146</v>
      </c>
      <c r="B365" s="4" t="s">
        <v>280</v>
      </c>
      <c r="C365" s="4" t="s">
        <v>281</v>
      </c>
      <c r="D365" s="4" t="s">
        <v>289</v>
      </c>
      <c r="E365" s="5">
        <v>-44207000.732421897</v>
      </c>
      <c r="F365" s="5">
        <v>65.261386334896102</v>
      </c>
      <c r="G365" s="4" t="s">
        <v>308</v>
      </c>
      <c r="H365" s="5">
        <v>64026.820659637502</v>
      </c>
      <c r="I365" s="5">
        <v>0</v>
      </c>
      <c r="J365" s="4" t="s">
        <v>290</v>
      </c>
      <c r="K365" s="5">
        <v>22983.1123352051</v>
      </c>
      <c r="L365" s="5">
        <v>0</v>
      </c>
      <c r="M365" s="4" t="s">
        <v>284</v>
      </c>
      <c r="N365" s="6"/>
      <c r="O365" s="7"/>
      <c r="P365" s="6"/>
      <c r="Q365" s="6"/>
    </row>
    <row r="366" spans="1:17" x14ac:dyDescent="0.25">
      <c r="A366" s="4" t="s">
        <v>146</v>
      </c>
      <c r="B366" s="4" t="s">
        <v>280</v>
      </c>
      <c r="C366" s="4" t="s">
        <v>285</v>
      </c>
      <c r="D366" s="4" t="s">
        <v>289</v>
      </c>
      <c r="E366" s="5">
        <v>-39175149.536132798</v>
      </c>
      <c r="F366" s="5">
        <v>57.560196146369002</v>
      </c>
      <c r="G366" s="4" t="s">
        <v>262</v>
      </c>
      <c r="H366" s="5">
        <v>0</v>
      </c>
      <c r="I366" s="5">
        <v>0</v>
      </c>
      <c r="J366" s="4" t="s">
        <v>289</v>
      </c>
      <c r="K366" s="5">
        <v>36353.218078613303</v>
      </c>
      <c r="L366" s="5">
        <v>0</v>
      </c>
      <c r="M366" s="4" t="s">
        <v>284</v>
      </c>
      <c r="N366" s="6"/>
      <c r="O366" s="7"/>
      <c r="P366" s="6"/>
      <c r="Q366" s="6"/>
    </row>
    <row r="367" spans="1:17" x14ac:dyDescent="0.25">
      <c r="A367" s="4" t="s">
        <v>146</v>
      </c>
      <c r="B367" s="4" t="s">
        <v>280</v>
      </c>
      <c r="C367" s="4" t="s">
        <v>286</v>
      </c>
      <c r="D367" s="4" t="s">
        <v>300</v>
      </c>
      <c r="E367" s="5">
        <v>-20888130.1879883</v>
      </c>
      <c r="F367" s="5">
        <v>30.184828210622101</v>
      </c>
      <c r="G367" s="4" t="s">
        <v>297</v>
      </c>
      <c r="H367" s="5">
        <v>2796959.4955444299</v>
      </c>
      <c r="I367" s="5">
        <v>3.97898373194039</v>
      </c>
      <c r="J367" s="4" t="s">
        <v>289</v>
      </c>
      <c r="K367" s="5">
        <v>31789.171218872099</v>
      </c>
      <c r="L367" s="5">
        <v>0</v>
      </c>
      <c r="M367" s="4" t="s">
        <v>284</v>
      </c>
      <c r="N367" s="6"/>
      <c r="O367" s="7"/>
      <c r="P367" s="6"/>
      <c r="Q367" s="6"/>
    </row>
    <row r="368" spans="1:17" x14ac:dyDescent="0.25">
      <c r="A368" s="4" t="s">
        <v>210</v>
      </c>
      <c r="B368" s="4" t="s">
        <v>280</v>
      </c>
      <c r="C368" s="4" t="s">
        <v>281</v>
      </c>
      <c r="D368" s="4" t="s">
        <v>293</v>
      </c>
      <c r="E368" s="5">
        <v>-79902386.474609405</v>
      </c>
      <c r="F368" s="5">
        <v>81.165926530957194</v>
      </c>
      <c r="G368" s="4" t="s">
        <v>296</v>
      </c>
      <c r="H368" s="5">
        <v>62097595.214843802</v>
      </c>
      <c r="I368" s="5">
        <v>62.753348611295202</v>
      </c>
      <c r="J368" s="4" t="s">
        <v>282</v>
      </c>
      <c r="K368" s="5">
        <v>24447.721481323199</v>
      </c>
      <c r="L368" s="5">
        <v>0</v>
      </c>
      <c r="M368" s="4" t="s">
        <v>284</v>
      </c>
      <c r="N368" s="6"/>
      <c r="O368" s="7"/>
      <c r="P368" s="6"/>
      <c r="Q368" s="6"/>
    </row>
    <row r="369" spans="1:17" x14ac:dyDescent="0.25">
      <c r="A369" s="4" t="s">
        <v>210</v>
      </c>
      <c r="B369" s="4" t="s">
        <v>280</v>
      </c>
      <c r="C369" s="4" t="s">
        <v>285</v>
      </c>
      <c r="D369" s="4" t="s">
        <v>293</v>
      </c>
      <c r="E369" s="5">
        <v>-121690991.21093801</v>
      </c>
      <c r="F369" s="5">
        <v>125.170480459929</v>
      </c>
      <c r="G369" s="4" t="s">
        <v>283</v>
      </c>
      <c r="H369" s="5">
        <v>17495527.6489258</v>
      </c>
      <c r="I369" s="5">
        <v>17.458173679187901</v>
      </c>
      <c r="J369" s="4" t="s">
        <v>282</v>
      </c>
      <c r="K369" s="5">
        <v>48680.427551269502</v>
      </c>
      <c r="L369" s="5">
        <v>0</v>
      </c>
      <c r="M369" s="4" t="s">
        <v>284</v>
      </c>
      <c r="N369" s="6"/>
      <c r="O369" s="7"/>
      <c r="P369" s="6"/>
      <c r="Q369" s="6"/>
    </row>
    <row r="370" spans="1:17" x14ac:dyDescent="0.25">
      <c r="A370" s="4" t="s">
        <v>210</v>
      </c>
      <c r="B370" s="4" t="s">
        <v>280</v>
      </c>
      <c r="C370" s="4" t="s">
        <v>286</v>
      </c>
      <c r="D370" s="4" t="s">
        <v>293</v>
      </c>
      <c r="E370" s="5">
        <v>-117535864.25781301</v>
      </c>
      <c r="F370" s="5">
        <v>120.743745937943</v>
      </c>
      <c r="G370" s="4" t="s">
        <v>292</v>
      </c>
      <c r="H370" s="5">
        <v>9572686.00463867</v>
      </c>
      <c r="I370" s="5">
        <v>9.5312925986945594</v>
      </c>
      <c r="J370" s="4" t="s">
        <v>293</v>
      </c>
      <c r="K370" s="5">
        <v>45453.666687011697</v>
      </c>
      <c r="L370" s="5">
        <v>0</v>
      </c>
      <c r="M370" s="4" t="s">
        <v>284</v>
      </c>
      <c r="N370" s="6"/>
      <c r="O370" s="7"/>
      <c r="P370" s="6"/>
      <c r="Q370" s="6"/>
    </row>
    <row r="371" spans="1:17" x14ac:dyDescent="0.25">
      <c r="A371" s="4" t="s">
        <v>208</v>
      </c>
      <c r="B371" s="4" t="s">
        <v>280</v>
      </c>
      <c r="C371" s="4" t="s">
        <v>281</v>
      </c>
      <c r="D371" s="4" t="s">
        <v>293</v>
      </c>
      <c r="E371" s="5">
        <v>-100453906.25</v>
      </c>
      <c r="F371" s="5">
        <v>157.19076618552199</v>
      </c>
      <c r="G371" s="4" t="s">
        <v>292</v>
      </c>
      <c r="H371" s="5">
        <v>2175679.2068481501</v>
      </c>
      <c r="I371" s="5">
        <v>3.09351918986067</v>
      </c>
      <c r="J371" s="4" t="s">
        <v>293</v>
      </c>
      <c r="K371" s="5">
        <v>32798.187255859397</v>
      </c>
      <c r="L371" s="5">
        <v>0</v>
      </c>
      <c r="M371" s="4" t="s">
        <v>284</v>
      </c>
      <c r="N371" s="6"/>
      <c r="O371" s="7"/>
      <c r="P371" s="6"/>
      <c r="Q371" s="6"/>
    </row>
    <row r="372" spans="1:17" x14ac:dyDescent="0.25">
      <c r="A372" s="4" t="s">
        <v>208</v>
      </c>
      <c r="B372" s="4" t="s">
        <v>280</v>
      </c>
      <c r="C372" s="4" t="s">
        <v>285</v>
      </c>
      <c r="D372" s="4" t="s">
        <v>293</v>
      </c>
      <c r="E372" s="5">
        <v>-96775231.933593795</v>
      </c>
      <c r="F372" s="5">
        <v>150.806223973632</v>
      </c>
      <c r="G372" s="4" t="s">
        <v>262</v>
      </c>
      <c r="H372" s="5">
        <v>0</v>
      </c>
      <c r="I372" s="5">
        <v>0</v>
      </c>
      <c r="J372" s="4" t="s">
        <v>293</v>
      </c>
      <c r="K372" s="5">
        <v>164034.98840331999</v>
      </c>
      <c r="L372" s="5">
        <v>0.110345962457359</v>
      </c>
      <c r="M372" s="4" t="s">
        <v>284</v>
      </c>
      <c r="N372" s="6"/>
      <c r="O372" s="7"/>
      <c r="P372" s="6"/>
      <c r="Q372" s="6"/>
    </row>
    <row r="373" spans="1:17" x14ac:dyDescent="0.25">
      <c r="A373" s="4" t="s">
        <v>208</v>
      </c>
      <c r="B373" s="4" t="s">
        <v>280</v>
      </c>
      <c r="C373" s="4" t="s">
        <v>286</v>
      </c>
      <c r="D373" s="4" t="s">
        <v>300</v>
      </c>
      <c r="E373" s="5">
        <v>-38002090.4541016</v>
      </c>
      <c r="F373" s="5">
        <v>55.775642395019503</v>
      </c>
      <c r="G373" s="4" t="s">
        <v>290</v>
      </c>
      <c r="H373" s="5">
        <v>860844.23065185605</v>
      </c>
      <c r="I373" s="5">
        <v>1.22264726087451</v>
      </c>
      <c r="J373" s="4" t="s">
        <v>293</v>
      </c>
      <c r="K373" s="5">
        <v>159560.51635742199</v>
      </c>
      <c r="L373" s="5">
        <v>0.10272542713210001</v>
      </c>
      <c r="M373" s="4" t="s">
        <v>284</v>
      </c>
      <c r="N373" s="6"/>
      <c r="O373" s="7"/>
      <c r="P373" s="6"/>
      <c r="Q373" s="6"/>
    </row>
    <row r="374" spans="1:17" x14ac:dyDescent="0.25">
      <c r="A374" s="4" t="s">
        <v>130</v>
      </c>
      <c r="B374" s="4" t="s">
        <v>280</v>
      </c>
      <c r="C374" s="4" t="s">
        <v>281</v>
      </c>
      <c r="D374" s="4" t="s">
        <v>309</v>
      </c>
      <c r="E374" s="5">
        <v>-37656134.033203103</v>
      </c>
      <c r="F374" s="5">
        <v>37.788811605423703</v>
      </c>
      <c r="G374" s="4" t="s">
        <v>287</v>
      </c>
      <c r="H374" s="5">
        <v>34201492.309570298</v>
      </c>
      <c r="I374" s="5">
        <v>34.2885218560696</v>
      </c>
      <c r="J374" s="4" t="s">
        <v>296</v>
      </c>
      <c r="K374" s="5">
        <v>109525.543212891</v>
      </c>
      <c r="L374" s="5">
        <v>0.100438517984003</v>
      </c>
      <c r="M374" s="4" t="s">
        <v>284</v>
      </c>
      <c r="N374" s="6"/>
      <c r="O374" s="7"/>
      <c r="P374" s="6"/>
      <c r="Q374" s="6"/>
    </row>
    <row r="375" spans="1:17" x14ac:dyDescent="0.25">
      <c r="A375" s="4" t="s">
        <v>130</v>
      </c>
      <c r="B375" s="4" t="s">
        <v>280</v>
      </c>
      <c r="C375" s="4" t="s">
        <v>285</v>
      </c>
      <c r="D375" s="4" t="s">
        <v>309</v>
      </c>
      <c r="E375" s="5">
        <v>-62218255.615234397</v>
      </c>
      <c r="F375" s="5">
        <v>62.877475284040003</v>
      </c>
      <c r="G375" s="4" t="s">
        <v>287</v>
      </c>
      <c r="H375" s="5">
        <v>18271408.081054699</v>
      </c>
      <c r="I375" s="5">
        <v>18.236332107335301</v>
      </c>
      <c r="J375" s="4" t="s">
        <v>296</v>
      </c>
      <c r="K375" s="5">
        <v>33802.978515625</v>
      </c>
      <c r="L375" s="5">
        <v>0</v>
      </c>
      <c r="M375" s="4" t="s">
        <v>284</v>
      </c>
      <c r="N375" s="6"/>
      <c r="O375" s="7"/>
      <c r="P375" s="6"/>
      <c r="Q375" s="6"/>
    </row>
    <row r="376" spans="1:17" x14ac:dyDescent="0.25">
      <c r="A376" s="4" t="s">
        <v>130</v>
      </c>
      <c r="B376" s="4" t="s">
        <v>280</v>
      </c>
      <c r="C376" s="4" t="s">
        <v>286</v>
      </c>
      <c r="D376" s="4" t="s">
        <v>309</v>
      </c>
      <c r="E376" s="5">
        <v>-68897961.425781295</v>
      </c>
      <c r="F376" s="5">
        <v>69.762878119945498</v>
      </c>
      <c r="G376" s="4" t="s">
        <v>262</v>
      </c>
      <c r="H376" s="5">
        <v>0</v>
      </c>
      <c r="I376" s="5">
        <v>0</v>
      </c>
      <c r="J376" s="4" t="s">
        <v>289</v>
      </c>
      <c r="K376" s="5">
        <v>33096.820831298799</v>
      </c>
      <c r="L376" s="5">
        <v>0</v>
      </c>
      <c r="M376" s="4" t="s">
        <v>284</v>
      </c>
      <c r="N376" s="6"/>
      <c r="O376" s="7"/>
      <c r="P376" s="6"/>
      <c r="Q376" s="6"/>
    </row>
    <row r="377" spans="1:17" x14ac:dyDescent="0.25">
      <c r="A377" s="4" t="s">
        <v>132</v>
      </c>
      <c r="B377" s="4" t="s">
        <v>280</v>
      </c>
      <c r="C377" s="4" t="s">
        <v>281</v>
      </c>
      <c r="D377" s="4" t="s">
        <v>290</v>
      </c>
      <c r="E377" s="5">
        <v>-51326538.0859375</v>
      </c>
      <c r="F377" s="5">
        <v>51.708132959902301</v>
      </c>
      <c r="G377" s="4" t="s">
        <v>292</v>
      </c>
      <c r="H377" s="5">
        <v>60280340.576171897</v>
      </c>
      <c r="I377" s="5">
        <v>60.884957201778903</v>
      </c>
      <c r="J377" s="4" t="s">
        <v>296</v>
      </c>
      <c r="K377" s="5">
        <v>96015.983581542998</v>
      </c>
      <c r="L377" s="5">
        <v>0</v>
      </c>
      <c r="M377" s="4" t="s">
        <v>284</v>
      </c>
      <c r="N377" s="6"/>
      <c r="O377" s="7"/>
      <c r="P377" s="6"/>
      <c r="Q377" s="6"/>
    </row>
    <row r="378" spans="1:17" x14ac:dyDescent="0.25">
      <c r="A378" s="4" t="s">
        <v>132</v>
      </c>
      <c r="B378" s="4" t="s">
        <v>280</v>
      </c>
      <c r="C378" s="4" t="s">
        <v>285</v>
      </c>
      <c r="D378" s="4" t="s">
        <v>290</v>
      </c>
      <c r="E378" s="5">
        <v>-73624194.3359375</v>
      </c>
      <c r="F378" s="5">
        <v>74.6511435136199</v>
      </c>
      <c r="G378" s="4" t="s">
        <v>292</v>
      </c>
      <c r="H378" s="5">
        <v>55284790.0390625</v>
      </c>
      <c r="I378" s="5">
        <v>55.759060196578503</v>
      </c>
      <c r="J378" s="4" t="s">
        <v>282</v>
      </c>
      <c r="K378" s="5">
        <v>171900.283813477</v>
      </c>
      <c r="L378" s="5">
        <v>0.100438517984003</v>
      </c>
      <c r="M378" s="4" t="s">
        <v>284</v>
      </c>
      <c r="N378" s="6"/>
      <c r="O378" s="7"/>
      <c r="P378" s="6"/>
      <c r="Q378" s="6"/>
    </row>
    <row r="379" spans="1:17" x14ac:dyDescent="0.25">
      <c r="A379" s="4" t="s">
        <v>132</v>
      </c>
      <c r="B379" s="4" t="s">
        <v>280</v>
      </c>
      <c r="C379" s="4" t="s">
        <v>286</v>
      </c>
      <c r="D379" s="4" t="s">
        <v>293</v>
      </c>
      <c r="E379" s="5">
        <v>-41851974.487304702</v>
      </c>
      <c r="F379" s="5">
        <v>42.049409821629503</v>
      </c>
      <c r="G379" s="4" t="s">
        <v>289</v>
      </c>
      <c r="H379" s="5">
        <v>46555349.731445298</v>
      </c>
      <c r="I379" s="5">
        <v>46.837599948048599</v>
      </c>
      <c r="J379" s="4" t="s">
        <v>282</v>
      </c>
      <c r="K379" s="5">
        <v>155968.91784668001</v>
      </c>
      <c r="L379" s="5">
        <v>0.100438517984003</v>
      </c>
      <c r="M379" s="4" t="s">
        <v>284</v>
      </c>
      <c r="N379" s="6"/>
      <c r="O379" s="7"/>
      <c r="P379" s="6"/>
      <c r="Q379" s="6"/>
    </row>
    <row r="380" spans="1:17" x14ac:dyDescent="0.25">
      <c r="A380" s="4" t="s">
        <v>152</v>
      </c>
      <c r="B380" s="4" t="s">
        <v>280</v>
      </c>
      <c r="C380" s="4" t="s">
        <v>281</v>
      </c>
      <c r="D380" s="4" t="s">
        <v>293</v>
      </c>
      <c r="E380" s="5">
        <v>-83274237.060546905</v>
      </c>
      <c r="F380" s="5">
        <v>131.91716745495799</v>
      </c>
      <c r="G380" s="4" t="s">
        <v>292</v>
      </c>
      <c r="H380" s="5">
        <v>3031514.3585205101</v>
      </c>
      <c r="I380" s="5">
        <v>4.3172150617465403</v>
      </c>
      <c r="J380" s="4" t="s">
        <v>299</v>
      </c>
      <c r="K380" s="5">
        <v>34549.190521240198</v>
      </c>
      <c r="L380" s="5">
        <v>0</v>
      </c>
      <c r="M380" s="4" t="s">
        <v>284</v>
      </c>
      <c r="N380" s="6"/>
      <c r="O380" s="7"/>
      <c r="P380" s="6"/>
      <c r="Q380" s="6"/>
    </row>
    <row r="381" spans="1:17" x14ac:dyDescent="0.25">
      <c r="A381" s="4" t="s">
        <v>152</v>
      </c>
      <c r="B381" s="4" t="s">
        <v>280</v>
      </c>
      <c r="C381" s="4" t="s">
        <v>285</v>
      </c>
      <c r="D381" s="4" t="s">
        <v>293</v>
      </c>
      <c r="E381" s="5">
        <v>-82505718.994140595</v>
      </c>
      <c r="F381" s="5">
        <v>130.54161332547699</v>
      </c>
      <c r="G381" s="4" t="s">
        <v>262</v>
      </c>
      <c r="H381" s="5">
        <v>0</v>
      </c>
      <c r="I381" s="5">
        <v>0</v>
      </c>
      <c r="J381" s="4" t="s">
        <v>293</v>
      </c>
      <c r="K381" s="5">
        <v>70871.711730957002</v>
      </c>
      <c r="L381" s="5">
        <v>5.02192589920014E-2</v>
      </c>
      <c r="M381" s="4" t="s">
        <v>284</v>
      </c>
      <c r="N381" s="6"/>
      <c r="O381" s="7"/>
      <c r="P381" s="6"/>
      <c r="Q381" s="6"/>
    </row>
    <row r="382" spans="1:17" x14ac:dyDescent="0.25">
      <c r="A382" s="4" t="s">
        <v>152</v>
      </c>
      <c r="B382" s="4" t="s">
        <v>280</v>
      </c>
      <c r="C382" s="4" t="s">
        <v>286</v>
      </c>
      <c r="D382" s="4" t="s">
        <v>293</v>
      </c>
      <c r="E382" s="5">
        <v>-48286065.673828103</v>
      </c>
      <c r="F382" s="5">
        <v>72.700362652540207</v>
      </c>
      <c r="G382" s="4" t="s">
        <v>262</v>
      </c>
      <c r="H382" s="5">
        <v>0</v>
      </c>
      <c r="I382" s="5">
        <v>0</v>
      </c>
      <c r="J382" s="4" t="s">
        <v>293</v>
      </c>
      <c r="K382" s="5">
        <v>202846.55761718799</v>
      </c>
      <c r="L382" s="5">
        <v>0.21870252676308199</v>
      </c>
      <c r="M382" s="4" t="s">
        <v>284</v>
      </c>
      <c r="N382" s="6"/>
      <c r="O382" s="7"/>
      <c r="P382" s="6"/>
      <c r="Q382" s="6"/>
    </row>
    <row r="383" spans="1:17" x14ac:dyDescent="0.25">
      <c r="A383" s="4" t="s">
        <v>150</v>
      </c>
      <c r="B383" s="4" t="s">
        <v>280</v>
      </c>
      <c r="C383" s="4" t="s">
        <v>281</v>
      </c>
      <c r="D383" s="4" t="s">
        <v>293</v>
      </c>
      <c r="E383" s="5">
        <v>-65953436.279296897</v>
      </c>
      <c r="F383" s="5">
        <v>101.777538657188</v>
      </c>
      <c r="G383" s="4" t="s">
        <v>292</v>
      </c>
      <c r="H383" s="5">
        <v>1267177.6771545401</v>
      </c>
      <c r="I383" s="5">
        <v>1.80101502337493</v>
      </c>
      <c r="J383" s="4" t="s">
        <v>292</v>
      </c>
      <c r="K383" s="5">
        <v>70630.928039550796</v>
      </c>
      <c r="L383" s="5">
        <v>5.02192589920014E-2</v>
      </c>
      <c r="M383" s="4" t="s">
        <v>284</v>
      </c>
      <c r="N383" s="6"/>
      <c r="O383" s="7"/>
      <c r="P383" s="6"/>
      <c r="Q383" s="6"/>
    </row>
    <row r="384" spans="1:17" x14ac:dyDescent="0.25">
      <c r="A384" s="4" t="s">
        <v>150</v>
      </c>
      <c r="B384" s="4" t="s">
        <v>280</v>
      </c>
      <c r="C384" s="4" t="s">
        <v>285</v>
      </c>
      <c r="D384" s="4" t="s">
        <v>293</v>
      </c>
      <c r="E384" s="5">
        <v>-64557629.394531302</v>
      </c>
      <c r="F384" s="5">
        <v>99.422726780176205</v>
      </c>
      <c r="G384" s="4" t="s">
        <v>262</v>
      </c>
      <c r="H384" s="5">
        <v>0</v>
      </c>
      <c r="I384" s="5">
        <v>0</v>
      </c>
      <c r="J384" s="4" t="s">
        <v>293</v>
      </c>
      <c r="K384" s="5">
        <v>28124.7158050537</v>
      </c>
      <c r="L384" s="5">
        <v>0</v>
      </c>
      <c r="M384" s="4" t="s">
        <v>284</v>
      </c>
      <c r="N384" s="6"/>
      <c r="O384" s="7"/>
      <c r="P384" s="6"/>
      <c r="Q384" s="6"/>
    </row>
    <row r="385" spans="1:17" x14ac:dyDescent="0.25">
      <c r="A385" s="4" t="s">
        <v>150</v>
      </c>
      <c r="B385" s="4" t="s">
        <v>280</v>
      </c>
      <c r="C385" s="4" t="s">
        <v>286</v>
      </c>
      <c r="D385" s="4" t="s">
        <v>293</v>
      </c>
      <c r="E385" s="5">
        <v>-28818634.033203099</v>
      </c>
      <c r="F385" s="5">
        <v>42.313728481531101</v>
      </c>
      <c r="G385" s="4" t="s">
        <v>262</v>
      </c>
      <c r="H385" s="5">
        <v>0</v>
      </c>
      <c r="I385" s="5">
        <v>0</v>
      </c>
      <c r="J385" s="4" t="s">
        <v>293</v>
      </c>
      <c r="K385" s="5">
        <v>150302.76489257801</v>
      </c>
      <c r="L385" s="5">
        <v>0.129214487969875</v>
      </c>
      <c r="M385" s="4" t="s">
        <v>284</v>
      </c>
      <c r="N385" s="6"/>
      <c r="O385" s="7"/>
      <c r="P385" s="6"/>
      <c r="Q385" s="6"/>
    </row>
    <row r="386" spans="1:17" x14ac:dyDescent="0.25">
      <c r="A386" s="4" t="s">
        <v>57</v>
      </c>
      <c r="B386" s="4" t="s">
        <v>280</v>
      </c>
      <c r="C386" s="4" t="s">
        <v>281</v>
      </c>
      <c r="D386" s="4" t="s">
        <v>289</v>
      </c>
      <c r="E386" s="5">
        <v>-59097979.736328103</v>
      </c>
      <c r="F386" s="5">
        <v>59.875040315091603</v>
      </c>
      <c r="G386" s="4" t="s">
        <v>287</v>
      </c>
      <c r="H386" s="5">
        <v>8184455.10864258</v>
      </c>
      <c r="I386" s="5">
        <v>8.1496243365109002</v>
      </c>
      <c r="J386" s="4" t="s">
        <v>290</v>
      </c>
      <c r="K386" s="5">
        <v>14512.1593475342</v>
      </c>
      <c r="L386" s="5">
        <v>0</v>
      </c>
      <c r="M386" s="4" t="s">
        <v>284</v>
      </c>
      <c r="N386" s="6"/>
      <c r="O386" s="7"/>
      <c r="P386" s="6"/>
      <c r="Q386" s="6"/>
    </row>
    <row r="387" spans="1:17" x14ac:dyDescent="0.25">
      <c r="A387" s="4" t="s">
        <v>57</v>
      </c>
      <c r="B387" s="4" t="s">
        <v>280</v>
      </c>
      <c r="C387" s="4" t="s">
        <v>285</v>
      </c>
      <c r="D387" s="4" t="s">
        <v>309</v>
      </c>
      <c r="E387" s="5">
        <v>-63857672.119140603</v>
      </c>
      <c r="F387" s="5">
        <v>64.805289730429607</v>
      </c>
      <c r="G387" s="4" t="s">
        <v>287</v>
      </c>
      <c r="H387" s="5">
        <v>676289.03388977097</v>
      </c>
      <c r="I387" s="5">
        <v>0.671742745907977</v>
      </c>
      <c r="J387" s="4" t="s">
        <v>293</v>
      </c>
      <c r="K387" s="5">
        <v>48929.7676086426</v>
      </c>
      <c r="L387" s="5">
        <v>0</v>
      </c>
      <c r="M387" s="4" t="s">
        <v>284</v>
      </c>
      <c r="N387" s="6"/>
      <c r="O387" s="7"/>
      <c r="P387" s="6"/>
      <c r="Q387" s="6"/>
    </row>
    <row r="388" spans="1:17" x14ac:dyDescent="0.25">
      <c r="A388" s="4" t="s">
        <v>57</v>
      </c>
      <c r="B388" s="4" t="s">
        <v>280</v>
      </c>
      <c r="C388" s="4" t="s">
        <v>286</v>
      </c>
      <c r="D388" s="4" t="s">
        <v>309</v>
      </c>
      <c r="E388" s="5">
        <v>-63854840.087890603</v>
      </c>
      <c r="F388" s="5">
        <v>64.802346751093907</v>
      </c>
      <c r="G388" s="4" t="s">
        <v>292</v>
      </c>
      <c r="H388" s="5">
        <v>11895750.427246099</v>
      </c>
      <c r="I388" s="5">
        <v>11.8597398977727</v>
      </c>
      <c r="J388" s="4" t="s">
        <v>289</v>
      </c>
      <c r="K388" s="5">
        <v>79372.2305297852</v>
      </c>
      <c r="L388" s="5">
        <v>0</v>
      </c>
      <c r="M388" s="4" t="s">
        <v>284</v>
      </c>
      <c r="N388" s="6"/>
      <c r="O388" s="7"/>
      <c r="P388" s="6"/>
      <c r="Q388" s="6"/>
    </row>
    <row r="389" spans="1:17" x14ac:dyDescent="0.25">
      <c r="A389" s="4" t="s">
        <v>59</v>
      </c>
      <c r="B389" s="4" t="s">
        <v>280</v>
      </c>
      <c r="C389" s="4" t="s">
        <v>281</v>
      </c>
      <c r="D389" s="4" t="s">
        <v>290</v>
      </c>
      <c r="E389" s="5">
        <v>-73813861.083984405</v>
      </c>
      <c r="F389" s="5">
        <v>75.173019431531401</v>
      </c>
      <c r="G389" s="4" t="s">
        <v>292</v>
      </c>
      <c r="H389" s="5">
        <v>11518813.3239746</v>
      </c>
      <c r="I389" s="5">
        <v>11.482503032311801</v>
      </c>
      <c r="J389" s="4" t="s">
        <v>289</v>
      </c>
      <c r="K389" s="5">
        <v>34470.054626464902</v>
      </c>
      <c r="L389" s="5">
        <v>0</v>
      </c>
      <c r="M389" s="4" t="s">
        <v>284</v>
      </c>
      <c r="N389" s="6"/>
      <c r="O389" s="7"/>
      <c r="P389" s="6"/>
      <c r="Q389" s="6"/>
    </row>
    <row r="390" spans="1:17" x14ac:dyDescent="0.25">
      <c r="A390" s="4" t="s">
        <v>59</v>
      </c>
      <c r="B390" s="4" t="s">
        <v>280</v>
      </c>
      <c r="C390" s="4" t="s">
        <v>285</v>
      </c>
      <c r="D390" s="4" t="s">
        <v>290</v>
      </c>
      <c r="E390" s="5">
        <v>-73528454.589843795</v>
      </c>
      <c r="F390" s="5">
        <v>74.874772690236597</v>
      </c>
      <c r="G390" s="4" t="s">
        <v>289</v>
      </c>
      <c r="H390" s="5">
        <v>27429220.581054699</v>
      </c>
      <c r="I390" s="5">
        <v>27.4890498258173</v>
      </c>
      <c r="J390" s="4" t="s">
        <v>282</v>
      </c>
      <c r="K390" s="5">
        <v>25301.3076782227</v>
      </c>
      <c r="L390" s="5">
        <v>0</v>
      </c>
      <c r="M390" s="4" t="s">
        <v>284</v>
      </c>
      <c r="N390" s="6"/>
      <c r="O390" s="7"/>
      <c r="P390" s="6"/>
      <c r="Q390" s="6"/>
    </row>
    <row r="391" spans="1:17" x14ac:dyDescent="0.25">
      <c r="A391" s="4" t="s">
        <v>59</v>
      </c>
      <c r="B391" s="4" t="s">
        <v>280</v>
      </c>
      <c r="C391" s="4" t="s">
        <v>286</v>
      </c>
      <c r="D391" s="4" t="s">
        <v>290</v>
      </c>
      <c r="E391" s="5">
        <v>-40943676.7578125</v>
      </c>
      <c r="F391" s="5">
        <v>41.222209110856099</v>
      </c>
      <c r="G391" s="4" t="s">
        <v>289</v>
      </c>
      <c r="H391" s="5">
        <v>71388452.1484375</v>
      </c>
      <c r="I391" s="5">
        <v>72.640464641153798</v>
      </c>
      <c r="J391" s="4" t="s">
        <v>282</v>
      </c>
      <c r="K391" s="5">
        <v>166288.05541992199</v>
      </c>
      <c r="L391" s="5">
        <v>8.3698763046413702E-2</v>
      </c>
      <c r="M391" s="4" t="s">
        <v>284</v>
      </c>
      <c r="N391" s="6"/>
      <c r="O391" s="7"/>
      <c r="P391" s="6"/>
      <c r="Q391" s="6"/>
    </row>
    <row r="392" spans="1:17" x14ac:dyDescent="0.25">
      <c r="A392" s="4" t="s">
        <v>206</v>
      </c>
      <c r="B392" s="4" t="s">
        <v>280</v>
      </c>
      <c r="C392" s="4" t="s">
        <v>281</v>
      </c>
      <c r="D392" s="4" t="s">
        <v>294</v>
      </c>
      <c r="E392" s="5">
        <v>-2599343.2998657199</v>
      </c>
      <c r="F392" s="5">
        <v>2.5835057022050001</v>
      </c>
      <c r="G392" s="4" t="s">
        <v>300</v>
      </c>
      <c r="H392" s="5">
        <v>42219931.0302734</v>
      </c>
      <c r="I392" s="5">
        <v>42.525758035480997</v>
      </c>
      <c r="J392" s="4" t="s">
        <v>294</v>
      </c>
      <c r="K392" s="5">
        <v>41928.565979003899</v>
      </c>
      <c r="L392" s="5">
        <v>0</v>
      </c>
      <c r="M392" s="4" t="s">
        <v>284</v>
      </c>
      <c r="N392" s="6"/>
      <c r="O392" s="7"/>
      <c r="P392" s="6"/>
      <c r="Q392" s="6"/>
    </row>
    <row r="393" spans="1:17" x14ac:dyDescent="0.25">
      <c r="A393" s="4" t="s">
        <v>206</v>
      </c>
      <c r="B393" s="4" t="s">
        <v>280</v>
      </c>
      <c r="C393" s="4" t="s">
        <v>285</v>
      </c>
      <c r="D393" s="4" t="s">
        <v>292</v>
      </c>
      <c r="E393" s="5">
        <v>-10798499.298095699</v>
      </c>
      <c r="F393" s="5">
        <v>10.7618805486709</v>
      </c>
      <c r="G393" s="4" t="s">
        <v>293</v>
      </c>
      <c r="H393" s="5">
        <v>36892443.847656302</v>
      </c>
      <c r="I393" s="5">
        <v>37.0919704437256</v>
      </c>
      <c r="J393" s="4" t="s">
        <v>289</v>
      </c>
      <c r="K393" s="5">
        <v>63944.198608398401</v>
      </c>
      <c r="L393" s="5">
        <v>0</v>
      </c>
      <c r="M393" s="4" t="s">
        <v>284</v>
      </c>
      <c r="N393" s="6"/>
      <c r="O393" s="7"/>
      <c r="P393" s="6"/>
      <c r="Q393" s="6"/>
    </row>
    <row r="394" spans="1:17" x14ac:dyDescent="0.25">
      <c r="A394" s="4" t="s">
        <v>206</v>
      </c>
      <c r="B394" s="4" t="s">
        <v>280</v>
      </c>
      <c r="C394" s="4" t="s">
        <v>286</v>
      </c>
      <c r="D394" s="4" t="s">
        <v>292</v>
      </c>
      <c r="E394" s="5">
        <v>-9610313.4155273493</v>
      </c>
      <c r="F394" s="5">
        <v>9.5739436801523006</v>
      </c>
      <c r="G394" s="4" t="s">
        <v>282</v>
      </c>
      <c r="H394" s="5">
        <v>25373251.3427734</v>
      </c>
      <c r="I394" s="5">
        <v>25.410943198949099</v>
      </c>
      <c r="J394" s="4" t="s">
        <v>294</v>
      </c>
      <c r="K394" s="5">
        <v>127865.547180176</v>
      </c>
      <c r="L394" s="5">
        <v>8.3698763046413702E-2</v>
      </c>
      <c r="M394" s="4" t="s">
        <v>284</v>
      </c>
      <c r="N394" s="6"/>
      <c r="O394" s="7"/>
      <c r="P394" s="6"/>
      <c r="Q394" s="6"/>
    </row>
    <row r="395" spans="1:17" x14ac:dyDescent="0.25">
      <c r="A395" s="4" t="s">
        <v>204</v>
      </c>
      <c r="B395" s="4" t="s">
        <v>280</v>
      </c>
      <c r="C395" s="4" t="s">
        <v>281</v>
      </c>
      <c r="D395" s="4" t="s">
        <v>289</v>
      </c>
      <c r="E395" s="5">
        <v>-18640296.936035201</v>
      </c>
      <c r="F395" s="5">
        <v>18.625773955136498</v>
      </c>
      <c r="G395" s="4" t="s">
        <v>282</v>
      </c>
      <c r="H395" s="5">
        <v>23731829.833984401</v>
      </c>
      <c r="I395" s="5">
        <v>23.753936402499701</v>
      </c>
      <c r="J395" s="4" t="s">
        <v>294</v>
      </c>
      <c r="K395" s="5">
        <v>32145.7099914551</v>
      </c>
      <c r="L395" s="5">
        <v>0</v>
      </c>
      <c r="M395" s="4" t="s">
        <v>284</v>
      </c>
      <c r="N395" s="6"/>
      <c r="O395" s="7"/>
      <c r="P395" s="6"/>
      <c r="Q395" s="6"/>
    </row>
    <row r="396" spans="1:17" x14ac:dyDescent="0.25">
      <c r="A396" s="4" t="s">
        <v>204</v>
      </c>
      <c r="B396" s="4" t="s">
        <v>280</v>
      </c>
      <c r="C396" s="4" t="s">
        <v>285</v>
      </c>
      <c r="D396" s="4" t="s">
        <v>300</v>
      </c>
      <c r="E396" s="5">
        <v>-50796963.5009766</v>
      </c>
      <c r="F396" s="5">
        <v>51.316469907760599</v>
      </c>
      <c r="G396" s="4" t="s">
        <v>304</v>
      </c>
      <c r="H396" s="5">
        <v>10679119.1101074</v>
      </c>
      <c r="I396" s="5">
        <v>10.642483830452001</v>
      </c>
      <c r="J396" s="4" t="s">
        <v>293</v>
      </c>
      <c r="K396" s="5">
        <v>49089.748382568403</v>
      </c>
      <c r="L396" s="5">
        <v>0</v>
      </c>
      <c r="M396" s="4" t="s">
        <v>284</v>
      </c>
      <c r="N396" s="6"/>
      <c r="O396" s="7"/>
      <c r="P396" s="6"/>
      <c r="Q396" s="6"/>
    </row>
    <row r="397" spans="1:17" x14ac:dyDescent="0.25">
      <c r="A397" s="4" t="s">
        <v>204</v>
      </c>
      <c r="B397" s="4" t="s">
        <v>280</v>
      </c>
      <c r="C397" s="4" t="s">
        <v>286</v>
      </c>
      <c r="D397" s="4" t="s">
        <v>300</v>
      </c>
      <c r="E397" s="5">
        <v>-51405609.130859397</v>
      </c>
      <c r="F397" s="5">
        <v>51.942295394837899</v>
      </c>
      <c r="G397" s="4" t="s">
        <v>307</v>
      </c>
      <c r="H397" s="5">
        <v>18402359.0087891</v>
      </c>
      <c r="I397" s="5">
        <v>18.386554438620799</v>
      </c>
      <c r="J397" s="4" t="s">
        <v>299</v>
      </c>
      <c r="K397" s="5">
        <v>35223.255157470703</v>
      </c>
      <c r="L397" s="5">
        <v>0</v>
      </c>
      <c r="M397" s="4" t="s">
        <v>284</v>
      </c>
      <c r="N397" s="6"/>
      <c r="O397" s="7"/>
      <c r="P397" s="6"/>
      <c r="Q397" s="6"/>
    </row>
    <row r="398" spans="1:17" x14ac:dyDescent="0.25">
      <c r="A398" s="4" t="s">
        <v>202</v>
      </c>
      <c r="B398" s="4" t="s">
        <v>280</v>
      </c>
      <c r="C398" s="4" t="s">
        <v>281</v>
      </c>
      <c r="D398" s="4" t="s">
        <v>300</v>
      </c>
      <c r="E398" s="5">
        <v>-61142376.708984397</v>
      </c>
      <c r="F398" s="5">
        <v>61.990637332200997</v>
      </c>
      <c r="G398" s="4" t="s">
        <v>307</v>
      </c>
      <c r="H398" s="5">
        <v>19499266.052246101</v>
      </c>
      <c r="I398" s="5">
        <v>19.4896839093417</v>
      </c>
      <c r="J398" s="4" t="s">
        <v>287</v>
      </c>
      <c r="K398" s="5">
        <v>102714.94293212899</v>
      </c>
      <c r="L398" s="5">
        <v>8.3698763046413702E-2</v>
      </c>
      <c r="M398" s="4" t="s">
        <v>284</v>
      </c>
      <c r="N398" s="6"/>
      <c r="O398" s="7"/>
      <c r="P398" s="6"/>
      <c r="Q398" s="6"/>
    </row>
    <row r="399" spans="1:17" x14ac:dyDescent="0.25">
      <c r="A399" s="4" t="s">
        <v>202</v>
      </c>
      <c r="B399" s="4" t="s">
        <v>280</v>
      </c>
      <c r="C399" s="4" t="s">
        <v>285</v>
      </c>
      <c r="D399" s="4" t="s">
        <v>293</v>
      </c>
      <c r="E399" s="5">
        <v>-78055407.714843795</v>
      </c>
      <c r="F399" s="5">
        <v>79.612731933593807</v>
      </c>
      <c r="G399" s="4" t="s">
        <v>307</v>
      </c>
      <c r="H399" s="5">
        <v>5677680.9692382803</v>
      </c>
      <c r="I399" s="5">
        <v>5.6488270638510603</v>
      </c>
      <c r="J399" s="4" t="s">
        <v>287</v>
      </c>
      <c r="K399" s="5">
        <v>36850.009918212898</v>
      </c>
      <c r="L399" s="5">
        <v>0</v>
      </c>
      <c r="M399" s="4" t="s">
        <v>284</v>
      </c>
      <c r="N399" s="6"/>
      <c r="O399" s="7"/>
      <c r="P399" s="6"/>
      <c r="Q399" s="6"/>
    </row>
    <row r="400" spans="1:17" x14ac:dyDescent="0.25">
      <c r="A400" s="4" t="s">
        <v>202</v>
      </c>
      <c r="B400" s="4" t="s">
        <v>280</v>
      </c>
      <c r="C400" s="4" t="s">
        <v>286</v>
      </c>
      <c r="D400" s="4" t="s">
        <v>293</v>
      </c>
      <c r="E400" s="5">
        <v>-80753729.248046905</v>
      </c>
      <c r="F400" s="5">
        <v>82.444297149777398</v>
      </c>
      <c r="G400" s="4" t="s">
        <v>262</v>
      </c>
      <c r="H400" s="5">
        <v>0</v>
      </c>
      <c r="I400" s="5">
        <v>0</v>
      </c>
      <c r="J400" s="4" t="s">
        <v>287</v>
      </c>
      <c r="K400" s="5">
        <v>15009.7141265869</v>
      </c>
      <c r="L400" s="5">
        <v>0</v>
      </c>
      <c r="M400" s="4" t="s">
        <v>284</v>
      </c>
      <c r="N400" s="6"/>
      <c r="O400" s="7"/>
      <c r="P400" s="6"/>
      <c r="Q400" s="6"/>
    </row>
    <row r="401" spans="1:17" x14ac:dyDescent="0.25">
      <c r="A401" s="4" t="s">
        <v>200</v>
      </c>
      <c r="B401" s="4" t="s">
        <v>280</v>
      </c>
      <c r="C401" s="4" t="s">
        <v>281</v>
      </c>
      <c r="D401" s="4" t="s">
        <v>293</v>
      </c>
      <c r="E401" s="5">
        <v>-82275396.728515595</v>
      </c>
      <c r="F401" s="5">
        <v>84.043592214584393</v>
      </c>
      <c r="G401" s="4" t="s">
        <v>262</v>
      </c>
      <c r="H401" s="5">
        <v>0</v>
      </c>
      <c r="I401" s="5">
        <v>0</v>
      </c>
      <c r="J401" s="4" t="s">
        <v>282</v>
      </c>
      <c r="K401" s="5">
        <v>36172.203063964902</v>
      </c>
      <c r="L401" s="5">
        <v>0</v>
      </c>
      <c r="M401" s="4" t="s">
        <v>284</v>
      </c>
      <c r="N401" s="6"/>
      <c r="O401" s="7"/>
      <c r="P401" s="6"/>
      <c r="Q401" s="6"/>
    </row>
    <row r="402" spans="1:17" x14ac:dyDescent="0.25">
      <c r="A402" s="4" t="s">
        <v>200</v>
      </c>
      <c r="B402" s="4" t="s">
        <v>280</v>
      </c>
      <c r="C402" s="4" t="s">
        <v>285</v>
      </c>
      <c r="D402" s="4" t="s">
        <v>293</v>
      </c>
      <c r="E402" s="5">
        <v>-91463421.630859405</v>
      </c>
      <c r="F402" s="5">
        <v>93.738706782460198</v>
      </c>
      <c r="G402" s="4" t="s">
        <v>262</v>
      </c>
      <c r="H402" s="5">
        <v>0</v>
      </c>
      <c r="I402" s="5">
        <v>0</v>
      </c>
      <c r="J402" s="4" t="s">
        <v>282</v>
      </c>
      <c r="K402" s="5">
        <v>49683.7959289551</v>
      </c>
      <c r="L402" s="5">
        <v>0</v>
      </c>
      <c r="M402" s="4" t="s">
        <v>284</v>
      </c>
      <c r="N402" s="6"/>
      <c r="O402" s="7"/>
      <c r="P402" s="6"/>
      <c r="Q402" s="6"/>
    </row>
    <row r="403" spans="1:17" x14ac:dyDescent="0.25">
      <c r="A403" s="4" t="s">
        <v>200</v>
      </c>
      <c r="B403" s="4" t="s">
        <v>280</v>
      </c>
      <c r="C403" s="4" t="s">
        <v>286</v>
      </c>
      <c r="D403" s="4" t="s">
        <v>293</v>
      </c>
      <c r="E403" s="5">
        <v>-79075335.693359405</v>
      </c>
      <c r="F403" s="5">
        <v>80.682365223765402</v>
      </c>
      <c r="G403" s="4" t="s">
        <v>292</v>
      </c>
      <c r="H403" s="5">
        <v>2294891.7388916002</v>
      </c>
      <c r="I403" s="5">
        <v>2.28068005526438</v>
      </c>
      <c r="J403" s="4" t="s">
        <v>293</v>
      </c>
      <c r="K403" s="5">
        <v>73191.902160644502</v>
      </c>
      <c r="L403" s="5">
        <v>0</v>
      </c>
      <c r="M403" s="4" t="s">
        <v>284</v>
      </c>
      <c r="N403" s="6"/>
      <c r="O403" s="7"/>
      <c r="P403" s="6"/>
      <c r="Q403" s="6"/>
    </row>
    <row r="404" spans="1:17" x14ac:dyDescent="0.25">
      <c r="A404" s="4" t="s">
        <v>224</v>
      </c>
      <c r="B404" s="4" t="s">
        <v>280</v>
      </c>
      <c r="C404" s="4" t="s">
        <v>281</v>
      </c>
      <c r="D404" s="4" t="s">
        <v>293</v>
      </c>
      <c r="E404" s="5">
        <v>-72920007.324218795</v>
      </c>
      <c r="F404" s="5">
        <v>74.239159002900095</v>
      </c>
      <c r="G404" s="4" t="s">
        <v>288</v>
      </c>
      <c r="H404" s="5">
        <v>46898025.512695298</v>
      </c>
      <c r="I404" s="5">
        <v>47.3138457164168</v>
      </c>
      <c r="J404" s="4" t="s">
        <v>282</v>
      </c>
      <c r="K404" s="5">
        <v>150744.476318359</v>
      </c>
      <c r="L404" s="5">
        <v>8.3698763046413702E-2</v>
      </c>
      <c r="M404" s="4" t="s">
        <v>284</v>
      </c>
      <c r="N404" s="6"/>
      <c r="O404" s="7"/>
      <c r="P404" s="6"/>
      <c r="Q404" s="6"/>
    </row>
    <row r="405" spans="1:17" x14ac:dyDescent="0.25">
      <c r="A405" s="4" t="s">
        <v>224</v>
      </c>
      <c r="B405" s="4" t="s">
        <v>280</v>
      </c>
      <c r="C405" s="4" t="s">
        <v>285</v>
      </c>
      <c r="D405" s="4" t="s">
        <v>293</v>
      </c>
      <c r="E405" s="5">
        <v>-105593969.72656301</v>
      </c>
      <c r="F405" s="5">
        <v>108.78006927669</v>
      </c>
      <c r="G405" s="4" t="s">
        <v>288</v>
      </c>
      <c r="H405" s="5">
        <v>20204605.1025391</v>
      </c>
      <c r="I405" s="5">
        <v>20.199455320835099</v>
      </c>
      <c r="J405" s="4" t="s">
        <v>289</v>
      </c>
      <c r="K405" s="5">
        <v>150485.488891602</v>
      </c>
      <c r="L405" s="5">
        <v>8.3698763046413702E-2</v>
      </c>
      <c r="M405" s="4" t="s">
        <v>284</v>
      </c>
      <c r="N405" s="6"/>
      <c r="O405" s="7"/>
      <c r="P405" s="6"/>
      <c r="Q405" s="6"/>
    </row>
    <row r="406" spans="1:17" x14ac:dyDescent="0.25">
      <c r="A406" s="4" t="s">
        <v>224</v>
      </c>
      <c r="B406" s="4" t="s">
        <v>280</v>
      </c>
      <c r="C406" s="4" t="s">
        <v>286</v>
      </c>
      <c r="D406" s="4" t="s">
        <v>293</v>
      </c>
      <c r="E406" s="5">
        <v>-100690185.546875</v>
      </c>
      <c r="F406" s="5">
        <v>103.5419665277</v>
      </c>
      <c r="G406" s="4" t="s">
        <v>316</v>
      </c>
      <c r="H406" s="5">
        <v>3380992.5079345698</v>
      </c>
      <c r="I406" s="5">
        <v>3.3612590050324802</v>
      </c>
      <c r="J406" s="4" t="s">
        <v>289</v>
      </c>
      <c r="K406" s="5">
        <v>44732.170104980498</v>
      </c>
      <c r="L406" s="5">
        <v>0</v>
      </c>
      <c r="M406" s="4" t="s">
        <v>284</v>
      </c>
      <c r="N406" s="6"/>
      <c r="O406" s="7"/>
      <c r="P406" s="6"/>
      <c r="Q406" s="6"/>
    </row>
    <row r="407" spans="1:17" x14ac:dyDescent="0.25">
      <c r="A407" s="4" t="s">
        <v>222</v>
      </c>
      <c r="B407" s="4" t="s">
        <v>280</v>
      </c>
      <c r="C407" s="4" t="s">
        <v>281</v>
      </c>
      <c r="D407" s="4" t="s">
        <v>293</v>
      </c>
      <c r="E407" s="5">
        <v>-102387475.58593801</v>
      </c>
      <c r="F407" s="5">
        <v>105.352755635977</v>
      </c>
      <c r="G407" s="4" t="s">
        <v>305</v>
      </c>
      <c r="H407" s="5">
        <v>1643070.7931518599</v>
      </c>
      <c r="I407" s="5">
        <v>1.6325448814313901</v>
      </c>
      <c r="J407" s="4" t="s">
        <v>282</v>
      </c>
      <c r="K407" s="5">
        <v>58937.068939208999</v>
      </c>
      <c r="L407" s="5">
        <v>0</v>
      </c>
      <c r="M407" s="4" t="s">
        <v>284</v>
      </c>
      <c r="N407" s="6"/>
      <c r="O407" s="7"/>
      <c r="P407" s="6"/>
      <c r="Q407" s="6"/>
    </row>
    <row r="408" spans="1:17" x14ac:dyDescent="0.25">
      <c r="A408" s="4" t="s">
        <v>222</v>
      </c>
      <c r="B408" s="4" t="s">
        <v>280</v>
      </c>
      <c r="C408" s="4" t="s">
        <v>285</v>
      </c>
      <c r="D408" s="4" t="s">
        <v>293</v>
      </c>
      <c r="E408" s="5">
        <v>-104434460.449219</v>
      </c>
      <c r="F408" s="5">
        <v>107.53974318504299</v>
      </c>
      <c r="G408" s="4" t="s">
        <v>292</v>
      </c>
      <c r="H408" s="5">
        <v>1454769.61135864</v>
      </c>
      <c r="I408" s="5">
        <v>1.4453603944275499</v>
      </c>
      <c r="J408" s="4" t="s">
        <v>282</v>
      </c>
      <c r="K408" s="5">
        <v>72450.790405273496</v>
      </c>
      <c r="L408" s="5">
        <v>0</v>
      </c>
      <c r="M408" s="4" t="s">
        <v>284</v>
      </c>
      <c r="N408" s="6"/>
      <c r="O408" s="7"/>
      <c r="P408" s="6"/>
      <c r="Q408" s="6"/>
    </row>
    <row r="409" spans="1:17" x14ac:dyDescent="0.25">
      <c r="A409" s="4" t="s">
        <v>222</v>
      </c>
      <c r="B409" s="4" t="s">
        <v>280</v>
      </c>
      <c r="C409" s="4" t="s">
        <v>286</v>
      </c>
      <c r="D409" s="4" t="s">
        <v>293</v>
      </c>
      <c r="E409" s="5">
        <v>-97315661.621093795</v>
      </c>
      <c r="F409" s="5">
        <v>99.948691204190297</v>
      </c>
      <c r="G409" s="4" t="s">
        <v>292</v>
      </c>
      <c r="H409" s="5">
        <v>6281380.0811767597</v>
      </c>
      <c r="I409" s="5">
        <v>6.2507065013050997</v>
      </c>
      <c r="J409" s="4" t="s">
        <v>293</v>
      </c>
      <c r="K409" s="5">
        <v>16360.9657287598</v>
      </c>
      <c r="L409" s="5">
        <v>0</v>
      </c>
      <c r="M409" s="4" t="s">
        <v>284</v>
      </c>
      <c r="N409" s="6"/>
      <c r="O409" s="7"/>
      <c r="P409" s="6"/>
      <c r="Q409" s="6"/>
    </row>
    <row r="410" spans="1:17" x14ac:dyDescent="0.25">
      <c r="A410" s="8"/>
      <c r="B410" s="8"/>
      <c r="C410" s="8"/>
      <c r="D410" s="8"/>
      <c r="E410" s="9"/>
      <c r="F410" s="9"/>
      <c r="G410" s="8"/>
      <c r="H410" s="9"/>
      <c r="I410" s="9"/>
      <c r="J410" s="8"/>
      <c r="K410" s="9"/>
      <c r="L410" s="9"/>
      <c r="M410" s="8"/>
      <c r="N410" s="6"/>
      <c r="O410" s="7"/>
      <c r="P410" s="6"/>
      <c r="Q410" s="6"/>
    </row>
    <row r="411" spans="1:17" x14ac:dyDescent="0.25">
      <c r="A411" s="8"/>
      <c r="B411" s="8"/>
      <c r="C411" s="8"/>
      <c r="D411" s="8"/>
      <c r="E411" s="9"/>
      <c r="F411" s="9"/>
      <c r="G411" s="8"/>
      <c r="H411" s="9"/>
      <c r="I411" s="9"/>
      <c r="J411" s="8"/>
      <c r="K411" s="9"/>
      <c r="L411" s="9"/>
      <c r="M411" s="8"/>
      <c r="N411" s="6"/>
      <c r="O411" s="7"/>
      <c r="P411" s="6"/>
      <c r="Q411" s="6"/>
    </row>
    <row r="412" spans="1:17" x14ac:dyDescent="0.25">
      <c r="A412" s="8"/>
      <c r="B412" s="8"/>
      <c r="C412" s="8"/>
      <c r="D412" s="8"/>
      <c r="E412" s="9"/>
      <c r="F412" s="9"/>
      <c r="G412" s="8"/>
      <c r="H412" s="9"/>
      <c r="I412" s="9"/>
      <c r="J412" s="8"/>
      <c r="K412" s="9"/>
      <c r="L412" s="9"/>
      <c r="M412" s="8"/>
      <c r="N412" s="6"/>
      <c r="O412" s="7"/>
      <c r="P412" s="6"/>
      <c r="Q412" s="6"/>
    </row>
    <row r="413" spans="1:17" x14ac:dyDescent="0.25">
      <c r="A413" s="8"/>
      <c r="B413" s="8"/>
      <c r="C413" s="8"/>
      <c r="D413" s="8"/>
      <c r="E413" s="9"/>
      <c r="F413" s="9"/>
      <c r="G413" s="8"/>
      <c r="H413" s="9"/>
      <c r="I413" s="9"/>
      <c r="J413" s="8"/>
      <c r="K413" s="9"/>
      <c r="L413" s="9"/>
      <c r="M413" s="8"/>
      <c r="N413" s="6"/>
      <c r="O413" s="7"/>
      <c r="P413" s="6"/>
      <c r="Q413" s="6"/>
    </row>
    <row r="414" spans="1:17" x14ac:dyDescent="0.25">
      <c r="A414" s="8"/>
      <c r="B414" s="8"/>
      <c r="C414" s="8"/>
      <c r="D414" s="8"/>
      <c r="E414" s="9"/>
      <c r="F414" s="9"/>
      <c r="G414" s="8"/>
      <c r="H414" s="9"/>
      <c r="I414" s="9"/>
      <c r="J414" s="8"/>
      <c r="K414" s="9"/>
      <c r="L414" s="9"/>
      <c r="M414" s="8"/>
      <c r="N414" s="6"/>
      <c r="O414" s="7"/>
      <c r="P414" s="6"/>
      <c r="Q414" s="6"/>
    </row>
    <row r="415" spans="1:17" x14ac:dyDescent="0.25">
      <c r="A415" s="8"/>
      <c r="B415" s="8"/>
      <c r="C415" s="8"/>
      <c r="D415" s="8"/>
      <c r="E415" s="9"/>
      <c r="F415" s="9"/>
      <c r="G415" s="8"/>
      <c r="H415" s="9"/>
      <c r="I415" s="9"/>
      <c r="J415" s="8"/>
      <c r="K415" s="9"/>
      <c r="L415" s="9"/>
      <c r="M415" s="8"/>
      <c r="N415" s="6"/>
      <c r="O415" s="7"/>
      <c r="P415" s="6"/>
      <c r="Q415" s="6"/>
    </row>
    <row r="416" spans="1:17" x14ac:dyDescent="0.25">
      <c r="A416" s="8"/>
      <c r="B416" s="8"/>
      <c r="C416" s="8"/>
      <c r="D416" s="8"/>
      <c r="E416" s="9"/>
      <c r="F416" s="9"/>
      <c r="G416" s="8"/>
      <c r="H416" s="9"/>
      <c r="I416" s="9"/>
      <c r="J416" s="8"/>
      <c r="K416" s="9"/>
      <c r="L416" s="9"/>
      <c r="M416" s="8"/>
      <c r="N416" s="6"/>
      <c r="O416" s="7"/>
      <c r="P416" s="6"/>
      <c r="Q416" s="6"/>
    </row>
    <row r="417" spans="1:17" x14ac:dyDescent="0.25">
      <c r="A417" s="8"/>
      <c r="B417" s="8"/>
      <c r="C417" s="8"/>
      <c r="D417" s="8"/>
      <c r="E417" s="9"/>
      <c r="F417" s="9"/>
      <c r="G417" s="8"/>
      <c r="H417" s="9"/>
      <c r="I417" s="9"/>
      <c r="J417" s="8"/>
      <c r="K417" s="9"/>
      <c r="L417" s="9"/>
      <c r="M417" s="8"/>
      <c r="N417" s="6"/>
      <c r="O417" s="7"/>
      <c r="P417" s="6"/>
      <c r="Q417" s="6"/>
    </row>
    <row r="418" spans="1:17" x14ac:dyDescent="0.25">
      <c r="A418" s="8"/>
      <c r="B418" s="8"/>
      <c r="C418" s="8"/>
      <c r="D418" s="8"/>
      <c r="E418" s="9"/>
      <c r="F418" s="9"/>
      <c r="G418" s="8"/>
      <c r="H418" s="9"/>
      <c r="I418" s="9"/>
      <c r="J418" s="8"/>
      <c r="K418" s="9"/>
      <c r="L418" s="9"/>
      <c r="M418" s="8"/>
      <c r="N418" s="6"/>
      <c r="O418" s="7"/>
      <c r="P418" s="6"/>
      <c r="Q418" s="6"/>
    </row>
    <row r="419" spans="1:17" x14ac:dyDescent="0.25">
      <c r="A419" s="8"/>
      <c r="B419" s="8"/>
      <c r="C419" s="8"/>
      <c r="D419" s="8"/>
      <c r="E419" s="9"/>
      <c r="F419" s="9"/>
      <c r="G419" s="8"/>
      <c r="H419" s="9"/>
      <c r="I419" s="9"/>
      <c r="J419" s="8"/>
      <c r="K419" s="9"/>
      <c r="L419" s="9"/>
      <c r="M419" s="8"/>
      <c r="N419" s="6"/>
      <c r="O419" s="7"/>
      <c r="P419" s="6"/>
      <c r="Q419" s="6"/>
    </row>
    <row r="420" spans="1:17" x14ac:dyDescent="0.25">
      <c r="A420" s="8"/>
      <c r="B420" s="8"/>
      <c r="C420" s="8"/>
      <c r="D420" s="8"/>
      <c r="E420" s="9"/>
      <c r="F420" s="9"/>
      <c r="G420" s="8"/>
      <c r="H420" s="9"/>
      <c r="I420" s="9"/>
      <c r="J420" s="8"/>
      <c r="K420" s="9"/>
      <c r="L420" s="9"/>
      <c r="M420" s="8"/>
      <c r="N420" s="6"/>
      <c r="O420" s="7"/>
      <c r="P420" s="6"/>
      <c r="Q420" s="6"/>
    </row>
    <row r="421" spans="1:17" x14ac:dyDescent="0.25">
      <c r="A421" s="8"/>
      <c r="B421" s="8"/>
      <c r="C421" s="8"/>
      <c r="D421" s="8"/>
      <c r="E421" s="9"/>
      <c r="F421" s="9"/>
      <c r="G421" s="8"/>
      <c r="H421" s="9"/>
      <c r="I421" s="9"/>
      <c r="J421" s="8"/>
      <c r="K421" s="9"/>
      <c r="L421" s="9"/>
      <c r="M421" s="8"/>
      <c r="N421" s="6"/>
      <c r="O421" s="7"/>
      <c r="P421" s="6"/>
      <c r="Q421" s="6"/>
    </row>
    <row r="422" spans="1:17" x14ac:dyDescent="0.25">
      <c r="A422" s="8"/>
      <c r="B422" s="8"/>
      <c r="C422" s="8"/>
      <c r="D422" s="8"/>
      <c r="E422" s="9"/>
      <c r="F422" s="9"/>
      <c r="G422" s="8"/>
      <c r="H422" s="9"/>
      <c r="I422" s="9"/>
      <c r="J422" s="8"/>
      <c r="K422" s="9"/>
      <c r="L422" s="9"/>
      <c r="M422" s="8"/>
      <c r="N422" s="6"/>
      <c r="O422" s="7"/>
      <c r="P422" s="6"/>
      <c r="Q422" s="6"/>
    </row>
    <row r="423" spans="1:17" x14ac:dyDescent="0.25">
      <c r="A423" s="8"/>
      <c r="B423" s="8"/>
      <c r="C423" s="8"/>
      <c r="D423" s="8"/>
      <c r="E423" s="9"/>
      <c r="F423" s="9"/>
      <c r="G423" s="8"/>
      <c r="H423" s="9"/>
      <c r="I423" s="9"/>
      <c r="J423" s="8"/>
      <c r="K423" s="9"/>
      <c r="L423" s="9"/>
      <c r="M423" s="8"/>
      <c r="N423" s="6"/>
      <c r="O423" s="7"/>
      <c r="P423" s="6"/>
      <c r="Q423" s="6"/>
    </row>
    <row r="424" spans="1:17" x14ac:dyDescent="0.25">
      <c r="A424" s="8"/>
      <c r="B424" s="8"/>
      <c r="C424" s="8"/>
      <c r="D424" s="8"/>
      <c r="E424" s="9"/>
      <c r="F424" s="9"/>
      <c r="G424" s="8"/>
      <c r="H424" s="9"/>
      <c r="I424" s="9"/>
      <c r="J424" s="8"/>
      <c r="K424" s="9"/>
      <c r="L424" s="9"/>
      <c r="M424" s="8"/>
      <c r="N424" s="6"/>
      <c r="O424" s="7"/>
      <c r="P424" s="6"/>
      <c r="Q424" s="6"/>
    </row>
    <row r="425" spans="1:17" x14ac:dyDescent="0.25">
      <c r="A425" s="8"/>
      <c r="B425" s="8"/>
      <c r="C425" s="8"/>
      <c r="D425" s="8"/>
      <c r="E425" s="9"/>
      <c r="F425" s="9"/>
      <c r="G425" s="8"/>
      <c r="H425" s="9"/>
      <c r="I425" s="9"/>
      <c r="J425" s="8"/>
      <c r="K425" s="9"/>
      <c r="L425" s="9"/>
      <c r="M425" s="8"/>
      <c r="N425" s="6"/>
      <c r="O425" s="7"/>
      <c r="P425" s="6"/>
      <c r="Q425" s="6"/>
    </row>
    <row r="426" spans="1:17" x14ac:dyDescent="0.25">
      <c r="A426" s="8"/>
      <c r="B426" s="8"/>
      <c r="C426" s="8"/>
      <c r="D426" s="8"/>
      <c r="E426" s="9"/>
      <c r="F426" s="9"/>
      <c r="G426" s="8"/>
      <c r="H426" s="9"/>
      <c r="I426" s="9"/>
      <c r="J426" s="8"/>
      <c r="K426" s="9"/>
      <c r="L426" s="9"/>
      <c r="M426" s="8"/>
      <c r="N426" s="6"/>
      <c r="O426" s="7"/>
      <c r="P426" s="6"/>
      <c r="Q426" s="6"/>
    </row>
    <row r="427" spans="1:17" x14ac:dyDescent="0.25">
      <c r="A427" s="8"/>
      <c r="B427" s="8"/>
      <c r="C427" s="8"/>
      <c r="D427" s="8"/>
      <c r="E427" s="9"/>
      <c r="F427" s="9"/>
      <c r="G427" s="8"/>
      <c r="H427" s="9"/>
      <c r="I427" s="9"/>
      <c r="J427" s="8"/>
      <c r="K427" s="9"/>
      <c r="L427" s="9"/>
      <c r="M427" s="8"/>
      <c r="N427" s="6"/>
      <c r="O427" s="7"/>
      <c r="P427" s="6"/>
      <c r="Q427" s="6"/>
    </row>
    <row r="428" spans="1:17" x14ac:dyDescent="0.25">
      <c r="A428" s="8"/>
      <c r="B428" s="8"/>
      <c r="C428" s="8"/>
      <c r="D428" s="8"/>
      <c r="E428" s="9"/>
      <c r="F428" s="9"/>
      <c r="G428" s="8"/>
      <c r="H428" s="9"/>
      <c r="I428" s="9"/>
      <c r="J428" s="8"/>
      <c r="K428" s="9"/>
      <c r="L428" s="9"/>
      <c r="M428" s="8"/>
      <c r="N428" s="6"/>
      <c r="O428" s="7"/>
      <c r="P428" s="6"/>
      <c r="Q428" s="6"/>
    </row>
    <row r="429" spans="1:17" x14ac:dyDescent="0.25">
      <c r="A429" s="8"/>
      <c r="B429" s="8"/>
      <c r="C429" s="8"/>
      <c r="D429" s="8"/>
      <c r="E429" s="9"/>
      <c r="F429" s="9"/>
      <c r="G429" s="8"/>
      <c r="H429" s="9"/>
      <c r="I429" s="9"/>
      <c r="J429" s="8"/>
      <c r="K429" s="9"/>
      <c r="L429" s="9"/>
      <c r="M429" s="8"/>
      <c r="N429" s="6"/>
      <c r="O429" s="7"/>
      <c r="P429" s="6"/>
      <c r="Q429" s="6"/>
    </row>
    <row r="430" spans="1:17" x14ac:dyDescent="0.25">
      <c r="A430" s="8"/>
      <c r="B430" s="8"/>
      <c r="C430" s="8"/>
      <c r="D430" s="8"/>
      <c r="E430" s="9"/>
      <c r="F430" s="9"/>
      <c r="G430" s="8"/>
      <c r="H430" s="9"/>
      <c r="I430" s="9"/>
      <c r="J430" s="8"/>
      <c r="K430" s="9"/>
      <c r="L430" s="9"/>
      <c r="M430" s="8"/>
      <c r="N430" s="6"/>
      <c r="O430" s="7"/>
      <c r="P430" s="6"/>
      <c r="Q430" s="6"/>
    </row>
    <row r="431" spans="1:17" x14ac:dyDescent="0.25">
      <c r="A431" s="8"/>
      <c r="B431" s="8"/>
      <c r="C431" s="8"/>
      <c r="D431" s="8"/>
      <c r="E431" s="9"/>
      <c r="F431" s="9"/>
      <c r="G431" s="8"/>
      <c r="H431" s="9"/>
      <c r="I431" s="9"/>
      <c r="J431" s="8"/>
      <c r="K431" s="9"/>
      <c r="L431" s="9"/>
      <c r="M431" s="8"/>
      <c r="N431" s="6"/>
      <c r="O431" s="7"/>
      <c r="P431" s="6"/>
      <c r="Q431" s="6"/>
    </row>
    <row r="432" spans="1:17" x14ac:dyDescent="0.25">
      <c r="A432" s="8"/>
      <c r="B432" s="8"/>
      <c r="C432" s="8"/>
      <c r="D432" s="8"/>
      <c r="E432" s="9"/>
      <c r="F432" s="9"/>
      <c r="G432" s="8"/>
      <c r="H432" s="9"/>
      <c r="I432" s="9"/>
      <c r="J432" s="8"/>
      <c r="K432" s="9"/>
      <c r="L432" s="9"/>
      <c r="M432" s="8"/>
      <c r="N432" s="6"/>
      <c r="O432" s="7"/>
      <c r="P432" s="6"/>
      <c r="Q432" s="6"/>
    </row>
    <row r="433" spans="1:17" x14ac:dyDescent="0.25">
      <c r="A433" s="8"/>
      <c r="B433" s="8"/>
      <c r="C433" s="8"/>
      <c r="D433" s="8"/>
      <c r="E433" s="9"/>
      <c r="F433" s="9"/>
      <c r="G433" s="8"/>
      <c r="H433" s="9"/>
      <c r="I433" s="9"/>
      <c r="J433" s="8"/>
      <c r="K433" s="9"/>
      <c r="L433" s="9"/>
      <c r="M433" s="8"/>
      <c r="N433" s="6"/>
      <c r="O433" s="7"/>
      <c r="P433" s="6"/>
      <c r="Q433" s="6"/>
    </row>
    <row r="434" spans="1:17" x14ac:dyDescent="0.25">
      <c r="A434" s="8"/>
      <c r="B434" s="8"/>
      <c r="C434" s="8"/>
      <c r="D434" s="8"/>
      <c r="E434" s="9"/>
      <c r="F434" s="9"/>
      <c r="G434" s="8"/>
      <c r="H434" s="9"/>
      <c r="I434" s="9"/>
      <c r="J434" s="8"/>
      <c r="K434" s="9"/>
      <c r="L434" s="9"/>
      <c r="M434" s="8"/>
      <c r="N434" s="6"/>
      <c r="O434" s="7"/>
      <c r="P434" s="6"/>
      <c r="Q434" s="6"/>
    </row>
    <row r="435" spans="1:17" x14ac:dyDescent="0.25">
      <c r="A435" s="8"/>
      <c r="B435" s="8"/>
      <c r="C435" s="8"/>
      <c r="D435" s="8"/>
      <c r="E435" s="9"/>
      <c r="F435" s="9"/>
      <c r="G435" s="8"/>
      <c r="H435" s="9"/>
      <c r="I435" s="9"/>
      <c r="J435" s="8"/>
      <c r="K435" s="9"/>
      <c r="L435" s="9"/>
      <c r="M435" s="8"/>
      <c r="N435" s="6"/>
      <c r="O435" s="7"/>
      <c r="P435" s="6"/>
      <c r="Q435" s="6"/>
    </row>
    <row r="436" spans="1:17" x14ac:dyDescent="0.25">
      <c r="A436" s="8"/>
      <c r="B436" s="8"/>
      <c r="C436" s="8"/>
      <c r="D436" s="8"/>
      <c r="E436" s="9"/>
      <c r="F436" s="9"/>
      <c r="G436" s="8"/>
      <c r="H436" s="9"/>
      <c r="I436" s="9"/>
      <c r="J436" s="8"/>
      <c r="K436" s="9"/>
      <c r="L436" s="9"/>
      <c r="M436" s="8"/>
      <c r="N436" s="6"/>
      <c r="O436" s="7"/>
      <c r="P436" s="6"/>
      <c r="Q436" s="6"/>
    </row>
    <row r="437" spans="1:17" x14ac:dyDescent="0.25">
      <c r="A437" s="8"/>
      <c r="B437" s="8"/>
      <c r="C437" s="8"/>
      <c r="D437" s="8"/>
      <c r="E437" s="9"/>
      <c r="F437" s="9"/>
      <c r="G437" s="8"/>
      <c r="H437" s="9"/>
      <c r="I437" s="9"/>
      <c r="J437" s="8"/>
      <c r="K437" s="9"/>
      <c r="L437" s="9"/>
      <c r="M437" s="8"/>
      <c r="N437" s="6"/>
      <c r="O437" s="7"/>
      <c r="P437" s="6"/>
      <c r="Q437" s="6"/>
    </row>
    <row r="438" spans="1:17" x14ac:dyDescent="0.25">
      <c r="A438" s="8"/>
      <c r="B438" s="8"/>
      <c r="C438" s="8"/>
      <c r="D438" s="8"/>
      <c r="E438" s="9"/>
      <c r="F438" s="9"/>
      <c r="G438" s="8"/>
      <c r="H438" s="9"/>
      <c r="I438" s="9"/>
      <c r="J438" s="8"/>
      <c r="K438" s="9"/>
      <c r="L438" s="9"/>
      <c r="M438" s="8"/>
      <c r="N438" s="6"/>
      <c r="O438" s="7"/>
      <c r="P438" s="6"/>
      <c r="Q438" s="6"/>
    </row>
    <row r="439" spans="1:17" x14ac:dyDescent="0.25">
      <c r="A439" s="8"/>
      <c r="B439" s="8"/>
      <c r="C439" s="8"/>
      <c r="D439" s="8"/>
      <c r="E439" s="9"/>
      <c r="F439" s="9"/>
      <c r="G439" s="8"/>
      <c r="H439" s="9"/>
      <c r="I439" s="9"/>
      <c r="J439" s="8"/>
      <c r="K439" s="9"/>
      <c r="L439" s="9"/>
      <c r="M439" s="8"/>
      <c r="N439" s="6"/>
      <c r="O439" s="7"/>
      <c r="P439" s="6"/>
      <c r="Q439" s="6"/>
    </row>
    <row r="440" spans="1:17" x14ac:dyDescent="0.25">
      <c r="A440" s="8"/>
      <c r="B440" s="8"/>
      <c r="C440" s="8"/>
      <c r="D440" s="8"/>
      <c r="E440" s="9"/>
      <c r="F440" s="9"/>
      <c r="G440" s="8"/>
      <c r="H440" s="9"/>
      <c r="I440" s="9"/>
      <c r="J440" s="8"/>
      <c r="K440" s="9"/>
      <c r="L440" s="9"/>
      <c r="M440" s="8"/>
      <c r="N440" s="6"/>
      <c r="O440" s="7"/>
      <c r="P440" s="6"/>
      <c r="Q440" s="6"/>
    </row>
    <row r="441" spans="1:17" x14ac:dyDescent="0.25">
      <c r="A441" s="8"/>
      <c r="B441" s="8"/>
      <c r="C441" s="8"/>
      <c r="D441" s="8"/>
      <c r="E441" s="9"/>
      <c r="F441" s="9"/>
      <c r="G441" s="8"/>
      <c r="H441" s="9"/>
      <c r="I441" s="9"/>
      <c r="J441" s="8"/>
      <c r="K441" s="9"/>
      <c r="L441" s="9"/>
      <c r="M441" s="8"/>
      <c r="N441" s="6"/>
      <c r="O441" s="7"/>
      <c r="P441" s="6"/>
      <c r="Q441" s="6"/>
    </row>
    <row r="442" spans="1:17" x14ac:dyDescent="0.25">
      <c r="A442" s="8"/>
      <c r="B442" s="8"/>
      <c r="C442" s="8"/>
      <c r="D442" s="8"/>
      <c r="E442" s="9"/>
      <c r="F442" s="9"/>
      <c r="G442" s="8"/>
      <c r="H442" s="9"/>
      <c r="I442" s="9"/>
      <c r="J442" s="8"/>
      <c r="K442" s="9"/>
      <c r="L442" s="9"/>
      <c r="M442" s="8"/>
      <c r="N442" s="6"/>
      <c r="O442" s="7"/>
      <c r="P442" s="6"/>
      <c r="Q442" s="6"/>
    </row>
    <row r="443" spans="1:17" x14ac:dyDescent="0.25">
      <c r="A443" s="8"/>
      <c r="B443" s="8"/>
      <c r="C443" s="8"/>
      <c r="D443" s="8"/>
      <c r="E443" s="9"/>
      <c r="F443" s="9"/>
      <c r="G443" s="8"/>
      <c r="H443" s="9"/>
      <c r="I443" s="9"/>
      <c r="J443" s="8"/>
      <c r="K443" s="9"/>
      <c r="L443" s="9"/>
      <c r="M443" s="8"/>
      <c r="N443" s="6"/>
      <c r="O443" s="7"/>
      <c r="P443" s="6"/>
      <c r="Q443" s="6"/>
    </row>
    <row r="444" spans="1:17" x14ac:dyDescent="0.25">
      <c r="A444" s="8"/>
      <c r="B444" s="8"/>
      <c r="C444" s="8"/>
      <c r="D444" s="8"/>
      <c r="E444" s="9"/>
      <c r="F444" s="9"/>
      <c r="G444" s="8"/>
      <c r="H444" s="9"/>
      <c r="I444" s="9"/>
      <c r="J444" s="8"/>
      <c r="K444" s="9"/>
      <c r="L444" s="9"/>
      <c r="M444" s="8"/>
      <c r="N444" s="6"/>
      <c r="O444" s="7"/>
      <c r="P444" s="6"/>
      <c r="Q444" s="6"/>
    </row>
    <row r="445" spans="1:17" x14ac:dyDescent="0.25">
      <c r="A445" s="8"/>
      <c r="B445" s="8"/>
      <c r="C445" s="8"/>
      <c r="D445" s="8"/>
      <c r="E445" s="9"/>
      <c r="F445" s="9"/>
      <c r="G445" s="8"/>
      <c r="H445" s="9"/>
      <c r="I445" s="9"/>
      <c r="J445" s="8"/>
      <c r="K445" s="9"/>
      <c r="L445" s="9"/>
      <c r="M445" s="8"/>
      <c r="N445" s="6"/>
      <c r="O445" s="7"/>
      <c r="P445" s="6"/>
      <c r="Q445" s="6"/>
    </row>
    <row r="446" spans="1:17" x14ac:dyDescent="0.25">
      <c r="A446" s="8"/>
      <c r="B446" s="8"/>
      <c r="C446" s="8"/>
      <c r="D446" s="8"/>
      <c r="E446" s="9"/>
      <c r="F446" s="9"/>
      <c r="G446" s="8"/>
      <c r="H446" s="9"/>
      <c r="I446" s="9"/>
      <c r="J446" s="8"/>
      <c r="K446" s="9"/>
      <c r="L446" s="9"/>
      <c r="M446" s="8"/>
      <c r="N446" s="6"/>
      <c r="O446" s="7"/>
      <c r="P446" s="6"/>
      <c r="Q446" s="6"/>
    </row>
    <row r="447" spans="1:17" x14ac:dyDescent="0.25">
      <c r="A447" s="8"/>
      <c r="B447" s="8"/>
      <c r="C447" s="8"/>
      <c r="D447" s="8"/>
      <c r="E447" s="9"/>
      <c r="F447" s="9"/>
      <c r="G447" s="8"/>
      <c r="H447" s="9"/>
      <c r="I447" s="9"/>
      <c r="J447" s="8"/>
      <c r="K447" s="9"/>
      <c r="L447" s="9"/>
      <c r="M447" s="8"/>
      <c r="N447" s="6"/>
      <c r="O447" s="7"/>
      <c r="P447" s="6"/>
      <c r="Q447" s="6"/>
    </row>
    <row r="448" spans="1:17" x14ac:dyDescent="0.25">
      <c r="A448" s="8"/>
      <c r="B448" s="8"/>
      <c r="C448" s="8"/>
      <c r="D448" s="8"/>
      <c r="E448" s="9"/>
      <c r="F448" s="9"/>
      <c r="G448" s="8"/>
      <c r="H448" s="9"/>
      <c r="I448" s="9"/>
      <c r="J448" s="8"/>
      <c r="K448" s="9"/>
      <c r="L448" s="9"/>
      <c r="M448" s="8"/>
      <c r="N448" s="6"/>
      <c r="O448" s="7"/>
      <c r="P448" s="6"/>
      <c r="Q448" s="6"/>
    </row>
    <row r="449" spans="1:17" x14ac:dyDescent="0.25">
      <c r="A449" s="8"/>
      <c r="B449" s="8"/>
      <c r="C449" s="8"/>
      <c r="D449" s="8"/>
      <c r="E449" s="9"/>
      <c r="F449" s="9"/>
      <c r="G449" s="8"/>
      <c r="H449" s="9"/>
      <c r="I449" s="9"/>
      <c r="J449" s="8"/>
      <c r="K449" s="9"/>
      <c r="L449" s="9"/>
      <c r="M449" s="8"/>
      <c r="N449" s="6"/>
      <c r="O449" s="7"/>
      <c r="P449" s="6"/>
      <c r="Q449" s="6"/>
    </row>
    <row r="450" spans="1:17" x14ac:dyDescent="0.25">
      <c r="A450" s="8"/>
      <c r="B450" s="8"/>
      <c r="C450" s="8"/>
      <c r="D450" s="8"/>
      <c r="E450" s="9"/>
      <c r="F450" s="9"/>
      <c r="G450" s="8"/>
      <c r="H450" s="9"/>
      <c r="I450" s="9"/>
      <c r="J450" s="8"/>
      <c r="K450" s="9"/>
      <c r="L450" s="9"/>
      <c r="M450" s="8"/>
      <c r="N450" s="6"/>
      <c r="O450" s="7"/>
      <c r="P450" s="6"/>
      <c r="Q450" s="6"/>
    </row>
    <row r="451" spans="1:17" x14ac:dyDescent="0.25">
      <c r="A451" s="8"/>
      <c r="B451" s="8"/>
      <c r="C451" s="8"/>
      <c r="D451" s="8"/>
      <c r="E451" s="9"/>
      <c r="F451" s="9"/>
      <c r="G451" s="8"/>
      <c r="H451" s="9"/>
      <c r="I451" s="9"/>
      <c r="J451" s="8"/>
      <c r="K451" s="9"/>
      <c r="L451" s="9"/>
      <c r="M451" s="8"/>
      <c r="N451" s="6"/>
      <c r="O451" s="7"/>
      <c r="P451" s="6"/>
      <c r="Q451" s="6"/>
    </row>
    <row r="452" spans="1:17" x14ac:dyDescent="0.25">
      <c r="A452" s="8"/>
      <c r="B452" s="8"/>
      <c r="C452" s="8"/>
      <c r="D452" s="8"/>
      <c r="E452" s="9"/>
      <c r="F452" s="9"/>
      <c r="G452" s="8"/>
      <c r="H452" s="9"/>
      <c r="I452" s="9"/>
      <c r="J452" s="8"/>
      <c r="K452" s="9"/>
      <c r="L452" s="9"/>
      <c r="M452" s="8"/>
      <c r="N452" s="6"/>
      <c r="O452" s="7"/>
      <c r="P452" s="6"/>
      <c r="Q452" s="6"/>
    </row>
    <row r="453" spans="1:17" x14ac:dyDescent="0.25">
      <c r="A453" s="8"/>
      <c r="B453" s="8"/>
      <c r="C453" s="8"/>
      <c r="D453" s="8"/>
      <c r="E453" s="9"/>
      <c r="F453" s="9"/>
      <c r="G453" s="8"/>
      <c r="H453" s="9"/>
      <c r="I453" s="9"/>
      <c r="J453" s="8"/>
      <c r="K453" s="9"/>
      <c r="L453" s="9"/>
      <c r="M453" s="8"/>
      <c r="N453" s="6"/>
      <c r="O453" s="7"/>
      <c r="P453" s="6"/>
      <c r="Q453" s="6"/>
    </row>
    <row r="454" spans="1:17" x14ac:dyDescent="0.25">
      <c r="A454" s="8"/>
      <c r="B454" s="8"/>
      <c r="C454" s="8"/>
      <c r="D454" s="8"/>
      <c r="E454" s="9"/>
      <c r="F454" s="9"/>
      <c r="G454" s="8"/>
      <c r="H454" s="9"/>
      <c r="I454" s="9"/>
      <c r="J454" s="8"/>
      <c r="K454" s="9"/>
      <c r="L454" s="9"/>
      <c r="M454" s="8"/>
      <c r="N454" s="6"/>
      <c r="O454" s="7"/>
      <c r="P454" s="6"/>
      <c r="Q454" s="6"/>
    </row>
    <row r="455" spans="1:17" x14ac:dyDescent="0.25">
      <c r="A455" s="8"/>
      <c r="B455" s="8"/>
      <c r="C455" s="8"/>
      <c r="D455" s="8"/>
      <c r="E455" s="9"/>
      <c r="F455" s="9"/>
      <c r="G455" s="8"/>
      <c r="H455" s="9"/>
      <c r="I455" s="9"/>
      <c r="J455" s="8"/>
      <c r="K455" s="9"/>
      <c r="L455" s="9"/>
      <c r="M455" s="8"/>
      <c r="N455" s="6"/>
      <c r="O455" s="7"/>
      <c r="P455" s="6"/>
      <c r="Q455" s="6"/>
    </row>
    <row r="456" spans="1:17" x14ac:dyDescent="0.25">
      <c r="A456" s="8"/>
      <c r="B456" s="8"/>
      <c r="C456" s="8"/>
      <c r="D456" s="8"/>
      <c r="E456" s="9"/>
      <c r="F456" s="9"/>
      <c r="G456" s="8"/>
      <c r="H456" s="9"/>
      <c r="I456" s="9"/>
      <c r="J456" s="8"/>
      <c r="K456" s="9"/>
      <c r="L456" s="9"/>
      <c r="M456" s="8"/>
      <c r="N456" s="6"/>
      <c r="O456" s="7"/>
      <c r="P456" s="6"/>
      <c r="Q456" s="6"/>
    </row>
    <row r="457" spans="1:17" x14ac:dyDescent="0.25">
      <c r="A457" s="8"/>
      <c r="B457" s="8"/>
      <c r="C457" s="8"/>
      <c r="D457" s="8"/>
      <c r="E457" s="9"/>
      <c r="F457" s="9"/>
      <c r="G457" s="8"/>
      <c r="H457" s="9"/>
      <c r="I457" s="9"/>
      <c r="J457" s="8"/>
      <c r="K457" s="9"/>
      <c r="L457" s="9"/>
      <c r="M457" s="8"/>
      <c r="N457" s="6"/>
      <c r="O457" s="7"/>
      <c r="P457" s="6"/>
      <c r="Q457" s="6"/>
    </row>
    <row r="458" spans="1:17" x14ac:dyDescent="0.25">
      <c r="A458" s="8"/>
      <c r="B458" s="8"/>
      <c r="C458" s="8"/>
      <c r="D458" s="8"/>
      <c r="E458" s="9"/>
      <c r="F458" s="9"/>
      <c r="G458" s="8"/>
      <c r="H458" s="9"/>
      <c r="I458" s="9"/>
      <c r="J458" s="8"/>
      <c r="K458" s="9"/>
      <c r="L458" s="9"/>
      <c r="M458" s="8"/>
      <c r="N458" s="6"/>
      <c r="O458" s="7"/>
      <c r="P458" s="6"/>
      <c r="Q458" s="6"/>
    </row>
    <row r="459" spans="1:17" x14ac:dyDescent="0.25">
      <c r="A459" s="8"/>
      <c r="B459" s="8"/>
      <c r="C459" s="8"/>
      <c r="D459" s="8"/>
      <c r="E459" s="9"/>
      <c r="F459" s="9"/>
      <c r="G459" s="8"/>
      <c r="H459" s="9"/>
      <c r="I459" s="9"/>
      <c r="J459" s="8"/>
      <c r="K459" s="9"/>
      <c r="L459" s="9"/>
      <c r="M459" s="8"/>
      <c r="N459" s="6"/>
      <c r="O459" s="7"/>
      <c r="P459" s="6"/>
      <c r="Q459" s="6"/>
    </row>
    <row r="460" spans="1:17" x14ac:dyDescent="0.25">
      <c r="A460" s="8"/>
      <c r="B460" s="8"/>
      <c r="C460" s="8"/>
      <c r="D460" s="8"/>
      <c r="E460" s="9"/>
      <c r="F460" s="9"/>
      <c r="G460" s="8"/>
      <c r="H460" s="9"/>
      <c r="I460" s="9"/>
      <c r="J460" s="8"/>
      <c r="K460" s="9"/>
      <c r="L460" s="9"/>
      <c r="M460" s="8"/>
      <c r="N460" s="6"/>
      <c r="O460" s="7"/>
      <c r="P460" s="6"/>
      <c r="Q460" s="6"/>
    </row>
    <row r="461" spans="1:17" x14ac:dyDescent="0.25">
      <c r="A461" s="8"/>
      <c r="B461" s="8"/>
      <c r="C461" s="8"/>
      <c r="D461" s="8"/>
      <c r="E461" s="9"/>
      <c r="F461" s="9"/>
      <c r="G461" s="8"/>
      <c r="H461" s="9"/>
      <c r="I461" s="9"/>
      <c r="J461" s="8"/>
      <c r="K461" s="9"/>
      <c r="L461" s="9"/>
      <c r="M461" s="8"/>
      <c r="N461" s="6"/>
      <c r="O461" s="7"/>
      <c r="P461" s="6"/>
      <c r="Q461" s="6"/>
    </row>
    <row r="462" spans="1:17" x14ac:dyDescent="0.25">
      <c r="A462" s="8"/>
      <c r="B462" s="8"/>
      <c r="C462" s="8"/>
      <c r="D462" s="8"/>
      <c r="E462" s="9"/>
      <c r="F462" s="9"/>
      <c r="G462" s="8"/>
      <c r="H462" s="9"/>
      <c r="I462" s="9"/>
      <c r="J462" s="8"/>
      <c r="K462" s="9"/>
      <c r="L462" s="9"/>
      <c r="M462" s="8"/>
      <c r="N462" s="6"/>
      <c r="O462" s="7"/>
      <c r="P462" s="6"/>
      <c r="Q462" s="6"/>
    </row>
    <row r="463" spans="1:17" x14ac:dyDescent="0.25">
      <c r="A463" s="8"/>
      <c r="B463" s="8"/>
      <c r="C463" s="8"/>
      <c r="D463" s="8"/>
      <c r="E463" s="9"/>
      <c r="F463" s="9"/>
      <c r="G463" s="8"/>
      <c r="H463" s="9"/>
      <c r="I463" s="9"/>
      <c r="J463" s="8"/>
      <c r="K463" s="9"/>
      <c r="L463" s="9"/>
      <c r="M463" s="8"/>
      <c r="N463" s="6"/>
      <c r="O463" s="7"/>
      <c r="P463" s="6"/>
      <c r="Q463" s="6"/>
    </row>
    <row r="464" spans="1:17" x14ac:dyDescent="0.25">
      <c r="A464" s="8"/>
      <c r="B464" s="8"/>
      <c r="C464" s="8"/>
      <c r="D464" s="8"/>
      <c r="E464" s="9"/>
      <c r="F464" s="9"/>
      <c r="G464" s="8"/>
      <c r="H464" s="9"/>
      <c r="I464" s="9"/>
      <c r="J464" s="8"/>
      <c r="K464" s="9"/>
      <c r="L464" s="9"/>
      <c r="M464" s="8"/>
      <c r="N464" s="6"/>
      <c r="O464" s="7"/>
      <c r="P464" s="6"/>
      <c r="Q464" s="6"/>
    </row>
    <row r="465" spans="1:17" x14ac:dyDescent="0.25">
      <c r="A465" s="8"/>
      <c r="B465" s="8"/>
      <c r="C465" s="8"/>
      <c r="D465" s="8"/>
      <c r="E465" s="9"/>
      <c r="F465" s="9"/>
      <c r="G465" s="8"/>
      <c r="H465" s="9"/>
      <c r="I465" s="9"/>
      <c r="J465" s="8"/>
      <c r="K465" s="9"/>
      <c r="L465" s="9"/>
      <c r="M465" s="8"/>
      <c r="N465" s="6"/>
      <c r="O465" s="7"/>
      <c r="P465" s="6"/>
      <c r="Q465" s="6"/>
    </row>
    <row r="466" spans="1:17" x14ac:dyDescent="0.25">
      <c r="A466" s="8"/>
      <c r="B466" s="8"/>
      <c r="C466" s="8"/>
      <c r="D466" s="8"/>
      <c r="E466" s="9"/>
      <c r="F466" s="9"/>
      <c r="G466" s="8"/>
      <c r="H466" s="9"/>
      <c r="I466" s="9"/>
      <c r="J466" s="8"/>
      <c r="K466" s="9"/>
      <c r="L466" s="9"/>
      <c r="M466" s="8"/>
      <c r="N466" s="6"/>
      <c r="O466" s="7"/>
      <c r="P466" s="6"/>
      <c r="Q466" s="6"/>
    </row>
    <row r="467" spans="1:17" x14ac:dyDescent="0.25">
      <c r="A467" s="8"/>
      <c r="B467" s="8"/>
      <c r="C467" s="8"/>
      <c r="D467" s="8"/>
      <c r="E467" s="9"/>
      <c r="F467" s="9"/>
      <c r="G467" s="8"/>
      <c r="H467" s="9"/>
      <c r="I467" s="9"/>
      <c r="J467" s="8"/>
      <c r="K467" s="9"/>
      <c r="L467" s="9"/>
      <c r="M467" s="8"/>
      <c r="N467" s="6"/>
      <c r="O467" s="7"/>
      <c r="P467" s="6"/>
      <c r="Q467" s="6"/>
    </row>
    <row r="468" spans="1:17" x14ac:dyDescent="0.25">
      <c r="A468" s="8"/>
      <c r="B468" s="8"/>
      <c r="C468" s="8"/>
      <c r="D468" s="8"/>
      <c r="E468" s="9"/>
      <c r="F468" s="9"/>
      <c r="G468" s="8"/>
      <c r="H468" s="9"/>
      <c r="I468" s="9"/>
      <c r="J468" s="8"/>
      <c r="K468" s="9"/>
      <c r="L468" s="9"/>
      <c r="M468" s="8"/>
      <c r="N468" s="6"/>
      <c r="O468" s="7"/>
      <c r="P468" s="6"/>
      <c r="Q468" s="6"/>
    </row>
    <row r="469" spans="1:17" x14ac:dyDescent="0.25">
      <c r="A469" s="8"/>
      <c r="B469" s="8"/>
      <c r="C469" s="8"/>
      <c r="D469" s="8"/>
      <c r="E469" s="9"/>
      <c r="F469" s="9"/>
      <c r="G469" s="8"/>
      <c r="H469" s="9"/>
      <c r="I469" s="9"/>
      <c r="J469" s="8"/>
      <c r="K469" s="9"/>
      <c r="L469" s="9"/>
      <c r="M469" s="8"/>
      <c r="N469" s="6"/>
      <c r="O469" s="7"/>
      <c r="P469" s="6"/>
      <c r="Q469" s="6"/>
    </row>
    <row r="470" spans="1:17" x14ac:dyDescent="0.25">
      <c r="A470" s="8"/>
      <c r="B470" s="8"/>
      <c r="C470" s="8"/>
      <c r="D470" s="8"/>
      <c r="E470" s="9"/>
      <c r="F470" s="9"/>
      <c r="G470" s="8"/>
      <c r="H470" s="9"/>
      <c r="I470" s="9"/>
      <c r="J470" s="8"/>
      <c r="K470" s="9"/>
      <c r="L470" s="9"/>
      <c r="M470" s="8"/>
      <c r="N470" s="6"/>
      <c r="O470" s="7"/>
      <c r="P470" s="6"/>
      <c r="Q470" s="6"/>
    </row>
    <row r="471" spans="1:17" x14ac:dyDescent="0.25">
      <c r="A471" s="8"/>
      <c r="B471" s="8"/>
      <c r="C471" s="8"/>
      <c r="D471" s="8"/>
      <c r="E471" s="9"/>
      <c r="F471" s="9"/>
      <c r="G471" s="8"/>
      <c r="H471" s="9"/>
      <c r="I471" s="9"/>
      <c r="J471" s="8"/>
      <c r="K471" s="9"/>
      <c r="L471" s="9"/>
      <c r="M471" s="8"/>
      <c r="N471" s="6"/>
      <c r="O471" s="7"/>
      <c r="P471" s="6"/>
      <c r="Q471" s="6"/>
    </row>
    <row r="472" spans="1:17" x14ac:dyDescent="0.25">
      <c r="A472" s="8"/>
      <c r="B472" s="8"/>
      <c r="C472" s="8"/>
      <c r="D472" s="8"/>
      <c r="E472" s="9"/>
      <c r="F472" s="9"/>
      <c r="G472" s="8"/>
      <c r="H472" s="9"/>
      <c r="I472" s="9"/>
      <c r="J472" s="8"/>
      <c r="K472" s="9"/>
      <c r="L472" s="9"/>
      <c r="M472" s="8"/>
      <c r="N472" s="6"/>
      <c r="O472" s="7"/>
      <c r="P472" s="6"/>
      <c r="Q472" s="6"/>
    </row>
    <row r="473" spans="1:17" x14ac:dyDescent="0.25">
      <c r="A473" s="8"/>
      <c r="B473" s="8"/>
      <c r="C473" s="8"/>
      <c r="D473" s="8"/>
      <c r="E473" s="9"/>
      <c r="F473" s="9"/>
      <c r="G473" s="8"/>
      <c r="H473" s="9"/>
      <c r="I473" s="9"/>
      <c r="J473" s="8"/>
      <c r="K473" s="9"/>
      <c r="L473" s="9"/>
      <c r="M473" s="8"/>
      <c r="N473" s="6"/>
      <c r="O473" s="7"/>
      <c r="P473" s="6"/>
      <c r="Q473" s="6"/>
    </row>
    <row r="474" spans="1:17" x14ac:dyDescent="0.25">
      <c r="A474" s="8"/>
      <c r="B474" s="8"/>
      <c r="C474" s="8"/>
      <c r="D474" s="8"/>
      <c r="E474" s="9"/>
      <c r="F474" s="9"/>
      <c r="G474" s="8"/>
      <c r="H474" s="9"/>
      <c r="I474" s="9"/>
      <c r="J474" s="8"/>
      <c r="K474" s="9"/>
      <c r="L474" s="9"/>
      <c r="M474" s="8"/>
      <c r="N474" s="6"/>
      <c r="O474" s="7"/>
      <c r="P474" s="6"/>
      <c r="Q474" s="6"/>
    </row>
    <row r="475" spans="1:17" x14ac:dyDescent="0.25">
      <c r="A475" s="8"/>
      <c r="B475" s="8"/>
      <c r="C475" s="8"/>
      <c r="D475" s="8"/>
      <c r="E475" s="9"/>
      <c r="F475" s="9"/>
      <c r="G475" s="8"/>
      <c r="H475" s="9"/>
      <c r="I475" s="9"/>
      <c r="J475" s="8"/>
      <c r="K475" s="9"/>
      <c r="L475" s="9"/>
      <c r="M475" s="8"/>
      <c r="N475" s="6"/>
      <c r="O475" s="7"/>
      <c r="P475" s="6"/>
      <c r="Q475" s="6"/>
    </row>
    <row r="476" spans="1:17" x14ac:dyDescent="0.25">
      <c r="A476" s="8"/>
      <c r="B476" s="8"/>
      <c r="C476" s="8"/>
      <c r="D476" s="8"/>
      <c r="E476" s="9"/>
      <c r="F476" s="9"/>
      <c r="G476" s="8"/>
      <c r="H476" s="9"/>
      <c r="I476" s="9"/>
      <c r="J476" s="8"/>
      <c r="K476" s="9"/>
      <c r="L476" s="9"/>
      <c r="M476" s="8"/>
      <c r="N476" s="6"/>
      <c r="O476" s="7"/>
      <c r="P476" s="6"/>
      <c r="Q476" s="6"/>
    </row>
    <row r="477" spans="1:17" x14ac:dyDescent="0.25">
      <c r="A477" s="8"/>
      <c r="B477" s="8"/>
      <c r="C477" s="8"/>
      <c r="D477" s="8"/>
      <c r="E477" s="9"/>
      <c r="F477" s="9"/>
      <c r="G477" s="8"/>
      <c r="H477" s="9"/>
      <c r="I477" s="9"/>
      <c r="J477" s="8"/>
      <c r="K477" s="9"/>
      <c r="L477" s="9"/>
      <c r="M477" s="8"/>
      <c r="N477" s="6"/>
      <c r="O477" s="7"/>
      <c r="P477" s="6"/>
      <c r="Q477" s="6"/>
    </row>
    <row r="478" spans="1:17" x14ac:dyDescent="0.25">
      <c r="A478" s="8"/>
      <c r="B478" s="8"/>
      <c r="C478" s="8"/>
      <c r="D478" s="8"/>
      <c r="E478" s="9"/>
      <c r="F478" s="9"/>
      <c r="G478" s="8"/>
      <c r="H478" s="9"/>
      <c r="I478" s="9"/>
      <c r="J478" s="8"/>
      <c r="K478" s="9"/>
      <c r="L478" s="9"/>
      <c r="M478" s="8"/>
      <c r="N478" s="6"/>
      <c r="O478" s="7"/>
      <c r="P478" s="6"/>
      <c r="Q478" s="6"/>
    </row>
    <row r="479" spans="1:17" x14ac:dyDescent="0.25">
      <c r="A479" s="8"/>
      <c r="B479" s="8"/>
      <c r="C479" s="8"/>
      <c r="D479" s="8"/>
      <c r="E479" s="9"/>
      <c r="F479" s="9"/>
      <c r="G479" s="8"/>
      <c r="H479" s="9"/>
      <c r="I479" s="9"/>
      <c r="J479" s="8"/>
      <c r="K479" s="9"/>
      <c r="L479" s="9"/>
      <c r="M479" s="8"/>
      <c r="N479" s="6"/>
      <c r="O479" s="7"/>
      <c r="P479" s="6"/>
      <c r="Q479" s="6"/>
    </row>
    <row r="480" spans="1:17" x14ac:dyDescent="0.25">
      <c r="A480" s="8"/>
      <c r="B480" s="8"/>
      <c r="C480" s="8"/>
      <c r="D480" s="8"/>
      <c r="E480" s="9"/>
      <c r="F480" s="9"/>
      <c r="G480" s="8"/>
      <c r="H480" s="9"/>
      <c r="I480" s="9"/>
      <c r="J480" s="8"/>
      <c r="K480" s="9"/>
      <c r="L480" s="9"/>
      <c r="M480" s="8"/>
      <c r="N480" s="6"/>
      <c r="O480" s="7"/>
      <c r="P480" s="6"/>
      <c r="Q480" s="6"/>
    </row>
    <row r="481" spans="1:17" x14ac:dyDescent="0.25">
      <c r="A481" s="8"/>
      <c r="B481" s="8"/>
      <c r="C481" s="8"/>
      <c r="D481" s="8"/>
      <c r="E481" s="9"/>
      <c r="F481" s="9"/>
      <c r="G481" s="8"/>
      <c r="H481" s="9"/>
      <c r="I481" s="9"/>
      <c r="J481" s="8"/>
      <c r="K481" s="9"/>
      <c r="L481" s="9"/>
      <c r="M481" s="8"/>
      <c r="N481" s="6"/>
      <c r="O481" s="7"/>
      <c r="P481" s="6"/>
      <c r="Q481" s="6"/>
    </row>
    <row r="482" spans="1:17" x14ac:dyDescent="0.25">
      <c r="A482" s="8"/>
      <c r="B482" s="8"/>
      <c r="C482" s="8"/>
      <c r="D482" s="8"/>
      <c r="E482" s="9"/>
      <c r="F482" s="9"/>
      <c r="G482" s="8"/>
      <c r="H482" s="9"/>
      <c r="I482" s="9"/>
      <c r="J482" s="8"/>
      <c r="K482" s="9"/>
      <c r="L482" s="9"/>
      <c r="M482" s="8"/>
      <c r="N482" s="6"/>
      <c r="O482" s="7"/>
      <c r="P482" s="6"/>
      <c r="Q482" s="6"/>
    </row>
    <row r="483" spans="1:17" x14ac:dyDescent="0.25">
      <c r="A483" s="8"/>
      <c r="B483" s="8"/>
      <c r="C483" s="8"/>
      <c r="D483" s="8"/>
      <c r="E483" s="9"/>
      <c r="F483" s="9"/>
      <c r="G483" s="8"/>
      <c r="H483" s="9"/>
      <c r="I483" s="9"/>
      <c r="J483" s="8"/>
      <c r="K483" s="9"/>
      <c r="L483" s="9"/>
      <c r="M483" s="8"/>
      <c r="N483" s="6"/>
      <c r="O483" s="7"/>
      <c r="P483" s="6"/>
      <c r="Q483" s="6"/>
    </row>
    <row r="484" spans="1:17" x14ac:dyDescent="0.25">
      <c r="A484" s="8"/>
      <c r="B484" s="8"/>
      <c r="C484" s="8"/>
      <c r="D484" s="8"/>
      <c r="E484" s="9"/>
      <c r="F484" s="9"/>
      <c r="G484" s="8"/>
      <c r="H484" s="9"/>
      <c r="I484" s="9"/>
      <c r="J484" s="8"/>
      <c r="K484" s="9"/>
      <c r="L484" s="9"/>
      <c r="M484" s="8"/>
      <c r="N484" s="6"/>
      <c r="O484" s="7"/>
      <c r="P484" s="6"/>
      <c r="Q484" s="6"/>
    </row>
    <row r="485" spans="1:17" x14ac:dyDescent="0.25">
      <c r="A485" s="8"/>
      <c r="B485" s="8"/>
      <c r="C485" s="8"/>
      <c r="D485" s="8"/>
      <c r="E485" s="9"/>
      <c r="F485" s="9"/>
      <c r="G485" s="8"/>
      <c r="H485" s="9"/>
      <c r="I485" s="9"/>
      <c r="J485" s="8"/>
      <c r="K485" s="9"/>
      <c r="L485" s="9"/>
      <c r="M485" s="8"/>
      <c r="N485" s="6"/>
      <c r="O485" s="7"/>
      <c r="P485" s="6"/>
      <c r="Q485" s="6"/>
    </row>
    <row r="486" spans="1:17" x14ac:dyDescent="0.25">
      <c r="A486" s="8"/>
      <c r="B486" s="8"/>
      <c r="C486" s="8"/>
      <c r="D486" s="8"/>
      <c r="E486" s="9"/>
      <c r="F486" s="9"/>
      <c r="G486" s="8"/>
      <c r="H486" s="9"/>
      <c r="I486" s="9"/>
      <c r="J486" s="8"/>
      <c r="K486" s="9"/>
      <c r="L486" s="9"/>
      <c r="M486" s="8"/>
      <c r="N486" s="6"/>
      <c r="O486" s="7"/>
      <c r="P486" s="6"/>
      <c r="Q486" s="6"/>
    </row>
    <row r="487" spans="1:17" x14ac:dyDescent="0.25">
      <c r="A487" s="8"/>
      <c r="B487" s="8"/>
      <c r="C487" s="8"/>
      <c r="D487" s="8"/>
      <c r="E487" s="9"/>
      <c r="F487" s="9"/>
      <c r="G487" s="8"/>
      <c r="H487" s="9"/>
      <c r="I487" s="9"/>
      <c r="J487" s="8"/>
      <c r="K487" s="9"/>
      <c r="L487" s="9"/>
      <c r="M487" s="8"/>
      <c r="N487" s="6"/>
      <c r="O487" s="7"/>
      <c r="P487" s="6"/>
      <c r="Q487" s="6"/>
    </row>
    <row r="488" spans="1:17" x14ac:dyDescent="0.25">
      <c r="A488" s="8"/>
      <c r="B488" s="8"/>
      <c r="C488" s="8"/>
      <c r="D488" s="8"/>
      <c r="E488" s="9"/>
      <c r="F488" s="9"/>
      <c r="G488" s="8"/>
      <c r="H488" s="9"/>
      <c r="I488" s="9"/>
      <c r="J488" s="8"/>
      <c r="K488" s="9"/>
      <c r="L488" s="9"/>
      <c r="M488" s="8"/>
      <c r="N488" s="6"/>
      <c r="O488" s="7"/>
      <c r="P488" s="6"/>
      <c r="Q488" s="6"/>
    </row>
    <row r="489" spans="1:17" x14ac:dyDescent="0.25">
      <c r="A489" s="8"/>
      <c r="B489" s="8"/>
      <c r="C489" s="8"/>
      <c r="D489" s="8"/>
      <c r="E489" s="9"/>
      <c r="F489" s="9"/>
      <c r="G489" s="8"/>
      <c r="H489" s="9"/>
      <c r="I489" s="9"/>
      <c r="J489" s="8"/>
      <c r="K489" s="9"/>
      <c r="L489" s="9"/>
      <c r="M489" s="8"/>
      <c r="N489" s="6"/>
      <c r="O489" s="7"/>
      <c r="P489" s="6"/>
      <c r="Q489" s="6"/>
    </row>
    <row r="490" spans="1:17" x14ac:dyDescent="0.25">
      <c r="A490" s="8"/>
      <c r="B490" s="8"/>
      <c r="C490" s="8"/>
      <c r="D490" s="8"/>
      <c r="E490" s="9"/>
      <c r="F490" s="9"/>
      <c r="G490" s="8"/>
      <c r="H490" s="9"/>
      <c r="I490" s="9"/>
      <c r="J490" s="8"/>
      <c r="K490" s="9"/>
      <c r="L490" s="9"/>
      <c r="M490" s="8"/>
      <c r="N490" s="6"/>
      <c r="O490" s="7"/>
      <c r="P490" s="6"/>
      <c r="Q490" s="6"/>
    </row>
    <row r="491" spans="1:17" x14ac:dyDescent="0.25">
      <c r="A491" s="8"/>
      <c r="B491" s="8"/>
      <c r="C491" s="8"/>
      <c r="D491" s="8"/>
      <c r="E491" s="9"/>
      <c r="F491" s="9"/>
      <c r="G491" s="8"/>
      <c r="H491" s="9"/>
      <c r="I491" s="9"/>
      <c r="J491" s="8"/>
      <c r="K491" s="9"/>
      <c r="L491" s="9"/>
      <c r="M491" s="8"/>
      <c r="N491" s="6"/>
      <c r="O491" s="7"/>
      <c r="P491" s="6"/>
      <c r="Q491" s="6"/>
    </row>
    <row r="492" spans="1:17" x14ac:dyDescent="0.25">
      <c r="A492" s="8"/>
      <c r="B492" s="8"/>
      <c r="C492" s="8"/>
      <c r="D492" s="8"/>
      <c r="E492" s="9"/>
      <c r="F492" s="9"/>
      <c r="G492" s="8"/>
      <c r="H492" s="9"/>
      <c r="I492" s="9"/>
      <c r="J492" s="8"/>
      <c r="K492" s="9"/>
      <c r="L492" s="9"/>
      <c r="M492" s="8"/>
      <c r="N492" s="6"/>
      <c r="O492" s="7"/>
      <c r="P492" s="6"/>
      <c r="Q492" s="6"/>
    </row>
    <row r="493" spans="1:17" x14ac:dyDescent="0.25">
      <c r="A493" s="8"/>
      <c r="B493" s="8"/>
      <c r="C493" s="8"/>
      <c r="D493" s="8"/>
      <c r="E493" s="9"/>
      <c r="F493" s="9"/>
      <c r="G493" s="8"/>
      <c r="H493" s="9"/>
      <c r="I493" s="9"/>
      <c r="J493" s="8"/>
      <c r="K493" s="9"/>
      <c r="L493" s="9"/>
      <c r="M493" s="8"/>
      <c r="N493" s="6"/>
      <c r="O493" s="7"/>
      <c r="P493" s="6"/>
      <c r="Q493" s="6"/>
    </row>
    <row r="494" spans="1:17" x14ac:dyDescent="0.25">
      <c r="A494" s="8"/>
      <c r="B494" s="8"/>
      <c r="C494" s="8"/>
      <c r="D494" s="8"/>
      <c r="E494" s="9"/>
      <c r="F494" s="9"/>
      <c r="G494" s="8"/>
      <c r="H494" s="9"/>
      <c r="I494" s="9"/>
      <c r="J494" s="8"/>
      <c r="K494" s="9"/>
      <c r="L494" s="9"/>
      <c r="M494" s="8"/>
      <c r="N494" s="6"/>
      <c r="O494" s="7"/>
      <c r="P494" s="6"/>
      <c r="Q494" s="6"/>
    </row>
    <row r="495" spans="1:17" x14ac:dyDescent="0.25">
      <c r="A495" s="8"/>
      <c r="B495" s="8"/>
      <c r="C495" s="8"/>
      <c r="D495" s="8"/>
      <c r="E495" s="9"/>
      <c r="F495" s="9"/>
      <c r="G495" s="8"/>
      <c r="H495" s="9"/>
      <c r="I495" s="9"/>
      <c r="J495" s="8"/>
      <c r="K495" s="9"/>
      <c r="L495" s="9"/>
      <c r="M495" s="8"/>
      <c r="N495" s="6"/>
      <c r="O495" s="7"/>
      <c r="P495" s="6"/>
      <c r="Q495" s="6"/>
    </row>
    <row r="496" spans="1:17" x14ac:dyDescent="0.25">
      <c r="A496" s="8"/>
      <c r="B496" s="8"/>
      <c r="C496" s="8"/>
      <c r="D496" s="8"/>
      <c r="E496" s="9"/>
      <c r="F496" s="9"/>
      <c r="G496" s="8"/>
      <c r="H496" s="9"/>
      <c r="I496" s="9"/>
      <c r="J496" s="8"/>
      <c r="K496" s="9"/>
      <c r="L496" s="9"/>
      <c r="M496" s="8"/>
      <c r="N496" s="6"/>
      <c r="O496" s="7"/>
      <c r="P496" s="6"/>
      <c r="Q496" s="6"/>
    </row>
    <row r="497" spans="1:17" x14ac:dyDescent="0.25">
      <c r="A497" s="8"/>
      <c r="B497" s="8"/>
      <c r="C497" s="8"/>
      <c r="D497" s="8"/>
      <c r="E497" s="9"/>
      <c r="F497" s="9"/>
      <c r="G497" s="8"/>
      <c r="H497" s="9"/>
      <c r="I497" s="9"/>
      <c r="J497" s="8"/>
      <c r="K497" s="9"/>
      <c r="L497" s="9"/>
      <c r="M497" s="8"/>
      <c r="N497" s="6"/>
      <c r="O497" s="7"/>
      <c r="P497" s="6"/>
      <c r="Q497" s="6"/>
    </row>
    <row r="498" spans="1:17" x14ac:dyDescent="0.25">
      <c r="A498" s="8"/>
      <c r="B498" s="8"/>
      <c r="C498" s="8"/>
      <c r="D498" s="8"/>
      <c r="E498" s="9"/>
      <c r="F498" s="9"/>
      <c r="G498" s="8"/>
      <c r="H498" s="9"/>
      <c r="I498" s="9"/>
      <c r="J498" s="8"/>
      <c r="K498" s="9"/>
      <c r="L498" s="9"/>
      <c r="M498" s="8"/>
      <c r="N498" s="6"/>
      <c r="O498" s="7"/>
      <c r="P498" s="6"/>
      <c r="Q498" s="6"/>
    </row>
    <row r="499" spans="1:17" x14ac:dyDescent="0.25">
      <c r="A499" s="8"/>
      <c r="B499" s="8"/>
      <c r="C499" s="8"/>
      <c r="D499" s="8"/>
      <c r="E499" s="9"/>
      <c r="F499" s="9"/>
      <c r="G499" s="8"/>
      <c r="H499" s="9"/>
      <c r="I499" s="9"/>
      <c r="J499" s="8"/>
      <c r="K499" s="9"/>
      <c r="L499" s="9"/>
      <c r="M499" s="8"/>
      <c r="N499" s="6"/>
      <c r="O499" s="7"/>
      <c r="P499" s="6"/>
      <c r="Q499" s="6"/>
    </row>
    <row r="500" spans="1:17" x14ac:dyDescent="0.25">
      <c r="A500" s="8"/>
      <c r="B500" s="8"/>
      <c r="C500" s="8"/>
      <c r="D500" s="8"/>
      <c r="E500" s="9"/>
      <c r="F500" s="9"/>
      <c r="G500" s="8"/>
      <c r="H500" s="9"/>
      <c r="I500" s="9"/>
      <c r="J500" s="8"/>
      <c r="K500" s="9"/>
      <c r="L500" s="9"/>
      <c r="M500" s="8"/>
      <c r="N500" s="6"/>
      <c r="O500" s="7"/>
      <c r="P500" s="6"/>
      <c r="Q500" s="6"/>
    </row>
    <row r="501" spans="1:17" x14ac:dyDescent="0.25">
      <c r="A501" s="8"/>
      <c r="B501" s="8"/>
      <c r="C501" s="8"/>
      <c r="D501" s="8"/>
      <c r="E501" s="9"/>
      <c r="F501" s="9"/>
      <c r="G501" s="8"/>
      <c r="H501" s="9"/>
      <c r="I501" s="9"/>
      <c r="J501" s="8"/>
      <c r="K501" s="9"/>
      <c r="L501" s="9"/>
      <c r="M501" s="8"/>
      <c r="N501" s="6"/>
      <c r="O501" s="7"/>
      <c r="P501" s="6"/>
      <c r="Q501" s="6"/>
    </row>
    <row r="502" spans="1:17" x14ac:dyDescent="0.25">
      <c r="A502" s="8"/>
      <c r="B502" s="8"/>
      <c r="C502" s="8"/>
      <c r="D502" s="8"/>
      <c r="E502" s="9"/>
      <c r="F502" s="9"/>
      <c r="G502" s="8"/>
      <c r="H502" s="9"/>
      <c r="I502" s="9"/>
      <c r="J502" s="8"/>
      <c r="K502" s="9"/>
      <c r="L502" s="9"/>
      <c r="M502" s="8"/>
      <c r="N502" s="6"/>
      <c r="O502" s="7"/>
      <c r="P502" s="6"/>
      <c r="Q502" s="6"/>
    </row>
    <row r="503" spans="1:17" x14ac:dyDescent="0.25">
      <c r="A503" s="8"/>
      <c r="B503" s="8"/>
      <c r="C503" s="8"/>
      <c r="D503" s="8"/>
      <c r="E503" s="9"/>
      <c r="F503" s="9"/>
      <c r="G503" s="8"/>
      <c r="H503" s="9"/>
      <c r="I503" s="9"/>
      <c r="J503" s="8"/>
      <c r="K503" s="9"/>
      <c r="L503" s="9"/>
      <c r="M503" s="8"/>
      <c r="N503" s="6"/>
      <c r="O503" s="7"/>
      <c r="P503" s="6"/>
      <c r="Q503" s="6"/>
    </row>
    <row r="504" spans="1:17" x14ac:dyDescent="0.25">
      <c r="A504" s="8"/>
      <c r="B504" s="8"/>
      <c r="C504" s="8"/>
      <c r="D504" s="8"/>
      <c r="E504" s="9"/>
      <c r="F504" s="9"/>
      <c r="G504" s="8"/>
      <c r="H504" s="9"/>
      <c r="I504" s="9"/>
      <c r="J504" s="8"/>
      <c r="K504" s="9"/>
      <c r="L504" s="9"/>
      <c r="M504" s="8"/>
      <c r="N504" s="6"/>
      <c r="O504" s="7"/>
      <c r="P504" s="6"/>
      <c r="Q504" s="6"/>
    </row>
    <row r="505" spans="1:17" x14ac:dyDescent="0.25">
      <c r="A505" s="8"/>
      <c r="B505" s="8"/>
      <c r="C505" s="8"/>
      <c r="D505" s="8"/>
      <c r="E505" s="9"/>
      <c r="F505" s="9"/>
      <c r="G505" s="8"/>
      <c r="H505" s="9"/>
      <c r="I505" s="9"/>
      <c r="J505" s="8"/>
      <c r="K505" s="9"/>
      <c r="L505" s="9"/>
      <c r="M505" s="8"/>
      <c r="N505" s="6"/>
      <c r="O505" s="7"/>
      <c r="P505" s="6"/>
      <c r="Q505" s="6"/>
    </row>
    <row r="506" spans="1:17" x14ac:dyDescent="0.25">
      <c r="A506" s="8"/>
      <c r="B506" s="8"/>
      <c r="C506" s="8"/>
      <c r="D506" s="8"/>
      <c r="E506" s="9"/>
      <c r="F506" s="9"/>
      <c r="G506" s="8"/>
      <c r="H506" s="9"/>
      <c r="I506" s="9"/>
      <c r="J506" s="8"/>
      <c r="K506" s="9"/>
      <c r="L506" s="9"/>
      <c r="M506" s="8"/>
      <c r="N506" s="6"/>
      <c r="O506" s="7"/>
      <c r="P506" s="6"/>
      <c r="Q506" s="6"/>
    </row>
    <row r="507" spans="1:17" x14ac:dyDescent="0.25">
      <c r="A507" s="8"/>
      <c r="B507" s="8"/>
      <c r="C507" s="8"/>
      <c r="D507" s="8"/>
      <c r="E507" s="9"/>
      <c r="F507" s="9"/>
      <c r="G507" s="8"/>
      <c r="H507" s="9"/>
      <c r="I507" s="9"/>
      <c r="J507" s="8"/>
      <c r="K507" s="9"/>
      <c r="L507" s="9"/>
      <c r="M507" s="8"/>
      <c r="N507" s="6"/>
      <c r="O507" s="7"/>
      <c r="P507" s="6"/>
      <c r="Q507" s="6"/>
    </row>
    <row r="508" spans="1:17" x14ac:dyDescent="0.25">
      <c r="A508" s="8"/>
      <c r="B508" s="8"/>
      <c r="C508" s="8"/>
      <c r="D508" s="8"/>
      <c r="E508" s="9"/>
      <c r="F508" s="9"/>
      <c r="G508" s="8"/>
      <c r="H508" s="9"/>
      <c r="I508" s="9"/>
      <c r="J508" s="8"/>
      <c r="K508" s="9"/>
      <c r="L508" s="9"/>
      <c r="M508" s="8"/>
      <c r="N508" s="6"/>
      <c r="O508" s="7"/>
      <c r="P508" s="6"/>
      <c r="Q508" s="6"/>
    </row>
    <row r="509" spans="1:17" x14ac:dyDescent="0.25">
      <c r="A509" s="8"/>
      <c r="B509" s="8"/>
      <c r="C509" s="8"/>
      <c r="D509" s="8"/>
      <c r="E509" s="9"/>
      <c r="F509" s="9"/>
      <c r="G509" s="8"/>
      <c r="H509" s="9"/>
      <c r="I509" s="9"/>
      <c r="J509" s="8"/>
      <c r="K509" s="9"/>
      <c r="L509" s="9"/>
      <c r="M509" s="8"/>
      <c r="N509" s="6"/>
      <c r="O509" s="7"/>
      <c r="P509" s="6"/>
      <c r="Q509" s="6"/>
    </row>
    <row r="510" spans="1:17" x14ac:dyDescent="0.25">
      <c r="A510" s="8"/>
      <c r="B510" s="8"/>
      <c r="C510" s="8"/>
      <c r="D510" s="8"/>
      <c r="E510" s="9"/>
      <c r="F510" s="9"/>
      <c r="G510" s="8"/>
      <c r="H510" s="9"/>
      <c r="I510" s="9"/>
      <c r="J510" s="8"/>
      <c r="K510" s="9"/>
      <c r="L510" s="9"/>
      <c r="M510" s="8"/>
      <c r="N510" s="6"/>
      <c r="O510" s="7"/>
      <c r="P510" s="6"/>
      <c r="Q510" s="6"/>
    </row>
    <row r="511" spans="1:17" x14ac:dyDescent="0.25">
      <c r="A511" s="8"/>
      <c r="B511" s="8"/>
      <c r="C511" s="8"/>
      <c r="D511" s="8"/>
      <c r="E511" s="9"/>
      <c r="F511" s="9"/>
      <c r="G511" s="8"/>
      <c r="H511" s="9"/>
      <c r="I511" s="9"/>
      <c r="J511" s="8"/>
      <c r="K511" s="9"/>
      <c r="L511" s="9"/>
      <c r="M511" s="8"/>
      <c r="N511" s="6"/>
      <c r="O511" s="7"/>
      <c r="P511" s="6"/>
      <c r="Q511" s="6"/>
    </row>
    <row r="512" spans="1:17" x14ac:dyDescent="0.25">
      <c r="A512" s="8"/>
      <c r="B512" s="8"/>
      <c r="C512" s="8"/>
      <c r="D512" s="8"/>
      <c r="E512" s="9"/>
      <c r="F512" s="9"/>
      <c r="G512" s="8"/>
      <c r="H512" s="9"/>
      <c r="I512" s="9"/>
      <c r="J512" s="8"/>
      <c r="K512" s="9"/>
      <c r="L512" s="9"/>
      <c r="M512" s="8"/>
      <c r="N512" s="6"/>
      <c r="O512" s="7"/>
      <c r="P512" s="6"/>
      <c r="Q512" s="6"/>
    </row>
    <row r="513" spans="1:17" x14ac:dyDescent="0.25">
      <c r="A513" s="8"/>
      <c r="B513" s="8"/>
      <c r="C513" s="8"/>
      <c r="D513" s="8"/>
      <c r="E513" s="9"/>
      <c r="F513" s="9"/>
      <c r="G513" s="8"/>
      <c r="H513" s="9"/>
      <c r="I513" s="9"/>
      <c r="J513" s="8"/>
      <c r="K513" s="9"/>
      <c r="L513" s="9"/>
      <c r="M513" s="8"/>
      <c r="N513" s="6"/>
      <c r="O513" s="7"/>
      <c r="P513" s="6"/>
      <c r="Q513" s="6"/>
    </row>
    <row r="514" spans="1:17" x14ac:dyDescent="0.25">
      <c r="A514" s="8"/>
      <c r="B514" s="8"/>
      <c r="C514" s="8"/>
      <c r="D514" s="8"/>
      <c r="E514" s="9"/>
      <c r="F514" s="9"/>
      <c r="G514" s="8"/>
      <c r="H514" s="9"/>
      <c r="I514" s="9"/>
      <c r="J514" s="8"/>
      <c r="K514" s="9"/>
      <c r="L514" s="9"/>
      <c r="M514" s="8"/>
      <c r="N514" s="6"/>
      <c r="O514" s="7"/>
      <c r="P514" s="6"/>
      <c r="Q514" s="6"/>
    </row>
    <row r="515" spans="1:17" x14ac:dyDescent="0.25">
      <c r="A515" s="8"/>
      <c r="B515" s="8"/>
      <c r="C515" s="8"/>
      <c r="D515" s="8"/>
      <c r="E515" s="9"/>
      <c r="F515" s="9"/>
      <c r="G515" s="8"/>
      <c r="H515" s="9"/>
      <c r="I515" s="9"/>
      <c r="J515" s="8"/>
      <c r="K515" s="9"/>
      <c r="L515" s="9"/>
      <c r="M515" s="8"/>
      <c r="N515" s="6"/>
      <c r="O515" s="7"/>
      <c r="P515" s="6"/>
      <c r="Q515" s="6"/>
    </row>
    <row r="516" spans="1:17" x14ac:dyDescent="0.25">
      <c r="A516" s="8"/>
      <c r="B516" s="8"/>
      <c r="C516" s="8"/>
      <c r="D516" s="8"/>
      <c r="E516" s="9"/>
      <c r="F516" s="9"/>
      <c r="G516" s="8"/>
      <c r="H516" s="9"/>
      <c r="I516" s="9"/>
      <c r="J516" s="8"/>
      <c r="K516" s="9"/>
      <c r="L516" s="9"/>
      <c r="M516" s="8"/>
      <c r="N516" s="6"/>
      <c r="O516" s="7"/>
      <c r="P516" s="6"/>
      <c r="Q516" s="6"/>
    </row>
    <row r="517" spans="1:17" x14ac:dyDescent="0.25">
      <c r="A517" s="8"/>
      <c r="B517" s="8"/>
      <c r="C517" s="8"/>
      <c r="D517" s="8"/>
      <c r="E517" s="9"/>
      <c r="F517" s="9"/>
      <c r="G517" s="8"/>
      <c r="H517" s="9"/>
      <c r="I517" s="9"/>
      <c r="J517" s="8"/>
      <c r="K517" s="9"/>
      <c r="L517" s="9"/>
      <c r="M517" s="8"/>
      <c r="N517" s="6"/>
      <c r="O517" s="7"/>
      <c r="P517" s="6"/>
      <c r="Q517" s="6"/>
    </row>
    <row r="518" spans="1:17" x14ac:dyDescent="0.25">
      <c r="A518" s="8"/>
      <c r="B518" s="8"/>
      <c r="C518" s="8"/>
      <c r="D518" s="8"/>
      <c r="E518" s="9"/>
      <c r="F518" s="9"/>
      <c r="G518" s="8"/>
      <c r="H518" s="9"/>
      <c r="I518" s="9"/>
      <c r="J518" s="8"/>
      <c r="K518" s="9"/>
      <c r="L518" s="9"/>
      <c r="M518" s="8"/>
      <c r="N518" s="6"/>
      <c r="O518" s="7"/>
      <c r="P518" s="6"/>
      <c r="Q518" s="6"/>
    </row>
    <row r="519" spans="1:17" x14ac:dyDescent="0.25">
      <c r="A519" s="8"/>
      <c r="B519" s="8"/>
      <c r="C519" s="8"/>
      <c r="D519" s="8"/>
      <c r="E519" s="9"/>
      <c r="F519" s="9"/>
      <c r="G519" s="8"/>
      <c r="H519" s="9"/>
      <c r="I519" s="9"/>
      <c r="J519" s="8"/>
      <c r="K519" s="9"/>
      <c r="L519" s="9"/>
      <c r="M519" s="8"/>
      <c r="N519" s="6"/>
      <c r="O519" s="7"/>
      <c r="P519" s="6"/>
      <c r="Q519" s="6"/>
    </row>
    <row r="520" spans="1:17" x14ac:dyDescent="0.25">
      <c r="A520" s="8"/>
      <c r="B520" s="8"/>
      <c r="C520" s="8"/>
      <c r="D520" s="8"/>
      <c r="E520" s="9"/>
      <c r="F520" s="9"/>
      <c r="G520" s="8"/>
      <c r="H520" s="9"/>
      <c r="I520" s="9"/>
      <c r="J520" s="8"/>
      <c r="K520" s="9"/>
      <c r="L520" s="9"/>
      <c r="M520" s="8"/>
      <c r="N520" s="6"/>
      <c r="O520" s="7"/>
      <c r="P520" s="6"/>
      <c r="Q520" s="6"/>
    </row>
    <row r="521" spans="1:17" x14ac:dyDescent="0.25">
      <c r="A521" s="8"/>
      <c r="B521" s="8"/>
      <c r="C521" s="8"/>
      <c r="D521" s="8"/>
      <c r="E521" s="9"/>
      <c r="F521" s="9"/>
      <c r="G521" s="8"/>
      <c r="H521" s="9"/>
      <c r="I521" s="9"/>
      <c r="J521" s="8"/>
      <c r="K521" s="9"/>
      <c r="L521" s="9"/>
      <c r="M521" s="8"/>
      <c r="N521" s="6"/>
      <c r="O521" s="7"/>
      <c r="P521" s="6"/>
      <c r="Q521" s="6"/>
    </row>
    <row r="522" spans="1:17" x14ac:dyDescent="0.25">
      <c r="A522" s="8"/>
      <c r="B522" s="8"/>
      <c r="C522" s="8"/>
      <c r="D522" s="8"/>
      <c r="E522" s="9"/>
      <c r="F522" s="9"/>
      <c r="G522" s="8"/>
      <c r="H522" s="9"/>
      <c r="I522" s="9"/>
      <c r="J522" s="8"/>
      <c r="K522" s="9"/>
      <c r="L522" s="9"/>
      <c r="M522" s="8"/>
      <c r="N522" s="6"/>
      <c r="O522" s="7"/>
      <c r="P522" s="6"/>
      <c r="Q522" s="6"/>
    </row>
    <row r="523" spans="1:17" x14ac:dyDescent="0.25">
      <c r="A523" s="8"/>
      <c r="B523" s="8"/>
      <c r="C523" s="8"/>
      <c r="D523" s="8"/>
      <c r="E523" s="9"/>
      <c r="F523" s="9"/>
      <c r="G523" s="8"/>
      <c r="H523" s="9"/>
      <c r="I523" s="9"/>
      <c r="J523" s="8"/>
      <c r="K523" s="9"/>
      <c r="L523" s="9"/>
      <c r="M523" s="8"/>
      <c r="N523" s="6"/>
      <c r="O523" s="7"/>
      <c r="P523" s="6"/>
      <c r="Q523" s="6"/>
    </row>
    <row r="524" spans="1:17" x14ac:dyDescent="0.25">
      <c r="A524" s="8"/>
      <c r="B524" s="8"/>
      <c r="C524" s="8"/>
      <c r="D524" s="8"/>
      <c r="E524" s="9"/>
      <c r="F524" s="9"/>
      <c r="G524" s="8"/>
      <c r="H524" s="9"/>
      <c r="I524" s="9"/>
      <c r="J524" s="8"/>
      <c r="K524" s="9"/>
      <c r="L524" s="9"/>
      <c r="M524" s="8"/>
      <c r="N524" s="6"/>
      <c r="O524" s="7"/>
      <c r="P524" s="6"/>
      <c r="Q524" s="6"/>
    </row>
    <row r="525" spans="1:17" x14ac:dyDescent="0.25">
      <c r="A525" s="8"/>
      <c r="B525" s="8"/>
      <c r="C525" s="8"/>
      <c r="D525" s="8"/>
      <c r="E525" s="9"/>
      <c r="F525" s="9"/>
      <c r="G525" s="8"/>
      <c r="H525" s="9"/>
      <c r="I525" s="9"/>
      <c r="J525" s="8"/>
      <c r="K525" s="9"/>
      <c r="L525" s="9"/>
      <c r="M525" s="8"/>
      <c r="N525" s="6"/>
      <c r="O525" s="7"/>
      <c r="P525" s="6"/>
      <c r="Q525" s="6"/>
    </row>
    <row r="526" spans="1:17" x14ac:dyDescent="0.25">
      <c r="A526" s="8"/>
      <c r="B526" s="8"/>
      <c r="C526" s="8"/>
      <c r="D526" s="8"/>
      <c r="E526" s="9"/>
      <c r="F526" s="9"/>
      <c r="G526" s="8"/>
      <c r="H526" s="9"/>
      <c r="I526" s="9"/>
      <c r="J526" s="8"/>
      <c r="K526" s="9"/>
      <c r="L526" s="9"/>
      <c r="M526" s="8"/>
      <c r="N526" s="6"/>
      <c r="O526" s="7"/>
      <c r="P526" s="6"/>
      <c r="Q526" s="6"/>
    </row>
    <row r="527" spans="1:17" x14ac:dyDescent="0.25">
      <c r="A527" s="8"/>
      <c r="B527" s="8"/>
      <c r="C527" s="8"/>
      <c r="D527" s="8"/>
      <c r="E527" s="9"/>
      <c r="F527" s="9"/>
      <c r="G527" s="8"/>
      <c r="H527" s="9"/>
      <c r="I527" s="9"/>
      <c r="J527" s="8"/>
      <c r="K527" s="9"/>
      <c r="L527" s="9"/>
      <c r="M527" s="8"/>
      <c r="N527" s="6"/>
      <c r="O527" s="7"/>
      <c r="P527" s="6"/>
      <c r="Q527" s="6"/>
    </row>
    <row r="528" spans="1:17" x14ac:dyDescent="0.25">
      <c r="A528" s="8"/>
      <c r="B528" s="8"/>
      <c r="C528" s="8"/>
      <c r="D528" s="8"/>
      <c r="E528" s="9"/>
      <c r="F528" s="9"/>
      <c r="G528" s="8"/>
      <c r="H528" s="9"/>
      <c r="I528" s="9"/>
      <c r="J528" s="8"/>
      <c r="K528" s="9"/>
      <c r="L528" s="9"/>
      <c r="M528" s="8"/>
      <c r="N528" s="6"/>
      <c r="O528" s="7"/>
      <c r="P528" s="6"/>
      <c r="Q528" s="6"/>
    </row>
    <row r="529" spans="1:17" x14ac:dyDescent="0.25">
      <c r="A529" s="8"/>
      <c r="B529" s="8"/>
      <c r="C529" s="8"/>
      <c r="D529" s="8"/>
      <c r="E529" s="9"/>
      <c r="F529" s="9"/>
      <c r="G529" s="8"/>
      <c r="H529" s="9"/>
      <c r="I529" s="9"/>
      <c r="J529" s="8"/>
      <c r="K529" s="9"/>
      <c r="L529" s="9"/>
      <c r="M529" s="8"/>
      <c r="N529" s="6"/>
      <c r="O529" s="7"/>
      <c r="P529" s="6"/>
      <c r="Q529" s="6"/>
    </row>
    <row r="530" spans="1:17" x14ac:dyDescent="0.25">
      <c r="A530" s="8"/>
      <c r="B530" s="8"/>
      <c r="C530" s="8"/>
      <c r="D530" s="8"/>
      <c r="E530" s="9"/>
      <c r="F530" s="9"/>
      <c r="G530" s="8"/>
      <c r="H530" s="9"/>
      <c r="I530" s="9"/>
      <c r="J530" s="8"/>
      <c r="K530" s="9"/>
      <c r="L530" s="9"/>
      <c r="M530" s="8"/>
      <c r="N530" s="6"/>
      <c r="O530" s="7"/>
      <c r="P530" s="6"/>
      <c r="Q530" s="6"/>
    </row>
    <row r="531" spans="1:17" x14ac:dyDescent="0.25">
      <c r="A531" s="8"/>
      <c r="B531" s="8"/>
      <c r="C531" s="8"/>
      <c r="D531" s="8"/>
      <c r="E531" s="9"/>
      <c r="F531" s="9"/>
      <c r="G531" s="8"/>
      <c r="H531" s="9"/>
      <c r="I531" s="9"/>
      <c r="J531" s="8"/>
      <c r="K531" s="9"/>
      <c r="L531" s="9"/>
      <c r="M531" s="8"/>
      <c r="N531" s="6"/>
      <c r="O531" s="7"/>
      <c r="P531" s="6"/>
      <c r="Q531" s="6"/>
    </row>
    <row r="532" spans="1:17" x14ac:dyDescent="0.25">
      <c r="A532" s="8"/>
      <c r="B532" s="8"/>
      <c r="C532" s="8"/>
      <c r="D532" s="8"/>
      <c r="E532" s="9"/>
      <c r="F532" s="9"/>
      <c r="G532" s="8"/>
      <c r="H532" s="9"/>
      <c r="I532" s="9"/>
      <c r="J532" s="8"/>
      <c r="K532" s="9"/>
      <c r="L532" s="9"/>
      <c r="M532" s="8"/>
      <c r="N532" s="6"/>
      <c r="O532" s="7"/>
      <c r="P532" s="6"/>
      <c r="Q532" s="6"/>
    </row>
    <row r="533" spans="1:17" x14ac:dyDescent="0.25">
      <c r="A533" s="8"/>
      <c r="B533" s="8"/>
      <c r="C533" s="8"/>
      <c r="D533" s="8"/>
      <c r="E533" s="9"/>
      <c r="F533" s="9"/>
      <c r="G533" s="8"/>
      <c r="H533" s="9"/>
      <c r="I533" s="9"/>
      <c r="J533" s="8"/>
      <c r="K533" s="9"/>
      <c r="L533" s="9"/>
      <c r="M533" s="8"/>
      <c r="N533" s="6"/>
      <c r="O533" s="7"/>
      <c r="P533" s="6"/>
      <c r="Q533" s="6"/>
    </row>
    <row r="534" spans="1:17" x14ac:dyDescent="0.25">
      <c r="A534" s="8"/>
      <c r="B534" s="8"/>
      <c r="C534" s="8"/>
      <c r="D534" s="8"/>
      <c r="E534" s="9"/>
      <c r="F534" s="9"/>
      <c r="G534" s="8"/>
      <c r="H534" s="9"/>
      <c r="I534" s="9"/>
      <c r="J534" s="8"/>
      <c r="K534" s="9"/>
      <c r="L534" s="9"/>
      <c r="M534" s="8"/>
      <c r="N534" s="6"/>
      <c r="O534" s="7"/>
      <c r="P534" s="6"/>
      <c r="Q534" s="6"/>
    </row>
    <row r="535" spans="1:17" x14ac:dyDescent="0.25">
      <c r="A535" s="8"/>
      <c r="B535" s="8"/>
      <c r="C535" s="8"/>
      <c r="D535" s="8"/>
      <c r="E535" s="9"/>
      <c r="F535" s="9"/>
      <c r="G535" s="8"/>
      <c r="H535" s="9"/>
      <c r="I535" s="9"/>
      <c r="J535" s="8"/>
      <c r="K535" s="9"/>
      <c r="L535" s="9"/>
      <c r="M535" s="8"/>
      <c r="N535" s="6"/>
      <c r="O535" s="7"/>
      <c r="P535" s="6"/>
      <c r="Q535" s="6"/>
    </row>
    <row r="536" spans="1:17" x14ac:dyDescent="0.25">
      <c r="A536" s="8"/>
      <c r="B536" s="8"/>
      <c r="C536" s="8"/>
      <c r="D536" s="8"/>
      <c r="E536" s="9"/>
      <c r="F536" s="9"/>
      <c r="G536" s="8"/>
      <c r="H536" s="9"/>
      <c r="I536" s="9"/>
      <c r="J536" s="8"/>
      <c r="K536" s="9"/>
      <c r="L536" s="9"/>
      <c r="M536" s="8"/>
      <c r="N536" s="6"/>
      <c r="O536" s="7"/>
      <c r="P536" s="6"/>
      <c r="Q536" s="6"/>
    </row>
    <row r="537" spans="1:17" x14ac:dyDescent="0.25">
      <c r="A537" s="8"/>
      <c r="B537" s="8"/>
      <c r="C537" s="8"/>
      <c r="D537" s="8"/>
      <c r="E537" s="9"/>
      <c r="F537" s="9"/>
      <c r="G537" s="8"/>
      <c r="H537" s="9"/>
      <c r="I537" s="9"/>
      <c r="J537" s="8"/>
      <c r="K537" s="9"/>
      <c r="L537" s="9"/>
      <c r="M537" s="8"/>
      <c r="N537" s="6"/>
      <c r="O537" s="7"/>
      <c r="P537" s="6"/>
      <c r="Q537" s="6"/>
    </row>
    <row r="538" spans="1:17" x14ac:dyDescent="0.25">
      <c r="A538" s="8"/>
      <c r="B538" s="8"/>
      <c r="C538" s="8"/>
      <c r="D538" s="8"/>
      <c r="E538" s="9"/>
      <c r="F538" s="9"/>
      <c r="G538" s="8"/>
      <c r="H538" s="9"/>
      <c r="I538" s="9"/>
      <c r="J538" s="8"/>
      <c r="K538" s="9"/>
      <c r="L538" s="9"/>
      <c r="M538" s="8"/>
      <c r="N538" s="6"/>
      <c r="O538" s="7"/>
      <c r="P538" s="6"/>
      <c r="Q538" s="6"/>
    </row>
    <row r="539" spans="1:17" x14ac:dyDescent="0.25">
      <c r="A539" s="8"/>
      <c r="B539" s="8"/>
      <c r="C539" s="8"/>
      <c r="D539" s="8"/>
      <c r="E539" s="9"/>
      <c r="F539" s="9"/>
      <c r="G539" s="8"/>
      <c r="H539" s="9"/>
      <c r="I539" s="9"/>
      <c r="J539" s="8"/>
      <c r="K539" s="9"/>
      <c r="L539" s="9"/>
      <c r="M539" s="8"/>
      <c r="N539" s="6"/>
      <c r="O539" s="7"/>
      <c r="P539" s="6"/>
      <c r="Q539" s="6"/>
    </row>
    <row r="540" spans="1:17" x14ac:dyDescent="0.25">
      <c r="A540" s="8"/>
      <c r="B540" s="8"/>
      <c r="C540" s="8"/>
      <c r="D540" s="8"/>
      <c r="E540" s="9"/>
      <c r="F540" s="9"/>
      <c r="G540" s="8"/>
      <c r="H540" s="9"/>
      <c r="I540" s="9"/>
      <c r="J540" s="8"/>
      <c r="K540" s="9"/>
      <c r="L540" s="9"/>
      <c r="M540" s="8"/>
      <c r="N540" s="6"/>
      <c r="O540" s="7"/>
      <c r="P540" s="6"/>
      <c r="Q540" s="6"/>
    </row>
    <row r="541" spans="1:17" x14ac:dyDescent="0.25">
      <c r="A541" s="8"/>
      <c r="B541" s="8"/>
      <c r="C541" s="8"/>
      <c r="D541" s="8"/>
      <c r="E541" s="9"/>
      <c r="F541" s="9"/>
      <c r="G541" s="8"/>
      <c r="H541" s="9"/>
      <c r="I541" s="9"/>
      <c r="J541" s="8"/>
      <c r="K541" s="9"/>
      <c r="L541" s="9"/>
      <c r="M541" s="8"/>
      <c r="N541" s="6"/>
      <c r="O541" s="7"/>
      <c r="P541" s="6"/>
      <c r="Q541" s="6"/>
    </row>
    <row r="542" spans="1:17" x14ac:dyDescent="0.25">
      <c r="A542" s="8"/>
      <c r="B542" s="8"/>
      <c r="C542" s="8"/>
      <c r="D542" s="8"/>
      <c r="E542" s="9"/>
      <c r="F542" s="9"/>
      <c r="G542" s="8"/>
      <c r="H542" s="9"/>
      <c r="I542" s="9"/>
      <c r="J542" s="8"/>
      <c r="K542" s="9"/>
      <c r="L542" s="9"/>
      <c r="M542" s="8"/>
      <c r="N542" s="6"/>
      <c r="O542" s="7"/>
      <c r="P542" s="6"/>
      <c r="Q542" s="6"/>
    </row>
    <row r="543" spans="1:17" x14ac:dyDescent="0.25">
      <c r="A543" s="8"/>
      <c r="B543" s="8"/>
      <c r="C543" s="8"/>
      <c r="D543" s="8"/>
      <c r="E543" s="9"/>
      <c r="F543" s="9"/>
      <c r="G543" s="8"/>
      <c r="H543" s="9"/>
      <c r="I543" s="9"/>
      <c r="J543" s="8"/>
      <c r="K543" s="9"/>
      <c r="L543" s="9"/>
      <c r="M543" s="8"/>
      <c r="N543" s="6"/>
      <c r="O543" s="7"/>
      <c r="P543" s="6"/>
      <c r="Q543" s="6"/>
    </row>
    <row r="544" spans="1:17" x14ac:dyDescent="0.25">
      <c r="A544" s="8"/>
      <c r="B544" s="8"/>
      <c r="C544" s="8"/>
      <c r="D544" s="8"/>
      <c r="E544" s="9"/>
      <c r="F544" s="9"/>
      <c r="G544" s="8"/>
      <c r="H544" s="9"/>
      <c r="I544" s="9"/>
      <c r="J544" s="8"/>
      <c r="K544" s="9"/>
      <c r="L544" s="9"/>
      <c r="M544" s="8"/>
      <c r="N544" s="6"/>
      <c r="O544" s="7"/>
      <c r="P544" s="6"/>
      <c r="Q544" s="6"/>
    </row>
    <row r="545" spans="1:17" x14ac:dyDescent="0.25">
      <c r="A545" s="8"/>
      <c r="B545" s="8"/>
      <c r="C545" s="8"/>
      <c r="D545" s="8"/>
      <c r="E545" s="9"/>
      <c r="F545" s="9"/>
      <c r="G545" s="8"/>
      <c r="H545" s="9"/>
      <c r="I545" s="9"/>
      <c r="J545" s="8"/>
      <c r="K545" s="9"/>
      <c r="L545" s="9"/>
      <c r="M545" s="8"/>
      <c r="N545" s="6"/>
      <c r="O545" s="7"/>
      <c r="P545" s="6"/>
      <c r="Q545" s="6"/>
    </row>
    <row r="546" spans="1:17" x14ac:dyDescent="0.25">
      <c r="A546" s="8"/>
      <c r="B546" s="8"/>
      <c r="C546" s="8"/>
      <c r="D546" s="8"/>
      <c r="E546" s="9"/>
      <c r="F546" s="9"/>
      <c r="G546" s="8"/>
      <c r="H546" s="9"/>
      <c r="I546" s="9"/>
      <c r="J546" s="8"/>
      <c r="K546" s="9"/>
      <c r="L546" s="9"/>
      <c r="M546" s="8"/>
      <c r="N546" s="6"/>
      <c r="O546" s="7"/>
      <c r="P546" s="6"/>
      <c r="Q546" s="6"/>
    </row>
    <row r="547" spans="1:17" x14ac:dyDescent="0.25">
      <c r="A547" s="8"/>
      <c r="B547" s="8"/>
      <c r="C547" s="8"/>
      <c r="D547" s="8"/>
      <c r="E547" s="9"/>
      <c r="F547" s="9"/>
      <c r="G547" s="8"/>
      <c r="H547" s="9"/>
      <c r="I547" s="9"/>
      <c r="J547" s="8"/>
      <c r="K547" s="9"/>
      <c r="L547" s="9"/>
      <c r="M547" s="8"/>
      <c r="N547" s="6"/>
      <c r="O547" s="7"/>
      <c r="P547" s="6"/>
      <c r="Q547" s="6"/>
    </row>
    <row r="548" spans="1:17" x14ac:dyDescent="0.25">
      <c r="A548" s="8"/>
      <c r="B548" s="8"/>
      <c r="C548" s="8"/>
      <c r="D548" s="8"/>
      <c r="E548" s="9"/>
      <c r="F548" s="9"/>
      <c r="G548" s="8"/>
      <c r="H548" s="9"/>
      <c r="I548" s="9"/>
      <c r="J548" s="8"/>
      <c r="K548" s="9"/>
      <c r="L548" s="9"/>
      <c r="M548" s="8"/>
      <c r="N548" s="6"/>
      <c r="O548" s="7"/>
      <c r="P548" s="6"/>
      <c r="Q548" s="6"/>
    </row>
    <row r="549" spans="1:17" x14ac:dyDescent="0.25">
      <c r="A549" s="8"/>
      <c r="B549" s="8"/>
      <c r="C549" s="8"/>
      <c r="D549" s="8"/>
      <c r="E549" s="9"/>
      <c r="F549" s="9"/>
      <c r="G549" s="8"/>
      <c r="H549" s="9"/>
      <c r="I549" s="9"/>
      <c r="J549" s="8"/>
      <c r="K549" s="9"/>
      <c r="L549" s="9"/>
      <c r="M549" s="8"/>
      <c r="N549" s="6"/>
      <c r="O549" s="7"/>
      <c r="P549" s="6"/>
      <c r="Q549" s="6"/>
    </row>
    <row r="550" spans="1:17" x14ac:dyDescent="0.25">
      <c r="A550" s="8"/>
      <c r="B550" s="8"/>
      <c r="C550" s="8"/>
      <c r="D550" s="8"/>
      <c r="E550" s="9"/>
      <c r="F550" s="9"/>
      <c r="G550" s="8"/>
      <c r="H550" s="9"/>
      <c r="I550" s="9"/>
      <c r="J550" s="8"/>
      <c r="K550" s="9"/>
      <c r="L550" s="9"/>
      <c r="M550" s="8"/>
      <c r="N550" s="6"/>
      <c r="O550" s="7"/>
      <c r="P550" s="6"/>
      <c r="Q550" s="6"/>
    </row>
    <row r="551" spans="1:17" x14ac:dyDescent="0.25">
      <c r="A551" s="8"/>
      <c r="B551" s="8"/>
      <c r="C551" s="8"/>
      <c r="D551" s="8"/>
      <c r="E551" s="9"/>
      <c r="F551" s="9"/>
      <c r="G551" s="8"/>
      <c r="H551" s="9"/>
      <c r="I551" s="9"/>
      <c r="J551" s="8"/>
      <c r="K551" s="9"/>
      <c r="L551" s="9"/>
      <c r="M551" s="8"/>
      <c r="N551" s="6"/>
      <c r="O551" s="7"/>
      <c r="P551" s="6"/>
      <c r="Q551" s="6"/>
    </row>
    <row r="552" spans="1:17" x14ac:dyDescent="0.25">
      <c r="A552" s="8"/>
      <c r="B552" s="8"/>
      <c r="C552" s="8"/>
      <c r="D552" s="8"/>
      <c r="E552" s="9"/>
      <c r="F552" s="9"/>
      <c r="G552" s="8"/>
      <c r="H552" s="9"/>
      <c r="I552" s="9"/>
      <c r="J552" s="8"/>
      <c r="K552" s="9"/>
      <c r="L552" s="9"/>
      <c r="M552" s="8"/>
      <c r="N552" s="6"/>
      <c r="O552" s="7"/>
      <c r="P552" s="6"/>
      <c r="Q552" s="6"/>
    </row>
    <row r="553" spans="1:17" x14ac:dyDescent="0.25">
      <c r="A553" s="8"/>
      <c r="B553" s="8"/>
      <c r="C553" s="8"/>
      <c r="D553" s="8"/>
      <c r="E553" s="9"/>
      <c r="F553" s="9"/>
      <c r="G553" s="8"/>
      <c r="H553" s="9"/>
      <c r="I553" s="9"/>
      <c r="J553" s="8"/>
      <c r="K553" s="9"/>
      <c r="L553" s="9"/>
      <c r="M553" s="8"/>
      <c r="N553" s="6"/>
      <c r="O553" s="7"/>
      <c r="P553" s="6"/>
      <c r="Q553" s="6"/>
    </row>
    <row r="554" spans="1:17" x14ac:dyDescent="0.25">
      <c r="A554" s="8"/>
      <c r="B554" s="8"/>
      <c r="C554" s="8"/>
      <c r="D554" s="8"/>
      <c r="E554" s="9"/>
      <c r="F554" s="9"/>
      <c r="G554" s="8"/>
      <c r="H554" s="9"/>
      <c r="I554" s="9"/>
      <c r="J554" s="8"/>
      <c r="K554" s="9"/>
      <c r="L554" s="9"/>
      <c r="M554" s="8"/>
      <c r="N554" s="6"/>
      <c r="O554" s="7"/>
      <c r="P554" s="6"/>
      <c r="Q554" s="6"/>
    </row>
    <row r="555" spans="1:17" x14ac:dyDescent="0.25">
      <c r="A555" s="8"/>
      <c r="B555" s="8"/>
      <c r="C555" s="8"/>
      <c r="D555" s="8"/>
      <c r="E555" s="9"/>
      <c r="F555" s="9"/>
      <c r="G555" s="8"/>
      <c r="H555" s="9"/>
      <c r="I555" s="9"/>
      <c r="J555" s="8"/>
      <c r="K555" s="9"/>
      <c r="L555" s="9"/>
      <c r="M555" s="8"/>
      <c r="N555" s="6"/>
      <c r="O555" s="7"/>
      <c r="P555" s="6"/>
      <c r="Q555" s="6"/>
    </row>
    <row r="556" spans="1:17" x14ac:dyDescent="0.25">
      <c r="A556" s="8"/>
      <c r="B556" s="8"/>
      <c r="C556" s="8"/>
      <c r="D556" s="8"/>
      <c r="E556" s="9"/>
      <c r="F556" s="9"/>
      <c r="G556" s="8"/>
      <c r="H556" s="9"/>
      <c r="I556" s="9"/>
      <c r="J556" s="8"/>
      <c r="K556" s="9"/>
      <c r="L556" s="9"/>
      <c r="M556" s="8"/>
      <c r="N556" s="6"/>
      <c r="O556" s="7"/>
      <c r="P556" s="6"/>
      <c r="Q556" s="6"/>
    </row>
    <row r="557" spans="1:17" x14ac:dyDescent="0.25">
      <c r="A557" s="8"/>
      <c r="B557" s="8"/>
      <c r="C557" s="8"/>
      <c r="D557" s="8"/>
      <c r="E557" s="9"/>
      <c r="F557" s="9"/>
      <c r="G557" s="8"/>
      <c r="H557" s="9"/>
      <c r="I557" s="9"/>
      <c r="J557" s="8"/>
      <c r="K557" s="9"/>
      <c r="L557" s="9"/>
      <c r="M557" s="8"/>
      <c r="N557" s="6"/>
      <c r="O557" s="7"/>
      <c r="P557" s="6"/>
      <c r="Q557" s="6"/>
    </row>
    <row r="558" spans="1:17" x14ac:dyDescent="0.25">
      <c r="A558" s="8"/>
      <c r="B558" s="8"/>
      <c r="C558" s="8"/>
      <c r="D558" s="8"/>
      <c r="E558" s="9"/>
      <c r="F558" s="9"/>
      <c r="G558" s="8"/>
      <c r="H558" s="9"/>
      <c r="I558" s="9"/>
      <c r="J558" s="8"/>
      <c r="K558" s="9"/>
      <c r="L558" s="9"/>
      <c r="M558" s="8"/>
      <c r="N558" s="6"/>
      <c r="O558" s="7"/>
      <c r="P558" s="6"/>
      <c r="Q558" s="6"/>
    </row>
    <row r="559" spans="1:17" x14ac:dyDescent="0.25">
      <c r="A559" s="8"/>
      <c r="B559" s="8"/>
      <c r="C559" s="8"/>
      <c r="D559" s="8"/>
      <c r="E559" s="9"/>
      <c r="F559" s="9"/>
      <c r="G559" s="8"/>
      <c r="H559" s="9"/>
      <c r="I559" s="9"/>
      <c r="J559" s="8"/>
      <c r="K559" s="9"/>
      <c r="L559" s="9"/>
      <c r="M559" s="8"/>
      <c r="N559" s="6"/>
      <c r="O559" s="7"/>
      <c r="P559" s="6"/>
      <c r="Q559" s="6"/>
    </row>
    <row r="560" spans="1:17" x14ac:dyDescent="0.25">
      <c r="A560" s="8"/>
      <c r="B560" s="8"/>
      <c r="C560" s="8"/>
      <c r="D560" s="8"/>
      <c r="E560" s="9"/>
      <c r="F560" s="9"/>
      <c r="G560" s="8"/>
      <c r="H560" s="9"/>
      <c r="I560" s="9"/>
      <c r="J560" s="8"/>
      <c r="K560" s="9"/>
      <c r="L560" s="9"/>
      <c r="M560" s="8"/>
      <c r="N560" s="6"/>
      <c r="O560" s="7"/>
      <c r="P560" s="6"/>
      <c r="Q560" s="6"/>
    </row>
    <row r="561" spans="1:17" x14ac:dyDescent="0.25">
      <c r="A561" s="8"/>
      <c r="B561" s="8"/>
      <c r="C561" s="8"/>
      <c r="D561" s="8"/>
      <c r="E561" s="9"/>
      <c r="F561" s="9"/>
      <c r="G561" s="8"/>
      <c r="H561" s="9"/>
      <c r="I561" s="9"/>
      <c r="J561" s="8"/>
      <c r="K561" s="9"/>
      <c r="L561" s="9"/>
      <c r="M561" s="8"/>
      <c r="N561" s="6"/>
      <c r="O561" s="7"/>
      <c r="P561" s="6"/>
      <c r="Q561" s="6"/>
    </row>
    <row r="562" spans="1:17" x14ac:dyDescent="0.25">
      <c r="A562" s="8"/>
      <c r="B562" s="8"/>
      <c r="C562" s="8"/>
      <c r="D562" s="8"/>
      <c r="E562" s="9"/>
      <c r="F562" s="9"/>
      <c r="G562" s="8"/>
      <c r="H562" s="9"/>
      <c r="I562" s="9"/>
      <c r="J562" s="8"/>
      <c r="K562" s="9"/>
      <c r="L562" s="9"/>
      <c r="M562" s="8"/>
      <c r="N562" s="6"/>
      <c r="O562" s="7"/>
      <c r="P562" s="6"/>
      <c r="Q562" s="6"/>
    </row>
    <row r="563" spans="1:17" x14ac:dyDescent="0.25">
      <c r="A563" s="8"/>
      <c r="B563" s="8"/>
      <c r="C563" s="8"/>
      <c r="D563" s="8"/>
      <c r="E563" s="9"/>
      <c r="F563" s="9"/>
      <c r="G563" s="8"/>
      <c r="H563" s="9"/>
      <c r="I563" s="9"/>
      <c r="J563" s="8"/>
      <c r="K563" s="9"/>
      <c r="L563" s="9"/>
      <c r="M563" s="8"/>
      <c r="N563" s="6"/>
      <c r="O563" s="7"/>
      <c r="P563" s="6"/>
      <c r="Q563" s="6"/>
    </row>
    <row r="564" spans="1:17" x14ac:dyDescent="0.25">
      <c r="A564" s="8"/>
      <c r="B564" s="8"/>
      <c r="C564" s="8"/>
      <c r="D564" s="8"/>
      <c r="E564" s="9"/>
      <c r="F564" s="9"/>
      <c r="G564" s="8"/>
      <c r="H564" s="9"/>
      <c r="I564" s="9"/>
      <c r="J564" s="8"/>
      <c r="K564" s="9"/>
      <c r="L564" s="9"/>
      <c r="M564" s="8"/>
      <c r="N564" s="6"/>
      <c r="O564" s="7"/>
      <c r="P564" s="6"/>
      <c r="Q564" s="6"/>
    </row>
    <row r="565" spans="1:17" x14ac:dyDescent="0.25">
      <c r="A565" s="8"/>
      <c r="B565" s="8"/>
      <c r="C565" s="8"/>
      <c r="D565" s="8"/>
      <c r="E565" s="9"/>
      <c r="F565" s="9"/>
      <c r="G565" s="8"/>
      <c r="H565" s="9"/>
      <c r="I565" s="9"/>
      <c r="J565" s="8"/>
      <c r="K565" s="9"/>
      <c r="L565" s="9"/>
      <c r="M565" s="8"/>
      <c r="N565" s="6"/>
      <c r="O565" s="7"/>
      <c r="P565" s="6"/>
      <c r="Q565" s="6"/>
    </row>
    <row r="566" spans="1:17" x14ac:dyDescent="0.25">
      <c r="A566" s="8"/>
      <c r="B566" s="8"/>
      <c r="C566" s="8"/>
      <c r="D566" s="8"/>
      <c r="E566" s="9"/>
      <c r="F566" s="9"/>
      <c r="G566" s="8"/>
      <c r="H566" s="9"/>
      <c r="I566" s="9"/>
      <c r="J566" s="8"/>
      <c r="K566" s="9"/>
      <c r="L566" s="9"/>
      <c r="M566" s="8"/>
      <c r="N566" s="6"/>
      <c r="O566" s="7"/>
      <c r="P566" s="6"/>
      <c r="Q566" s="6"/>
    </row>
    <row r="567" spans="1:17" x14ac:dyDescent="0.25">
      <c r="A567" s="8"/>
      <c r="B567" s="8"/>
      <c r="C567" s="8"/>
      <c r="D567" s="8"/>
      <c r="E567" s="9"/>
      <c r="F567" s="9"/>
      <c r="G567" s="8"/>
      <c r="H567" s="9"/>
      <c r="I567" s="9"/>
      <c r="J567" s="8"/>
      <c r="K567" s="9"/>
      <c r="L567" s="9"/>
      <c r="M567" s="8"/>
      <c r="N567" s="6"/>
      <c r="O567" s="7"/>
      <c r="P567" s="6"/>
      <c r="Q567" s="6"/>
    </row>
    <row r="568" spans="1:17" x14ac:dyDescent="0.25">
      <c r="A568" s="8"/>
      <c r="B568" s="8"/>
      <c r="C568" s="8"/>
      <c r="D568" s="8"/>
      <c r="E568" s="9"/>
      <c r="F568" s="9"/>
      <c r="G568" s="8"/>
      <c r="H568" s="9"/>
      <c r="I568" s="9"/>
      <c r="J568" s="8"/>
      <c r="K568" s="9"/>
      <c r="L568" s="9"/>
      <c r="M568" s="8"/>
      <c r="N568" s="6"/>
      <c r="O568" s="7"/>
      <c r="P568" s="6"/>
      <c r="Q568" s="6"/>
    </row>
    <row r="569" spans="1:17" x14ac:dyDescent="0.25">
      <c r="A569" s="8"/>
      <c r="B569" s="8"/>
      <c r="C569" s="8"/>
      <c r="D569" s="8"/>
      <c r="E569" s="9"/>
      <c r="F569" s="9"/>
      <c r="G569" s="8"/>
      <c r="H569" s="9"/>
      <c r="I569" s="9"/>
      <c r="J569" s="8"/>
      <c r="K569" s="9"/>
      <c r="L569" s="9"/>
      <c r="M569" s="8"/>
      <c r="N569" s="6"/>
      <c r="O569" s="7"/>
      <c r="P569" s="6"/>
      <c r="Q569" s="6"/>
    </row>
    <row r="570" spans="1:17" x14ac:dyDescent="0.25">
      <c r="A570" s="8"/>
      <c r="B570" s="8"/>
      <c r="C570" s="8"/>
      <c r="D570" s="8"/>
      <c r="E570" s="9"/>
      <c r="F570" s="9"/>
      <c r="G570" s="8"/>
      <c r="H570" s="9"/>
      <c r="I570" s="9"/>
      <c r="J570" s="8"/>
      <c r="K570" s="9"/>
      <c r="L570" s="9"/>
      <c r="M570" s="8"/>
      <c r="N570" s="6"/>
      <c r="O570" s="7"/>
      <c r="P570" s="6"/>
      <c r="Q570" s="6"/>
    </row>
    <row r="571" spans="1:17" x14ac:dyDescent="0.25">
      <c r="A571" s="8"/>
      <c r="B571" s="8"/>
      <c r="C571" s="8"/>
      <c r="D571" s="8"/>
      <c r="E571" s="9"/>
      <c r="F571" s="9"/>
      <c r="G571" s="8"/>
      <c r="H571" s="9"/>
      <c r="I571" s="9"/>
      <c r="J571" s="8"/>
      <c r="K571" s="9"/>
      <c r="L571" s="9"/>
      <c r="M571" s="8"/>
      <c r="N571" s="6"/>
      <c r="O571" s="7"/>
      <c r="P571" s="6"/>
      <c r="Q571" s="6"/>
    </row>
    <row r="572" spans="1:17" x14ac:dyDescent="0.25">
      <c r="A572" s="8"/>
      <c r="B572" s="8"/>
      <c r="C572" s="8"/>
      <c r="D572" s="8"/>
      <c r="E572" s="9"/>
      <c r="F572" s="9"/>
      <c r="G572" s="8"/>
      <c r="H572" s="9"/>
      <c r="I572" s="9"/>
      <c r="J572" s="8"/>
      <c r="K572" s="9"/>
      <c r="L572" s="9"/>
      <c r="M572" s="8"/>
      <c r="N572" s="6"/>
      <c r="O572" s="7"/>
      <c r="P572" s="6"/>
      <c r="Q572" s="6"/>
    </row>
    <row r="573" spans="1:17" x14ac:dyDescent="0.25">
      <c r="A573" s="8"/>
      <c r="B573" s="8"/>
      <c r="C573" s="8"/>
      <c r="D573" s="8"/>
      <c r="E573" s="9"/>
      <c r="F573" s="9"/>
      <c r="G573" s="8"/>
      <c r="H573" s="9"/>
      <c r="I573" s="9"/>
      <c r="J573" s="8"/>
      <c r="K573" s="9"/>
      <c r="L573" s="9"/>
      <c r="M573" s="8"/>
      <c r="N573" s="6"/>
      <c r="O573" s="7"/>
      <c r="P573" s="6"/>
      <c r="Q573" s="6"/>
    </row>
    <row r="574" spans="1:17" x14ac:dyDescent="0.25">
      <c r="A574" s="8"/>
      <c r="B574" s="8"/>
      <c r="C574" s="8"/>
      <c r="D574" s="8"/>
      <c r="E574" s="9"/>
      <c r="F574" s="9"/>
      <c r="G574" s="8"/>
      <c r="H574" s="9"/>
      <c r="I574" s="9"/>
      <c r="J574" s="8"/>
      <c r="K574" s="9"/>
      <c r="L574" s="9"/>
      <c r="M574" s="8"/>
      <c r="N574" s="6"/>
      <c r="O574" s="7"/>
      <c r="P574" s="6"/>
      <c r="Q574" s="6"/>
    </row>
    <row r="575" spans="1:17" x14ac:dyDescent="0.25">
      <c r="A575" s="8"/>
      <c r="B575" s="8"/>
      <c r="C575" s="8"/>
      <c r="D575" s="8"/>
      <c r="E575" s="9"/>
      <c r="F575" s="9"/>
      <c r="G575" s="8"/>
      <c r="H575" s="9"/>
      <c r="I575" s="9"/>
      <c r="J575" s="8"/>
      <c r="K575" s="9"/>
      <c r="L575" s="9"/>
      <c r="M575" s="8"/>
      <c r="N575" s="6"/>
      <c r="O575" s="7"/>
      <c r="P575" s="6"/>
      <c r="Q575" s="6"/>
    </row>
    <row r="576" spans="1:17" x14ac:dyDescent="0.25">
      <c r="A576" s="8"/>
      <c r="B576" s="8"/>
      <c r="C576" s="8"/>
      <c r="D576" s="8"/>
      <c r="E576" s="9"/>
      <c r="F576" s="9"/>
      <c r="G576" s="8"/>
      <c r="H576" s="9"/>
      <c r="I576" s="9"/>
      <c r="J576" s="8"/>
      <c r="K576" s="9"/>
      <c r="L576" s="9"/>
      <c r="M576" s="8"/>
      <c r="N576" s="6"/>
      <c r="O576" s="7"/>
      <c r="P576" s="6"/>
      <c r="Q576" s="6"/>
    </row>
    <row r="577" spans="1:17" x14ac:dyDescent="0.25">
      <c r="A577" s="8"/>
      <c r="B577" s="8"/>
      <c r="C577" s="8"/>
      <c r="D577" s="8"/>
      <c r="E577" s="9"/>
      <c r="F577" s="9"/>
      <c r="G577" s="8"/>
      <c r="H577" s="9"/>
      <c r="I577" s="9"/>
      <c r="J577" s="8"/>
      <c r="K577" s="9"/>
      <c r="L577" s="9"/>
      <c r="M577" s="8"/>
      <c r="N577" s="6"/>
      <c r="O577" s="7"/>
      <c r="P577" s="6"/>
      <c r="Q577" s="6"/>
    </row>
    <row r="578" spans="1:17" x14ac:dyDescent="0.25">
      <c r="A578" s="8"/>
      <c r="B578" s="8"/>
      <c r="C578" s="8"/>
      <c r="D578" s="8"/>
      <c r="E578" s="9"/>
      <c r="F578" s="9"/>
      <c r="G578" s="8"/>
      <c r="H578" s="9"/>
      <c r="I578" s="9"/>
      <c r="J578" s="8"/>
      <c r="K578" s="9"/>
      <c r="L578" s="9"/>
      <c r="M578" s="8"/>
      <c r="N578" s="6"/>
      <c r="O578" s="7"/>
      <c r="P578" s="6"/>
      <c r="Q578" s="6"/>
    </row>
    <row r="579" spans="1:17" x14ac:dyDescent="0.25">
      <c r="A579" s="8"/>
      <c r="B579" s="8"/>
      <c r="C579" s="8"/>
      <c r="D579" s="8"/>
      <c r="E579" s="9"/>
      <c r="F579" s="9"/>
      <c r="G579" s="8"/>
      <c r="H579" s="9"/>
      <c r="I579" s="9"/>
      <c r="J579" s="8"/>
      <c r="K579" s="9"/>
      <c r="L579" s="9"/>
      <c r="M579" s="8"/>
      <c r="N579" s="6"/>
      <c r="O579" s="7"/>
      <c r="P579" s="6"/>
      <c r="Q579" s="6"/>
    </row>
    <row r="580" spans="1:17" x14ac:dyDescent="0.25">
      <c r="A580" s="8"/>
      <c r="B580" s="8"/>
      <c r="C580" s="8"/>
      <c r="D580" s="8"/>
      <c r="E580" s="9"/>
      <c r="F580" s="9"/>
      <c r="G580" s="8"/>
      <c r="H580" s="9"/>
      <c r="I580" s="9"/>
      <c r="J580" s="8"/>
      <c r="K580" s="9"/>
      <c r="L580" s="9"/>
      <c r="M580" s="8"/>
      <c r="N580" s="6"/>
      <c r="O580" s="7"/>
      <c r="P580" s="6"/>
      <c r="Q580" s="6"/>
    </row>
    <row r="581" spans="1:17" x14ac:dyDescent="0.25">
      <c r="A581" s="8"/>
      <c r="B581" s="8"/>
      <c r="C581" s="8"/>
      <c r="D581" s="8"/>
      <c r="E581" s="9"/>
      <c r="F581" s="9"/>
      <c r="G581" s="8"/>
      <c r="H581" s="9"/>
      <c r="I581" s="9"/>
      <c r="J581" s="8"/>
      <c r="K581" s="9"/>
      <c r="L581" s="9"/>
      <c r="M581" s="8"/>
      <c r="N581" s="6"/>
      <c r="O581" s="7"/>
      <c r="P581" s="6"/>
      <c r="Q581" s="6"/>
    </row>
    <row r="582" spans="1:17" x14ac:dyDescent="0.25">
      <c r="A582" s="8"/>
      <c r="B582" s="8"/>
      <c r="C582" s="8"/>
      <c r="D582" s="8"/>
      <c r="E582" s="9"/>
      <c r="F582" s="9"/>
      <c r="G582" s="8"/>
      <c r="H582" s="9"/>
      <c r="I582" s="9"/>
      <c r="J582" s="8"/>
      <c r="K582" s="9"/>
      <c r="L582" s="9"/>
      <c r="M582" s="8"/>
      <c r="N582" s="6"/>
      <c r="O582" s="7"/>
      <c r="P582" s="6"/>
      <c r="Q582" s="6"/>
    </row>
    <row r="583" spans="1:17" x14ac:dyDescent="0.25">
      <c r="A583" s="8"/>
      <c r="B583" s="8"/>
      <c r="C583" s="8"/>
      <c r="D583" s="8"/>
      <c r="E583" s="9"/>
      <c r="F583" s="9"/>
      <c r="G583" s="8"/>
      <c r="H583" s="9"/>
      <c r="I583" s="9"/>
      <c r="J583" s="8"/>
      <c r="K583" s="9"/>
      <c r="L583" s="9"/>
      <c r="M583" s="8"/>
      <c r="N583" s="6"/>
      <c r="O583" s="7"/>
      <c r="P583" s="6"/>
      <c r="Q583" s="6"/>
    </row>
    <row r="584" spans="1:17" x14ac:dyDescent="0.25">
      <c r="A584" s="8"/>
      <c r="B584" s="7"/>
      <c r="C584" s="6"/>
      <c r="D584" s="7"/>
      <c r="E584" s="6"/>
      <c r="F584" s="6"/>
      <c r="G584" s="6"/>
      <c r="H584" s="7"/>
      <c r="I584" s="6"/>
      <c r="J584" s="6"/>
      <c r="K584" s="6"/>
      <c r="L584" s="7"/>
      <c r="M584" s="6"/>
      <c r="N584" s="6"/>
      <c r="O584" s="7"/>
      <c r="P584" s="6"/>
      <c r="Q584" s="6"/>
    </row>
    <row r="585" spans="1:17" x14ac:dyDescent="0.25">
      <c r="A585" s="8"/>
      <c r="B585" s="7"/>
      <c r="C585" s="6"/>
      <c r="D585" s="7"/>
      <c r="E585" s="6"/>
      <c r="F585" s="6"/>
      <c r="G585" s="6"/>
      <c r="H585" s="7"/>
      <c r="I585" s="6"/>
      <c r="J585" s="6"/>
      <c r="K585" s="6"/>
      <c r="L585" s="7"/>
      <c r="M585" s="6"/>
      <c r="N585" s="6"/>
      <c r="O585" s="7"/>
      <c r="P585" s="6"/>
      <c r="Q585" s="6"/>
    </row>
    <row r="586" spans="1:17" x14ac:dyDescent="0.25">
      <c r="A586" s="8"/>
      <c r="B586" s="7"/>
      <c r="C586" s="6"/>
      <c r="D586" s="7"/>
      <c r="E586" s="6"/>
      <c r="F586" s="6"/>
      <c r="G586" s="6"/>
      <c r="H586" s="7"/>
      <c r="I586" s="6"/>
      <c r="J586" s="6"/>
      <c r="K586" s="6"/>
      <c r="L586" s="7"/>
      <c r="M586" s="6"/>
      <c r="N586" s="6"/>
      <c r="O586" s="7"/>
      <c r="P586" s="6"/>
      <c r="Q586" s="6"/>
    </row>
    <row r="587" spans="1:17" x14ac:dyDescent="0.25">
      <c r="A587" s="8"/>
      <c r="B587" s="7"/>
      <c r="C587" s="6"/>
      <c r="D587" s="7"/>
      <c r="E587" s="6"/>
      <c r="F587" s="6"/>
      <c r="G587" s="6"/>
      <c r="H587" s="7"/>
      <c r="I587" s="6"/>
      <c r="J587" s="6"/>
      <c r="K587" s="6"/>
      <c r="L587" s="7"/>
      <c r="M587" s="6"/>
      <c r="N587" s="6"/>
      <c r="O587" s="7"/>
      <c r="P587" s="6"/>
      <c r="Q587" s="6"/>
    </row>
    <row r="588" spans="1:17" x14ac:dyDescent="0.25">
      <c r="A588" s="8"/>
      <c r="B588" s="7"/>
      <c r="C588" s="6"/>
      <c r="D588" s="7"/>
      <c r="E588" s="6"/>
      <c r="F588" s="6"/>
      <c r="G588" s="6"/>
      <c r="H588" s="7"/>
      <c r="I588" s="6"/>
      <c r="J588" s="6"/>
      <c r="K588" s="6"/>
      <c r="L588" s="7"/>
      <c r="M588" s="6"/>
      <c r="N588" s="6"/>
      <c r="O588" s="7"/>
      <c r="P588" s="6"/>
      <c r="Q588" s="6"/>
    </row>
    <row r="589" spans="1:17" x14ac:dyDescent="0.25">
      <c r="A589" s="8"/>
      <c r="B589" s="7"/>
      <c r="C589" s="6"/>
      <c r="D589" s="7"/>
      <c r="E589" s="6"/>
      <c r="F589" s="6"/>
      <c r="G589" s="6"/>
      <c r="H589" s="7"/>
      <c r="I589" s="6"/>
      <c r="J589" s="6"/>
      <c r="K589" s="6"/>
      <c r="L589" s="7"/>
      <c r="M589" s="6"/>
      <c r="N589" s="6"/>
      <c r="O589" s="7"/>
      <c r="P589" s="6"/>
      <c r="Q589" s="6"/>
    </row>
    <row r="590" spans="1:17" x14ac:dyDescent="0.25">
      <c r="A590" s="8"/>
      <c r="B590" s="7"/>
      <c r="C590" s="6"/>
      <c r="D590" s="7"/>
      <c r="E590" s="6"/>
      <c r="F590" s="6"/>
      <c r="G590" s="6"/>
      <c r="H590" s="7"/>
      <c r="I590" s="6"/>
      <c r="J590" s="6"/>
      <c r="K590" s="6"/>
      <c r="L590" s="7"/>
      <c r="M590" s="6"/>
      <c r="N590" s="6"/>
      <c r="O590" s="7"/>
      <c r="P590" s="6"/>
      <c r="Q590" s="6"/>
    </row>
    <row r="591" spans="1:17" x14ac:dyDescent="0.25">
      <c r="A591" s="8"/>
      <c r="B591" s="7"/>
      <c r="C591" s="6"/>
      <c r="D591" s="7"/>
      <c r="E591" s="6"/>
      <c r="F591" s="6"/>
      <c r="G591" s="6"/>
      <c r="H591" s="7"/>
      <c r="I591" s="6"/>
      <c r="J591" s="6"/>
      <c r="K591" s="6"/>
      <c r="L591" s="7"/>
      <c r="M591" s="6"/>
      <c r="N591" s="6"/>
      <c r="O591" s="7"/>
      <c r="P591" s="6"/>
      <c r="Q591" s="6"/>
    </row>
    <row r="592" spans="1:17" x14ac:dyDescent="0.25">
      <c r="A592" s="8"/>
      <c r="B592" s="7"/>
      <c r="C592" s="6"/>
      <c r="D592" s="7"/>
      <c r="E592" s="6"/>
      <c r="F592" s="6"/>
      <c r="G592" s="6"/>
      <c r="H592" s="7"/>
      <c r="I592" s="6"/>
      <c r="J592" s="6"/>
      <c r="K592" s="6"/>
      <c r="L592" s="7"/>
      <c r="M592" s="6"/>
      <c r="N592" s="6"/>
      <c r="O592" s="7"/>
      <c r="P592" s="6"/>
      <c r="Q592" s="6"/>
    </row>
    <row r="593" spans="1:17" x14ac:dyDescent="0.25">
      <c r="A593" s="8"/>
      <c r="B593" s="7"/>
      <c r="C593" s="6"/>
      <c r="D593" s="7"/>
      <c r="E593" s="6"/>
      <c r="F593" s="6"/>
      <c r="G593" s="6"/>
      <c r="H593" s="7"/>
      <c r="I593" s="6"/>
      <c r="J593" s="6"/>
      <c r="K593" s="6"/>
      <c r="L593" s="7"/>
      <c r="M593" s="6"/>
      <c r="N593" s="6"/>
      <c r="O593" s="7"/>
      <c r="P593" s="6"/>
      <c r="Q593" s="6"/>
    </row>
    <row r="594" spans="1:17" x14ac:dyDescent="0.25">
      <c r="A594" s="8"/>
      <c r="B594" s="7"/>
      <c r="C594" s="6"/>
      <c r="D594" s="7"/>
      <c r="E594" s="6"/>
      <c r="F594" s="6"/>
      <c r="G594" s="6"/>
      <c r="H594" s="7"/>
      <c r="I594" s="6"/>
      <c r="J594" s="6"/>
      <c r="K594" s="6"/>
      <c r="L594" s="7"/>
      <c r="M594" s="6"/>
      <c r="N594" s="6"/>
      <c r="O594" s="7"/>
      <c r="P594" s="6"/>
      <c r="Q594" s="6"/>
    </row>
    <row r="595" spans="1:17" x14ac:dyDescent="0.25">
      <c r="A595" s="8"/>
      <c r="B595" s="7"/>
      <c r="C595" s="6"/>
      <c r="D595" s="7"/>
      <c r="E595" s="6"/>
      <c r="F595" s="6"/>
      <c r="G595" s="6"/>
      <c r="H595" s="7"/>
      <c r="I595" s="6"/>
      <c r="J595" s="6"/>
      <c r="K595" s="6"/>
      <c r="L595" s="7"/>
      <c r="M595" s="6"/>
      <c r="N595" s="6"/>
      <c r="O595" s="7"/>
      <c r="P595" s="6"/>
      <c r="Q595" s="6"/>
    </row>
    <row r="596" spans="1:17" x14ac:dyDescent="0.25">
      <c r="A596" s="8"/>
      <c r="B596" s="7"/>
      <c r="C596" s="6"/>
      <c r="D596" s="7"/>
      <c r="E596" s="6"/>
      <c r="F596" s="6"/>
      <c r="G596" s="6"/>
      <c r="H596" s="7"/>
      <c r="I596" s="6"/>
      <c r="J596" s="6"/>
      <c r="K596" s="6"/>
      <c r="L596" s="7"/>
      <c r="M596" s="6"/>
      <c r="N596" s="6"/>
      <c r="O596" s="7"/>
      <c r="P596" s="6"/>
      <c r="Q596" s="6"/>
    </row>
    <row r="597" spans="1:17" x14ac:dyDescent="0.25">
      <c r="A597" s="8"/>
      <c r="B597" s="7"/>
      <c r="C597" s="6"/>
      <c r="D597" s="7"/>
      <c r="E597" s="6"/>
      <c r="F597" s="6"/>
      <c r="G597" s="6"/>
      <c r="H597" s="7"/>
      <c r="I597" s="6"/>
      <c r="J597" s="6"/>
      <c r="K597" s="6"/>
      <c r="L597" s="7"/>
      <c r="M597" s="6"/>
      <c r="N597" s="6"/>
      <c r="O597" s="7"/>
      <c r="P597" s="6"/>
      <c r="Q597" s="6"/>
    </row>
    <row r="598" spans="1:17" x14ac:dyDescent="0.25">
      <c r="A598" s="8"/>
      <c r="B598" s="7"/>
      <c r="C598" s="6"/>
      <c r="D598" s="7"/>
      <c r="E598" s="6"/>
      <c r="F598" s="6"/>
      <c r="G598" s="6"/>
      <c r="H598" s="7"/>
      <c r="I598" s="6"/>
      <c r="J598" s="6"/>
      <c r="K598" s="6"/>
      <c r="L598" s="7"/>
      <c r="M598" s="6"/>
      <c r="N598" s="6"/>
      <c r="O598" s="7"/>
      <c r="P598" s="6"/>
      <c r="Q598" s="6"/>
    </row>
    <row r="599" spans="1:17" x14ac:dyDescent="0.25">
      <c r="A599" s="8"/>
      <c r="B599" s="7"/>
      <c r="C599" s="6"/>
      <c r="D599" s="7"/>
      <c r="E599" s="6"/>
      <c r="F599" s="6"/>
      <c r="G599" s="6"/>
      <c r="H599" s="7"/>
      <c r="I599" s="6"/>
      <c r="J599" s="6"/>
      <c r="K599" s="6"/>
      <c r="L599" s="7"/>
      <c r="M599" s="6"/>
      <c r="N599" s="6"/>
      <c r="O599" s="7"/>
      <c r="P599" s="6"/>
      <c r="Q599" s="6"/>
    </row>
    <row r="600" spans="1:17" x14ac:dyDescent="0.25">
      <c r="A600" s="8"/>
      <c r="B600" s="7"/>
      <c r="C600" s="6"/>
      <c r="D600" s="7"/>
      <c r="E600" s="6"/>
      <c r="F600" s="6"/>
      <c r="G600" s="6"/>
      <c r="H600" s="7"/>
      <c r="I600" s="6"/>
      <c r="J600" s="6"/>
      <c r="K600" s="6"/>
      <c r="L600" s="7"/>
      <c r="M600" s="6"/>
      <c r="N600" s="6"/>
      <c r="O600" s="7"/>
      <c r="P600" s="6"/>
      <c r="Q600" s="6"/>
    </row>
    <row r="601" spans="1:17" x14ac:dyDescent="0.25">
      <c r="A601" s="8"/>
      <c r="B601" s="7"/>
      <c r="C601" s="6"/>
      <c r="D601" s="7"/>
      <c r="E601" s="6"/>
      <c r="F601" s="6"/>
      <c r="G601" s="6"/>
      <c r="H601" s="7"/>
      <c r="I601" s="6"/>
      <c r="J601" s="6"/>
      <c r="K601" s="6"/>
      <c r="L601" s="7"/>
      <c r="M601" s="6"/>
      <c r="N601" s="6"/>
      <c r="O601" s="7"/>
      <c r="P601" s="6"/>
      <c r="Q601" s="6"/>
    </row>
    <row r="602" spans="1:17" x14ac:dyDescent="0.25">
      <c r="A602" s="8"/>
      <c r="B602" s="7"/>
      <c r="C602" s="6"/>
      <c r="D602" s="7"/>
      <c r="E602" s="6"/>
      <c r="F602" s="6"/>
      <c r="G602" s="6"/>
      <c r="H602" s="7"/>
      <c r="I602" s="6"/>
      <c r="J602" s="6"/>
      <c r="K602" s="6"/>
      <c r="L602" s="7"/>
      <c r="M602" s="6"/>
      <c r="N602" s="6"/>
      <c r="O602" s="7"/>
      <c r="P602" s="6"/>
      <c r="Q602" s="6"/>
    </row>
    <row r="603" spans="1:17" x14ac:dyDescent="0.25">
      <c r="A603" s="8"/>
      <c r="B603" s="7"/>
      <c r="C603" s="6"/>
      <c r="D603" s="7"/>
      <c r="E603" s="6"/>
      <c r="F603" s="6"/>
      <c r="G603" s="6"/>
      <c r="H603" s="7"/>
      <c r="I603" s="6"/>
      <c r="J603" s="6"/>
      <c r="K603" s="6"/>
      <c r="L603" s="7"/>
      <c r="M603" s="6"/>
      <c r="N603" s="6"/>
      <c r="O603" s="7"/>
      <c r="P603" s="6"/>
      <c r="Q603" s="6"/>
    </row>
    <row r="604" spans="1:17" x14ac:dyDescent="0.25">
      <c r="A604" s="8"/>
      <c r="B604" s="7"/>
      <c r="C604" s="6"/>
      <c r="D604" s="7"/>
      <c r="E604" s="6"/>
      <c r="F604" s="6"/>
      <c r="G604" s="6"/>
      <c r="H604" s="7"/>
      <c r="I604" s="6"/>
      <c r="J604" s="6"/>
      <c r="K604" s="6"/>
      <c r="L604" s="7"/>
      <c r="M604" s="6"/>
      <c r="N604" s="6"/>
      <c r="O604" s="7"/>
      <c r="P604" s="6"/>
      <c r="Q604" s="6"/>
    </row>
    <row r="605" spans="1:17" x14ac:dyDescent="0.25">
      <c r="A605" s="8"/>
      <c r="B605" s="7"/>
      <c r="C605" s="6"/>
      <c r="D605" s="7"/>
      <c r="E605" s="6"/>
      <c r="F605" s="6"/>
      <c r="G605" s="6"/>
      <c r="H605" s="7"/>
      <c r="I605" s="6"/>
      <c r="J605" s="6"/>
      <c r="K605" s="6"/>
      <c r="L605" s="7"/>
      <c r="M605" s="6"/>
      <c r="N605" s="6"/>
      <c r="O605" s="7"/>
      <c r="P605" s="6"/>
      <c r="Q605" s="6"/>
    </row>
    <row r="606" spans="1:17" x14ac:dyDescent="0.25">
      <c r="A606" s="8"/>
      <c r="B606" s="7"/>
      <c r="C606" s="6"/>
      <c r="D606" s="7"/>
      <c r="E606" s="6"/>
      <c r="F606" s="6"/>
      <c r="G606" s="6"/>
      <c r="H606" s="7"/>
      <c r="I606" s="6"/>
      <c r="J606" s="6"/>
      <c r="K606" s="6"/>
      <c r="L606" s="7"/>
      <c r="M606" s="6"/>
      <c r="N606" s="6"/>
      <c r="O606" s="7"/>
      <c r="P606" s="6"/>
      <c r="Q606" s="6"/>
    </row>
    <row r="607" spans="1:17" x14ac:dyDescent="0.25">
      <c r="A607" s="8"/>
      <c r="B607" s="7"/>
      <c r="C607" s="6"/>
      <c r="D607" s="7"/>
      <c r="E607" s="6"/>
      <c r="F607" s="6"/>
      <c r="G607" s="6"/>
      <c r="H607" s="7"/>
      <c r="I607" s="6"/>
      <c r="J607" s="6"/>
      <c r="K607" s="6"/>
      <c r="L607" s="7"/>
      <c r="M607" s="6"/>
      <c r="N607" s="6"/>
      <c r="O607" s="7"/>
      <c r="P607" s="6"/>
      <c r="Q607" s="6"/>
    </row>
    <row r="608" spans="1:17" x14ac:dyDescent="0.25">
      <c r="A608" s="8"/>
      <c r="B608" s="7"/>
      <c r="C608" s="6"/>
      <c r="D608" s="7"/>
      <c r="E608" s="6"/>
      <c r="F608" s="6"/>
      <c r="G608" s="6"/>
      <c r="H608" s="7"/>
      <c r="I608" s="6"/>
      <c r="J608" s="6"/>
      <c r="K608" s="6"/>
      <c r="L608" s="7"/>
      <c r="M608" s="6"/>
      <c r="N608" s="6"/>
      <c r="O608" s="7"/>
      <c r="P608" s="6"/>
      <c r="Q608" s="6"/>
    </row>
    <row r="609" spans="1:17" x14ac:dyDescent="0.25">
      <c r="A609" s="8"/>
      <c r="B609" s="7"/>
      <c r="C609" s="6"/>
      <c r="D609" s="7"/>
      <c r="E609" s="6"/>
      <c r="F609" s="6"/>
      <c r="G609" s="6"/>
      <c r="H609" s="7"/>
      <c r="I609" s="6"/>
      <c r="J609" s="6"/>
      <c r="K609" s="6"/>
      <c r="L609" s="7"/>
      <c r="M609" s="6"/>
      <c r="N609" s="6"/>
      <c r="O609" s="7"/>
      <c r="P609" s="6"/>
      <c r="Q609" s="6"/>
    </row>
    <row r="610" spans="1:17" x14ac:dyDescent="0.25">
      <c r="A610" s="8"/>
      <c r="B610" s="7"/>
      <c r="C610" s="6"/>
      <c r="D610" s="7"/>
      <c r="E610" s="6"/>
      <c r="F610" s="6"/>
      <c r="G610" s="6"/>
      <c r="H610" s="7"/>
      <c r="I610" s="6"/>
      <c r="J610" s="6"/>
      <c r="K610" s="6"/>
      <c r="L610" s="7"/>
      <c r="M610" s="6"/>
      <c r="N610" s="6"/>
      <c r="O610" s="7"/>
      <c r="P610" s="6"/>
      <c r="Q610" s="6"/>
    </row>
    <row r="611" spans="1:17" x14ac:dyDescent="0.25">
      <c r="A611" s="8"/>
      <c r="B611" s="7"/>
      <c r="C611" s="6"/>
      <c r="D611" s="7"/>
      <c r="E611" s="6"/>
      <c r="F611" s="6"/>
      <c r="G611" s="6"/>
      <c r="H611" s="7"/>
      <c r="I611" s="6"/>
      <c r="J611" s="6"/>
      <c r="K611" s="6"/>
      <c r="L611" s="7"/>
      <c r="M611" s="6"/>
      <c r="N611" s="6"/>
      <c r="O611" s="7"/>
      <c r="P611" s="6"/>
      <c r="Q611" s="6"/>
    </row>
    <row r="612" spans="1:17" x14ac:dyDescent="0.25">
      <c r="A612" s="8"/>
      <c r="B612" s="7"/>
      <c r="C612" s="6"/>
      <c r="D612" s="7"/>
      <c r="E612" s="6"/>
      <c r="F612" s="6"/>
      <c r="G612" s="6"/>
      <c r="H612" s="7"/>
      <c r="I612" s="6"/>
      <c r="J612" s="6"/>
      <c r="K612" s="6"/>
      <c r="L612" s="7"/>
      <c r="M612" s="6"/>
      <c r="N612" s="6"/>
      <c r="O612" s="7"/>
      <c r="P612" s="6"/>
      <c r="Q612" s="6"/>
    </row>
    <row r="613" spans="1:17" x14ac:dyDescent="0.25">
      <c r="A613" s="8"/>
      <c r="B613" s="7"/>
      <c r="C613" s="6"/>
      <c r="D613" s="7"/>
      <c r="E613" s="6"/>
      <c r="F613" s="6"/>
      <c r="G613" s="6"/>
      <c r="H613" s="7"/>
      <c r="I613" s="6"/>
      <c r="J613" s="6"/>
      <c r="K613" s="6"/>
      <c r="L613" s="7"/>
      <c r="M613" s="6"/>
      <c r="N613" s="6"/>
      <c r="O613" s="7"/>
      <c r="P613" s="6"/>
      <c r="Q613" s="6"/>
    </row>
    <row r="614" spans="1:17" x14ac:dyDescent="0.25">
      <c r="A614" s="8"/>
      <c r="B614" s="7"/>
      <c r="C614" s="6"/>
      <c r="D614" s="7"/>
      <c r="E614" s="6"/>
      <c r="F614" s="6"/>
      <c r="G614" s="6"/>
      <c r="H614" s="7"/>
      <c r="I614" s="6"/>
      <c r="J614" s="6"/>
      <c r="K614" s="6"/>
      <c r="L614" s="7"/>
      <c r="M614" s="6"/>
      <c r="N614" s="6"/>
      <c r="O614" s="7"/>
      <c r="P614" s="6"/>
      <c r="Q614" s="6"/>
    </row>
    <row r="615" spans="1:17" x14ac:dyDescent="0.25">
      <c r="A615" s="8"/>
      <c r="B615" s="7"/>
      <c r="C615" s="6"/>
      <c r="D615" s="7"/>
      <c r="E615" s="6"/>
      <c r="F615" s="6"/>
      <c r="G615" s="6"/>
      <c r="H615" s="7"/>
      <c r="I615" s="6"/>
      <c r="J615" s="6"/>
      <c r="K615" s="6"/>
      <c r="L615" s="7"/>
      <c r="M615" s="6"/>
      <c r="N615" s="6"/>
      <c r="O615" s="7"/>
      <c r="P615" s="6"/>
      <c r="Q615" s="6"/>
    </row>
    <row r="616" spans="1:17" x14ac:dyDescent="0.25">
      <c r="A616" s="8"/>
      <c r="B616" s="7"/>
      <c r="C616" s="6"/>
      <c r="D616" s="7"/>
      <c r="E616" s="6"/>
      <c r="F616" s="6"/>
      <c r="G616" s="6"/>
      <c r="H616" s="7"/>
      <c r="I616" s="6"/>
      <c r="J616" s="6"/>
      <c r="K616" s="6"/>
      <c r="L616" s="7"/>
      <c r="M616" s="6"/>
      <c r="N616" s="6"/>
      <c r="O616" s="7"/>
      <c r="P616" s="6"/>
      <c r="Q616" s="6"/>
    </row>
    <row r="617" spans="1:17" x14ac:dyDescent="0.25">
      <c r="A617" s="8"/>
      <c r="B617" s="7"/>
      <c r="C617" s="6"/>
      <c r="D617" s="7"/>
      <c r="E617" s="6"/>
      <c r="F617" s="6"/>
      <c r="G617" s="6"/>
      <c r="H617" s="7"/>
      <c r="I617" s="6"/>
      <c r="J617" s="6"/>
      <c r="K617" s="6"/>
      <c r="L617" s="7"/>
      <c r="M617" s="6"/>
      <c r="N617" s="6"/>
      <c r="O617" s="7"/>
      <c r="P617" s="6"/>
      <c r="Q617" s="6"/>
    </row>
    <row r="618" spans="1:17" x14ac:dyDescent="0.25">
      <c r="A618" s="8"/>
      <c r="B618" s="7"/>
      <c r="C618" s="6"/>
      <c r="D618" s="7"/>
      <c r="E618" s="6"/>
      <c r="F618" s="6"/>
      <c r="G618" s="6"/>
      <c r="H618" s="7"/>
      <c r="I618" s="6"/>
      <c r="J618" s="6"/>
      <c r="K618" s="6"/>
      <c r="L618" s="7"/>
      <c r="M618" s="6"/>
      <c r="N618" s="6"/>
      <c r="O618" s="7"/>
      <c r="P618" s="6"/>
      <c r="Q618" s="6"/>
    </row>
    <row r="619" spans="1:17" x14ac:dyDescent="0.25">
      <c r="A619" s="8"/>
      <c r="B619" s="7"/>
      <c r="C619" s="6"/>
      <c r="D619" s="7"/>
      <c r="E619" s="6"/>
      <c r="F619" s="6"/>
      <c r="G619" s="6"/>
      <c r="H619" s="7"/>
      <c r="I619" s="6"/>
      <c r="J619" s="6"/>
      <c r="K619" s="6"/>
      <c r="L619" s="7"/>
      <c r="M619" s="6"/>
      <c r="N619" s="6"/>
      <c r="O619" s="7"/>
      <c r="P619" s="6"/>
      <c r="Q619" s="6"/>
    </row>
    <row r="620" spans="1:17" x14ac:dyDescent="0.25">
      <c r="A620" s="8"/>
      <c r="B620" s="7"/>
      <c r="C620" s="6"/>
      <c r="D620" s="7"/>
      <c r="E620" s="6"/>
      <c r="F620" s="6"/>
      <c r="G620" s="6"/>
      <c r="H620" s="7"/>
      <c r="I620" s="6"/>
      <c r="J620" s="6"/>
      <c r="K620" s="6"/>
      <c r="L620" s="7"/>
      <c r="M620" s="6"/>
      <c r="N620" s="6"/>
      <c r="O620" s="7"/>
      <c r="P620" s="6"/>
      <c r="Q620" s="6"/>
    </row>
    <row r="621" spans="1:17" x14ac:dyDescent="0.25">
      <c r="A621" s="8"/>
      <c r="B621" s="7"/>
      <c r="C621" s="6"/>
      <c r="D621" s="7"/>
      <c r="E621" s="6"/>
      <c r="F621" s="6"/>
      <c r="G621" s="6"/>
      <c r="H621" s="7"/>
      <c r="I621" s="6"/>
      <c r="J621" s="6"/>
      <c r="K621" s="6"/>
      <c r="L621" s="7"/>
      <c r="M621" s="6"/>
      <c r="N621" s="6"/>
      <c r="O621" s="7"/>
      <c r="P621" s="6"/>
      <c r="Q621" s="6"/>
    </row>
    <row r="622" spans="1:17" x14ac:dyDescent="0.25">
      <c r="A622" s="8"/>
      <c r="B622" s="7"/>
      <c r="C622" s="6"/>
      <c r="D622" s="7"/>
      <c r="E622" s="6"/>
      <c r="F622" s="6"/>
      <c r="G622" s="6"/>
      <c r="H622" s="7"/>
      <c r="I622" s="6"/>
      <c r="J622" s="6"/>
      <c r="K622" s="6"/>
      <c r="L622" s="7"/>
      <c r="M622" s="6"/>
      <c r="N622" s="6"/>
      <c r="O622" s="7"/>
      <c r="P622" s="6"/>
      <c r="Q622" s="6"/>
    </row>
    <row r="623" spans="1:17" x14ac:dyDescent="0.25">
      <c r="A623" s="8"/>
      <c r="B623" s="7"/>
      <c r="C623" s="6"/>
      <c r="D623" s="7"/>
      <c r="E623" s="6"/>
      <c r="F623" s="6"/>
      <c r="G623" s="6"/>
      <c r="H623" s="7"/>
      <c r="I623" s="6"/>
      <c r="J623" s="6"/>
      <c r="K623" s="6"/>
      <c r="L623" s="7"/>
      <c r="M623" s="6"/>
      <c r="N623" s="6"/>
      <c r="O623" s="7"/>
      <c r="P623" s="6"/>
      <c r="Q623" s="6"/>
    </row>
    <row r="624" spans="1:17" x14ac:dyDescent="0.25">
      <c r="A624" s="8"/>
      <c r="B624" s="7"/>
      <c r="C624" s="6"/>
      <c r="D624" s="7"/>
      <c r="E624" s="6"/>
      <c r="F624" s="6"/>
      <c r="G624" s="6"/>
      <c r="H624" s="7"/>
      <c r="I624" s="6"/>
      <c r="J624" s="6"/>
      <c r="K624" s="6"/>
      <c r="L624" s="7"/>
      <c r="M624" s="6"/>
      <c r="N624" s="6"/>
      <c r="O624" s="7"/>
      <c r="P624" s="6"/>
      <c r="Q624" s="6"/>
    </row>
    <row r="625" spans="1:17" x14ac:dyDescent="0.25">
      <c r="A625" s="8"/>
      <c r="B625" s="7"/>
      <c r="C625" s="6"/>
      <c r="D625" s="7"/>
      <c r="E625" s="6"/>
      <c r="F625" s="6"/>
      <c r="G625" s="6"/>
      <c r="H625" s="7"/>
      <c r="I625" s="6"/>
      <c r="J625" s="6"/>
      <c r="K625" s="6"/>
      <c r="L625" s="7"/>
      <c r="M625" s="6"/>
      <c r="N625" s="6"/>
      <c r="O625" s="7"/>
      <c r="P625" s="6"/>
      <c r="Q625" s="6"/>
    </row>
    <row r="626" spans="1:17" x14ac:dyDescent="0.25">
      <c r="A626" s="8"/>
      <c r="B626" s="7"/>
      <c r="C626" s="6"/>
      <c r="D626" s="7"/>
      <c r="E626" s="6"/>
      <c r="F626" s="6"/>
      <c r="G626" s="6"/>
      <c r="H626" s="7"/>
      <c r="I626" s="6"/>
      <c r="J626" s="6"/>
      <c r="K626" s="6"/>
      <c r="L626" s="7"/>
      <c r="M626" s="6"/>
      <c r="N626" s="6"/>
      <c r="O626" s="7"/>
      <c r="P626" s="6"/>
      <c r="Q626" s="6"/>
    </row>
    <row r="627" spans="1:17" x14ac:dyDescent="0.25">
      <c r="A627" s="8"/>
      <c r="B627" s="7"/>
      <c r="C627" s="6"/>
      <c r="D627" s="7"/>
      <c r="E627" s="6"/>
      <c r="F627" s="6"/>
      <c r="G627" s="6"/>
      <c r="H627" s="7"/>
      <c r="I627" s="6"/>
      <c r="J627" s="6"/>
      <c r="K627" s="6"/>
      <c r="L627" s="7"/>
      <c r="M627" s="6"/>
      <c r="N627" s="6"/>
      <c r="O627" s="7"/>
      <c r="P627" s="6"/>
      <c r="Q627" s="6"/>
    </row>
    <row r="628" spans="1:17" x14ac:dyDescent="0.25">
      <c r="A628" s="8"/>
      <c r="B628" s="7"/>
      <c r="C628" s="6"/>
      <c r="D628" s="7"/>
      <c r="E628" s="6"/>
      <c r="F628" s="6"/>
      <c r="G628" s="6"/>
      <c r="H628" s="7"/>
      <c r="I628" s="6"/>
      <c r="J628" s="6"/>
      <c r="K628" s="6"/>
      <c r="L628" s="7"/>
      <c r="M628" s="6"/>
      <c r="N628" s="6"/>
      <c r="O628" s="7"/>
      <c r="P628" s="6"/>
      <c r="Q628" s="6"/>
    </row>
    <row r="629" spans="1:17" x14ac:dyDescent="0.25">
      <c r="A629" s="8"/>
      <c r="B629" s="7"/>
      <c r="C629" s="6"/>
      <c r="D629" s="7"/>
      <c r="E629" s="6"/>
      <c r="F629" s="6"/>
      <c r="G629" s="6"/>
      <c r="H629" s="7"/>
      <c r="I629" s="6"/>
      <c r="J629" s="6"/>
      <c r="K629" s="6"/>
      <c r="L629" s="7"/>
      <c r="M629" s="6"/>
      <c r="N629" s="6"/>
      <c r="O629" s="7"/>
      <c r="P629" s="6"/>
      <c r="Q629" s="6"/>
    </row>
    <row r="630" spans="1:17" x14ac:dyDescent="0.25">
      <c r="A630" s="8"/>
      <c r="B630" s="7"/>
      <c r="C630" s="6"/>
      <c r="D630" s="7"/>
      <c r="E630" s="6"/>
      <c r="F630" s="6"/>
      <c r="G630" s="6"/>
      <c r="H630" s="7"/>
      <c r="I630" s="6"/>
      <c r="J630" s="6"/>
      <c r="K630" s="6"/>
      <c r="L630" s="7"/>
      <c r="M630" s="6"/>
      <c r="N630" s="6"/>
      <c r="O630" s="7"/>
      <c r="P630" s="6"/>
      <c r="Q630" s="6"/>
    </row>
    <row r="631" spans="1:17" x14ac:dyDescent="0.25">
      <c r="A631" s="8"/>
      <c r="B631" s="7"/>
      <c r="C631" s="6"/>
      <c r="D631" s="7"/>
      <c r="E631" s="6"/>
      <c r="F631" s="6"/>
      <c r="G631" s="6"/>
      <c r="H631" s="7"/>
      <c r="I631" s="6"/>
      <c r="J631" s="6"/>
      <c r="K631" s="6"/>
      <c r="L631" s="7"/>
      <c r="M631" s="6"/>
      <c r="N631" s="6"/>
      <c r="O631" s="7"/>
      <c r="P631" s="6"/>
      <c r="Q631" s="6"/>
    </row>
    <row r="632" spans="1:17" x14ac:dyDescent="0.25">
      <c r="A632" s="8"/>
      <c r="B632" s="7"/>
      <c r="C632" s="6"/>
      <c r="D632" s="7"/>
      <c r="E632" s="6"/>
      <c r="F632" s="6"/>
      <c r="G632" s="6"/>
      <c r="H632" s="7"/>
      <c r="I632" s="6"/>
      <c r="J632" s="6"/>
      <c r="K632" s="6"/>
      <c r="L632" s="7"/>
      <c r="M632" s="6"/>
      <c r="N632" s="6"/>
      <c r="O632" s="7"/>
      <c r="P632" s="6"/>
      <c r="Q632" s="6"/>
    </row>
    <row r="633" spans="1:17" x14ac:dyDescent="0.25">
      <c r="A633" s="8"/>
      <c r="B633" s="7"/>
      <c r="C633" s="6"/>
      <c r="D633" s="7"/>
      <c r="E633" s="6"/>
      <c r="F633" s="6"/>
      <c r="G633" s="6"/>
      <c r="H633" s="7"/>
      <c r="I633" s="6"/>
      <c r="J633" s="6"/>
      <c r="K633" s="6"/>
      <c r="L633" s="7"/>
      <c r="M633" s="6"/>
      <c r="N633" s="6"/>
      <c r="O633" s="7"/>
      <c r="P633" s="6"/>
      <c r="Q633" s="6"/>
    </row>
    <row r="634" spans="1:17" x14ac:dyDescent="0.25">
      <c r="A634" s="8"/>
      <c r="B634" s="7"/>
      <c r="C634" s="6"/>
      <c r="D634" s="7"/>
      <c r="E634" s="6"/>
      <c r="F634" s="6"/>
      <c r="G634" s="6"/>
      <c r="H634" s="7"/>
      <c r="I634" s="6"/>
      <c r="J634" s="6"/>
      <c r="K634" s="6"/>
      <c r="L634" s="7"/>
      <c r="M634" s="6"/>
      <c r="N634" s="6"/>
      <c r="O634" s="7"/>
      <c r="P634" s="6"/>
      <c r="Q634" s="6"/>
    </row>
    <row r="635" spans="1:17" x14ac:dyDescent="0.25">
      <c r="A635" s="8"/>
      <c r="B635" s="7"/>
      <c r="C635" s="6"/>
      <c r="D635" s="7"/>
      <c r="E635" s="6"/>
      <c r="F635" s="6"/>
      <c r="G635" s="6"/>
      <c r="H635" s="7"/>
      <c r="I635" s="6"/>
      <c r="J635" s="6"/>
      <c r="K635" s="6"/>
      <c r="L635" s="7"/>
      <c r="M635" s="6"/>
      <c r="N635" s="6"/>
      <c r="O635" s="7"/>
      <c r="P635" s="6"/>
      <c r="Q635" s="6"/>
    </row>
    <row r="636" spans="1:17" x14ac:dyDescent="0.25">
      <c r="A636" s="8"/>
      <c r="B636" s="7"/>
      <c r="C636" s="6"/>
      <c r="D636" s="7"/>
      <c r="E636" s="6"/>
      <c r="F636" s="6"/>
      <c r="G636" s="6"/>
      <c r="H636" s="7"/>
      <c r="I636" s="6"/>
      <c r="J636" s="6"/>
      <c r="K636" s="6"/>
      <c r="L636" s="7"/>
      <c r="M636" s="6"/>
      <c r="N636" s="6"/>
      <c r="O636" s="7"/>
      <c r="P636" s="6"/>
      <c r="Q636" s="6"/>
    </row>
    <row r="637" spans="1:17" x14ac:dyDescent="0.25">
      <c r="A637" s="8"/>
      <c r="B637" s="7"/>
      <c r="C637" s="6"/>
      <c r="D637" s="7"/>
      <c r="E637" s="6"/>
      <c r="F637" s="6"/>
      <c r="G637" s="6"/>
      <c r="H637" s="7"/>
      <c r="I637" s="6"/>
      <c r="J637" s="6"/>
      <c r="K637" s="6"/>
      <c r="L637" s="7"/>
      <c r="M637" s="6"/>
      <c r="N637" s="6"/>
      <c r="O637" s="7"/>
      <c r="P637" s="6"/>
      <c r="Q637" s="6"/>
    </row>
    <row r="638" spans="1:17" x14ac:dyDescent="0.25">
      <c r="A638" s="8"/>
      <c r="B638" s="7"/>
      <c r="C638" s="6"/>
      <c r="D638" s="7"/>
      <c r="E638" s="6"/>
      <c r="F638" s="6"/>
      <c r="G638" s="6"/>
      <c r="H638" s="7"/>
      <c r="I638" s="6"/>
      <c r="J638" s="6"/>
      <c r="K638" s="6"/>
      <c r="L638" s="7"/>
      <c r="M638" s="6"/>
      <c r="N638" s="6"/>
      <c r="O638" s="7"/>
      <c r="P638" s="6"/>
      <c r="Q638" s="6"/>
    </row>
    <row r="639" spans="1:17" x14ac:dyDescent="0.25">
      <c r="A639" s="8"/>
      <c r="B639" s="7"/>
      <c r="C639" s="6"/>
      <c r="D639" s="7"/>
      <c r="E639" s="6"/>
      <c r="F639" s="6"/>
      <c r="G639" s="6"/>
      <c r="H639" s="7"/>
      <c r="I639" s="6"/>
      <c r="J639" s="6"/>
      <c r="K639" s="6"/>
      <c r="L639" s="7"/>
      <c r="M639" s="6"/>
      <c r="N639" s="6"/>
      <c r="O639" s="7"/>
      <c r="P639" s="6"/>
      <c r="Q639" s="6"/>
    </row>
    <row r="640" spans="1:17" x14ac:dyDescent="0.25">
      <c r="A640" s="8"/>
      <c r="B640" s="7"/>
      <c r="C640" s="6"/>
      <c r="D640" s="7"/>
      <c r="E640" s="6"/>
      <c r="F640" s="6"/>
      <c r="G640" s="6"/>
      <c r="H640" s="7"/>
      <c r="I640" s="6"/>
      <c r="J640" s="6"/>
      <c r="K640" s="6"/>
      <c r="L640" s="7"/>
      <c r="M640" s="6"/>
      <c r="N640" s="6"/>
      <c r="O640" s="7"/>
      <c r="P640" s="6"/>
      <c r="Q640" s="6"/>
    </row>
    <row r="641" spans="1:17" x14ac:dyDescent="0.25">
      <c r="A641" s="8"/>
      <c r="B641" s="7"/>
      <c r="C641" s="6"/>
      <c r="D641" s="7"/>
      <c r="E641" s="6"/>
      <c r="F641" s="6"/>
      <c r="G641" s="6"/>
      <c r="H641" s="7"/>
      <c r="I641" s="6"/>
      <c r="J641" s="6"/>
      <c r="K641" s="6"/>
      <c r="L641" s="7"/>
      <c r="M641" s="6"/>
      <c r="N641" s="6"/>
      <c r="O641" s="7"/>
      <c r="P641" s="6"/>
      <c r="Q641" s="6"/>
    </row>
    <row r="642" spans="1:17" x14ac:dyDescent="0.25">
      <c r="A642" s="8"/>
      <c r="B642" s="7"/>
      <c r="C642" s="6"/>
      <c r="D642" s="7"/>
      <c r="E642" s="6"/>
      <c r="F642" s="6"/>
      <c r="G642" s="6"/>
      <c r="H642" s="7"/>
      <c r="I642" s="6"/>
      <c r="J642" s="6"/>
      <c r="K642" s="6"/>
      <c r="L642" s="7"/>
      <c r="M642" s="6"/>
      <c r="N642" s="6"/>
      <c r="O642" s="7"/>
      <c r="P642" s="6"/>
      <c r="Q642" s="6"/>
    </row>
    <row r="643" spans="1:17" x14ac:dyDescent="0.25">
      <c r="A643" s="8"/>
      <c r="B643" s="7"/>
      <c r="C643" s="6"/>
      <c r="D643" s="7"/>
      <c r="E643" s="6"/>
      <c r="F643" s="6"/>
      <c r="G643" s="6"/>
      <c r="H643" s="7"/>
      <c r="I643" s="6"/>
      <c r="J643" s="6"/>
      <c r="K643" s="6"/>
      <c r="L643" s="7"/>
      <c r="M643" s="6"/>
      <c r="N643" s="6"/>
      <c r="O643" s="7"/>
      <c r="P643" s="6"/>
      <c r="Q643" s="6"/>
    </row>
    <row r="644" spans="1:17" x14ac:dyDescent="0.25">
      <c r="A644" s="8"/>
      <c r="B644" s="7"/>
      <c r="C644" s="6"/>
      <c r="D644" s="7"/>
      <c r="E644" s="6"/>
      <c r="F644" s="6"/>
      <c r="G644" s="6"/>
      <c r="H644" s="7"/>
      <c r="I644" s="6"/>
      <c r="J644" s="6"/>
      <c r="K644" s="6"/>
      <c r="L644" s="7"/>
      <c r="M644" s="6"/>
      <c r="N644" s="6"/>
      <c r="O644" s="7"/>
      <c r="P644" s="6"/>
      <c r="Q644" s="6"/>
    </row>
    <row r="645" spans="1:17" x14ac:dyDescent="0.25">
      <c r="A645" s="8"/>
      <c r="B645" s="7"/>
      <c r="C645" s="6"/>
      <c r="D645" s="7"/>
      <c r="E645" s="6"/>
      <c r="F645" s="6"/>
      <c r="G645" s="6"/>
      <c r="H645" s="7"/>
      <c r="I645" s="6"/>
      <c r="J645" s="6"/>
      <c r="K645" s="6"/>
      <c r="L645" s="7"/>
      <c r="M645" s="6"/>
      <c r="N645" s="6"/>
      <c r="O645" s="7"/>
      <c r="P645" s="6"/>
      <c r="Q645" s="6"/>
    </row>
    <row r="646" spans="1:17" x14ac:dyDescent="0.25">
      <c r="A646" s="8"/>
      <c r="B646" s="7"/>
      <c r="C646" s="6"/>
      <c r="D646" s="7"/>
      <c r="E646" s="6"/>
      <c r="F646" s="6"/>
      <c r="G646" s="6"/>
      <c r="H646" s="7"/>
      <c r="I646" s="6"/>
      <c r="J646" s="6"/>
      <c r="K646" s="6"/>
      <c r="L646" s="7"/>
      <c r="M646" s="6"/>
      <c r="N646" s="6"/>
      <c r="O646" s="7"/>
      <c r="P646" s="6"/>
      <c r="Q646" s="6"/>
    </row>
    <row r="647" spans="1:17" x14ac:dyDescent="0.25">
      <c r="A647" s="8"/>
      <c r="B647" s="7"/>
      <c r="C647" s="6"/>
      <c r="D647" s="7"/>
      <c r="E647" s="6"/>
      <c r="F647" s="6"/>
      <c r="G647" s="6"/>
      <c r="H647" s="7"/>
      <c r="I647" s="6"/>
      <c r="J647" s="6"/>
      <c r="K647" s="6"/>
      <c r="L647" s="7"/>
      <c r="M647" s="6"/>
      <c r="N647" s="6"/>
      <c r="O647" s="7"/>
      <c r="P647" s="6"/>
      <c r="Q647" s="6"/>
    </row>
    <row r="648" spans="1:17" x14ac:dyDescent="0.25">
      <c r="A648" s="8"/>
      <c r="B648" s="7"/>
      <c r="C648" s="6"/>
      <c r="D648" s="7"/>
      <c r="E648" s="6"/>
      <c r="F648" s="6"/>
      <c r="G648" s="6"/>
      <c r="H648" s="7"/>
      <c r="I648" s="6"/>
      <c r="J648" s="6"/>
      <c r="K648" s="6"/>
      <c r="L648" s="7"/>
      <c r="M648" s="6"/>
      <c r="N648" s="6"/>
      <c r="O648" s="7"/>
      <c r="P648" s="6"/>
      <c r="Q648" s="6"/>
    </row>
    <row r="649" spans="1:17" x14ac:dyDescent="0.25">
      <c r="A649" s="8"/>
      <c r="B649" s="7"/>
      <c r="C649" s="6"/>
      <c r="D649" s="7"/>
      <c r="E649" s="6"/>
      <c r="F649" s="6"/>
      <c r="G649" s="6"/>
      <c r="H649" s="7"/>
      <c r="I649" s="6"/>
      <c r="J649" s="6"/>
      <c r="K649" s="6"/>
      <c r="L649" s="7"/>
      <c r="M649" s="6"/>
      <c r="N649" s="6"/>
      <c r="O649" s="7"/>
      <c r="P649" s="6"/>
      <c r="Q649" s="6"/>
    </row>
    <row r="650" spans="1:17" x14ac:dyDescent="0.25">
      <c r="A650" s="8"/>
      <c r="B650" s="7"/>
      <c r="C650" s="6"/>
      <c r="D650" s="7"/>
      <c r="E650" s="6"/>
      <c r="F650" s="6"/>
      <c r="G650" s="6"/>
      <c r="H650" s="7"/>
      <c r="I650" s="6"/>
      <c r="J650" s="6"/>
      <c r="K650" s="6"/>
      <c r="L650" s="7"/>
      <c r="M650" s="6"/>
      <c r="N650" s="6"/>
      <c r="O650" s="7"/>
      <c r="P650" s="6"/>
      <c r="Q650" s="6"/>
    </row>
    <row r="651" spans="1:17" x14ac:dyDescent="0.25">
      <c r="A651" s="8"/>
      <c r="B651" s="7"/>
      <c r="C651" s="6"/>
      <c r="D651" s="7"/>
      <c r="E651" s="6"/>
      <c r="F651" s="6"/>
      <c r="G651" s="6"/>
      <c r="H651" s="7"/>
      <c r="I651" s="6"/>
      <c r="J651" s="6"/>
      <c r="K651" s="6"/>
      <c r="L651" s="7"/>
      <c r="M651" s="6"/>
      <c r="N651" s="6"/>
      <c r="O651" s="7"/>
      <c r="P651" s="6"/>
      <c r="Q651" s="6"/>
    </row>
    <row r="652" spans="1:17" x14ac:dyDescent="0.25">
      <c r="A652" s="8"/>
      <c r="B652" s="7"/>
      <c r="C652" s="6"/>
      <c r="D652" s="7"/>
      <c r="E652" s="6"/>
      <c r="F652" s="6"/>
      <c r="G652" s="6"/>
      <c r="H652" s="7"/>
      <c r="I652" s="6"/>
      <c r="J652" s="6"/>
      <c r="K652" s="6"/>
      <c r="L652" s="7"/>
      <c r="M652" s="6"/>
      <c r="N652" s="6"/>
      <c r="O652" s="7"/>
      <c r="P652" s="6"/>
      <c r="Q652" s="6"/>
    </row>
    <row r="653" spans="1:17" x14ac:dyDescent="0.25">
      <c r="A653" s="8"/>
      <c r="B653" s="7"/>
      <c r="C653" s="6"/>
      <c r="D653" s="7"/>
      <c r="E653" s="6"/>
      <c r="F653" s="6"/>
      <c r="G653" s="6"/>
      <c r="H653" s="7"/>
      <c r="I653" s="6"/>
      <c r="J653" s="6"/>
      <c r="K653" s="6"/>
      <c r="L653" s="7"/>
      <c r="M653" s="6"/>
      <c r="N653" s="6"/>
      <c r="O653" s="7"/>
      <c r="P653" s="6"/>
      <c r="Q653" s="6"/>
    </row>
    <row r="654" spans="1:17" x14ac:dyDescent="0.25">
      <c r="A654" s="8"/>
      <c r="B654" s="7"/>
      <c r="C654" s="6"/>
      <c r="D654" s="7"/>
      <c r="E654" s="6"/>
      <c r="F654" s="6"/>
      <c r="G654" s="6"/>
      <c r="H654" s="7"/>
      <c r="I654" s="6"/>
      <c r="J654" s="6"/>
      <c r="K654" s="6"/>
      <c r="L654" s="7"/>
      <c r="M654" s="6"/>
      <c r="N654" s="6"/>
      <c r="O654" s="7"/>
      <c r="P654" s="6"/>
      <c r="Q654" s="6"/>
    </row>
    <row r="655" spans="1:17" x14ac:dyDescent="0.25">
      <c r="A655" s="8"/>
      <c r="B655" s="7"/>
      <c r="C655" s="6"/>
      <c r="D655" s="7"/>
      <c r="E655" s="6"/>
      <c r="F655" s="6"/>
      <c r="G655" s="6"/>
      <c r="H655" s="7"/>
      <c r="I655" s="6"/>
      <c r="J655" s="6"/>
      <c r="K655" s="6"/>
      <c r="L655" s="7"/>
      <c r="M655" s="6"/>
      <c r="N655" s="6"/>
      <c r="O655" s="7"/>
      <c r="P655" s="6"/>
      <c r="Q655" s="6"/>
    </row>
    <row r="656" spans="1:17" x14ac:dyDescent="0.25">
      <c r="A656" s="8"/>
      <c r="B656" s="7"/>
      <c r="C656" s="6"/>
      <c r="D656" s="7"/>
      <c r="E656" s="6"/>
      <c r="F656" s="6"/>
      <c r="G656" s="6"/>
      <c r="H656" s="7"/>
      <c r="I656" s="6"/>
      <c r="J656" s="6"/>
      <c r="K656" s="6"/>
      <c r="L656" s="7"/>
      <c r="M656" s="6"/>
      <c r="N656" s="6"/>
      <c r="O656" s="7"/>
      <c r="P656" s="6"/>
      <c r="Q656" s="6"/>
    </row>
    <row r="657" spans="1:17" x14ac:dyDescent="0.25">
      <c r="A657" s="8"/>
      <c r="B657" s="7"/>
      <c r="C657" s="6"/>
      <c r="D657" s="7"/>
      <c r="E657" s="6"/>
      <c r="F657" s="6"/>
      <c r="G657" s="6"/>
      <c r="H657" s="7"/>
      <c r="I657" s="6"/>
      <c r="J657" s="6"/>
      <c r="K657" s="6"/>
      <c r="L657" s="7"/>
      <c r="M657" s="6"/>
      <c r="N657" s="6"/>
      <c r="O657" s="7"/>
      <c r="P657" s="6"/>
      <c r="Q657" s="6"/>
    </row>
    <row r="658" spans="1:17" x14ac:dyDescent="0.25">
      <c r="A658" s="8"/>
      <c r="B658" s="7"/>
      <c r="C658" s="6"/>
      <c r="D658" s="7"/>
      <c r="E658" s="6"/>
      <c r="F658" s="6"/>
      <c r="G658" s="6"/>
      <c r="H658" s="7"/>
      <c r="I658" s="6"/>
      <c r="J658" s="6"/>
      <c r="K658" s="6"/>
      <c r="L658" s="7"/>
      <c r="M658" s="6"/>
      <c r="N658" s="6"/>
      <c r="O658" s="7"/>
      <c r="P658" s="6"/>
      <c r="Q658" s="6"/>
    </row>
    <row r="659" spans="1:17" x14ac:dyDescent="0.25">
      <c r="A659" s="8"/>
      <c r="B659" s="7"/>
      <c r="C659" s="6"/>
      <c r="D659" s="7"/>
      <c r="E659" s="6"/>
      <c r="F659" s="6"/>
      <c r="G659" s="6"/>
      <c r="H659" s="7"/>
      <c r="I659" s="6"/>
      <c r="J659" s="6"/>
      <c r="K659" s="6"/>
      <c r="L659" s="7"/>
      <c r="M659" s="6"/>
      <c r="N659" s="6"/>
      <c r="O659" s="7"/>
      <c r="P659" s="6"/>
      <c r="Q659" s="6"/>
    </row>
    <row r="660" spans="1:17" x14ac:dyDescent="0.25">
      <c r="A660" s="8"/>
      <c r="B660" s="7"/>
      <c r="C660" s="6"/>
      <c r="D660" s="7"/>
      <c r="E660" s="6"/>
      <c r="F660" s="6"/>
      <c r="G660" s="6"/>
      <c r="H660" s="7"/>
      <c r="I660" s="6"/>
      <c r="J660" s="6"/>
      <c r="K660" s="6"/>
      <c r="L660" s="7"/>
      <c r="M660" s="6"/>
      <c r="N660" s="6"/>
      <c r="O660" s="7"/>
      <c r="P660" s="6"/>
      <c r="Q660" s="6"/>
    </row>
    <row r="661" spans="1:17" x14ac:dyDescent="0.25">
      <c r="A661" s="8"/>
      <c r="B661" s="7"/>
      <c r="C661" s="6"/>
      <c r="D661" s="7"/>
      <c r="E661" s="6"/>
      <c r="F661" s="6"/>
      <c r="G661" s="6"/>
      <c r="H661" s="7"/>
      <c r="I661" s="6"/>
      <c r="J661" s="6"/>
      <c r="K661" s="6"/>
      <c r="L661" s="7"/>
      <c r="M661" s="6"/>
      <c r="N661" s="6"/>
      <c r="O661" s="7"/>
      <c r="P661" s="6"/>
      <c r="Q661" s="6"/>
    </row>
    <row r="662" spans="1:17" x14ac:dyDescent="0.25">
      <c r="A662" s="8"/>
      <c r="B662" s="7"/>
      <c r="C662" s="6"/>
      <c r="D662" s="7"/>
      <c r="E662" s="6"/>
      <c r="F662" s="6"/>
      <c r="G662" s="6"/>
      <c r="H662" s="7"/>
      <c r="I662" s="6"/>
      <c r="J662" s="6"/>
      <c r="K662" s="6"/>
      <c r="L662" s="7"/>
      <c r="M662" s="6"/>
      <c r="N662" s="6"/>
      <c r="O662" s="7"/>
      <c r="P662" s="6"/>
      <c r="Q662" s="6"/>
    </row>
    <row r="663" spans="1:17" x14ac:dyDescent="0.25">
      <c r="A663" s="8"/>
      <c r="B663" s="7"/>
      <c r="C663" s="6"/>
      <c r="D663" s="7"/>
      <c r="E663" s="6"/>
      <c r="F663" s="6"/>
      <c r="G663" s="6"/>
      <c r="H663" s="7"/>
      <c r="I663" s="6"/>
      <c r="J663" s="6"/>
      <c r="K663" s="6"/>
      <c r="L663" s="7"/>
      <c r="M663" s="6"/>
      <c r="N663" s="6"/>
      <c r="O663" s="7"/>
      <c r="P663" s="6"/>
      <c r="Q663" s="6"/>
    </row>
    <row r="664" spans="1:17" x14ac:dyDescent="0.25">
      <c r="A664" s="8"/>
      <c r="B664" s="7"/>
      <c r="C664" s="6"/>
      <c r="D664" s="7"/>
      <c r="E664" s="6"/>
      <c r="F664" s="6"/>
      <c r="G664" s="6"/>
      <c r="H664" s="7"/>
      <c r="I664" s="6"/>
      <c r="J664" s="6"/>
      <c r="K664" s="6"/>
      <c r="L664" s="7"/>
      <c r="M664" s="6"/>
      <c r="N664" s="6"/>
      <c r="O664" s="7"/>
      <c r="P664" s="6"/>
      <c r="Q664" s="6"/>
    </row>
    <row r="665" spans="1:17" x14ac:dyDescent="0.25">
      <c r="A665" s="8"/>
      <c r="B665" s="7"/>
      <c r="C665" s="6"/>
      <c r="D665" s="7"/>
      <c r="E665" s="6"/>
      <c r="F665" s="6"/>
      <c r="G665" s="6"/>
      <c r="H665" s="7"/>
      <c r="I665" s="6"/>
      <c r="J665" s="6"/>
      <c r="K665" s="6"/>
      <c r="L665" s="7"/>
      <c r="M665" s="6"/>
      <c r="N665" s="6"/>
      <c r="O665" s="7"/>
      <c r="P665" s="6"/>
      <c r="Q665" s="6"/>
    </row>
    <row r="666" spans="1:17" x14ac:dyDescent="0.25">
      <c r="A666" s="8"/>
      <c r="B666" s="7"/>
      <c r="C666" s="6"/>
      <c r="D666" s="7"/>
      <c r="E666" s="6"/>
      <c r="F666" s="6"/>
      <c r="G666" s="6"/>
      <c r="H666" s="7"/>
      <c r="I666" s="6"/>
      <c r="J666" s="6"/>
      <c r="K666" s="6"/>
      <c r="L666" s="7"/>
      <c r="M666" s="6"/>
      <c r="N666" s="6"/>
      <c r="O666" s="7"/>
      <c r="P666" s="6"/>
      <c r="Q666" s="6"/>
    </row>
    <row r="667" spans="1:17" x14ac:dyDescent="0.25">
      <c r="A667" s="8"/>
      <c r="B667" s="7"/>
      <c r="C667" s="6"/>
      <c r="D667" s="7"/>
      <c r="E667" s="6"/>
      <c r="F667" s="6"/>
      <c r="G667" s="6"/>
      <c r="H667" s="7"/>
      <c r="I667" s="6"/>
      <c r="J667" s="6"/>
      <c r="K667" s="6"/>
      <c r="L667" s="7"/>
      <c r="M667" s="6"/>
      <c r="N667" s="6"/>
      <c r="O667" s="7"/>
      <c r="P667" s="6"/>
      <c r="Q667" s="6"/>
    </row>
    <row r="668" spans="1:17" x14ac:dyDescent="0.25">
      <c r="A668" s="8"/>
      <c r="B668" s="7"/>
      <c r="C668" s="6"/>
      <c r="D668" s="7"/>
      <c r="E668" s="6"/>
      <c r="F668" s="6"/>
      <c r="G668" s="6"/>
      <c r="H668" s="7"/>
      <c r="I668" s="6"/>
      <c r="J668" s="6"/>
      <c r="K668" s="6"/>
      <c r="L668" s="7"/>
      <c r="M668" s="6"/>
      <c r="N668" s="6"/>
      <c r="O668" s="7"/>
      <c r="P668" s="6"/>
      <c r="Q668" s="6"/>
    </row>
    <row r="669" spans="1:17" x14ac:dyDescent="0.25">
      <c r="A669" s="8"/>
      <c r="B669" s="7"/>
      <c r="C669" s="6"/>
      <c r="D669" s="7"/>
      <c r="E669" s="6"/>
      <c r="F669" s="6"/>
      <c r="G669" s="6"/>
      <c r="H669" s="7"/>
      <c r="I669" s="6"/>
      <c r="J669" s="6"/>
      <c r="K669" s="6"/>
      <c r="L669" s="7"/>
      <c r="M669" s="6"/>
      <c r="N669" s="6"/>
      <c r="O669" s="7"/>
      <c r="P669" s="6"/>
      <c r="Q669" s="6"/>
    </row>
    <row r="670" spans="1:17" x14ac:dyDescent="0.25">
      <c r="A670" s="8"/>
      <c r="B670" s="7"/>
      <c r="C670" s="6"/>
      <c r="D670" s="7"/>
      <c r="E670" s="6"/>
      <c r="F670" s="6"/>
      <c r="G670" s="6"/>
      <c r="H670" s="7"/>
      <c r="I670" s="6"/>
      <c r="J670" s="6"/>
      <c r="K670" s="6"/>
      <c r="L670" s="7"/>
      <c r="M670" s="6"/>
      <c r="N670" s="6"/>
      <c r="O670" s="7"/>
      <c r="P670" s="6"/>
      <c r="Q670" s="6"/>
    </row>
    <row r="671" spans="1:17" x14ac:dyDescent="0.25">
      <c r="A671" s="8"/>
      <c r="B671" s="7"/>
      <c r="C671" s="6"/>
      <c r="D671" s="7"/>
      <c r="E671" s="6"/>
      <c r="F671" s="6"/>
      <c r="G671" s="6"/>
      <c r="H671" s="7"/>
      <c r="I671" s="6"/>
      <c r="J671" s="6"/>
      <c r="K671" s="6"/>
      <c r="L671" s="7"/>
      <c r="M671" s="6"/>
      <c r="N671" s="6"/>
      <c r="O671" s="7"/>
      <c r="P671" s="6"/>
      <c r="Q671" s="6"/>
    </row>
    <row r="672" spans="1:17" x14ac:dyDescent="0.25">
      <c r="A672" s="8"/>
      <c r="B672" s="7"/>
      <c r="C672" s="6"/>
      <c r="D672" s="7"/>
      <c r="E672" s="6"/>
      <c r="F672" s="6"/>
      <c r="G672" s="6"/>
      <c r="H672" s="7"/>
      <c r="I672" s="6"/>
      <c r="J672" s="6"/>
      <c r="K672" s="6"/>
      <c r="L672" s="7"/>
      <c r="M672" s="6"/>
      <c r="N672" s="6"/>
      <c r="O672" s="7"/>
      <c r="P672" s="6"/>
      <c r="Q672" s="6"/>
    </row>
    <row r="673" spans="1:17" x14ac:dyDescent="0.25">
      <c r="A673" s="8"/>
      <c r="B673" s="7"/>
      <c r="C673" s="6"/>
      <c r="D673" s="7"/>
      <c r="E673" s="6"/>
      <c r="F673" s="6"/>
      <c r="G673" s="6"/>
      <c r="H673" s="7"/>
      <c r="I673" s="6"/>
      <c r="J673" s="6"/>
      <c r="K673" s="6"/>
      <c r="L673" s="7"/>
      <c r="M673" s="6"/>
      <c r="N673" s="6"/>
      <c r="O673" s="7"/>
      <c r="P673" s="6"/>
      <c r="Q673" s="6"/>
    </row>
    <row r="674" spans="1:17" x14ac:dyDescent="0.25">
      <c r="A674" s="8"/>
      <c r="B674" s="7"/>
      <c r="C674" s="6"/>
      <c r="D674" s="7"/>
      <c r="E674" s="6"/>
      <c r="F674" s="6"/>
      <c r="G674" s="6"/>
      <c r="H674" s="7"/>
      <c r="I674" s="6"/>
      <c r="J674" s="6"/>
      <c r="K674" s="6"/>
      <c r="L674" s="7"/>
      <c r="M674" s="6"/>
      <c r="N674" s="6"/>
      <c r="O674" s="7"/>
      <c r="P674" s="6"/>
      <c r="Q674" s="6"/>
    </row>
    <row r="675" spans="1:17" x14ac:dyDescent="0.25">
      <c r="A675" s="8"/>
      <c r="B675" s="7"/>
      <c r="C675" s="6"/>
      <c r="D675" s="7"/>
      <c r="E675" s="6"/>
      <c r="F675" s="6"/>
      <c r="G675" s="6"/>
      <c r="H675" s="7"/>
      <c r="I675" s="6"/>
      <c r="J675" s="6"/>
      <c r="K675" s="6"/>
      <c r="L675" s="7"/>
      <c r="M675" s="6"/>
      <c r="N675" s="6"/>
      <c r="O675" s="7"/>
      <c r="P675" s="6"/>
      <c r="Q675" s="6"/>
    </row>
    <row r="676" spans="1:17" x14ac:dyDescent="0.25">
      <c r="A676" s="8"/>
      <c r="B676" s="7"/>
      <c r="C676" s="6"/>
      <c r="D676" s="7"/>
      <c r="E676" s="6"/>
      <c r="F676" s="6"/>
      <c r="G676" s="6"/>
      <c r="H676" s="7"/>
      <c r="I676" s="6"/>
      <c r="J676" s="6"/>
      <c r="K676" s="6"/>
      <c r="L676" s="7"/>
      <c r="M676" s="6"/>
      <c r="N676" s="6"/>
      <c r="O676" s="7"/>
      <c r="P676" s="6"/>
      <c r="Q676" s="6"/>
    </row>
    <row r="677" spans="1:17" x14ac:dyDescent="0.25">
      <c r="A677" s="8"/>
      <c r="B677" s="7"/>
      <c r="C677" s="6"/>
      <c r="D677" s="7"/>
      <c r="E677" s="6"/>
      <c r="F677" s="6"/>
      <c r="G677" s="6"/>
      <c r="H677" s="7"/>
      <c r="I677" s="6"/>
      <c r="J677" s="6"/>
      <c r="K677" s="6"/>
      <c r="L677" s="7"/>
      <c r="M677" s="6"/>
      <c r="N677" s="6"/>
      <c r="O677" s="7"/>
      <c r="P677" s="6"/>
      <c r="Q677" s="6"/>
    </row>
    <row r="678" spans="1:17" x14ac:dyDescent="0.25">
      <c r="A678" s="8"/>
      <c r="B678" s="7"/>
      <c r="C678" s="6"/>
      <c r="D678" s="7"/>
      <c r="E678" s="6"/>
      <c r="F678" s="6"/>
      <c r="G678" s="6"/>
      <c r="H678" s="7"/>
      <c r="I678" s="6"/>
      <c r="J678" s="6"/>
      <c r="K678" s="6"/>
      <c r="L678" s="7"/>
      <c r="M678" s="6"/>
      <c r="N678" s="6"/>
      <c r="O678" s="7"/>
      <c r="P678" s="6"/>
      <c r="Q678" s="6"/>
    </row>
    <row r="679" spans="1:17" x14ac:dyDescent="0.25">
      <c r="A679" s="8"/>
      <c r="B679" s="7"/>
      <c r="C679" s="6"/>
      <c r="D679" s="7"/>
      <c r="E679" s="6"/>
      <c r="F679" s="6"/>
      <c r="G679" s="6"/>
      <c r="H679" s="7"/>
      <c r="I679" s="6"/>
      <c r="J679" s="6"/>
      <c r="K679" s="6"/>
      <c r="L679" s="7"/>
      <c r="M679" s="6"/>
      <c r="N679" s="6"/>
      <c r="O679" s="7"/>
      <c r="P679" s="6"/>
      <c r="Q679" s="6"/>
    </row>
    <row r="680" spans="1:17" x14ac:dyDescent="0.25">
      <c r="A680" s="8"/>
      <c r="B680" s="7"/>
      <c r="C680" s="6"/>
      <c r="D680" s="7"/>
      <c r="E680" s="6"/>
      <c r="F680" s="6"/>
      <c r="G680" s="6"/>
      <c r="H680" s="7"/>
      <c r="I680" s="6"/>
      <c r="J680" s="6"/>
      <c r="K680" s="6"/>
      <c r="L680" s="7"/>
      <c r="M680" s="6"/>
      <c r="N680" s="6"/>
      <c r="O680" s="7"/>
      <c r="P680" s="6"/>
      <c r="Q680" s="6"/>
    </row>
    <row r="681" spans="1:17" x14ac:dyDescent="0.25">
      <c r="A681" s="8"/>
      <c r="B681" s="7"/>
      <c r="C681" s="6"/>
      <c r="D681" s="7"/>
      <c r="E681" s="6"/>
      <c r="F681" s="6"/>
      <c r="G681" s="6"/>
      <c r="H681" s="7"/>
      <c r="I681" s="6"/>
      <c r="J681" s="6"/>
      <c r="K681" s="6"/>
      <c r="L681" s="7"/>
      <c r="M681" s="6"/>
      <c r="N681" s="6"/>
      <c r="O681" s="7"/>
      <c r="P681" s="6"/>
      <c r="Q681" s="6"/>
    </row>
    <row r="682" spans="1:17" x14ac:dyDescent="0.25">
      <c r="A682" s="8"/>
      <c r="B682" s="7"/>
      <c r="C682" s="6"/>
      <c r="D682" s="7"/>
      <c r="E682" s="6"/>
      <c r="F682" s="6"/>
      <c r="G682" s="6"/>
      <c r="H682" s="7"/>
      <c r="I682" s="6"/>
      <c r="J682" s="6"/>
      <c r="K682" s="6"/>
      <c r="L682" s="7"/>
      <c r="M682" s="6"/>
      <c r="N682" s="6"/>
      <c r="O682" s="7"/>
      <c r="P682" s="6"/>
      <c r="Q682" s="6"/>
    </row>
    <row r="683" spans="1:17" x14ac:dyDescent="0.25">
      <c r="A683" s="8"/>
      <c r="B683" s="7"/>
      <c r="C683" s="6"/>
      <c r="D683" s="7"/>
      <c r="E683" s="6"/>
      <c r="F683" s="6"/>
      <c r="G683" s="6"/>
      <c r="H683" s="7"/>
      <c r="I683" s="6"/>
      <c r="J683" s="6"/>
      <c r="K683" s="6"/>
      <c r="L683" s="7"/>
      <c r="M683" s="6"/>
      <c r="N683" s="6"/>
      <c r="O683" s="7"/>
      <c r="P683" s="6"/>
      <c r="Q683" s="6"/>
    </row>
    <row r="684" spans="1:17" x14ac:dyDescent="0.25">
      <c r="A684" s="8"/>
      <c r="B684" s="7"/>
      <c r="C684" s="6"/>
      <c r="D684" s="7"/>
      <c r="E684" s="6"/>
      <c r="F684" s="6"/>
      <c r="G684" s="6"/>
      <c r="H684" s="7"/>
      <c r="I684" s="6"/>
      <c r="J684" s="6"/>
      <c r="K684" s="6"/>
      <c r="L684" s="7"/>
      <c r="M684" s="6"/>
      <c r="N684" s="6"/>
      <c r="O684" s="7"/>
      <c r="P684" s="6"/>
      <c r="Q684" s="6"/>
    </row>
    <row r="685" spans="1:17" x14ac:dyDescent="0.25">
      <c r="A685" s="8"/>
      <c r="B685" s="7"/>
      <c r="C685" s="6"/>
      <c r="D685" s="7"/>
      <c r="E685" s="6"/>
      <c r="F685" s="6"/>
      <c r="G685" s="6"/>
      <c r="H685" s="7"/>
      <c r="I685" s="6"/>
      <c r="J685" s="6"/>
      <c r="K685" s="6"/>
      <c r="L685" s="7"/>
      <c r="M685" s="6"/>
      <c r="N685" s="6"/>
      <c r="O685" s="7"/>
      <c r="P685" s="6"/>
      <c r="Q685" s="6"/>
    </row>
    <row r="686" spans="1:17" x14ac:dyDescent="0.25">
      <c r="A686" s="8"/>
      <c r="B686" s="7"/>
      <c r="C686" s="6"/>
      <c r="D686" s="7"/>
      <c r="E686" s="6"/>
      <c r="F686" s="6"/>
      <c r="G686" s="6"/>
      <c r="H686" s="7"/>
      <c r="I686" s="6"/>
      <c r="J686" s="6"/>
      <c r="K686" s="6"/>
      <c r="L686" s="7"/>
      <c r="M686" s="6"/>
      <c r="N686" s="6"/>
      <c r="O686" s="7"/>
      <c r="P686" s="6"/>
      <c r="Q686" s="6"/>
    </row>
    <row r="687" spans="1:17" x14ac:dyDescent="0.25">
      <c r="A687" s="8"/>
      <c r="B687" s="7"/>
      <c r="C687" s="6"/>
      <c r="D687" s="7"/>
      <c r="E687" s="6"/>
      <c r="F687" s="6"/>
      <c r="G687" s="6"/>
      <c r="H687" s="7"/>
      <c r="I687" s="6"/>
      <c r="J687" s="6"/>
      <c r="K687" s="6"/>
      <c r="L687" s="7"/>
      <c r="M687" s="6"/>
      <c r="N687" s="6"/>
      <c r="O687" s="7"/>
      <c r="P687" s="6"/>
      <c r="Q687" s="6"/>
    </row>
    <row r="688" spans="1:17" x14ac:dyDescent="0.25">
      <c r="A688" s="8"/>
      <c r="B688" s="7"/>
      <c r="C688" s="6"/>
      <c r="D688" s="7"/>
      <c r="E688" s="6"/>
      <c r="F688" s="6"/>
      <c r="G688" s="6"/>
      <c r="H688" s="7"/>
      <c r="I688" s="6"/>
      <c r="J688" s="6"/>
      <c r="K688" s="6"/>
      <c r="L688" s="7"/>
      <c r="M688" s="6"/>
      <c r="N688" s="6"/>
      <c r="O688" s="7"/>
      <c r="P688" s="6"/>
      <c r="Q688" s="6"/>
    </row>
    <row r="689" spans="1:17" x14ac:dyDescent="0.25">
      <c r="A689" s="8"/>
      <c r="B689" s="7"/>
      <c r="C689" s="6"/>
      <c r="D689" s="7"/>
      <c r="E689" s="6"/>
      <c r="F689" s="6"/>
      <c r="G689" s="6"/>
      <c r="H689" s="7"/>
      <c r="I689" s="6"/>
      <c r="J689" s="6"/>
      <c r="K689" s="6"/>
      <c r="L689" s="7"/>
      <c r="M689" s="6"/>
      <c r="N689" s="6"/>
      <c r="O689" s="7"/>
      <c r="P689" s="6"/>
      <c r="Q689" s="6"/>
    </row>
    <row r="690" spans="1:17" x14ac:dyDescent="0.25">
      <c r="A690" s="8"/>
      <c r="B690" s="7"/>
      <c r="C690" s="6"/>
      <c r="D690" s="7"/>
      <c r="E690" s="6"/>
      <c r="F690" s="6"/>
      <c r="G690" s="6"/>
      <c r="H690" s="7"/>
      <c r="I690" s="6"/>
      <c r="J690" s="6"/>
      <c r="K690" s="6"/>
      <c r="L690" s="7"/>
      <c r="M690" s="6"/>
      <c r="N690" s="6"/>
      <c r="O690" s="7"/>
      <c r="P690" s="6"/>
      <c r="Q690" s="6"/>
    </row>
    <row r="691" spans="1:17" x14ac:dyDescent="0.25">
      <c r="A691" s="8"/>
      <c r="B691" s="7"/>
      <c r="C691" s="6"/>
      <c r="D691" s="7"/>
      <c r="E691" s="6"/>
      <c r="F691" s="6"/>
      <c r="G691" s="6"/>
      <c r="H691" s="7"/>
      <c r="I691" s="6"/>
      <c r="J691" s="6"/>
      <c r="K691" s="6"/>
      <c r="L691" s="7"/>
      <c r="M691" s="6"/>
      <c r="N691" s="6"/>
      <c r="O691" s="7"/>
      <c r="P691" s="6"/>
      <c r="Q691" s="6"/>
    </row>
    <row r="692" spans="1:17" x14ac:dyDescent="0.25">
      <c r="A692" s="8"/>
      <c r="B692" s="7"/>
      <c r="C692" s="6"/>
      <c r="D692" s="7"/>
      <c r="E692" s="6"/>
      <c r="F692" s="6"/>
      <c r="G692" s="6"/>
      <c r="H692" s="7"/>
      <c r="I692" s="6"/>
      <c r="J692" s="6"/>
      <c r="K692" s="6"/>
      <c r="L692" s="7"/>
      <c r="M692" s="6"/>
      <c r="N692" s="6"/>
      <c r="O692" s="7"/>
      <c r="P692" s="6"/>
      <c r="Q692" s="6"/>
    </row>
    <row r="693" spans="1:17" x14ac:dyDescent="0.25">
      <c r="A693" s="8"/>
      <c r="B693" s="7"/>
      <c r="C693" s="6"/>
      <c r="D693" s="7"/>
      <c r="E693" s="6"/>
      <c r="F693" s="6"/>
      <c r="G693" s="6"/>
      <c r="H693" s="7"/>
      <c r="I693" s="6"/>
      <c r="J693" s="6"/>
      <c r="K693" s="6"/>
      <c r="L693" s="7"/>
      <c r="M693" s="6"/>
      <c r="N693" s="6"/>
      <c r="O693" s="7"/>
      <c r="P693" s="6"/>
      <c r="Q693" s="6"/>
    </row>
    <row r="694" spans="1:17" x14ac:dyDescent="0.25">
      <c r="A694" s="8"/>
      <c r="B694" s="7"/>
      <c r="C694" s="6"/>
      <c r="D694" s="7"/>
      <c r="E694" s="6"/>
      <c r="F694" s="6"/>
      <c r="G694" s="6"/>
      <c r="H694" s="7"/>
      <c r="I694" s="6"/>
      <c r="J694" s="6"/>
      <c r="K694" s="6"/>
      <c r="L694" s="7"/>
      <c r="M694" s="6"/>
      <c r="N694" s="6"/>
      <c r="O694" s="7"/>
      <c r="P694" s="6"/>
      <c r="Q694" s="6"/>
    </row>
    <row r="695" spans="1:17" x14ac:dyDescent="0.25">
      <c r="A695" s="8"/>
      <c r="B695" s="7"/>
      <c r="C695" s="6"/>
      <c r="D695" s="7"/>
      <c r="E695" s="6"/>
      <c r="F695" s="6"/>
      <c r="G695" s="6"/>
      <c r="H695" s="7"/>
      <c r="I695" s="6"/>
      <c r="J695" s="6"/>
      <c r="K695" s="6"/>
      <c r="L695" s="7"/>
      <c r="M695" s="6"/>
      <c r="N695" s="6"/>
      <c r="O695" s="7"/>
      <c r="P695" s="6"/>
      <c r="Q695" s="6"/>
    </row>
    <row r="696" spans="1:17" x14ac:dyDescent="0.25">
      <c r="A696" s="8"/>
      <c r="B696" s="7"/>
      <c r="C696" s="6"/>
      <c r="D696" s="7"/>
      <c r="E696" s="6"/>
      <c r="F696" s="6"/>
      <c r="G696" s="6"/>
      <c r="H696" s="7"/>
      <c r="I696" s="6"/>
      <c r="J696" s="6"/>
      <c r="K696" s="6"/>
      <c r="L696" s="7"/>
      <c r="M696" s="6"/>
      <c r="N696" s="6"/>
      <c r="O696" s="7"/>
      <c r="P696" s="6"/>
      <c r="Q696" s="6"/>
    </row>
    <row r="697" spans="1:17" x14ac:dyDescent="0.25">
      <c r="A697" s="8"/>
      <c r="B697" s="7"/>
      <c r="C697" s="6"/>
      <c r="D697" s="7"/>
      <c r="E697" s="6"/>
      <c r="F697" s="6"/>
      <c r="G697" s="6"/>
      <c r="H697" s="7"/>
      <c r="I697" s="6"/>
      <c r="J697" s="6"/>
      <c r="K697" s="6"/>
      <c r="L697" s="7"/>
      <c r="M697" s="6"/>
      <c r="N697" s="6"/>
      <c r="O697" s="7"/>
      <c r="P697" s="6"/>
      <c r="Q697" s="6"/>
    </row>
    <row r="698" spans="1:17" x14ac:dyDescent="0.25">
      <c r="A698" s="8"/>
      <c r="B698" s="7"/>
      <c r="C698" s="6"/>
      <c r="D698" s="7"/>
      <c r="E698" s="6"/>
      <c r="F698" s="6"/>
      <c r="G698" s="6"/>
      <c r="H698" s="7"/>
      <c r="I698" s="6"/>
      <c r="J698" s="6"/>
      <c r="K698" s="6"/>
      <c r="L698" s="7"/>
      <c r="M698" s="6"/>
      <c r="N698" s="6"/>
      <c r="O698" s="7"/>
      <c r="P698" s="6"/>
      <c r="Q698" s="6"/>
    </row>
    <row r="699" spans="1:17" x14ac:dyDescent="0.25">
      <c r="A699" s="8"/>
      <c r="B699" s="7"/>
      <c r="C699" s="6"/>
      <c r="D699" s="7"/>
      <c r="E699" s="6"/>
      <c r="F699" s="6"/>
      <c r="G699" s="6"/>
      <c r="H699" s="7"/>
      <c r="I699" s="6"/>
      <c r="J699" s="6"/>
      <c r="K699" s="6"/>
      <c r="L699" s="7"/>
      <c r="M699" s="6"/>
      <c r="N699" s="6"/>
      <c r="O699" s="7"/>
      <c r="P699" s="6"/>
      <c r="Q699" s="6"/>
    </row>
    <row r="700" spans="1:17" x14ac:dyDescent="0.25">
      <c r="A700" s="8"/>
      <c r="B700" s="7"/>
      <c r="C700" s="6"/>
      <c r="D700" s="7"/>
      <c r="E700" s="6"/>
      <c r="F700" s="6"/>
      <c r="G700" s="6"/>
      <c r="H700" s="7"/>
      <c r="I700" s="6"/>
      <c r="J700" s="6"/>
      <c r="K700" s="6"/>
      <c r="L700" s="7"/>
      <c r="M700" s="6"/>
      <c r="N700" s="6"/>
      <c r="O700" s="7"/>
      <c r="P700" s="6"/>
      <c r="Q700" s="6"/>
    </row>
    <row r="701" spans="1:17" x14ac:dyDescent="0.25">
      <c r="A701" s="8"/>
      <c r="B701" s="7"/>
      <c r="C701" s="6"/>
      <c r="D701" s="7"/>
      <c r="E701" s="6"/>
      <c r="F701" s="6"/>
      <c r="G701" s="6"/>
      <c r="H701" s="7"/>
      <c r="I701" s="6"/>
      <c r="J701" s="6"/>
      <c r="K701" s="6"/>
      <c r="L701" s="7"/>
      <c r="M701" s="6"/>
      <c r="N701" s="6"/>
      <c r="O701" s="7"/>
      <c r="P701" s="6"/>
      <c r="Q701" s="6"/>
    </row>
    <row r="702" spans="1:17" x14ac:dyDescent="0.25">
      <c r="A702" s="8"/>
      <c r="B702" s="7"/>
      <c r="C702" s="6"/>
      <c r="D702" s="7"/>
      <c r="E702" s="6"/>
      <c r="F702" s="6"/>
      <c r="G702" s="6"/>
      <c r="H702" s="7"/>
      <c r="I702" s="6"/>
      <c r="J702" s="6"/>
      <c r="K702" s="6"/>
      <c r="L702" s="7"/>
      <c r="M702" s="6"/>
      <c r="N702" s="6"/>
      <c r="O702" s="7"/>
      <c r="P702" s="6"/>
      <c r="Q702" s="6"/>
    </row>
    <row r="703" spans="1:17" x14ac:dyDescent="0.25">
      <c r="A703" s="8"/>
      <c r="B703" s="7"/>
      <c r="C703" s="6"/>
      <c r="D703" s="7"/>
      <c r="E703" s="6"/>
      <c r="F703" s="6"/>
      <c r="G703" s="6"/>
      <c r="H703" s="7"/>
      <c r="I703" s="6"/>
      <c r="J703" s="6"/>
      <c r="K703" s="6"/>
      <c r="L703" s="7"/>
      <c r="M703" s="6"/>
      <c r="N703" s="6"/>
      <c r="O703" s="7"/>
      <c r="P703" s="6"/>
      <c r="Q703" s="6"/>
    </row>
    <row r="704" spans="1:17" x14ac:dyDescent="0.25">
      <c r="A704" s="8"/>
      <c r="B704" s="7"/>
      <c r="C704" s="6"/>
      <c r="D704" s="7"/>
      <c r="E704" s="6"/>
      <c r="F704" s="6"/>
      <c r="G704" s="6"/>
      <c r="H704" s="7"/>
      <c r="I704" s="6"/>
      <c r="J704" s="6"/>
      <c r="K704" s="6"/>
      <c r="L704" s="7"/>
      <c r="M704" s="6"/>
      <c r="N704" s="6"/>
      <c r="O704" s="7"/>
      <c r="P704" s="6"/>
      <c r="Q704" s="6"/>
    </row>
    <row r="705" spans="1:17" x14ac:dyDescent="0.25">
      <c r="A705" s="8"/>
      <c r="B705" s="7"/>
      <c r="C705" s="6"/>
      <c r="D705" s="7"/>
      <c r="E705" s="6"/>
      <c r="F705" s="6"/>
      <c r="G705" s="6"/>
      <c r="H705" s="7"/>
      <c r="I705" s="6"/>
      <c r="J705" s="6"/>
      <c r="K705" s="6"/>
      <c r="L705" s="7"/>
      <c r="M705" s="6"/>
      <c r="N705" s="6"/>
      <c r="O705" s="7"/>
      <c r="P705" s="6"/>
      <c r="Q705" s="6"/>
    </row>
    <row r="706" spans="1:17" x14ac:dyDescent="0.25">
      <c r="A706" s="8"/>
      <c r="B706" s="7"/>
      <c r="C706" s="6"/>
      <c r="D706" s="7"/>
      <c r="E706" s="6"/>
      <c r="F706" s="6"/>
      <c r="G706" s="6"/>
      <c r="H706" s="7"/>
      <c r="I706" s="6"/>
      <c r="J706" s="6"/>
      <c r="K706" s="6"/>
      <c r="L706" s="7"/>
      <c r="M706" s="6"/>
      <c r="N706" s="6"/>
      <c r="O706" s="7"/>
      <c r="P706" s="6"/>
      <c r="Q706" s="6"/>
    </row>
    <row r="707" spans="1:17" x14ac:dyDescent="0.25">
      <c r="A707" s="8"/>
      <c r="B707" s="7"/>
      <c r="C707" s="6"/>
      <c r="D707" s="7"/>
      <c r="E707" s="6"/>
      <c r="F707" s="6"/>
      <c r="G707" s="6"/>
      <c r="H707" s="7"/>
      <c r="I707" s="6"/>
      <c r="J707" s="6"/>
      <c r="K707" s="6"/>
      <c r="L707" s="7"/>
      <c r="M707" s="6"/>
      <c r="N707" s="6"/>
      <c r="O707" s="7"/>
      <c r="P707" s="6"/>
      <c r="Q707" s="6"/>
    </row>
    <row r="708" spans="1:17" x14ac:dyDescent="0.25">
      <c r="A708" s="8"/>
      <c r="B708" s="7"/>
      <c r="C708" s="6"/>
      <c r="D708" s="7"/>
      <c r="E708" s="6"/>
      <c r="F708" s="6"/>
      <c r="G708" s="6"/>
      <c r="H708" s="7"/>
      <c r="I708" s="6"/>
      <c r="J708" s="6"/>
      <c r="K708" s="6"/>
      <c r="L708" s="7"/>
      <c r="M708" s="6"/>
      <c r="N708" s="6"/>
      <c r="O708" s="7"/>
      <c r="P708" s="6"/>
      <c r="Q708" s="6"/>
    </row>
    <row r="709" spans="1:17" x14ac:dyDescent="0.25">
      <c r="A709" s="8"/>
      <c r="B709" s="7"/>
      <c r="C709" s="6"/>
      <c r="D709" s="7"/>
      <c r="E709" s="6"/>
      <c r="F709" s="6"/>
      <c r="G709" s="6"/>
      <c r="H709" s="7"/>
      <c r="I709" s="6"/>
      <c r="J709" s="6"/>
      <c r="K709" s="6"/>
      <c r="L709" s="7"/>
      <c r="M709" s="6"/>
      <c r="N709" s="6"/>
      <c r="O709" s="7"/>
      <c r="P709" s="6"/>
      <c r="Q709" s="6"/>
    </row>
    <row r="710" spans="1:17" x14ac:dyDescent="0.25">
      <c r="A710" s="8"/>
      <c r="B710" s="7"/>
      <c r="C710" s="6"/>
      <c r="D710" s="7"/>
      <c r="E710" s="6"/>
      <c r="F710" s="6"/>
      <c r="G710" s="6"/>
      <c r="H710" s="7"/>
      <c r="I710" s="6"/>
      <c r="J710" s="6"/>
      <c r="K710" s="6"/>
      <c r="L710" s="7"/>
      <c r="M710" s="6"/>
      <c r="N710" s="6"/>
      <c r="O710" s="7"/>
      <c r="P710" s="6"/>
      <c r="Q710" s="6"/>
    </row>
    <row r="711" spans="1:17" x14ac:dyDescent="0.25">
      <c r="A711" s="8"/>
      <c r="B711" s="7"/>
      <c r="C711" s="6"/>
      <c r="D711" s="7"/>
      <c r="E711" s="6"/>
      <c r="F711" s="6"/>
      <c r="G711" s="6"/>
      <c r="H711" s="7"/>
      <c r="I711" s="6"/>
      <c r="J711" s="6"/>
      <c r="K711" s="6"/>
      <c r="L711" s="7"/>
      <c r="M711" s="6"/>
      <c r="N711" s="6"/>
      <c r="O711" s="7"/>
      <c r="P711" s="6"/>
      <c r="Q711" s="6"/>
    </row>
    <row r="712" spans="1:17" x14ac:dyDescent="0.25">
      <c r="A712" s="8"/>
      <c r="B712" s="7"/>
      <c r="C712" s="6"/>
      <c r="D712" s="7"/>
      <c r="E712" s="6"/>
      <c r="F712" s="6"/>
      <c r="G712" s="6"/>
      <c r="H712" s="7"/>
      <c r="I712" s="6"/>
      <c r="J712" s="6"/>
      <c r="K712" s="6"/>
      <c r="L712" s="7"/>
      <c r="M712" s="6"/>
      <c r="N712" s="6"/>
      <c r="O712" s="7"/>
      <c r="P712" s="6"/>
      <c r="Q712" s="6"/>
    </row>
    <row r="713" spans="1:17" x14ac:dyDescent="0.25">
      <c r="A713" s="8"/>
      <c r="B713" s="7"/>
      <c r="C713" s="6"/>
      <c r="D713" s="7"/>
      <c r="E713" s="6"/>
      <c r="F713" s="6"/>
      <c r="G713" s="6"/>
      <c r="H713" s="7"/>
      <c r="I713" s="6"/>
      <c r="J713" s="6"/>
      <c r="K713" s="6"/>
      <c r="L713" s="7"/>
      <c r="M713" s="6"/>
      <c r="N713" s="6"/>
      <c r="O713" s="7"/>
      <c r="P713" s="6"/>
      <c r="Q713" s="6"/>
    </row>
    <row r="714" spans="1:17" x14ac:dyDescent="0.25">
      <c r="A714" s="8"/>
      <c r="B714" s="7"/>
      <c r="C714" s="6"/>
      <c r="D714" s="7"/>
      <c r="E714" s="6"/>
      <c r="F714" s="6"/>
      <c r="G714" s="6"/>
      <c r="H714" s="7"/>
      <c r="I714" s="6"/>
      <c r="J714" s="6"/>
      <c r="K714" s="6"/>
      <c r="L714" s="7"/>
      <c r="M714" s="6"/>
      <c r="N714" s="6"/>
      <c r="O714" s="7"/>
      <c r="P714" s="6"/>
      <c r="Q714" s="6"/>
    </row>
    <row r="715" spans="1:17" x14ac:dyDescent="0.25">
      <c r="A715" s="8"/>
      <c r="B715" s="7"/>
      <c r="C715" s="6"/>
      <c r="D715" s="7"/>
      <c r="E715" s="6"/>
      <c r="F715" s="6"/>
      <c r="G715" s="6"/>
      <c r="H715" s="7"/>
      <c r="I715" s="6"/>
      <c r="J715" s="6"/>
      <c r="K715" s="6"/>
      <c r="L715" s="7"/>
      <c r="M715" s="6"/>
      <c r="N715" s="6"/>
      <c r="O715" s="7"/>
      <c r="P715" s="6"/>
      <c r="Q715" s="6"/>
    </row>
    <row r="716" spans="1:17" x14ac:dyDescent="0.25">
      <c r="A716" s="8"/>
      <c r="B716" s="7"/>
      <c r="C716" s="6"/>
      <c r="D716" s="7"/>
      <c r="E716" s="6"/>
      <c r="F716" s="6"/>
      <c r="G716" s="6"/>
      <c r="H716" s="7"/>
      <c r="I716" s="6"/>
      <c r="J716" s="6"/>
      <c r="K716" s="6"/>
      <c r="L716" s="7"/>
      <c r="M716" s="6"/>
      <c r="N716" s="6"/>
      <c r="O716" s="7"/>
      <c r="P716" s="6"/>
      <c r="Q716" s="6"/>
    </row>
    <row r="717" spans="1:17" x14ac:dyDescent="0.25">
      <c r="A717" s="8"/>
      <c r="B717" s="7"/>
      <c r="C717" s="6"/>
      <c r="D717" s="7"/>
      <c r="E717" s="6"/>
      <c r="F717" s="6"/>
      <c r="G717" s="6"/>
      <c r="H717" s="7"/>
      <c r="I717" s="6"/>
      <c r="J717" s="6"/>
      <c r="K717" s="6"/>
      <c r="L717" s="7"/>
      <c r="M717" s="6"/>
      <c r="N717" s="6"/>
      <c r="O717" s="7"/>
      <c r="P717" s="6"/>
      <c r="Q717" s="6"/>
    </row>
    <row r="718" spans="1:17" x14ac:dyDescent="0.25">
      <c r="A718" s="8"/>
      <c r="B718" s="7"/>
      <c r="C718" s="6"/>
      <c r="D718" s="7"/>
      <c r="E718" s="6"/>
      <c r="F718" s="6"/>
      <c r="G718" s="6"/>
      <c r="H718" s="7"/>
      <c r="I718" s="6"/>
      <c r="J718" s="6"/>
      <c r="K718" s="6"/>
      <c r="L718" s="7"/>
      <c r="M718" s="6"/>
      <c r="N718" s="6"/>
      <c r="O718" s="7"/>
      <c r="P718" s="6"/>
      <c r="Q718" s="6"/>
    </row>
    <row r="719" spans="1:17" x14ac:dyDescent="0.25">
      <c r="A719" s="8"/>
      <c r="B719" s="7"/>
      <c r="C719" s="6"/>
      <c r="D719" s="7"/>
      <c r="E719" s="6"/>
      <c r="F719" s="6"/>
      <c r="G719" s="6"/>
      <c r="H719" s="7"/>
      <c r="I719" s="6"/>
      <c r="J719" s="6"/>
      <c r="K719" s="6"/>
      <c r="L719" s="7"/>
      <c r="M719" s="6"/>
      <c r="N719" s="6"/>
      <c r="O719" s="7"/>
      <c r="P719" s="6"/>
      <c r="Q719" s="6"/>
    </row>
    <row r="720" spans="1:17" x14ac:dyDescent="0.25">
      <c r="A720" s="8"/>
      <c r="B720" s="7"/>
      <c r="C720" s="6"/>
      <c r="D720" s="7"/>
      <c r="E720" s="6"/>
      <c r="F720" s="6"/>
      <c r="G720" s="6"/>
      <c r="H720" s="7"/>
      <c r="I720" s="6"/>
      <c r="J720" s="6"/>
      <c r="K720" s="6"/>
      <c r="L720" s="7"/>
      <c r="M720" s="6"/>
      <c r="N720" s="6"/>
      <c r="O720" s="7"/>
      <c r="P720" s="6"/>
      <c r="Q720" s="6"/>
    </row>
    <row r="721" spans="1:17" x14ac:dyDescent="0.25">
      <c r="A721" s="8"/>
      <c r="B721" s="7"/>
      <c r="C721" s="6"/>
      <c r="D721" s="7"/>
      <c r="E721" s="6"/>
      <c r="F721" s="6"/>
      <c r="G721" s="6"/>
      <c r="H721" s="7"/>
      <c r="I721" s="6"/>
      <c r="J721" s="6"/>
      <c r="K721" s="6"/>
      <c r="L721" s="7"/>
      <c r="M721" s="6"/>
      <c r="N721" s="6"/>
      <c r="O721" s="7"/>
      <c r="P721" s="6"/>
      <c r="Q721" s="6"/>
    </row>
    <row r="722" spans="1:17" x14ac:dyDescent="0.25">
      <c r="A722" s="8"/>
      <c r="B722" s="7"/>
      <c r="C722" s="6"/>
      <c r="D722" s="7"/>
      <c r="E722" s="6"/>
      <c r="F722" s="6"/>
      <c r="G722" s="6"/>
      <c r="H722" s="7"/>
      <c r="I722" s="6"/>
      <c r="J722" s="6"/>
      <c r="K722" s="6"/>
      <c r="L722" s="7"/>
      <c r="M722" s="6"/>
      <c r="N722" s="6"/>
      <c r="O722" s="7"/>
      <c r="P722" s="6"/>
      <c r="Q722" s="6"/>
    </row>
    <row r="723" spans="1:17" x14ac:dyDescent="0.25">
      <c r="A723" s="8"/>
      <c r="B723" s="7"/>
      <c r="C723" s="6"/>
      <c r="D723" s="7"/>
      <c r="E723" s="6"/>
      <c r="F723" s="6"/>
      <c r="G723" s="6"/>
      <c r="H723" s="7"/>
      <c r="I723" s="6"/>
      <c r="J723" s="6"/>
      <c r="K723" s="6"/>
      <c r="L723" s="7"/>
      <c r="M723" s="6"/>
      <c r="N723" s="6"/>
      <c r="O723" s="7"/>
      <c r="P723" s="6"/>
      <c r="Q723" s="6"/>
    </row>
    <row r="724" spans="1:17" x14ac:dyDescent="0.25">
      <c r="A724" s="8"/>
      <c r="B724" s="7"/>
      <c r="C724" s="6"/>
      <c r="D724" s="7"/>
      <c r="E724" s="6"/>
      <c r="F724" s="6"/>
      <c r="G724" s="6"/>
      <c r="H724" s="7"/>
      <c r="I724" s="6"/>
      <c r="J724" s="6"/>
      <c r="K724" s="6"/>
      <c r="L724" s="7"/>
      <c r="M724" s="6"/>
      <c r="N724" s="6"/>
      <c r="O724" s="7"/>
      <c r="P724" s="6"/>
      <c r="Q724" s="6"/>
    </row>
    <row r="725" spans="1:17" x14ac:dyDescent="0.25">
      <c r="A725" s="8"/>
      <c r="B725" s="7"/>
      <c r="C725" s="6"/>
      <c r="D725" s="7"/>
      <c r="E725" s="6"/>
      <c r="F725" s="6"/>
      <c r="G725" s="6"/>
      <c r="H725" s="7"/>
      <c r="I725" s="6"/>
      <c r="J725" s="6"/>
      <c r="K725" s="6"/>
      <c r="L725" s="7"/>
      <c r="M725" s="6"/>
      <c r="N725" s="6"/>
      <c r="O725" s="7"/>
      <c r="P725" s="6"/>
      <c r="Q725" s="6"/>
    </row>
    <row r="726" spans="1:17" x14ac:dyDescent="0.25">
      <c r="A726" s="8"/>
      <c r="B726" s="7"/>
      <c r="C726" s="6"/>
      <c r="D726" s="7"/>
      <c r="E726" s="6"/>
      <c r="F726" s="6"/>
      <c r="G726" s="6"/>
      <c r="H726" s="7"/>
      <c r="I726" s="6"/>
      <c r="J726" s="6"/>
      <c r="K726" s="6"/>
      <c r="L726" s="7"/>
      <c r="M726" s="6"/>
      <c r="N726" s="6"/>
      <c r="O726" s="7"/>
      <c r="P726" s="6"/>
      <c r="Q726" s="6"/>
    </row>
    <row r="727" spans="1:17" x14ac:dyDescent="0.25">
      <c r="A727" s="8"/>
      <c r="B727" s="7"/>
      <c r="C727" s="6"/>
      <c r="D727" s="7"/>
      <c r="E727" s="6"/>
      <c r="F727" s="6"/>
      <c r="G727" s="6"/>
      <c r="H727" s="7"/>
      <c r="I727" s="6"/>
      <c r="J727" s="6"/>
      <c r="K727" s="6"/>
      <c r="L727" s="7"/>
      <c r="M727" s="6"/>
      <c r="N727" s="6"/>
      <c r="O727" s="7"/>
      <c r="P727" s="6"/>
      <c r="Q727" s="6"/>
    </row>
    <row r="728" spans="1:17" x14ac:dyDescent="0.25">
      <c r="A728" s="8"/>
      <c r="B728" s="7"/>
      <c r="C728" s="6"/>
      <c r="D728" s="7"/>
      <c r="E728" s="6"/>
      <c r="F728" s="6"/>
      <c r="G728" s="6"/>
      <c r="H728" s="7"/>
      <c r="I728" s="6"/>
      <c r="J728" s="6"/>
      <c r="K728" s="6"/>
      <c r="L728" s="7"/>
      <c r="M728" s="6"/>
      <c r="N728" s="6"/>
      <c r="O728" s="7"/>
      <c r="P728" s="6"/>
      <c r="Q728" s="6"/>
    </row>
    <row r="729" spans="1:17" x14ac:dyDescent="0.25">
      <c r="A729" s="8"/>
      <c r="B729" s="7"/>
      <c r="C729" s="6"/>
      <c r="D729" s="7"/>
      <c r="E729" s="6"/>
      <c r="F729" s="6"/>
      <c r="G729" s="6"/>
      <c r="H729" s="7"/>
      <c r="I729" s="6"/>
      <c r="J729" s="6"/>
      <c r="K729" s="6"/>
      <c r="L729" s="7"/>
      <c r="M729" s="6"/>
      <c r="N729" s="6"/>
      <c r="O729" s="7"/>
      <c r="P729" s="6"/>
      <c r="Q729" s="6"/>
    </row>
    <row r="730" spans="1:17" x14ac:dyDescent="0.25">
      <c r="A730" s="8"/>
      <c r="B730" s="7"/>
      <c r="C730" s="6"/>
      <c r="D730" s="7"/>
      <c r="E730" s="6"/>
      <c r="F730" s="6"/>
      <c r="G730" s="6"/>
      <c r="H730" s="7"/>
      <c r="I730" s="6"/>
      <c r="J730" s="6"/>
      <c r="K730" s="6"/>
      <c r="L730" s="7"/>
      <c r="M730" s="6"/>
      <c r="N730" s="6"/>
      <c r="O730" s="7"/>
      <c r="P730" s="6"/>
      <c r="Q730" s="6"/>
    </row>
    <row r="731" spans="1:17" x14ac:dyDescent="0.25">
      <c r="A731" s="8"/>
      <c r="B731" s="7"/>
      <c r="C731" s="6"/>
      <c r="D731" s="7"/>
      <c r="E731" s="6"/>
      <c r="F731" s="6"/>
      <c r="G731" s="6"/>
      <c r="H731" s="7"/>
      <c r="I731" s="6"/>
      <c r="J731" s="6"/>
      <c r="K731" s="6"/>
      <c r="L731" s="7"/>
      <c r="M731" s="6"/>
      <c r="N731" s="6"/>
      <c r="O731" s="7"/>
      <c r="P731" s="6"/>
      <c r="Q731" s="6"/>
    </row>
    <row r="732" spans="1:17" x14ac:dyDescent="0.25">
      <c r="A732" s="8"/>
      <c r="B732" s="7"/>
      <c r="C732" s="6"/>
      <c r="D732" s="7"/>
      <c r="E732" s="6"/>
      <c r="F732" s="6"/>
      <c r="G732" s="6"/>
      <c r="H732" s="7"/>
      <c r="I732" s="6"/>
      <c r="J732" s="6"/>
      <c r="K732" s="6"/>
      <c r="L732" s="7"/>
      <c r="M732" s="6"/>
      <c r="N732" s="6"/>
      <c r="O732" s="7"/>
      <c r="P732" s="6"/>
      <c r="Q732" s="6"/>
    </row>
    <row r="733" spans="1:17" x14ac:dyDescent="0.25">
      <c r="A733" s="8"/>
      <c r="B733" s="7"/>
      <c r="C733" s="6"/>
      <c r="D733" s="7"/>
      <c r="E733" s="6"/>
      <c r="F733" s="6"/>
      <c r="G733" s="6"/>
      <c r="H733" s="7"/>
      <c r="I733" s="6"/>
      <c r="J733" s="6"/>
      <c r="K733" s="6"/>
      <c r="L733" s="7"/>
      <c r="M733" s="6"/>
      <c r="N733" s="6"/>
      <c r="O733" s="7"/>
      <c r="P733" s="6"/>
      <c r="Q733" s="6"/>
    </row>
    <row r="734" spans="1:17" x14ac:dyDescent="0.25">
      <c r="A734" s="8"/>
      <c r="B734" s="7"/>
      <c r="C734" s="6"/>
      <c r="D734" s="7"/>
      <c r="E734" s="6"/>
      <c r="F734" s="6"/>
      <c r="G734" s="6"/>
      <c r="H734" s="7"/>
      <c r="I734" s="6"/>
      <c r="J734" s="6"/>
      <c r="K734" s="6"/>
      <c r="L734" s="7"/>
      <c r="M734" s="6"/>
      <c r="N734" s="6"/>
      <c r="O734" s="7"/>
      <c r="P734" s="6"/>
      <c r="Q734" s="6"/>
    </row>
    <row r="735" spans="1:17" x14ac:dyDescent="0.25">
      <c r="A735" s="8"/>
      <c r="B735" s="7"/>
      <c r="C735" s="6"/>
      <c r="D735" s="7"/>
      <c r="E735" s="6"/>
      <c r="F735" s="6"/>
      <c r="G735" s="6"/>
      <c r="H735" s="7"/>
      <c r="I735" s="6"/>
      <c r="J735" s="6"/>
      <c r="K735" s="6"/>
      <c r="L735" s="7"/>
      <c r="M735" s="6"/>
      <c r="N735" s="6"/>
      <c r="O735" s="7"/>
      <c r="P735" s="6"/>
      <c r="Q735" s="6"/>
    </row>
    <row r="736" spans="1:17" x14ac:dyDescent="0.25">
      <c r="A736" s="8"/>
      <c r="B736" s="7"/>
      <c r="C736" s="6"/>
      <c r="D736" s="7"/>
      <c r="E736" s="6"/>
      <c r="F736" s="6"/>
      <c r="G736" s="6"/>
      <c r="H736" s="7"/>
      <c r="I736" s="6"/>
      <c r="J736" s="6"/>
      <c r="K736" s="6"/>
      <c r="L736" s="7"/>
      <c r="M736" s="6"/>
      <c r="N736" s="6"/>
      <c r="O736" s="7"/>
      <c r="P736" s="6"/>
      <c r="Q736" s="6"/>
    </row>
    <row r="737" spans="1:17" x14ac:dyDescent="0.25">
      <c r="A737" s="8"/>
      <c r="B737" s="7"/>
      <c r="C737" s="6"/>
      <c r="D737" s="7"/>
      <c r="E737" s="6"/>
      <c r="F737" s="6"/>
      <c r="G737" s="6"/>
      <c r="H737" s="7"/>
      <c r="I737" s="6"/>
      <c r="J737" s="6"/>
      <c r="K737" s="6"/>
      <c r="L737" s="7"/>
      <c r="M737" s="6"/>
      <c r="N737" s="6"/>
      <c r="O737" s="7"/>
      <c r="P737" s="6"/>
      <c r="Q737" s="6"/>
    </row>
    <row r="738" spans="1:17" x14ac:dyDescent="0.25">
      <c r="A738" s="8"/>
      <c r="B738" s="7"/>
      <c r="C738" s="6"/>
      <c r="D738" s="7"/>
      <c r="E738" s="6"/>
      <c r="F738" s="6"/>
      <c r="G738" s="6"/>
      <c r="H738" s="7"/>
      <c r="I738" s="6"/>
      <c r="J738" s="6"/>
      <c r="K738" s="6"/>
      <c r="L738" s="7"/>
      <c r="M738" s="6"/>
      <c r="N738" s="6"/>
      <c r="O738" s="7"/>
      <c r="P738" s="6"/>
      <c r="Q738" s="6"/>
    </row>
    <row r="739" spans="1:17" x14ac:dyDescent="0.25">
      <c r="A739" s="8"/>
      <c r="B739" s="7"/>
      <c r="C739" s="6"/>
      <c r="D739" s="7"/>
      <c r="E739" s="6"/>
      <c r="F739" s="6"/>
      <c r="G739" s="6"/>
      <c r="H739" s="7"/>
      <c r="I739" s="6"/>
      <c r="J739" s="6"/>
      <c r="K739" s="6"/>
      <c r="L739" s="7"/>
      <c r="M739" s="6"/>
      <c r="N739" s="6"/>
      <c r="O739" s="7"/>
      <c r="P739" s="6"/>
      <c r="Q739" s="6"/>
    </row>
    <row r="740" spans="1:17" x14ac:dyDescent="0.25">
      <c r="A740" s="8"/>
      <c r="B740" s="7"/>
      <c r="C740" s="6"/>
      <c r="D740" s="7"/>
      <c r="E740" s="6"/>
      <c r="F740" s="6"/>
      <c r="G740" s="6"/>
      <c r="H740" s="7"/>
      <c r="I740" s="6"/>
      <c r="J740" s="6"/>
      <c r="K740" s="6"/>
      <c r="L740" s="7"/>
      <c r="M740" s="6"/>
      <c r="N740" s="6"/>
      <c r="O740" s="7"/>
      <c r="P740" s="6"/>
      <c r="Q740" s="6"/>
    </row>
    <row r="741" spans="1:17" x14ac:dyDescent="0.25">
      <c r="A741" s="8"/>
      <c r="B741" s="7"/>
      <c r="C741" s="6"/>
      <c r="D741" s="7"/>
      <c r="E741" s="6"/>
      <c r="F741" s="6"/>
      <c r="G741" s="6"/>
      <c r="H741" s="7"/>
      <c r="I741" s="6"/>
      <c r="J741" s="6"/>
      <c r="K741" s="6"/>
      <c r="L741" s="7"/>
      <c r="M741" s="6"/>
      <c r="N741" s="6"/>
      <c r="O741" s="7"/>
      <c r="P741" s="6"/>
      <c r="Q741" s="6"/>
    </row>
    <row r="742" spans="1:17" x14ac:dyDescent="0.25">
      <c r="A742" s="8"/>
      <c r="B742" s="7"/>
      <c r="C742" s="6"/>
      <c r="D742" s="7"/>
      <c r="E742" s="6"/>
      <c r="F742" s="6"/>
      <c r="G742" s="6"/>
      <c r="H742" s="7"/>
      <c r="I742" s="6"/>
      <c r="J742" s="6"/>
      <c r="K742" s="6"/>
      <c r="L742" s="7"/>
      <c r="M742" s="6"/>
      <c r="N742" s="6"/>
      <c r="O742" s="7"/>
      <c r="P742" s="6"/>
      <c r="Q742" s="6"/>
    </row>
    <row r="743" spans="1:17" x14ac:dyDescent="0.25">
      <c r="A743" s="8"/>
      <c r="B743" s="7"/>
      <c r="C743" s="6"/>
      <c r="D743" s="7"/>
      <c r="E743" s="6"/>
      <c r="F743" s="6"/>
      <c r="G743" s="6"/>
      <c r="H743" s="7"/>
      <c r="I743" s="6"/>
      <c r="J743" s="6"/>
      <c r="K743" s="6"/>
      <c r="L743" s="7"/>
      <c r="M743" s="6"/>
      <c r="N743" s="6"/>
      <c r="O743" s="7"/>
      <c r="P743" s="6"/>
      <c r="Q743" s="6"/>
    </row>
    <row r="744" spans="1:17" x14ac:dyDescent="0.25">
      <c r="A744" s="8"/>
      <c r="B744" s="7"/>
      <c r="C744" s="6"/>
      <c r="D744" s="7"/>
      <c r="E744" s="6"/>
      <c r="F744" s="6"/>
      <c r="G744" s="6"/>
      <c r="H744" s="7"/>
      <c r="I744" s="6"/>
      <c r="J744" s="6"/>
      <c r="K744" s="6"/>
      <c r="L744" s="7"/>
      <c r="M744" s="6"/>
      <c r="N744" s="6"/>
      <c r="O744" s="7"/>
      <c r="P744" s="6"/>
      <c r="Q744" s="6"/>
    </row>
    <row r="745" spans="1:17" x14ac:dyDescent="0.25">
      <c r="A745" s="8"/>
      <c r="B745" s="7"/>
      <c r="C745" s="6"/>
      <c r="D745" s="7"/>
      <c r="E745" s="6"/>
      <c r="F745" s="6"/>
      <c r="G745" s="6"/>
      <c r="H745" s="7"/>
      <c r="I745" s="6"/>
      <c r="J745" s="6"/>
      <c r="K745" s="6"/>
      <c r="L745" s="7"/>
      <c r="M745" s="6"/>
      <c r="N745" s="6"/>
      <c r="O745" s="7"/>
      <c r="P745" s="6"/>
      <c r="Q745" s="6"/>
    </row>
    <row r="746" spans="1:17" x14ac:dyDescent="0.25">
      <c r="A746" s="8"/>
      <c r="B746" s="7"/>
      <c r="C746" s="6"/>
      <c r="D746" s="7"/>
      <c r="E746" s="6"/>
      <c r="F746" s="6"/>
      <c r="G746" s="6"/>
      <c r="H746" s="7"/>
      <c r="I746" s="6"/>
      <c r="J746" s="6"/>
      <c r="K746" s="6"/>
      <c r="L746" s="7"/>
      <c r="M746" s="6"/>
      <c r="N746" s="6"/>
      <c r="O746" s="7"/>
      <c r="P746" s="6"/>
      <c r="Q746" s="6"/>
    </row>
    <row r="747" spans="1:17" x14ac:dyDescent="0.25">
      <c r="A747" s="8"/>
      <c r="B747" s="7"/>
      <c r="C747" s="6"/>
      <c r="D747" s="7"/>
      <c r="E747" s="6"/>
      <c r="F747" s="6"/>
      <c r="G747" s="6"/>
      <c r="H747" s="7"/>
      <c r="I747" s="6"/>
      <c r="J747" s="6"/>
      <c r="K747" s="6"/>
      <c r="L747" s="7"/>
      <c r="M747" s="6"/>
      <c r="N747" s="6"/>
      <c r="O747" s="7"/>
      <c r="P747" s="6"/>
      <c r="Q747" s="6"/>
    </row>
    <row r="748" spans="1:17" x14ac:dyDescent="0.25">
      <c r="A748" s="8"/>
      <c r="B748" s="7"/>
      <c r="C748" s="6"/>
      <c r="D748" s="7"/>
      <c r="E748" s="6"/>
      <c r="F748" s="6"/>
      <c r="G748" s="6"/>
      <c r="H748" s="7"/>
      <c r="I748" s="6"/>
      <c r="J748" s="6"/>
      <c r="K748" s="6"/>
      <c r="L748" s="7"/>
      <c r="M748" s="6"/>
      <c r="N748" s="6"/>
      <c r="O748" s="7"/>
      <c r="P748" s="6"/>
      <c r="Q748" s="6"/>
    </row>
    <row r="749" spans="1:17" x14ac:dyDescent="0.25">
      <c r="A749" s="8"/>
      <c r="B749" s="7"/>
      <c r="C749" s="6"/>
      <c r="D749" s="7"/>
      <c r="E749" s="6"/>
      <c r="F749" s="6"/>
      <c r="G749" s="6"/>
      <c r="H749" s="7"/>
      <c r="I749" s="6"/>
      <c r="J749" s="6"/>
      <c r="K749" s="6"/>
      <c r="L749" s="7"/>
      <c r="M749" s="6"/>
      <c r="N749" s="6"/>
      <c r="O749" s="7"/>
      <c r="P749" s="6"/>
      <c r="Q749" s="6"/>
    </row>
    <row r="750" spans="1:17" x14ac:dyDescent="0.25">
      <c r="A750" s="8"/>
      <c r="B750" s="7"/>
      <c r="C750" s="6"/>
      <c r="D750" s="7"/>
      <c r="E750" s="6"/>
      <c r="F750" s="6"/>
      <c r="G750" s="6"/>
      <c r="H750" s="7"/>
      <c r="I750" s="6"/>
      <c r="J750" s="6"/>
      <c r="K750" s="6"/>
      <c r="L750" s="7"/>
      <c r="M750" s="6"/>
      <c r="N750" s="6"/>
      <c r="O750" s="7"/>
      <c r="P750" s="6"/>
      <c r="Q750" s="6"/>
    </row>
    <row r="751" spans="1:17" x14ac:dyDescent="0.25">
      <c r="A751" s="8"/>
      <c r="B751" s="7"/>
      <c r="C751" s="6"/>
      <c r="D751" s="7"/>
      <c r="E751" s="6"/>
      <c r="F751" s="6"/>
      <c r="G751" s="6"/>
      <c r="H751" s="7"/>
      <c r="I751" s="6"/>
      <c r="J751" s="6"/>
      <c r="K751" s="6"/>
      <c r="L751" s="7"/>
      <c r="M751" s="6"/>
      <c r="N751" s="6"/>
      <c r="O751" s="7"/>
      <c r="P751" s="6"/>
      <c r="Q751" s="6"/>
    </row>
    <row r="752" spans="1:17" x14ac:dyDescent="0.25">
      <c r="A752" s="8"/>
      <c r="B752" s="7"/>
      <c r="C752" s="6"/>
      <c r="D752" s="7"/>
      <c r="E752" s="6"/>
      <c r="F752" s="6"/>
      <c r="G752" s="6"/>
      <c r="H752" s="7"/>
      <c r="I752" s="6"/>
      <c r="J752" s="6"/>
      <c r="K752" s="6"/>
      <c r="L752" s="7"/>
      <c r="M752" s="6"/>
      <c r="N752" s="6"/>
      <c r="O752" s="7"/>
      <c r="P752" s="6"/>
      <c r="Q752" s="6"/>
    </row>
    <row r="753" spans="1:17" x14ac:dyDescent="0.25">
      <c r="A753" s="8"/>
      <c r="B753" s="7"/>
      <c r="C753" s="6"/>
      <c r="D753" s="7"/>
      <c r="E753" s="6"/>
      <c r="F753" s="6"/>
      <c r="G753" s="6"/>
      <c r="H753" s="7"/>
      <c r="I753" s="6"/>
      <c r="J753" s="6"/>
      <c r="K753" s="6"/>
      <c r="L753" s="7"/>
      <c r="M753" s="6"/>
      <c r="N753" s="6"/>
      <c r="O753" s="7"/>
      <c r="P753" s="6"/>
      <c r="Q753" s="6"/>
    </row>
    <row r="754" spans="1:17" x14ac:dyDescent="0.25">
      <c r="A754" s="8"/>
      <c r="B754" s="7"/>
      <c r="C754" s="6"/>
      <c r="D754" s="7"/>
      <c r="E754" s="6"/>
      <c r="F754" s="6"/>
      <c r="G754" s="6"/>
      <c r="H754" s="7"/>
      <c r="I754" s="6"/>
      <c r="J754" s="6"/>
      <c r="K754" s="6"/>
      <c r="L754" s="7"/>
      <c r="M754" s="6"/>
      <c r="N754" s="6"/>
      <c r="O754" s="7"/>
      <c r="P754" s="6"/>
      <c r="Q754" s="6"/>
    </row>
    <row r="755" spans="1:17" x14ac:dyDescent="0.25">
      <c r="A755" s="8"/>
      <c r="B755" s="7"/>
      <c r="C755" s="6"/>
      <c r="D755" s="7"/>
      <c r="E755" s="6"/>
      <c r="F755" s="6"/>
      <c r="G755" s="6"/>
      <c r="H755" s="7"/>
      <c r="I755" s="6"/>
      <c r="J755" s="6"/>
      <c r="K755" s="6"/>
      <c r="L755" s="7"/>
      <c r="M755" s="6"/>
      <c r="N755" s="6"/>
      <c r="O755" s="7"/>
      <c r="P755" s="6"/>
      <c r="Q755" s="6"/>
    </row>
    <row r="756" spans="1:17" x14ac:dyDescent="0.25">
      <c r="A756" s="8"/>
      <c r="B756" s="7"/>
      <c r="C756" s="6"/>
      <c r="D756" s="7"/>
      <c r="E756" s="6"/>
      <c r="F756" s="6"/>
      <c r="G756" s="6"/>
      <c r="H756" s="7"/>
      <c r="I756" s="6"/>
      <c r="J756" s="6"/>
      <c r="K756" s="6"/>
      <c r="L756" s="7"/>
      <c r="M756" s="6"/>
      <c r="N756" s="6"/>
      <c r="O756" s="7"/>
      <c r="P756" s="6"/>
      <c r="Q756" s="6"/>
    </row>
    <row r="757" spans="1:17" x14ac:dyDescent="0.25">
      <c r="A757" s="8"/>
      <c r="B757" s="7"/>
      <c r="C757" s="6"/>
      <c r="D757" s="7"/>
      <c r="E757" s="6"/>
      <c r="F757" s="6"/>
      <c r="G757" s="6"/>
      <c r="H757" s="7"/>
      <c r="I757" s="6"/>
      <c r="J757" s="6"/>
      <c r="K757" s="6"/>
      <c r="L757" s="7"/>
      <c r="M757" s="6"/>
      <c r="N757" s="6"/>
      <c r="O757" s="7"/>
      <c r="P757" s="6"/>
      <c r="Q757" s="6"/>
    </row>
    <row r="758" spans="1:17" x14ac:dyDescent="0.25">
      <c r="A758" s="8"/>
      <c r="B758" s="7"/>
      <c r="C758" s="6"/>
      <c r="D758" s="7"/>
      <c r="E758" s="6"/>
      <c r="F758" s="6"/>
      <c r="G758" s="6"/>
      <c r="H758" s="7"/>
      <c r="I758" s="6"/>
      <c r="J758" s="6"/>
      <c r="K758" s="6"/>
      <c r="L758" s="7"/>
      <c r="M758" s="6"/>
      <c r="N758" s="6"/>
      <c r="O758" s="7"/>
      <c r="P758" s="6"/>
      <c r="Q758" s="6"/>
    </row>
    <row r="759" spans="1:17" x14ac:dyDescent="0.25">
      <c r="A759" s="8"/>
      <c r="B759" s="7"/>
      <c r="C759" s="6"/>
      <c r="D759" s="7"/>
      <c r="E759" s="6"/>
      <c r="F759" s="6"/>
      <c r="G759" s="6"/>
      <c r="H759" s="7"/>
      <c r="I759" s="6"/>
      <c r="J759" s="6"/>
      <c r="K759" s="6"/>
      <c r="L759" s="7"/>
      <c r="M759" s="6"/>
      <c r="N759" s="6"/>
      <c r="O759" s="7"/>
      <c r="P759" s="6"/>
      <c r="Q759" s="6"/>
    </row>
    <row r="760" spans="1:17" x14ac:dyDescent="0.25">
      <c r="A760" s="8"/>
      <c r="B760" s="7"/>
      <c r="C760" s="6"/>
      <c r="D760" s="7"/>
      <c r="E760" s="6"/>
      <c r="F760" s="6"/>
      <c r="G760" s="6"/>
      <c r="H760" s="7"/>
      <c r="I760" s="6"/>
      <c r="J760" s="6"/>
      <c r="K760" s="6"/>
      <c r="L760" s="7"/>
      <c r="M760" s="6"/>
      <c r="N760" s="6"/>
      <c r="O760" s="7"/>
      <c r="P760" s="6"/>
      <c r="Q760" s="6"/>
    </row>
    <row r="761" spans="1:17" x14ac:dyDescent="0.25">
      <c r="A761" s="8"/>
      <c r="B761" s="7"/>
      <c r="C761" s="6"/>
      <c r="D761" s="7"/>
      <c r="E761" s="6"/>
      <c r="F761" s="6"/>
      <c r="G761" s="6"/>
      <c r="H761" s="7"/>
      <c r="I761" s="6"/>
      <c r="J761" s="6"/>
      <c r="K761" s="6"/>
      <c r="L761" s="7"/>
      <c r="M761" s="6"/>
      <c r="N761" s="6"/>
      <c r="O761" s="7"/>
      <c r="P761" s="6"/>
      <c r="Q761" s="6"/>
    </row>
    <row r="762" spans="1:17" x14ac:dyDescent="0.25">
      <c r="A762" s="8"/>
      <c r="B762" s="7"/>
      <c r="C762" s="6"/>
      <c r="D762" s="7"/>
      <c r="E762" s="6"/>
      <c r="F762" s="6"/>
      <c r="G762" s="6"/>
      <c r="H762" s="7"/>
      <c r="I762" s="6"/>
      <c r="J762" s="6"/>
      <c r="K762" s="6"/>
      <c r="L762" s="7"/>
      <c r="M762" s="6"/>
      <c r="N762" s="6"/>
      <c r="O762" s="7"/>
      <c r="P762" s="6"/>
      <c r="Q762" s="6"/>
    </row>
    <row r="763" spans="1:17" x14ac:dyDescent="0.25">
      <c r="A763" s="8"/>
      <c r="B763" s="7"/>
      <c r="C763" s="6"/>
      <c r="D763" s="7"/>
      <c r="E763" s="6"/>
      <c r="F763" s="6"/>
      <c r="G763" s="6"/>
      <c r="H763" s="7"/>
      <c r="I763" s="6"/>
      <c r="J763" s="6"/>
      <c r="K763" s="6"/>
      <c r="L763" s="7"/>
      <c r="M763" s="6"/>
      <c r="N763" s="6"/>
      <c r="O763" s="7"/>
      <c r="P763" s="6"/>
      <c r="Q763" s="6"/>
    </row>
    <row r="764" spans="1:17" x14ac:dyDescent="0.25">
      <c r="A764" s="8"/>
      <c r="B764" s="7"/>
      <c r="C764" s="6"/>
      <c r="D764" s="7"/>
      <c r="E764" s="6"/>
      <c r="F764" s="6"/>
      <c r="G764" s="6"/>
      <c r="H764" s="7"/>
      <c r="I764" s="6"/>
      <c r="J764" s="6"/>
      <c r="K764" s="6"/>
      <c r="L764" s="7"/>
      <c r="M764" s="6"/>
      <c r="N764" s="6"/>
      <c r="O764" s="7"/>
      <c r="P764" s="6"/>
      <c r="Q764" s="6"/>
    </row>
    <row r="765" spans="1:17" x14ac:dyDescent="0.25">
      <c r="A765" s="8"/>
      <c r="B765" s="7"/>
      <c r="C765" s="6"/>
      <c r="D765" s="7"/>
      <c r="E765" s="6"/>
      <c r="F765" s="6"/>
      <c r="G765" s="6"/>
      <c r="H765" s="7"/>
      <c r="I765" s="6"/>
      <c r="J765" s="6"/>
      <c r="K765" s="6"/>
      <c r="L765" s="7"/>
      <c r="M765" s="6"/>
      <c r="N765" s="6"/>
      <c r="O765" s="7"/>
      <c r="P765" s="6"/>
      <c r="Q765" s="6"/>
    </row>
    <row r="766" spans="1:17" x14ac:dyDescent="0.25">
      <c r="A766" s="8"/>
      <c r="B766" s="7"/>
      <c r="C766" s="6"/>
      <c r="D766" s="7"/>
      <c r="E766" s="6"/>
      <c r="F766" s="6"/>
      <c r="G766" s="6"/>
      <c r="H766" s="7"/>
      <c r="I766" s="6"/>
      <c r="J766" s="6"/>
      <c r="K766" s="6"/>
      <c r="L766" s="7"/>
      <c r="M766" s="6"/>
      <c r="N766" s="6"/>
      <c r="O766" s="7"/>
      <c r="P766" s="6"/>
      <c r="Q766" s="6"/>
    </row>
    <row r="767" spans="1:17" x14ac:dyDescent="0.25">
      <c r="A767" s="8"/>
      <c r="B767" s="7"/>
      <c r="C767" s="6"/>
      <c r="D767" s="7"/>
      <c r="E767" s="6"/>
      <c r="F767" s="6"/>
      <c r="G767" s="6"/>
      <c r="H767" s="7"/>
      <c r="I767" s="6"/>
      <c r="J767" s="6"/>
      <c r="K767" s="6"/>
      <c r="L767" s="7"/>
      <c r="M767" s="6"/>
      <c r="N767" s="6"/>
      <c r="O767" s="7"/>
      <c r="P767" s="6"/>
      <c r="Q767" s="6"/>
    </row>
    <row r="768" spans="1:17" x14ac:dyDescent="0.25">
      <c r="A768" s="8"/>
      <c r="B768" s="7"/>
      <c r="C768" s="6"/>
      <c r="D768" s="7"/>
      <c r="E768" s="6"/>
      <c r="F768" s="6"/>
      <c r="G768" s="6"/>
      <c r="H768" s="7"/>
      <c r="I768" s="6"/>
      <c r="J768" s="6"/>
      <c r="K768" s="6"/>
      <c r="L768" s="7"/>
      <c r="M768" s="6"/>
      <c r="N768" s="6"/>
      <c r="O768" s="7"/>
      <c r="P768" s="6"/>
      <c r="Q768" s="6"/>
    </row>
    <row r="769" spans="1:17" x14ac:dyDescent="0.25">
      <c r="A769" s="8"/>
      <c r="B769" s="7"/>
      <c r="C769" s="6"/>
      <c r="D769" s="7"/>
      <c r="E769" s="6"/>
      <c r="F769" s="6"/>
      <c r="G769" s="6"/>
      <c r="H769" s="7"/>
      <c r="I769" s="6"/>
      <c r="J769" s="6"/>
      <c r="K769" s="6"/>
      <c r="L769" s="7"/>
      <c r="M769" s="6"/>
      <c r="N769" s="6"/>
      <c r="O769" s="7"/>
      <c r="P769" s="6"/>
      <c r="Q769" s="6"/>
    </row>
    <row r="770" spans="1:17" x14ac:dyDescent="0.25">
      <c r="A770" s="8"/>
      <c r="B770" s="7"/>
      <c r="C770" s="6"/>
      <c r="D770" s="7"/>
      <c r="E770" s="6"/>
      <c r="F770" s="6"/>
      <c r="G770" s="6"/>
      <c r="H770" s="7"/>
      <c r="I770" s="6"/>
      <c r="J770" s="6"/>
      <c r="K770" s="6"/>
      <c r="L770" s="7"/>
      <c r="M770" s="6"/>
      <c r="N770" s="6"/>
      <c r="O770" s="7"/>
      <c r="P770" s="6"/>
      <c r="Q770" s="6"/>
    </row>
    <row r="771" spans="1:17" x14ac:dyDescent="0.25">
      <c r="A771" s="8"/>
      <c r="B771" s="7"/>
      <c r="C771" s="6"/>
      <c r="D771" s="7"/>
      <c r="E771" s="6"/>
      <c r="F771" s="6"/>
      <c r="G771" s="6"/>
      <c r="H771" s="7"/>
      <c r="I771" s="6"/>
      <c r="J771" s="6"/>
      <c r="K771" s="6"/>
      <c r="L771" s="7"/>
      <c r="M771" s="6"/>
      <c r="N771" s="6"/>
      <c r="O771" s="7"/>
      <c r="P771" s="6"/>
      <c r="Q771" s="6"/>
    </row>
    <row r="772" spans="1:17" x14ac:dyDescent="0.25">
      <c r="A772" s="8"/>
      <c r="B772" s="7"/>
      <c r="C772" s="6"/>
      <c r="D772" s="7"/>
      <c r="E772" s="6"/>
      <c r="F772" s="6"/>
      <c r="G772" s="6"/>
      <c r="H772" s="7"/>
      <c r="I772" s="6"/>
      <c r="J772" s="6"/>
      <c r="K772" s="6"/>
      <c r="L772" s="7"/>
      <c r="M772" s="6"/>
      <c r="N772" s="6"/>
      <c r="O772" s="7"/>
      <c r="P772" s="6"/>
      <c r="Q772" s="6"/>
    </row>
    <row r="773" spans="1:17" x14ac:dyDescent="0.25">
      <c r="A773" s="8"/>
      <c r="B773" s="7"/>
      <c r="C773" s="6"/>
      <c r="D773" s="7"/>
      <c r="E773" s="6"/>
      <c r="F773" s="6"/>
      <c r="G773" s="6"/>
      <c r="H773" s="7"/>
      <c r="I773" s="6"/>
      <c r="J773" s="6"/>
      <c r="K773" s="6"/>
      <c r="L773" s="7"/>
      <c r="M773" s="6"/>
      <c r="N773" s="6"/>
      <c r="O773" s="7"/>
      <c r="P773" s="6"/>
      <c r="Q773" s="6"/>
    </row>
    <row r="774" spans="1:17" x14ac:dyDescent="0.25">
      <c r="A774" s="8"/>
      <c r="B774" s="7"/>
      <c r="C774" s="6"/>
      <c r="D774" s="7"/>
      <c r="E774" s="6"/>
      <c r="F774" s="6"/>
      <c r="G774" s="6"/>
      <c r="H774" s="7"/>
      <c r="I774" s="6"/>
      <c r="J774" s="6"/>
      <c r="K774" s="6"/>
      <c r="L774" s="7"/>
      <c r="M774" s="6"/>
      <c r="N774" s="6"/>
      <c r="O774" s="7"/>
      <c r="P774" s="6"/>
      <c r="Q774" s="6"/>
    </row>
    <row r="775" spans="1:17" x14ac:dyDescent="0.25">
      <c r="A775" s="8"/>
      <c r="B775" s="7"/>
      <c r="C775" s="6"/>
      <c r="D775" s="7"/>
      <c r="E775" s="6"/>
      <c r="F775" s="6"/>
      <c r="G775" s="6"/>
      <c r="H775" s="7"/>
      <c r="I775" s="6"/>
      <c r="J775" s="6"/>
      <c r="K775" s="6"/>
      <c r="L775" s="7"/>
      <c r="M775" s="6"/>
      <c r="N775" s="6"/>
      <c r="O775" s="7"/>
      <c r="P775" s="6"/>
      <c r="Q775" s="6"/>
    </row>
    <row r="776" spans="1:17" x14ac:dyDescent="0.25">
      <c r="A776" s="8"/>
      <c r="B776" s="7"/>
      <c r="C776" s="6"/>
      <c r="D776" s="7"/>
      <c r="E776" s="6"/>
      <c r="F776" s="6"/>
      <c r="G776" s="6"/>
      <c r="H776" s="7"/>
      <c r="I776" s="6"/>
      <c r="J776" s="6"/>
      <c r="K776" s="6"/>
      <c r="L776" s="7"/>
      <c r="M776" s="6"/>
      <c r="N776" s="6"/>
      <c r="O776" s="7"/>
      <c r="P776" s="6"/>
      <c r="Q776" s="6"/>
    </row>
    <row r="777" spans="1:17" x14ac:dyDescent="0.25">
      <c r="A777" s="8"/>
      <c r="B777" s="7"/>
      <c r="C777" s="6"/>
      <c r="D777" s="7"/>
      <c r="E777" s="6"/>
      <c r="F777" s="6"/>
      <c r="G777" s="6"/>
      <c r="H777" s="7"/>
      <c r="I777" s="6"/>
      <c r="J777" s="6"/>
      <c r="K777" s="6"/>
      <c r="L777" s="7"/>
      <c r="M777" s="6"/>
      <c r="N777" s="6"/>
      <c r="O777" s="7"/>
      <c r="P777" s="6"/>
      <c r="Q777" s="6"/>
    </row>
    <row r="778" spans="1:17" x14ac:dyDescent="0.25">
      <c r="A778" s="8"/>
      <c r="B778" s="7"/>
      <c r="C778" s="6"/>
      <c r="D778" s="7"/>
      <c r="E778" s="6"/>
      <c r="F778" s="6"/>
      <c r="G778" s="6"/>
      <c r="H778" s="7"/>
      <c r="I778" s="6"/>
      <c r="J778" s="6"/>
      <c r="K778" s="6"/>
      <c r="L778" s="7"/>
      <c r="M778" s="6"/>
      <c r="N778" s="6"/>
      <c r="O778" s="7"/>
      <c r="P778" s="6"/>
      <c r="Q778" s="6"/>
    </row>
    <row r="779" spans="1:17" x14ac:dyDescent="0.25">
      <c r="A779" s="8"/>
      <c r="B779" s="7"/>
      <c r="C779" s="6"/>
      <c r="D779" s="7"/>
      <c r="E779" s="6"/>
      <c r="F779" s="6"/>
      <c r="G779" s="6"/>
      <c r="H779" s="7"/>
      <c r="I779" s="6"/>
      <c r="J779" s="6"/>
      <c r="K779" s="6"/>
      <c r="L779" s="7"/>
      <c r="M779" s="6"/>
      <c r="N779" s="6"/>
      <c r="O779" s="7"/>
      <c r="P779" s="6"/>
      <c r="Q779" s="6"/>
    </row>
    <row r="780" spans="1:17" x14ac:dyDescent="0.25">
      <c r="A780" s="8"/>
      <c r="B780" s="7"/>
      <c r="C780" s="6"/>
      <c r="D780" s="7"/>
      <c r="E780" s="6"/>
      <c r="F780" s="6"/>
      <c r="G780" s="6"/>
      <c r="H780" s="7"/>
      <c r="I780" s="6"/>
      <c r="J780" s="6"/>
      <c r="K780" s="6"/>
      <c r="L780" s="7"/>
      <c r="M780" s="6"/>
      <c r="N780" s="6"/>
      <c r="O780" s="7"/>
      <c r="P780" s="6"/>
      <c r="Q780" s="6"/>
    </row>
    <row r="781" spans="1:17" x14ac:dyDescent="0.25">
      <c r="A781" s="8"/>
      <c r="B781" s="7"/>
      <c r="C781" s="6"/>
      <c r="D781" s="7"/>
      <c r="E781" s="6"/>
      <c r="F781" s="6"/>
      <c r="G781" s="6"/>
      <c r="H781" s="7"/>
      <c r="I781" s="6"/>
      <c r="J781" s="6"/>
      <c r="K781" s="6"/>
      <c r="L781" s="7"/>
      <c r="M781" s="6"/>
      <c r="N781" s="6"/>
      <c r="O781" s="7"/>
      <c r="P781" s="6"/>
      <c r="Q781" s="6"/>
    </row>
    <row r="782" spans="1:17" x14ac:dyDescent="0.25">
      <c r="A782" s="8"/>
      <c r="B782" s="7"/>
      <c r="C782" s="6"/>
      <c r="D782" s="7"/>
      <c r="E782" s="6"/>
      <c r="F782" s="6"/>
      <c r="G782" s="6"/>
      <c r="H782" s="7"/>
      <c r="I782" s="6"/>
      <c r="J782" s="6"/>
      <c r="K782" s="6"/>
      <c r="L782" s="7"/>
      <c r="M782" s="6"/>
      <c r="N782" s="6"/>
      <c r="O782" s="7"/>
      <c r="P782" s="6"/>
      <c r="Q782" s="6"/>
    </row>
    <row r="783" spans="1:17" x14ac:dyDescent="0.25">
      <c r="A783" s="8"/>
      <c r="B783" s="7"/>
      <c r="C783" s="6"/>
      <c r="D783" s="7"/>
      <c r="E783" s="6"/>
      <c r="F783" s="6"/>
      <c r="G783" s="6"/>
      <c r="H783" s="7"/>
      <c r="I783" s="6"/>
      <c r="J783" s="6"/>
      <c r="K783" s="6"/>
      <c r="L783" s="7"/>
      <c r="M783" s="6"/>
      <c r="N783" s="6"/>
      <c r="O783" s="7"/>
      <c r="P783" s="6"/>
      <c r="Q783" s="6"/>
    </row>
    <row r="784" spans="1:17" x14ac:dyDescent="0.25">
      <c r="A784" s="8"/>
      <c r="B784" s="7"/>
      <c r="C784" s="6"/>
      <c r="D784" s="7"/>
      <c r="E784" s="6"/>
      <c r="F784" s="6"/>
      <c r="G784" s="6"/>
      <c r="H784" s="7"/>
      <c r="I784" s="6"/>
      <c r="J784" s="6"/>
      <c r="K784" s="6"/>
      <c r="L784" s="7"/>
      <c r="M784" s="6"/>
      <c r="N784" s="6"/>
      <c r="O784" s="7"/>
      <c r="P784" s="6"/>
      <c r="Q784" s="6"/>
    </row>
    <row r="785" spans="1:17" x14ac:dyDescent="0.25">
      <c r="A785" s="8"/>
      <c r="B785" s="7"/>
      <c r="C785" s="6"/>
      <c r="D785" s="7"/>
      <c r="E785" s="6"/>
      <c r="F785" s="6"/>
      <c r="G785" s="6"/>
      <c r="H785" s="7"/>
      <c r="I785" s="6"/>
      <c r="J785" s="6"/>
      <c r="K785" s="6"/>
      <c r="L785" s="7"/>
      <c r="M785" s="6"/>
      <c r="N785" s="6"/>
      <c r="O785" s="7"/>
      <c r="P785" s="6"/>
      <c r="Q785" s="6"/>
    </row>
    <row r="786" spans="1:17" x14ac:dyDescent="0.25">
      <c r="A786" s="8"/>
      <c r="B786" s="7"/>
      <c r="C786" s="6"/>
      <c r="D786" s="7"/>
      <c r="E786" s="6"/>
      <c r="F786" s="6"/>
      <c r="G786" s="6"/>
      <c r="H786" s="7"/>
      <c r="I786" s="6"/>
      <c r="J786" s="6"/>
      <c r="K786" s="6"/>
      <c r="L786" s="7"/>
      <c r="M786" s="6"/>
      <c r="N786" s="6"/>
      <c r="O786" s="7"/>
      <c r="P786" s="6"/>
      <c r="Q786" s="6"/>
    </row>
    <row r="787" spans="1:17" x14ac:dyDescent="0.25">
      <c r="A787" s="8"/>
      <c r="B787" s="7"/>
      <c r="C787" s="6"/>
      <c r="D787" s="7"/>
      <c r="E787" s="6"/>
      <c r="F787" s="6"/>
      <c r="G787" s="6"/>
      <c r="H787" s="7"/>
      <c r="I787" s="6"/>
      <c r="J787" s="6"/>
      <c r="K787" s="6"/>
      <c r="L787" s="7"/>
      <c r="M787" s="6"/>
      <c r="N787" s="6"/>
      <c r="O787" s="7"/>
      <c r="P787" s="6"/>
      <c r="Q787" s="6"/>
    </row>
    <row r="788" spans="1:17" x14ac:dyDescent="0.25">
      <c r="A788" s="8"/>
      <c r="B788" s="7"/>
      <c r="C788" s="6"/>
      <c r="D788" s="7"/>
      <c r="E788" s="6"/>
      <c r="F788" s="6"/>
      <c r="G788" s="6"/>
      <c r="H788" s="7"/>
      <c r="I788" s="6"/>
      <c r="J788" s="6"/>
      <c r="K788" s="6"/>
      <c r="L788" s="7"/>
      <c r="M788" s="6"/>
      <c r="N788" s="6"/>
      <c r="O788" s="7"/>
      <c r="P788" s="6"/>
      <c r="Q788" s="6"/>
    </row>
    <row r="789" spans="1:17" x14ac:dyDescent="0.25">
      <c r="A789" s="8"/>
      <c r="B789" s="7"/>
      <c r="C789" s="6"/>
      <c r="D789" s="7"/>
      <c r="E789" s="6"/>
      <c r="F789" s="6"/>
      <c r="G789" s="6"/>
      <c r="H789" s="7"/>
      <c r="I789" s="6"/>
      <c r="J789" s="6"/>
      <c r="K789" s="6"/>
      <c r="L789" s="7"/>
      <c r="M789" s="6"/>
      <c r="N789" s="6"/>
      <c r="O789" s="7"/>
      <c r="P789" s="6"/>
      <c r="Q789" s="6"/>
    </row>
    <row r="790" spans="1:17" x14ac:dyDescent="0.25">
      <c r="A790" s="8"/>
      <c r="B790" s="7"/>
      <c r="C790" s="6"/>
      <c r="D790" s="7"/>
      <c r="E790" s="6"/>
      <c r="F790" s="6"/>
      <c r="G790" s="6"/>
      <c r="H790" s="7"/>
      <c r="I790" s="6"/>
      <c r="J790" s="6"/>
      <c r="K790" s="6"/>
      <c r="L790" s="7"/>
      <c r="M790" s="6"/>
      <c r="N790" s="6"/>
      <c r="O790" s="7"/>
      <c r="P790" s="6"/>
      <c r="Q790" s="6"/>
    </row>
    <row r="791" spans="1:17" x14ac:dyDescent="0.25">
      <c r="A791" s="8"/>
      <c r="B791" s="7"/>
      <c r="C791" s="6"/>
      <c r="D791" s="7"/>
      <c r="E791" s="6"/>
      <c r="F791" s="6"/>
      <c r="G791" s="6"/>
      <c r="H791" s="7"/>
      <c r="I791" s="6"/>
      <c r="J791" s="6"/>
      <c r="K791" s="6"/>
      <c r="L791" s="7"/>
      <c r="M791" s="6"/>
      <c r="N791" s="6"/>
      <c r="O791" s="7"/>
      <c r="P791" s="6"/>
      <c r="Q791" s="6"/>
    </row>
    <row r="792" spans="1:17" x14ac:dyDescent="0.25">
      <c r="A792" s="8"/>
      <c r="B792" s="7"/>
      <c r="C792" s="6"/>
      <c r="D792" s="7"/>
      <c r="E792" s="6"/>
      <c r="F792" s="6"/>
      <c r="G792" s="6"/>
      <c r="H792" s="7"/>
      <c r="I792" s="6"/>
      <c r="J792" s="6"/>
      <c r="K792" s="6"/>
      <c r="L792" s="7"/>
      <c r="M792" s="6"/>
      <c r="N792" s="6"/>
      <c r="O792" s="7"/>
      <c r="P792" s="6"/>
      <c r="Q792" s="6"/>
    </row>
    <row r="793" spans="1:17" x14ac:dyDescent="0.25">
      <c r="A793" s="8"/>
      <c r="B793" s="7"/>
      <c r="C793" s="6"/>
      <c r="D793" s="7"/>
      <c r="E793" s="6"/>
      <c r="F793" s="6"/>
      <c r="G793" s="6"/>
      <c r="H793" s="7"/>
      <c r="I793" s="6"/>
      <c r="J793" s="6"/>
      <c r="K793" s="6"/>
      <c r="L793" s="7"/>
      <c r="M793" s="6"/>
      <c r="N793" s="6"/>
      <c r="O793" s="7"/>
      <c r="P793" s="6"/>
      <c r="Q793" s="6"/>
    </row>
    <row r="794" spans="1:17" x14ac:dyDescent="0.25">
      <c r="A794" s="8"/>
      <c r="B794" s="7"/>
      <c r="C794" s="6"/>
      <c r="D794" s="7"/>
      <c r="E794" s="6"/>
      <c r="F794" s="6"/>
      <c r="G794" s="6"/>
      <c r="H794" s="7"/>
      <c r="I794" s="6"/>
      <c r="J794" s="6"/>
      <c r="K794" s="6"/>
      <c r="L794" s="7"/>
      <c r="M794" s="6"/>
      <c r="N794" s="6"/>
      <c r="O794" s="7"/>
      <c r="P794" s="6"/>
      <c r="Q794" s="6"/>
    </row>
    <row r="795" spans="1:17" x14ac:dyDescent="0.25">
      <c r="A795" s="8"/>
      <c r="B795" s="7"/>
      <c r="C795" s="6"/>
      <c r="D795" s="7"/>
      <c r="E795" s="6"/>
      <c r="F795" s="6"/>
      <c r="G795" s="6"/>
      <c r="H795" s="7"/>
      <c r="I795" s="6"/>
      <c r="J795" s="6"/>
      <c r="K795" s="6"/>
      <c r="L795" s="7"/>
      <c r="M795" s="6"/>
      <c r="N795" s="6"/>
      <c r="O795" s="7"/>
      <c r="P795" s="6"/>
      <c r="Q795" s="6"/>
    </row>
    <row r="796" spans="1:17" x14ac:dyDescent="0.25">
      <c r="A796" s="8"/>
      <c r="B796" s="7"/>
      <c r="C796" s="6"/>
      <c r="D796" s="7"/>
      <c r="E796" s="6"/>
      <c r="F796" s="6"/>
      <c r="G796" s="6"/>
      <c r="H796" s="7"/>
      <c r="I796" s="6"/>
      <c r="J796" s="6"/>
      <c r="K796" s="6"/>
      <c r="L796" s="7"/>
      <c r="M796" s="6"/>
      <c r="N796" s="6"/>
      <c r="O796" s="7"/>
      <c r="P796" s="6"/>
      <c r="Q796" s="6"/>
    </row>
    <row r="797" spans="1:17" x14ac:dyDescent="0.25">
      <c r="A797" s="8"/>
      <c r="B797" s="7"/>
      <c r="C797" s="6"/>
      <c r="D797" s="7"/>
      <c r="E797" s="6"/>
      <c r="F797" s="6"/>
      <c r="G797" s="6"/>
      <c r="H797" s="7"/>
      <c r="I797" s="6"/>
      <c r="J797" s="6"/>
      <c r="K797" s="6"/>
      <c r="L797" s="7"/>
      <c r="M797" s="6"/>
      <c r="N797" s="6"/>
      <c r="O797" s="7"/>
      <c r="P797" s="6"/>
      <c r="Q797" s="6"/>
    </row>
    <row r="798" spans="1:17" x14ac:dyDescent="0.25">
      <c r="A798" s="8"/>
      <c r="B798" s="7"/>
      <c r="C798" s="6"/>
      <c r="D798" s="7"/>
      <c r="E798" s="6"/>
      <c r="F798" s="6"/>
      <c r="G798" s="6"/>
      <c r="H798" s="7"/>
      <c r="I798" s="6"/>
      <c r="J798" s="6"/>
      <c r="K798" s="6"/>
      <c r="L798" s="7"/>
      <c r="M798" s="6"/>
      <c r="N798" s="6"/>
      <c r="O798" s="7"/>
      <c r="P798" s="6"/>
      <c r="Q798" s="6"/>
    </row>
    <row r="799" spans="1:17" x14ac:dyDescent="0.25">
      <c r="A799" s="8"/>
      <c r="B799" s="7"/>
      <c r="C799" s="6"/>
      <c r="D799" s="7"/>
      <c r="E799" s="6"/>
      <c r="F799" s="6"/>
      <c r="G799" s="6"/>
      <c r="H799" s="7"/>
      <c r="I799" s="6"/>
      <c r="J799" s="6"/>
      <c r="K799" s="6"/>
      <c r="L799" s="7"/>
      <c r="M799" s="6"/>
      <c r="N799" s="6"/>
      <c r="O799" s="7"/>
      <c r="P799" s="6"/>
      <c r="Q799" s="6"/>
    </row>
    <row r="800" spans="1:17" x14ac:dyDescent="0.25">
      <c r="A800" s="8"/>
      <c r="B800" s="7"/>
      <c r="C800" s="6"/>
      <c r="D800" s="7"/>
      <c r="E800" s="6"/>
      <c r="F800" s="6"/>
      <c r="G800" s="6"/>
      <c r="H800" s="7"/>
      <c r="I800" s="6"/>
      <c r="J800" s="6"/>
      <c r="K800" s="6"/>
      <c r="L800" s="7"/>
      <c r="M800" s="6"/>
      <c r="N800" s="6"/>
      <c r="O800" s="7"/>
      <c r="P800" s="6"/>
      <c r="Q800" s="6"/>
    </row>
    <row r="801" spans="1:17" x14ac:dyDescent="0.25">
      <c r="A801" s="8"/>
      <c r="B801" s="7"/>
      <c r="C801" s="6"/>
      <c r="D801" s="7"/>
      <c r="E801" s="6"/>
      <c r="F801" s="6"/>
      <c r="G801" s="6"/>
      <c r="H801" s="7"/>
      <c r="I801" s="6"/>
      <c r="J801" s="6"/>
      <c r="K801" s="6"/>
      <c r="L801" s="7"/>
      <c r="M801" s="6"/>
      <c r="N801" s="6"/>
      <c r="O801" s="7"/>
      <c r="P801" s="6"/>
      <c r="Q801" s="6"/>
    </row>
    <row r="802" spans="1:17" x14ac:dyDescent="0.25">
      <c r="A802" s="8"/>
      <c r="B802" s="7"/>
      <c r="C802" s="6"/>
      <c r="D802" s="7"/>
      <c r="E802" s="6"/>
      <c r="F802" s="6"/>
      <c r="G802" s="6"/>
      <c r="H802" s="7"/>
      <c r="I802" s="6"/>
      <c r="J802" s="6"/>
      <c r="K802" s="6"/>
      <c r="L802" s="7"/>
      <c r="M802" s="6"/>
      <c r="N802" s="6"/>
      <c r="O802" s="7"/>
      <c r="P802" s="6"/>
      <c r="Q802" s="6"/>
    </row>
    <row r="803" spans="1:17" x14ac:dyDescent="0.25">
      <c r="A803" s="8"/>
      <c r="B803" s="7"/>
      <c r="C803" s="6"/>
      <c r="D803" s="7"/>
      <c r="E803" s="6"/>
      <c r="F803" s="6"/>
      <c r="G803" s="6"/>
      <c r="H803" s="7"/>
      <c r="I803" s="6"/>
      <c r="J803" s="6"/>
      <c r="K803" s="6"/>
      <c r="L803" s="7"/>
      <c r="M803" s="6"/>
      <c r="N803" s="6"/>
      <c r="O803" s="7"/>
      <c r="P803" s="6"/>
      <c r="Q803" s="6"/>
    </row>
    <row r="804" spans="1:17" x14ac:dyDescent="0.25">
      <c r="A804" s="8"/>
      <c r="B804" s="7"/>
      <c r="C804" s="6"/>
      <c r="D804" s="7"/>
      <c r="E804" s="6"/>
      <c r="F804" s="6"/>
      <c r="G804" s="6"/>
      <c r="H804" s="7"/>
      <c r="I804" s="6"/>
      <c r="J804" s="6"/>
      <c r="K804" s="6"/>
      <c r="L804" s="7"/>
      <c r="M804" s="6"/>
      <c r="N804" s="6"/>
      <c r="O804" s="7"/>
      <c r="P804" s="6"/>
      <c r="Q804" s="6"/>
    </row>
    <row r="805" spans="1:17" x14ac:dyDescent="0.25">
      <c r="A805" s="8"/>
      <c r="B805" s="7"/>
      <c r="C805" s="6"/>
      <c r="D805" s="7"/>
      <c r="E805" s="6"/>
      <c r="F805" s="6"/>
      <c r="G805" s="6"/>
      <c r="H805" s="7"/>
      <c r="I805" s="6"/>
      <c r="J805" s="6"/>
      <c r="K805" s="6"/>
      <c r="L805" s="7"/>
      <c r="M805" s="6"/>
      <c r="N805" s="6"/>
      <c r="O805" s="7"/>
      <c r="P805" s="6"/>
      <c r="Q805" s="6"/>
    </row>
    <row r="806" spans="1:17" x14ac:dyDescent="0.25">
      <c r="A806" s="8"/>
      <c r="B806" s="7"/>
      <c r="C806" s="6"/>
      <c r="D806" s="7"/>
      <c r="E806" s="6"/>
      <c r="F806" s="6"/>
      <c r="G806" s="6"/>
      <c r="H806" s="7"/>
      <c r="I806" s="6"/>
      <c r="J806" s="6"/>
      <c r="K806" s="6"/>
      <c r="L806" s="7"/>
      <c r="M806" s="6"/>
      <c r="N806" s="6"/>
      <c r="O806" s="7"/>
      <c r="P806" s="6"/>
      <c r="Q806" s="6"/>
    </row>
    <row r="807" spans="1:17" x14ac:dyDescent="0.25">
      <c r="A807" s="8"/>
      <c r="B807" s="7"/>
      <c r="C807" s="6"/>
      <c r="D807" s="7"/>
      <c r="E807" s="6"/>
      <c r="F807" s="6"/>
      <c r="G807" s="6"/>
      <c r="H807" s="7"/>
      <c r="I807" s="6"/>
      <c r="J807" s="6"/>
      <c r="K807" s="6"/>
      <c r="L807" s="7"/>
      <c r="M807" s="6"/>
      <c r="N807" s="6"/>
      <c r="O807" s="7"/>
      <c r="P807" s="6"/>
      <c r="Q807" s="6"/>
    </row>
    <row r="808" spans="1:17" x14ac:dyDescent="0.25">
      <c r="A808" s="8"/>
      <c r="B808" s="7"/>
      <c r="C808" s="6"/>
      <c r="D808" s="7"/>
      <c r="E808" s="6"/>
      <c r="F808" s="6"/>
      <c r="G808" s="6"/>
      <c r="H808" s="7"/>
      <c r="I808" s="6"/>
      <c r="J808" s="6"/>
      <c r="K808" s="6"/>
      <c r="L808" s="7"/>
      <c r="M808" s="6"/>
      <c r="N808" s="6"/>
      <c r="O808" s="7"/>
      <c r="P808" s="6"/>
      <c r="Q808" s="6"/>
    </row>
    <row r="809" spans="1:17" x14ac:dyDescent="0.25">
      <c r="A809" s="8"/>
      <c r="B809" s="7"/>
      <c r="C809" s="6"/>
      <c r="D809" s="7"/>
      <c r="E809" s="6"/>
      <c r="F809" s="6"/>
      <c r="G809" s="6"/>
      <c r="H809" s="7"/>
      <c r="I809" s="6"/>
      <c r="J809" s="6"/>
      <c r="K809" s="6"/>
      <c r="L809" s="7"/>
      <c r="M809" s="6"/>
      <c r="N809" s="6"/>
      <c r="O809" s="7"/>
      <c r="P809" s="6"/>
      <c r="Q809" s="6"/>
    </row>
    <row r="810" spans="1:17" x14ac:dyDescent="0.25">
      <c r="A810" s="8"/>
      <c r="B810" s="7"/>
      <c r="C810" s="6"/>
      <c r="D810" s="7"/>
      <c r="E810" s="6"/>
      <c r="F810" s="6"/>
      <c r="G810" s="6"/>
      <c r="H810" s="7"/>
      <c r="I810" s="6"/>
      <c r="J810" s="6"/>
      <c r="K810" s="6"/>
      <c r="L810" s="7"/>
      <c r="M810" s="6"/>
      <c r="N810" s="6"/>
      <c r="O810" s="7"/>
      <c r="P810" s="6"/>
      <c r="Q810" s="6"/>
    </row>
    <row r="811" spans="1:17" x14ac:dyDescent="0.25">
      <c r="A811" s="8"/>
      <c r="B811" s="7"/>
      <c r="C811" s="6"/>
      <c r="D811" s="7"/>
      <c r="E811" s="6"/>
      <c r="F811" s="6"/>
      <c r="G811" s="6"/>
      <c r="H811" s="7"/>
      <c r="I811" s="6"/>
      <c r="J811" s="6"/>
      <c r="K811" s="6"/>
      <c r="L811" s="7"/>
      <c r="M811" s="6"/>
      <c r="N811" s="6"/>
      <c r="O811" s="7"/>
      <c r="P811" s="6"/>
      <c r="Q811" s="6"/>
    </row>
    <row r="812" spans="1:17" x14ac:dyDescent="0.25">
      <c r="A812" s="8"/>
      <c r="B812" s="7"/>
      <c r="C812" s="6"/>
      <c r="D812" s="7"/>
      <c r="E812" s="6"/>
      <c r="F812" s="6"/>
      <c r="G812" s="6"/>
      <c r="H812" s="7"/>
      <c r="I812" s="6"/>
      <c r="J812" s="6"/>
      <c r="K812" s="6"/>
      <c r="L812" s="7"/>
      <c r="M812" s="6"/>
      <c r="N812" s="6"/>
      <c r="O812" s="7"/>
      <c r="P812" s="6"/>
      <c r="Q812" s="6"/>
    </row>
    <row r="813" spans="1:17" x14ac:dyDescent="0.25">
      <c r="A813" s="8"/>
      <c r="B813" s="7"/>
      <c r="C813" s="6"/>
      <c r="D813" s="7"/>
      <c r="E813" s="6"/>
      <c r="F813" s="6"/>
      <c r="G813" s="6"/>
      <c r="H813" s="7"/>
      <c r="I813" s="6"/>
      <c r="J813" s="6"/>
      <c r="K813" s="6"/>
      <c r="L813" s="7"/>
      <c r="M813" s="6"/>
      <c r="N813" s="6"/>
      <c r="O813" s="7"/>
      <c r="P813" s="6"/>
      <c r="Q813" s="6"/>
    </row>
    <row r="814" spans="1:17" x14ac:dyDescent="0.25">
      <c r="A814" s="8"/>
      <c r="B814" s="7"/>
      <c r="C814" s="6"/>
      <c r="D814" s="7"/>
      <c r="E814" s="6"/>
      <c r="F814" s="6"/>
      <c r="G814" s="6"/>
      <c r="H814" s="7"/>
      <c r="I814" s="6"/>
      <c r="J814" s="6"/>
      <c r="K814" s="6"/>
      <c r="L814" s="7"/>
      <c r="M814" s="6"/>
      <c r="N814" s="6"/>
      <c r="O814" s="7"/>
      <c r="P814" s="6"/>
      <c r="Q814" s="6"/>
    </row>
    <row r="815" spans="1:17" x14ac:dyDescent="0.25">
      <c r="A815" s="8"/>
      <c r="B815" s="7"/>
      <c r="C815" s="6"/>
      <c r="D815" s="7"/>
      <c r="E815" s="6"/>
      <c r="F815" s="6"/>
      <c r="G815" s="6"/>
      <c r="H815" s="7"/>
      <c r="I815" s="6"/>
      <c r="J815" s="6"/>
      <c r="K815" s="6"/>
      <c r="L815" s="7"/>
      <c r="M815" s="6"/>
      <c r="N815" s="6"/>
      <c r="O815" s="7"/>
      <c r="P815" s="6"/>
      <c r="Q815" s="6"/>
    </row>
    <row r="816" spans="1:17" x14ac:dyDescent="0.25">
      <c r="A816" s="8"/>
      <c r="B816" s="7"/>
      <c r="C816" s="6"/>
      <c r="D816" s="7"/>
      <c r="E816" s="6"/>
      <c r="F816" s="6"/>
      <c r="G816" s="6"/>
      <c r="H816" s="7"/>
      <c r="I816" s="6"/>
      <c r="J816" s="6"/>
      <c r="K816" s="6"/>
      <c r="L816" s="7"/>
      <c r="M816" s="6"/>
      <c r="N816" s="6"/>
      <c r="O816" s="7"/>
      <c r="P816" s="6"/>
      <c r="Q816" s="6"/>
    </row>
    <row r="817" spans="1:17" x14ac:dyDescent="0.25">
      <c r="A817" s="8"/>
      <c r="B817" s="7"/>
      <c r="C817" s="6"/>
      <c r="D817" s="7"/>
      <c r="E817" s="6"/>
      <c r="F817" s="6"/>
      <c r="G817" s="6"/>
      <c r="H817" s="7"/>
      <c r="I817" s="6"/>
      <c r="J817" s="6"/>
      <c r="K817" s="6"/>
      <c r="L817" s="7"/>
      <c r="M817" s="6"/>
      <c r="N817" s="6"/>
      <c r="O817" s="7"/>
      <c r="P817" s="6"/>
      <c r="Q817" s="6"/>
    </row>
    <row r="818" spans="1:17" x14ac:dyDescent="0.25">
      <c r="A818" s="8"/>
      <c r="B818" s="7"/>
      <c r="C818" s="6"/>
      <c r="D818" s="7"/>
      <c r="E818" s="6"/>
      <c r="F818" s="6"/>
      <c r="G818" s="6"/>
      <c r="H818" s="7"/>
      <c r="I818" s="6"/>
      <c r="J818" s="6"/>
      <c r="K818" s="6"/>
      <c r="L818" s="7"/>
      <c r="M818" s="6"/>
      <c r="N818" s="6"/>
      <c r="O818" s="7"/>
      <c r="P818" s="6"/>
      <c r="Q818" s="6"/>
    </row>
    <row r="819" spans="1:17" x14ac:dyDescent="0.25">
      <c r="A819" s="8"/>
      <c r="B819" s="7"/>
      <c r="C819" s="6"/>
      <c r="D819" s="7"/>
      <c r="E819" s="6"/>
      <c r="F819" s="6"/>
      <c r="G819" s="6"/>
      <c r="H819" s="7"/>
      <c r="I819" s="6"/>
      <c r="J819" s="6"/>
      <c r="K819" s="6"/>
      <c r="L819" s="7"/>
      <c r="M819" s="6"/>
      <c r="N819" s="6"/>
      <c r="O819" s="7"/>
      <c r="P819" s="6"/>
      <c r="Q819" s="6"/>
    </row>
    <row r="820" spans="1:17" x14ac:dyDescent="0.25">
      <c r="A820" s="8"/>
      <c r="B820" s="7"/>
      <c r="C820" s="6"/>
      <c r="D820" s="7"/>
      <c r="E820" s="6"/>
      <c r="F820" s="6"/>
      <c r="G820" s="6"/>
      <c r="H820" s="7"/>
      <c r="I820" s="6"/>
      <c r="J820" s="6"/>
      <c r="K820" s="6"/>
      <c r="L820" s="7"/>
      <c r="M820" s="6"/>
      <c r="N820" s="6"/>
      <c r="O820" s="7"/>
      <c r="P820" s="6"/>
      <c r="Q820" s="6"/>
    </row>
    <row r="821" spans="1:17" x14ac:dyDescent="0.25">
      <c r="A821" s="8"/>
      <c r="B821" s="7"/>
      <c r="C821" s="6"/>
      <c r="D821" s="7"/>
      <c r="E821" s="6"/>
      <c r="F821" s="6"/>
      <c r="G821" s="6"/>
      <c r="H821" s="7"/>
      <c r="I821" s="6"/>
      <c r="J821" s="6"/>
      <c r="K821" s="6"/>
      <c r="L821" s="7"/>
      <c r="M821" s="6"/>
      <c r="N821" s="6"/>
      <c r="O821" s="7"/>
      <c r="P821" s="6"/>
      <c r="Q821" s="6"/>
    </row>
    <row r="822" spans="1:17" x14ac:dyDescent="0.25">
      <c r="A822" s="8"/>
      <c r="B822" s="7"/>
      <c r="C822" s="6"/>
      <c r="D822" s="7"/>
      <c r="E822" s="6"/>
      <c r="F822" s="6"/>
      <c r="G822" s="6"/>
      <c r="H822" s="7"/>
      <c r="I822" s="6"/>
      <c r="J822" s="6"/>
      <c r="K822" s="6"/>
      <c r="L822" s="7"/>
      <c r="M822" s="6"/>
      <c r="N822" s="6"/>
      <c r="O822" s="7"/>
      <c r="P822" s="6"/>
      <c r="Q822" s="6"/>
    </row>
    <row r="823" spans="1:17" x14ac:dyDescent="0.25">
      <c r="A823" s="8"/>
      <c r="B823" s="7"/>
      <c r="C823" s="6"/>
      <c r="D823" s="7"/>
      <c r="E823" s="6"/>
      <c r="F823" s="6"/>
      <c r="G823" s="6"/>
      <c r="H823" s="7"/>
      <c r="I823" s="6"/>
      <c r="J823" s="6"/>
      <c r="K823" s="6"/>
      <c r="L823" s="7"/>
      <c r="M823" s="6"/>
      <c r="N823" s="6"/>
      <c r="O823" s="7"/>
      <c r="P823" s="6"/>
      <c r="Q823" s="6"/>
    </row>
    <row r="824" spans="1:17" x14ac:dyDescent="0.25">
      <c r="A824" s="8"/>
      <c r="B824" s="7"/>
      <c r="C824" s="6"/>
      <c r="D824" s="7"/>
      <c r="E824" s="6"/>
      <c r="F824" s="6"/>
      <c r="G824" s="6"/>
      <c r="H824" s="7"/>
      <c r="I824" s="6"/>
      <c r="J824" s="6"/>
      <c r="K824" s="6"/>
      <c r="L824" s="7"/>
      <c r="M824" s="6"/>
      <c r="N824" s="6"/>
      <c r="O824" s="7"/>
      <c r="P824" s="6"/>
      <c r="Q824" s="6"/>
    </row>
    <row r="825" spans="1:17" x14ac:dyDescent="0.25">
      <c r="A825" s="8"/>
      <c r="B825" s="7"/>
      <c r="C825" s="6"/>
      <c r="D825" s="7"/>
      <c r="E825" s="6"/>
      <c r="F825" s="6"/>
      <c r="G825" s="6"/>
      <c r="H825" s="7"/>
      <c r="I825" s="6"/>
      <c r="J825" s="6"/>
      <c r="K825" s="6"/>
      <c r="L825" s="7"/>
      <c r="M825" s="6"/>
      <c r="N825" s="6"/>
      <c r="O825" s="7"/>
      <c r="P825" s="6"/>
      <c r="Q825" s="6"/>
    </row>
    <row r="826" spans="1:17" x14ac:dyDescent="0.25">
      <c r="A826" s="8"/>
      <c r="B826" s="7"/>
      <c r="C826" s="6"/>
      <c r="D826" s="7"/>
      <c r="E826" s="6"/>
      <c r="F826" s="6"/>
      <c r="G826" s="6"/>
      <c r="H826" s="7"/>
      <c r="I826" s="6"/>
      <c r="J826" s="6"/>
      <c r="K826" s="6"/>
      <c r="L826" s="7"/>
      <c r="M826" s="6"/>
      <c r="N826" s="6"/>
      <c r="O826" s="7"/>
      <c r="P826" s="6"/>
      <c r="Q826" s="6"/>
    </row>
    <row r="827" spans="1:17" x14ac:dyDescent="0.25">
      <c r="A827" s="8"/>
      <c r="B827" s="7"/>
      <c r="C827" s="6"/>
      <c r="D827" s="7"/>
      <c r="E827" s="6"/>
      <c r="F827" s="6"/>
      <c r="G827" s="6"/>
      <c r="H827" s="7"/>
      <c r="I827" s="6"/>
      <c r="J827" s="6"/>
      <c r="K827" s="6"/>
      <c r="L827" s="7"/>
      <c r="M827" s="6"/>
      <c r="N827" s="6"/>
      <c r="O827" s="7"/>
      <c r="P827" s="6"/>
      <c r="Q827" s="6"/>
    </row>
    <row r="828" spans="1:17" x14ac:dyDescent="0.25">
      <c r="A828" s="8"/>
      <c r="B828" s="7"/>
      <c r="C828" s="6"/>
      <c r="D828" s="7"/>
      <c r="E828" s="6"/>
      <c r="F828" s="6"/>
      <c r="G828" s="6"/>
      <c r="H828" s="7"/>
      <c r="I828" s="6"/>
      <c r="J828" s="6"/>
      <c r="K828" s="6"/>
      <c r="L828" s="7"/>
      <c r="M828" s="6"/>
      <c r="N828" s="6"/>
      <c r="O828" s="7"/>
      <c r="P828" s="6"/>
      <c r="Q828" s="6"/>
    </row>
    <row r="829" spans="1:17" x14ac:dyDescent="0.25">
      <c r="A829" s="8"/>
      <c r="B829" s="7"/>
      <c r="C829" s="6"/>
      <c r="D829" s="7"/>
      <c r="E829" s="6"/>
      <c r="F829" s="6"/>
      <c r="G829" s="6"/>
      <c r="H829" s="7"/>
      <c r="I829" s="6"/>
      <c r="J829" s="6"/>
      <c r="K829" s="6"/>
      <c r="L829" s="7"/>
      <c r="M829" s="6"/>
      <c r="N829" s="6"/>
      <c r="O829" s="7"/>
      <c r="P829" s="6"/>
      <c r="Q829" s="6"/>
    </row>
    <row r="830" spans="1:17" x14ac:dyDescent="0.25">
      <c r="A830" s="8"/>
      <c r="B830" s="7"/>
      <c r="C830" s="6"/>
      <c r="D830" s="7"/>
      <c r="E830" s="6"/>
      <c r="F830" s="6"/>
      <c r="G830" s="6"/>
      <c r="H830" s="7"/>
      <c r="I830" s="6"/>
      <c r="J830" s="6"/>
      <c r="K830" s="6"/>
      <c r="L830" s="7"/>
      <c r="M830" s="6"/>
      <c r="N830" s="6"/>
      <c r="O830" s="7"/>
      <c r="P830" s="6"/>
      <c r="Q830" s="6"/>
    </row>
    <row r="831" spans="1:17" x14ac:dyDescent="0.25">
      <c r="A831" s="8"/>
      <c r="B831" s="7"/>
      <c r="C831" s="6"/>
      <c r="D831" s="7"/>
      <c r="E831" s="6"/>
      <c r="F831" s="6"/>
      <c r="G831" s="6"/>
      <c r="H831" s="7"/>
      <c r="I831" s="6"/>
      <c r="J831" s="6"/>
      <c r="K831" s="6"/>
      <c r="L831" s="7"/>
      <c r="M831" s="6"/>
      <c r="N831" s="6"/>
      <c r="O831" s="7"/>
      <c r="P831" s="6"/>
      <c r="Q831" s="6"/>
    </row>
    <row r="832" spans="1:17" x14ac:dyDescent="0.25">
      <c r="A832" s="8"/>
      <c r="B832" s="7"/>
      <c r="C832" s="6"/>
      <c r="D832" s="7"/>
      <c r="E832" s="6"/>
      <c r="F832" s="6"/>
      <c r="G832" s="6"/>
      <c r="H832" s="7"/>
      <c r="I832" s="6"/>
      <c r="J832" s="6"/>
      <c r="K832" s="6"/>
      <c r="L832" s="7"/>
      <c r="M832" s="6"/>
      <c r="N832" s="6"/>
      <c r="O832" s="7"/>
      <c r="P832" s="6"/>
      <c r="Q832" s="6"/>
    </row>
    <row r="833" spans="1:17" x14ac:dyDescent="0.25">
      <c r="A833" s="8"/>
      <c r="B833" s="7"/>
      <c r="C833" s="6"/>
      <c r="D833" s="7"/>
      <c r="E833" s="6"/>
      <c r="F833" s="6"/>
      <c r="G833" s="6"/>
      <c r="H833" s="7"/>
      <c r="I833" s="6"/>
      <c r="J833" s="6"/>
      <c r="K833" s="6"/>
      <c r="L833" s="7"/>
      <c r="M833" s="6"/>
      <c r="N833" s="6"/>
      <c r="O833" s="7"/>
      <c r="P833" s="6"/>
      <c r="Q833" s="6"/>
    </row>
    <row r="834" spans="1:17" x14ac:dyDescent="0.25">
      <c r="A834" s="8"/>
      <c r="B834" s="7"/>
      <c r="C834" s="6"/>
      <c r="D834" s="7"/>
      <c r="E834" s="6"/>
      <c r="F834" s="6"/>
      <c r="G834" s="6"/>
      <c r="H834" s="7"/>
      <c r="I834" s="6"/>
      <c r="J834" s="6"/>
      <c r="K834" s="6"/>
      <c r="L834" s="7"/>
      <c r="M834" s="6"/>
      <c r="N834" s="6"/>
      <c r="O834" s="7"/>
      <c r="P834" s="6"/>
      <c r="Q834" s="6"/>
    </row>
    <row r="835" spans="1:17" x14ac:dyDescent="0.25">
      <c r="A835" s="8"/>
      <c r="B835" s="7"/>
      <c r="C835" s="6"/>
      <c r="D835" s="7"/>
      <c r="E835" s="6"/>
      <c r="F835" s="6"/>
      <c r="G835" s="6"/>
      <c r="H835" s="7"/>
      <c r="I835" s="6"/>
      <c r="J835" s="6"/>
      <c r="K835" s="6"/>
      <c r="L835" s="7"/>
      <c r="M835" s="6"/>
      <c r="N835" s="6"/>
      <c r="O835" s="7"/>
      <c r="P835" s="6"/>
      <c r="Q835" s="6"/>
    </row>
    <row r="836" spans="1:17" x14ac:dyDescent="0.25">
      <c r="A836" s="8"/>
      <c r="B836" s="7"/>
      <c r="C836" s="6"/>
      <c r="D836" s="7"/>
      <c r="E836" s="6"/>
      <c r="F836" s="6"/>
      <c r="G836" s="6"/>
      <c r="H836" s="7"/>
      <c r="I836" s="6"/>
      <c r="J836" s="6"/>
      <c r="K836" s="6"/>
      <c r="L836" s="7"/>
      <c r="M836" s="6"/>
      <c r="N836" s="6"/>
      <c r="O836" s="7"/>
      <c r="P836" s="6"/>
      <c r="Q836" s="6"/>
    </row>
    <row r="837" spans="1:17" x14ac:dyDescent="0.25">
      <c r="A837" s="8"/>
      <c r="B837" s="7"/>
      <c r="C837" s="6"/>
      <c r="D837" s="7"/>
      <c r="E837" s="6"/>
      <c r="F837" s="6"/>
      <c r="G837" s="6"/>
      <c r="H837" s="7"/>
      <c r="I837" s="6"/>
      <c r="J837" s="6"/>
      <c r="K837" s="6"/>
      <c r="L837" s="7"/>
      <c r="M837" s="6"/>
      <c r="N837" s="6"/>
      <c r="O837" s="7"/>
      <c r="P837" s="6"/>
      <c r="Q837" s="6"/>
    </row>
    <row r="838" spans="1:17" x14ac:dyDescent="0.25">
      <c r="A838" s="8"/>
      <c r="B838" s="7"/>
      <c r="C838" s="6"/>
      <c r="D838" s="7"/>
      <c r="E838" s="6"/>
      <c r="F838" s="6"/>
      <c r="G838" s="6"/>
      <c r="H838" s="7"/>
      <c r="I838" s="6"/>
      <c r="J838" s="6"/>
      <c r="K838" s="6"/>
      <c r="L838" s="7"/>
      <c r="M838" s="6"/>
      <c r="N838" s="6"/>
      <c r="O838" s="7"/>
      <c r="P838" s="6"/>
      <c r="Q838" s="6"/>
    </row>
    <row r="839" spans="1:17" x14ac:dyDescent="0.25">
      <c r="A839" s="8"/>
      <c r="B839" s="7"/>
      <c r="C839" s="6"/>
      <c r="D839" s="7"/>
      <c r="E839" s="6"/>
      <c r="F839" s="6"/>
      <c r="G839" s="6"/>
      <c r="H839" s="7"/>
      <c r="I839" s="6"/>
      <c r="J839" s="6"/>
      <c r="K839" s="6"/>
      <c r="L839" s="7"/>
      <c r="M839" s="6"/>
      <c r="N839" s="6"/>
      <c r="O839" s="7"/>
      <c r="P839" s="6"/>
      <c r="Q839" s="6"/>
    </row>
    <row r="840" spans="1:17" x14ac:dyDescent="0.25">
      <c r="A840" s="8"/>
      <c r="B840" s="7"/>
      <c r="C840" s="6"/>
      <c r="D840" s="7"/>
      <c r="E840" s="6"/>
      <c r="F840" s="6"/>
      <c r="G840" s="6"/>
      <c r="H840" s="7"/>
      <c r="I840" s="6"/>
      <c r="J840" s="6"/>
      <c r="K840" s="6"/>
      <c r="L840" s="7"/>
      <c r="M840" s="6"/>
      <c r="N840" s="6"/>
      <c r="O840" s="7"/>
      <c r="P840" s="6"/>
      <c r="Q840" s="6"/>
    </row>
    <row r="841" spans="1:17" x14ac:dyDescent="0.25">
      <c r="A841" s="8"/>
      <c r="B841" s="7"/>
      <c r="C841" s="6"/>
      <c r="D841" s="7"/>
      <c r="E841" s="6"/>
      <c r="F841" s="6"/>
      <c r="G841" s="6"/>
      <c r="H841" s="7"/>
      <c r="I841" s="6"/>
      <c r="J841" s="6"/>
      <c r="K841" s="6"/>
      <c r="L841" s="7"/>
      <c r="M841" s="6"/>
      <c r="N841" s="6"/>
      <c r="O841" s="7"/>
      <c r="P841" s="6"/>
      <c r="Q841" s="6"/>
    </row>
    <row r="842" spans="1:17" x14ac:dyDescent="0.25">
      <c r="A842" s="8"/>
      <c r="B842" s="7"/>
      <c r="C842" s="6"/>
      <c r="D842" s="7"/>
      <c r="E842" s="6"/>
      <c r="F842" s="6"/>
      <c r="G842" s="6"/>
      <c r="H842" s="7"/>
      <c r="I842" s="6"/>
      <c r="J842" s="6"/>
      <c r="K842" s="6"/>
      <c r="L842" s="7"/>
      <c r="M842" s="6"/>
      <c r="N842" s="6"/>
      <c r="O842" s="7"/>
      <c r="P842" s="6"/>
      <c r="Q842" s="6"/>
    </row>
    <row r="843" spans="1:17" x14ac:dyDescent="0.25">
      <c r="A843" s="8"/>
      <c r="B843" s="7"/>
      <c r="C843" s="6"/>
      <c r="D843" s="7"/>
      <c r="E843" s="6"/>
      <c r="F843" s="6"/>
      <c r="G843" s="6"/>
      <c r="H843" s="7"/>
      <c r="I843" s="6"/>
      <c r="J843" s="6"/>
      <c r="K843" s="6"/>
      <c r="L843" s="7"/>
      <c r="M843" s="6"/>
      <c r="N843" s="6"/>
      <c r="O843" s="7"/>
      <c r="P843" s="6"/>
      <c r="Q843" s="6"/>
    </row>
    <row r="844" spans="1:17" x14ac:dyDescent="0.25">
      <c r="A844" s="8"/>
      <c r="B844" s="7"/>
      <c r="C844" s="6"/>
      <c r="D844" s="7"/>
      <c r="E844" s="6"/>
      <c r="F844" s="6"/>
      <c r="G844" s="6"/>
      <c r="H844" s="7"/>
      <c r="I844" s="6"/>
      <c r="J844" s="6"/>
      <c r="K844" s="6"/>
      <c r="L844" s="7"/>
      <c r="M844" s="6"/>
      <c r="N844" s="6"/>
      <c r="O844" s="7"/>
      <c r="P844" s="6"/>
      <c r="Q844" s="6"/>
    </row>
    <row r="845" spans="1:17" x14ac:dyDescent="0.25">
      <c r="A845" s="8"/>
      <c r="B845" s="7"/>
      <c r="C845" s="6"/>
      <c r="D845" s="7"/>
      <c r="E845" s="6"/>
      <c r="F845" s="6"/>
      <c r="G845" s="6"/>
      <c r="H845" s="7"/>
      <c r="I845" s="6"/>
      <c r="J845" s="6"/>
      <c r="K845" s="6"/>
      <c r="L845" s="7"/>
      <c r="M845" s="6"/>
      <c r="N845" s="6"/>
      <c r="O845" s="7"/>
      <c r="P845" s="6"/>
      <c r="Q845" s="6"/>
    </row>
    <row r="846" spans="1:17" x14ac:dyDescent="0.25">
      <c r="A846" s="8"/>
      <c r="B846" s="7"/>
      <c r="C846" s="6"/>
      <c r="D846" s="7"/>
      <c r="E846" s="6"/>
      <c r="F846" s="6"/>
      <c r="G846" s="6"/>
      <c r="H846" s="7"/>
      <c r="I846" s="6"/>
      <c r="J846" s="6"/>
      <c r="K846" s="6"/>
      <c r="L846" s="7"/>
      <c r="M846" s="6"/>
      <c r="N846" s="6"/>
      <c r="O846" s="7"/>
      <c r="P846" s="6"/>
      <c r="Q846" s="6"/>
    </row>
    <row r="847" spans="1:17" x14ac:dyDescent="0.25">
      <c r="A847" s="8"/>
      <c r="B847" s="7"/>
      <c r="C847" s="6"/>
      <c r="D847" s="7"/>
      <c r="E847" s="6"/>
      <c r="F847" s="6"/>
      <c r="G847" s="6"/>
      <c r="H847" s="7"/>
      <c r="I847" s="6"/>
      <c r="J847" s="6"/>
      <c r="K847" s="6"/>
      <c r="L847" s="7"/>
      <c r="M847" s="6"/>
      <c r="N847" s="6"/>
      <c r="O847" s="7"/>
      <c r="P847" s="6"/>
      <c r="Q847" s="6"/>
    </row>
    <row r="848" spans="1:17" x14ac:dyDescent="0.25">
      <c r="A848" s="8"/>
      <c r="B848" s="7"/>
      <c r="C848" s="6"/>
      <c r="D848" s="7"/>
      <c r="E848" s="6"/>
      <c r="F848" s="6"/>
      <c r="G848" s="6"/>
      <c r="H848" s="7"/>
      <c r="I848" s="6"/>
      <c r="J848" s="6"/>
      <c r="K848" s="6"/>
      <c r="L848" s="7"/>
      <c r="M848" s="6"/>
      <c r="N848" s="6"/>
      <c r="O848" s="7"/>
      <c r="P848" s="6"/>
      <c r="Q848" s="6"/>
    </row>
    <row r="849" spans="1:17" x14ac:dyDescent="0.25">
      <c r="A849" s="8"/>
      <c r="B849" s="7"/>
      <c r="C849" s="6"/>
      <c r="D849" s="7"/>
      <c r="E849" s="6"/>
      <c r="F849" s="6"/>
      <c r="G849" s="6"/>
      <c r="H849" s="7"/>
      <c r="I849" s="6"/>
      <c r="J849" s="6"/>
      <c r="K849" s="6"/>
      <c r="L849" s="7"/>
      <c r="M849" s="6"/>
      <c r="N849" s="6"/>
      <c r="O849" s="7"/>
      <c r="P849" s="6"/>
      <c r="Q849" s="6"/>
    </row>
    <row r="850" spans="1:17" x14ac:dyDescent="0.25">
      <c r="A850" s="8"/>
      <c r="B850" s="7"/>
      <c r="C850" s="6"/>
      <c r="D850" s="7"/>
      <c r="E850" s="6"/>
      <c r="F850" s="6"/>
      <c r="G850" s="6"/>
      <c r="H850" s="7"/>
      <c r="I850" s="6"/>
      <c r="J850" s="6"/>
      <c r="K850" s="6"/>
      <c r="L850" s="7"/>
      <c r="M850" s="6"/>
      <c r="N850" s="6"/>
      <c r="O850" s="7"/>
      <c r="P850" s="6"/>
      <c r="Q850" s="6"/>
    </row>
    <row r="851" spans="1:17" x14ac:dyDescent="0.25">
      <c r="A851" s="8"/>
      <c r="B851" s="7"/>
      <c r="C851" s="6"/>
      <c r="D851" s="7"/>
      <c r="E851" s="6"/>
      <c r="F851" s="6"/>
      <c r="G851" s="6"/>
      <c r="H851" s="7"/>
      <c r="I851" s="6"/>
      <c r="J851" s="6"/>
      <c r="K851" s="6"/>
      <c r="L851" s="7"/>
      <c r="M851" s="6"/>
      <c r="N851" s="6"/>
      <c r="O851" s="7"/>
      <c r="P851" s="6"/>
      <c r="Q851" s="6"/>
    </row>
    <row r="852" spans="1:17" x14ac:dyDescent="0.25">
      <c r="A852" s="8"/>
      <c r="B852" s="7"/>
      <c r="C852" s="6"/>
      <c r="D852" s="7"/>
      <c r="E852" s="6"/>
      <c r="F852" s="6"/>
      <c r="G852" s="6"/>
      <c r="H852" s="7"/>
      <c r="I852" s="6"/>
      <c r="J852" s="6"/>
      <c r="K852" s="6"/>
      <c r="L852" s="7"/>
      <c r="M852" s="6"/>
      <c r="N852" s="6"/>
      <c r="O852" s="7"/>
      <c r="P852" s="6"/>
      <c r="Q852" s="6"/>
    </row>
    <row r="853" spans="1:17" x14ac:dyDescent="0.25">
      <c r="A853" s="8"/>
      <c r="B853" s="7"/>
      <c r="C853" s="6"/>
      <c r="D853" s="7"/>
      <c r="E853" s="6"/>
      <c r="F853" s="6"/>
      <c r="G853" s="6"/>
      <c r="H853" s="7"/>
      <c r="I853" s="6"/>
      <c r="J853" s="6"/>
      <c r="K853" s="6"/>
      <c r="L853" s="7"/>
      <c r="M853" s="6"/>
      <c r="N853" s="6"/>
      <c r="O853" s="7"/>
      <c r="P853" s="6"/>
      <c r="Q853" s="6"/>
    </row>
    <row r="854" spans="1:17" x14ac:dyDescent="0.25">
      <c r="A854" s="8"/>
      <c r="B854" s="7"/>
      <c r="C854" s="6"/>
      <c r="D854" s="7"/>
      <c r="E854" s="6"/>
      <c r="F854" s="6"/>
      <c r="G854" s="6"/>
      <c r="H854" s="7"/>
      <c r="I854" s="6"/>
      <c r="J854" s="6"/>
      <c r="K854" s="6"/>
      <c r="L854" s="7"/>
      <c r="M854" s="6"/>
      <c r="N854" s="6"/>
      <c r="O854" s="7"/>
      <c r="P854" s="6"/>
      <c r="Q854" s="6"/>
    </row>
    <row r="855" spans="1:17" x14ac:dyDescent="0.25">
      <c r="A855" s="8"/>
      <c r="B855" s="7"/>
      <c r="C855" s="6"/>
      <c r="D855" s="7"/>
      <c r="E855" s="6"/>
      <c r="F855" s="6"/>
      <c r="G855" s="6"/>
      <c r="H855" s="7"/>
      <c r="I855" s="6"/>
      <c r="J855" s="6"/>
      <c r="K855" s="6"/>
      <c r="L855" s="7"/>
      <c r="M855" s="6"/>
      <c r="N855" s="6"/>
      <c r="O855" s="7"/>
      <c r="P855" s="6"/>
      <c r="Q855" s="6"/>
    </row>
    <row r="856" spans="1:17" x14ac:dyDescent="0.25">
      <c r="A856" s="8"/>
      <c r="B856" s="7"/>
      <c r="C856" s="6"/>
      <c r="D856" s="7"/>
      <c r="E856" s="6"/>
      <c r="F856" s="6"/>
      <c r="G856" s="6"/>
      <c r="H856" s="7"/>
      <c r="I856" s="6"/>
      <c r="J856" s="6"/>
      <c r="K856" s="6"/>
      <c r="L856" s="7"/>
      <c r="M856" s="6"/>
      <c r="N856" s="6"/>
      <c r="O856" s="7"/>
      <c r="P856" s="6"/>
      <c r="Q856" s="6"/>
    </row>
    <row r="857" spans="1:17" x14ac:dyDescent="0.25">
      <c r="A857" s="8"/>
      <c r="B857" s="7"/>
      <c r="C857" s="6"/>
      <c r="D857" s="7"/>
      <c r="E857" s="6"/>
      <c r="F857" s="6"/>
      <c r="G857" s="6"/>
      <c r="H857" s="7"/>
      <c r="I857" s="6"/>
      <c r="J857" s="6"/>
      <c r="K857" s="6"/>
      <c r="L857" s="7"/>
      <c r="M857" s="6"/>
      <c r="N857" s="6"/>
      <c r="O857" s="7"/>
      <c r="P857" s="6"/>
      <c r="Q857" s="6"/>
    </row>
    <row r="858" spans="1:17" x14ac:dyDescent="0.25">
      <c r="A858" s="8"/>
      <c r="B858" s="7"/>
      <c r="C858" s="6"/>
      <c r="D858" s="7"/>
      <c r="E858" s="6"/>
      <c r="F858" s="6"/>
      <c r="G858" s="6"/>
      <c r="H858" s="7"/>
      <c r="I858" s="6"/>
      <c r="J858" s="6"/>
      <c r="K858" s="6"/>
      <c r="L858" s="7"/>
      <c r="M858" s="6"/>
      <c r="N858" s="6"/>
      <c r="O858" s="7"/>
      <c r="P858" s="6"/>
      <c r="Q858" s="6"/>
    </row>
    <row r="859" spans="1:17" x14ac:dyDescent="0.25">
      <c r="A859" s="8"/>
      <c r="B859" s="7"/>
      <c r="C859" s="6"/>
      <c r="D859" s="7"/>
      <c r="E859" s="6"/>
      <c r="F859" s="6"/>
      <c r="G859" s="6"/>
      <c r="H859" s="7"/>
      <c r="I859" s="6"/>
      <c r="J859" s="6"/>
      <c r="K859" s="6"/>
      <c r="L859" s="7"/>
      <c r="M859" s="6"/>
      <c r="N859" s="6"/>
      <c r="O859" s="7"/>
      <c r="P859" s="6"/>
      <c r="Q859" s="6"/>
    </row>
    <row r="860" spans="1:17" x14ac:dyDescent="0.25">
      <c r="A860" s="8"/>
      <c r="B860" s="7"/>
      <c r="C860" s="6"/>
      <c r="D860" s="7"/>
      <c r="E860" s="6"/>
      <c r="F860" s="6"/>
      <c r="G860" s="6"/>
      <c r="H860" s="7"/>
      <c r="I860" s="6"/>
      <c r="J860" s="6"/>
      <c r="K860" s="6"/>
      <c r="L860" s="7"/>
      <c r="M860" s="6"/>
      <c r="N860" s="6"/>
      <c r="O860" s="7"/>
      <c r="P860" s="6"/>
      <c r="Q860" s="6"/>
    </row>
    <row r="861" spans="1:17" x14ac:dyDescent="0.25">
      <c r="A861" s="8"/>
      <c r="B861" s="7"/>
      <c r="C861" s="6"/>
      <c r="D861" s="7"/>
      <c r="E861" s="6"/>
      <c r="F861" s="6"/>
      <c r="G861" s="6"/>
      <c r="H861" s="7"/>
      <c r="I861" s="6"/>
      <c r="J861" s="6"/>
      <c r="K861" s="6"/>
      <c r="L861" s="7"/>
      <c r="M861" s="6"/>
      <c r="N861" s="6"/>
      <c r="O861" s="7"/>
      <c r="P861" s="6"/>
      <c r="Q861" s="6"/>
    </row>
    <row r="862" spans="1:17" x14ac:dyDescent="0.25">
      <c r="A862" s="8"/>
      <c r="B862" s="7"/>
      <c r="C862" s="6"/>
      <c r="D862" s="7"/>
      <c r="E862" s="6"/>
      <c r="F862" s="6"/>
      <c r="G862" s="6"/>
      <c r="H862" s="7"/>
      <c r="I862" s="6"/>
      <c r="J862" s="6"/>
      <c r="K862" s="6"/>
      <c r="L862" s="7"/>
      <c r="M862" s="6"/>
      <c r="N862" s="6"/>
      <c r="O862" s="7"/>
      <c r="P862" s="6"/>
      <c r="Q862" s="6"/>
    </row>
    <row r="863" spans="1:17" x14ac:dyDescent="0.25">
      <c r="A863" s="8"/>
      <c r="B863" s="7"/>
      <c r="C863" s="6"/>
      <c r="D863" s="7"/>
      <c r="E863" s="6"/>
      <c r="F863" s="6"/>
      <c r="G863" s="6"/>
      <c r="H863" s="7"/>
      <c r="I863" s="6"/>
      <c r="J863" s="6"/>
      <c r="K863" s="6"/>
      <c r="L863" s="7"/>
      <c r="M863" s="6"/>
      <c r="N863" s="6"/>
      <c r="O863" s="7"/>
      <c r="P863" s="6"/>
      <c r="Q863" s="6"/>
    </row>
    <row r="864" spans="1:17" x14ac:dyDescent="0.25">
      <c r="A864" s="8"/>
      <c r="B864" s="7"/>
      <c r="C864" s="6"/>
      <c r="D864" s="7"/>
      <c r="E864" s="6"/>
      <c r="F864" s="6"/>
      <c r="G864" s="6"/>
      <c r="H864" s="7"/>
      <c r="I864" s="6"/>
      <c r="J864" s="6"/>
      <c r="K864" s="6"/>
      <c r="L864" s="7"/>
      <c r="M864" s="6"/>
      <c r="N864" s="6"/>
      <c r="O864" s="7"/>
      <c r="P864" s="6"/>
      <c r="Q864" s="6"/>
    </row>
    <row r="865" spans="1:17" x14ac:dyDescent="0.25">
      <c r="A865" s="8"/>
      <c r="B865" s="7"/>
      <c r="C865" s="6"/>
      <c r="D865" s="7"/>
      <c r="E865" s="6"/>
      <c r="F865" s="6"/>
      <c r="G865" s="6"/>
      <c r="H865" s="7"/>
      <c r="I865" s="6"/>
      <c r="J865" s="6"/>
      <c r="K865" s="6"/>
      <c r="L865" s="7"/>
      <c r="M865" s="6"/>
      <c r="N865" s="6"/>
      <c r="O865" s="7"/>
      <c r="P865" s="6"/>
      <c r="Q865" s="6"/>
    </row>
    <row r="866" spans="1:17" x14ac:dyDescent="0.25">
      <c r="A866" s="8"/>
      <c r="B866" s="7"/>
      <c r="C866" s="6"/>
      <c r="D866" s="7"/>
      <c r="E866" s="6"/>
      <c r="F866" s="6"/>
      <c r="G866" s="6"/>
      <c r="H866" s="7"/>
      <c r="I866" s="6"/>
      <c r="J866" s="6"/>
      <c r="K866" s="6"/>
      <c r="L866" s="7"/>
      <c r="M866" s="6"/>
      <c r="N866" s="6"/>
      <c r="O866" s="7"/>
      <c r="P866" s="6"/>
      <c r="Q866" s="6"/>
    </row>
    <row r="867" spans="1:17" x14ac:dyDescent="0.25">
      <c r="A867" s="8"/>
      <c r="B867" s="7"/>
      <c r="C867" s="6"/>
      <c r="D867" s="7"/>
      <c r="E867" s="6"/>
      <c r="F867" s="6"/>
      <c r="G867" s="6"/>
      <c r="H867" s="7"/>
      <c r="I867" s="6"/>
      <c r="J867" s="6"/>
      <c r="K867" s="6"/>
      <c r="L867" s="7"/>
      <c r="M867" s="6"/>
      <c r="N867" s="6"/>
      <c r="O867" s="7"/>
      <c r="P867" s="6"/>
      <c r="Q867" s="6"/>
    </row>
    <row r="868" spans="1:17" x14ac:dyDescent="0.25">
      <c r="A868" s="8"/>
      <c r="B868" s="7"/>
      <c r="C868" s="6"/>
      <c r="D868" s="7"/>
      <c r="E868" s="6"/>
      <c r="F868" s="6"/>
      <c r="G868" s="6"/>
      <c r="H868" s="7"/>
      <c r="I868" s="6"/>
      <c r="J868" s="6"/>
      <c r="K868" s="6"/>
      <c r="L868" s="7"/>
      <c r="M868" s="6"/>
      <c r="N868" s="6"/>
      <c r="O868" s="7"/>
      <c r="P868" s="6"/>
      <c r="Q868" s="6"/>
    </row>
    <row r="869" spans="1:17" x14ac:dyDescent="0.25">
      <c r="A869" s="8"/>
      <c r="B869" s="7"/>
      <c r="C869" s="6"/>
      <c r="D869" s="7"/>
      <c r="E869" s="6"/>
      <c r="F869" s="6"/>
      <c r="G869" s="6"/>
      <c r="H869" s="7"/>
      <c r="I869" s="6"/>
      <c r="J869" s="6"/>
      <c r="K869" s="6"/>
      <c r="L869" s="7"/>
      <c r="M869" s="6"/>
      <c r="N869" s="6"/>
      <c r="O869" s="7"/>
      <c r="P869" s="6"/>
      <c r="Q869" s="6"/>
    </row>
    <row r="870" spans="1:17" x14ac:dyDescent="0.25">
      <c r="A870" s="8"/>
      <c r="B870" s="7"/>
      <c r="C870" s="6"/>
      <c r="D870" s="7"/>
      <c r="E870" s="6"/>
      <c r="F870" s="6"/>
      <c r="G870" s="6"/>
      <c r="H870" s="7"/>
      <c r="I870" s="6"/>
      <c r="J870" s="6"/>
      <c r="K870" s="6"/>
      <c r="L870" s="7"/>
      <c r="M870" s="6"/>
      <c r="N870" s="6"/>
      <c r="O870" s="7"/>
      <c r="P870" s="6"/>
      <c r="Q870" s="6"/>
    </row>
    <row r="871" spans="1:17" x14ac:dyDescent="0.25">
      <c r="A871" s="8"/>
      <c r="B871" s="7"/>
      <c r="C871" s="6"/>
      <c r="D871" s="7"/>
      <c r="E871" s="6"/>
      <c r="F871" s="6"/>
      <c r="G871" s="6"/>
      <c r="H871" s="7"/>
      <c r="I871" s="6"/>
      <c r="J871" s="6"/>
      <c r="K871" s="6"/>
      <c r="L871" s="7"/>
      <c r="M871" s="6"/>
      <c r="N871" s="6"/>
      <c r="O871" s="7"/>
      <c r="P871" s="6"/>
      <c r="Q871" s="6"/>
    </row>
    <row r="872" spans="1:17" x14ac:dyDescent="0.25">
      <c r="A872" s="8"/>
      <c r="B872" s="7"/>
      <c r="C872" s="6"/>
      <c r="D872" s="7"/>
      <c r="E872" s="6"/>
      <c r="F872" s="6"/>
      <c r="G872" s="6"/>
      <c r="H872" s="7"/>
      <c r="I872" s="6"/>
      <c r="J872" s="6"/>
      <c r="K872" s="6"/>
      <c r="L872" s="7"/>
      <c r="M872" s="6"/>
      <c r="N872" s="6"/>
      <c r="O872" s="7"/>
      <c r="P872" s="6"/>
      <c r="Q872" s="6"/>
    </row>
    <row r="873" spans="1:17" x14ac:dyDescent="0.25">
      <c r="A873" s="8"/>
      <c r="B873" s="7"/>
      <c r="C873" s="6"/>
      <c r="D873" s="7"/>
      <c r="E873" s="6"/>
      <c r="F873" s="6"/>
      <c r="G873" s="6"/>
      <c r="H873" s="7"/>
      <c r="I873" s="6"/>
      <c r="J873" s="6"/>
      <c r="K873" s="6"/>
      <c r="L873" s="7"/>
      <c r="M873" s="6"/>
      <c r="N873" s="6"/>
      <c r="O873" s="7"/>
      <c r="P873" s="6"/>
      <c r="Q873" s="6"/>
    </row>
    <row r="874" spans="1:17" x14ac:dyDescent="0.25">
      <c r="A874" s="8"/>
      <c r="B874" s="7"/>
      <c r="C874" s="6"/>
      <c r="D874" s="7"/>
      <c r="E874" s="6"/>
      <c r="F874" s="6"/>
      <c r="G874" s="6"/>
      <c r="H874" s="7"/>
      <c r="I874" s="6"/>
      <c r="J874" s="6"/>
      <c r="K874" s="6"/>
      <c r="L874" s="7"/>
      <c r="M874" s="6"/>
      <c r="N874" s="6"/>
      <c r="O874" s="7"/>
      <c r="P874" s="6"/>
      <c r="Q874" s="6"/>
    </row>
    <row r="875" spans="1:17" x14ac:dyDescent="0.25">
      <c r="A875" s="8"/>
      <c r="B875" s="7"/>
      <c r="C875" s="6"/>
      <c r="D875" s="7"/>
      <c r="E875" s="6"/>
      <c r="F875" s="6"/>
      <c r="G875" s="6"/>
      <c r="H875" s="7"/>
      <c r="I875" s="6"/>
      <c r="J875" s="6"/>
      <c r="K875" s="6"/>
      <c r="L875" s="7"/>
      <c r="M875" s="6"/>
      <c r="N875" s="6"/>
      <c r="O875" s="7"/>
      <c r="P875" s="6"/>
      <c r="Q875" s="6"/>
    </row>
    <row r="876" spans="1:17" x14ac:dyDescent="0.25">
      <c r="A876" s="8"/>
      <c r="B876" s="7"/>
      <c r="C876" s="6"/>
      <c r="D876" s="7"/>
      <c r="E876" s="6"/>
      <c r="F876" s="6"/>
      <c r="G876" s="6"/>
      <c r="H876" s="7"/>
      <c r="I876" s="6"/>
      <c r="J876" s="6"/>
      <c r="K876" s="6"/>
      <c r="L876" s="7"/>
      <c r="M876" s="6"/>
      <c r="N876" s="6"/>
      <c r="O876" s="7"/>
      <c r="P876" s="6"/>
      <c r="Q876" s="6"/>
    </row>
    <row r="877" spans="1:17" x14ac:dyDescent="0.25">
      <c r="A877" s="8"/>
      <c r="B877" s="7"/>
      <c r="C877" s="6"/>
      <c r="D877" s="7"/>
      <c r="E877" s="6"/>
      <c r="F877" s="6"/>
      <c r="G877" s="6"/>
      <c r="H877" s="7"/>
      <c r="I877" s="6"/>
      <c r="J877" s="6"/>
      <c r="K877" s="6"/>
      <c r="L877" s="7"/>
      <c r="M877" s="6"/>
      <c r="N877" s="6"/>
      <c r="O877" s="7"/>
      <c r="P877" s="6"/>
      <c r="Q877" s="6"/>
    </row>
    <row r="878" spans="1:17" x14ac:dyDescent="0.25">
      <c r="A878" s="8"/>
      <c r="B878" s="7"/>
      <c r="C878" s="6"/>
      <c r="D878" s="7"/>
      <c r="E878" s="6"/>
      <c r="F878" s="6"/>
      <c r="G878" s="6"/>
      <c r="H878" s="7"/>
      <c r="I878" s="6"/>
      <c r="J878" s="6"/>
      <c r="K878" s="6"/>
      <c r="L878" s="7"/>
      <c r="M878" s="6"/>
      <c r="N878" s="6"/>
      <c r="O878" s="7"/>
      <c r="P878" s="6"/>
      <c r="Q878" s="6"/>
    </row>
    <row r="879" spans="1:17" x14ac:dyDescent="0.25">
      <c r="A879" s="8"/>
      <c r="B879" s="7"/>
      <c r="C879" s="6"/>
      <c r="D879" s="7"/>
      <c r="E879" s="6"/>
      <c r="F879" s="6"/>
      <c r="G879" s="6"/>
      <c r="H879" s="7"/>
      <c r="I879" s="6"/>
      <c r="J879" s="6"/>
      <c r="K879" s="6"/>
      <c r="L879" s="7"/>
      <c r="M879" s="6"/>
      <c r="N879" s="6"/>
      <c r="O879" s="7"/>
      <c r="P879" s="6"/>
      <c r="Q879" s="6"/>
    </row>
    <row r="880" spans="1:17" x14ac:dyDescent="0.25">
      <c r="A880" s="8"/>
      <c r="B880" s="7"/>
      <c r="C880" s="6"/>
      <c r="D880" s="7"/>
      <c r="E880" s="6"/>
      <c r="F880" s="6"/>
      <c r="G880" s="6"/>
      <c r="H880" s="7"/>
      <c r="I880" s="6"/>
      <c r="J880" s="6"/>
      <c r="K880" s="6"/>
      <c r="L880" s="7"/>
      <c r="M880" s="6"/>
      <c r="N880" s="6"/>
      <c r="O880" s="7"/>
      <c r="P880" s="6"/>
      <c r="Q880" s="6"/>
    </row>
    <row r="881" spans="1:17" x14ac:dyDescent="0.25">
      <c r="A881" s="8"/>
      <c r="B881" s="7"/>
      <c r="C881" s="6"/>
      <c r="D881" s="7"/>
      <c r="E881" s="6"/>
      <c r="F881" s="6"/>
      <c r="G881" s="6"/>
      <c r="H881" s="7"/>
      <c r="I881" s="6"/>
      <c r="J881" s="6"/>
      <c r="K881" s="6"/>
      <c r="L881" s="7"/>
      <c r="M881" s="6"/>
      <c r="N881" s="6"/>
      <c r="O881" s="7"/>
      <c r="P881" s="6"/>
      <c r="Q881" s="6"/>
    </row>
    <row r="882" spans="1:17" x14ac:dyDescent="0.25">
      <c r="A882" s="8"/>
      <c r="B882" s="7"/>
      <c r="C882" s="6"/>
      <c r="D882" s="7"/>
      <c r="E882" s="6"/>
      <c r="F882" s="6"/>
      <c r="G882" s="6"/>
      <c r="H882" s="7"/>
      <c r="I882" s="6"/>
      <c r="J882" s="6"/>
      <c r="K882" s="6"/>
      <c r="L882" s="7"/>
      <c r="M882" s="6"/>
      <c r="N882" s="6"/>
      <c r="O882" s="7"/>
      <c r="P882" s="6"/>
      <c r="Q882" s="6"/>
    </row>
    <row r="883" spans="1:17" x14ac:dyDescent="0.25">
      <c r="A883" s="8"/>
      <c r="B883" s="7"/>
      <c r="C883" s="6"/>
      <c r="D883" s="7"/>
      <c r="E883" s="6"/>
      <c r="F883" s="6"/>
      <c r="G883" s="6"/>
      <c r="H883" s="7"/>
      <c r="I883" s="6"/>
      <c r="J883" s="6"/>
      <c r="K883" s="6"/>
      <c r="L883" s="7"/>
      <c r="M883" s="6"/>
      <c r="N883" s="6"/>
      <c r="O883" s="7"/>
      <c r="P883" s="6"/>
      <c r="Q883" s="6"/>
    </row>
    <row r="884" spans="1:17" x14ac:dyDescent="0.25">
      <c r="A884" s="8"/>
      <c r="B884" s="7"/>
      <c r="C884" s="6"/>
      <c r="D884" s="7"/>
      <c r="E884" s="6"/>
      <c r="F884" s="6"/>
      <c r="G884" s="6"/>
      <c r="H884" s="7"/>
      <c r="I884" s="6"/>
      <c r="J884" s="6"/>
      <c r="K884" s="6"/>
      <c r="L884" s="7"/>
      <c r="M884" s="6"/>
      <c r="N884" s="6"/>
      <c r="O884" s="7"/>
      <c r="P884" s="6"/>
      <c r="Q884" s="6"/>
    </row>
    <row r="885" spans="1:17" x14ac:dyDescent="0.25">
      <c r="A885" s="8"/>
      <c r="B885" s="7"/>
      <c r="C885" s="6"/>
      <c r="D885" s="7"/>
      <c r="E885" s="6"/>
      <c r="F885" s="6"/>
      <c r="G885" s="6"/>
      <c r="H885" s="7"/>
      <c r="I885" s="6"/>
      <c r="J885" s="6"/>
      <c r="K885" s="6"/>
      <c r="L885" s="7"/>
      <c r="M885" s="6"/>
      <c r="N885" s="6"/>
      <c r="O885" s="7"/>
      <c r="P885" s="6"/>
      <c r="Q885" s="6"/>
    </row>
    <row r="886" spans="1:17" x14ac:dyDescent="0.25">
      <c r="A886" s="8"/>
      <c r="B886" s="7"/>
      <c r="C886" s="6"/>
      <c r="D886" s="7"/>
      <c r="E886" s="6"/>
      <c r="F886" s="6"/>
      <c r="G886" s="6"/>
      <c r="H886" s="7"/>
      <c r="I886" s="6"/>
      <c r="J886" s="6"/>
      <c r="K886" s="6"/>
      <c r="L886" s="7"/>
      <c r="M886" s="6"/>
      <c r="N886" s="6"/>
      <c r="O886" s="7"/>
      <c r="P886" s="6"/>
      <c r="Q886" s="6"/>
    </row>
    <row r="887" spans="1:17" x14ac:dyDescent="0.25">
      <c r="A887" s="8"/>
      <c r="B887" s="7"/>
      <c r="C887" s="6"/>
      <c r="D887" s="7"/>
      <c r="E887" s="6"/>
      <c r="F887" s="6"/>
      <c r="G887" s="6"/>
      <c r="H887" s="7"/>
      <c r="I887" s="6"/>
      <c r="J887" s="6"/>
      <c r="K887" s="6"/>
      <c r="L887" s="7"/>
      <c r="M887" s="6"/>
      <c r="N887" s="6"/>
      <c r="O887" s="7"/>
      <c r="P887" s="6"/>
      <c r="Q887" s="6"/>
    </row>
    <row r="888" spans="1:17" x14ac:dyDescent="0.25">
      <c r="A888" s="8"/>
      <c r="B888" s="7"/>
      <c r="C888" s="6"/>
      <c r="D888" s="7"/>
      <c r="E888" s="6"/>
      <c r="F888" s="6"/>
      <c r="G888" s="6"/>
      <c r="H888" s="7"/>
      <c r="I888" s="6"/>
      <c r="J888" s="6"/>
      <c r="K888" s="6"/>
      <c r="L888" s="7"/>
      <c r="M888" s="6"/>
      <c r="N888" s="6"/>
      <c r="O888" s="7"/>
      <c r="P888" s="6"/>
      <c r="Q888" s="6"/>
    </row>
    <row r="889" spans="1:17" x14ac:dyDescent="0.25">
      <c r="A889" s="8"/>
      <c r="B889" s="7"/>
      <c r="C889" s="6"/>
      <c r="D889" s="7"/>
      <c r="E889" s="6"/>
      <c r="F889" s="6"/>
      <c r="G889" s="6"/>
      <c r="H889" s="7"/>
      <c r="I889" s="6"/>
      <c r="J889" s="6"/>
      <c r="K889" s="6"/>
      <c r="L889" s="7"/>
      <c r="M889" s="6"/>
      <c r="N889" s="6"/>
      <c r="O889" s="7"/>
      <c r="P889" s="6"/>
      <c r="Q889" s="6"/>
    </row>
    <row r="890" spans="1:17" x14ac:dyDescent="0.25">
      <c r="A890" s="8"/>
      <c r="B890" s="7"/>
      <c r="C890" s="6"/>
      <c r="D890" s="7"/>
      <c r="E890" s="6"/>
      <c r="F890" s="6"/>
      <c r="G890" s="6"/>
      <c r="H890" s="7"/>
      <c r="I890" s="6"/>
      <c r="J890" s="6"/>
      <c r="K890" s="6"/>
      <c r="L890" s="7"/>
      <c r="M890" s="6"/>
      <c r="N890" s="6"/>
      <c r="O890" s="7"/>
      <c r="P890" s="6"/>
      <c r="Q890" s="6"/>
    </row>
    <row r="891" spans="1:17" x14ac:dyDescent="0.25">
      <c r="A891" s="8"/>
      <c r="B891" s="7"/>
      <c r="C891" s="6"/>
      <c r="D891" s="7"/>
      <c r="E891" s="6"/>
      <c r="F891" s="6"/>
      <c r="G891" s="6"/>
      <c r="H891" s="7"/>
      <c r="I891" s="6"/>
      <c r="J891" s="6"/>
      <c r="K891" s="6"/>
      <c r="L891" s="7"/>
      <c r="M891" s="6"/>
      <c r="N891" s="6"/>
      <c r="O891" s="7"/>
      <c r="P891" s="6"/>
      <c r="Q891" s="6"/>
    </row>
    <row r="892" spans="1:17" x14ac:dyDescent="0.25">
      <c r="A892" s="8"/>
      <c r="B892" s="7"/>
      <c r="C892" s="6"/>
      <c r="D892" s="7"/>
      <c r="E892" s="6"/>
      <c r="F892" s="6"/>
      <c r="G892" s="6"/>
      <c r="H892" s="7"/>
      <c r="I892" s="6"/>
      <c r="J892" s="6"/>
      <c r="K892" s="6"/>
      <c r="L892" s="7"/>
      <c r="M892" s="6"/>
      <c r="N892" s="6"/>
      <c r="O892" s="7"/>
      <c r="P892" s="6"/>
      <c r="Q892" s="6"/>
    </row>
    <row r="893" spans="1:17" x14ac:dyDescent="0.25">
      <c r="A893" s="8"/>
      <c r="B893" s="7"/>
      <c r="C893" s="6"/>
      <c r="D893" s="7"/>
      <c r="E893" s="6"/>
      <c r="F893" s="6"/>
      <c r="G893" s="6"/>
      <c r="H893" s="7"/>
      <c r="I893" s="6"/>
      <c r="J893" s="6"/>
      <c r="K893" s="6"/>
      <c r="L893" s="7"/>
      <c r="M893" s="6"/>
      <c r="N893" s="6"/>
      <c r="O893" s="7"/>
      <c r="P893" s="6"/>
      <c r="Q893" s="6"/>
    </row>
    <row r="894" spans="1:17" x14ac:dyDescent="0.25">
      <c r="A894" s="8"/>
      <c r="B894" s="7"/>
      <c r="C894" s="6"/>
      <c r="D894" s="7"/>
      <c r="E894" s="6"/>
      <c r="F894" s="6"/>
      <c r="G894" s="6"/>
      <c r="H894" s="7"/>
      <c r="I894" s="6"/>
      <c r="J894" s="6"/>
      <c r="K894" s="6"/>
      <c r="L894" s="7"/>
      <c r="M894" s="6"/>
      <c r="N894" s="6"/>
      <c r="O894" s="7"/>
      <c r="P894" s="6"/>
      <c r="Q894" s="6"/>
    </row>
    <row r="895" spans="1:17" x14ac:dyDescent="0.25">
      <c r="A895" s="8"/>
      <c r="B895" s="7"/>
      <c r="C895" s="6"/>
      <c r="D895" s="7"/>
      <c r="E895" s="6"/>
      <c r="F895" s="6"/>
      <c r="G895" s="6"/>
      <c r="H895" s="7"/>
      <c r="I895" s="6"/>
      <c r="J895" s="6"/>
      <c r="K895" s="6"/>
      <c r="L895" s="7"/>
      <c r="M895" s="6"/>
      <c r="N895" s="6"/>
      <c r="O895" s="7"/>
      <c r="P895" s="6"/>
      <c r="Q895" s="6"/>
    </row>
    <row r="896" spans="1:17" x14ac:dyDescent="0.25">
      <c r="A896" s="8"/>
      <c r="B896" s="7"/>
      <c r="C896" s="6"/>
      <c r="D896" s="7"/>
      <c r="E896" s="6"/>
      <c r="F896" s="6"/>
      <c r="G896" s="6"/>
      <c r="H896" s="7"/>
      <c r="I896" s="6"/>
      <c r="J896" s="6"/>
      <c r="K896" s="6"/>
      <c r="L896" s="7"/>
      <c r="M896" s="6"/>
      <c r="N896" s="6"/>
      <c r="O896" s="7"/>
      <c r="P896" s="6"/>
      <c r="Q896" s="6"/>
    </row>
    <row r="897" spans="1:17" x14ac:dyDescent="0.25">
      <c r="A897" s="8"/>
      <c r="B897" s="7"/>
      <c r="C897" s="6"/>
      <c r="D897" s="7"/>
      <c r="E897" s="6"/>
      <c r="F897" s="6"/>
      <c r="G897" s="6"/>
      <c r="H897" s="7"/>
      <c r="I897" s="6"/>
      <c r="J897" s="6"/>
      <c r="K897" s="6"/>
      <c r="L897" s="7"/>
      <c r="M897" s="6"/>
      <c r="N897" s="6"/>
      <c r="O897" s="7"/>
      <c r="P897" s="6"/>
      <c r="Q897" s="6"/>
    </row>
    <row r="898" spans="1:17" x14ac:dyDescent="0.25">
      <c r="A898" s="8"/>
      <c r="B898" s="7"/>
      <c r="C898" s="6"/>
      <c r="D898" s="7"/>
      <c r="E898" s="6"/>
      <c r="F898" s="6"/>
      <c r="G898" s="6"/>
      <c r="H898" s="7"/>
      <c r="I898" s="6"/>
      <c r="J898" s="6"/>
      <c r="K898" s="6"/>
      <c r="L898" s="7"/>
      <c r="M898" s="6"/>
      <c r="N898" s="6"/>
      <c r="O898" s="7"/>
      <c r="P898" s="6"/>
      <c r="Q898" s="6"/>
    </row>
    <row r="899" spans="1:17" x14ac:dyDescent="0.25">
      <c r="A899" s="8"/>
      <c r="B899" s="7"/>
      <c r="C899" s="6"/>
      <c r="D899" s="7"/>
      <c r="E899" s="6"/>
      <c r="F899" s="6"/>
      <c r="G899" s="6"/>
      <c r="H899" s="7"/>
      <c r="I899" s="6"/>
      <c r="J899" s="6"/>
      <c r="K899" s="6"/>
      <c r="L899" s="7"/>
      <c r="M899" s="6"/>
      <c r="N899" s="6"/>
      <c r="O899" s="7"/>
      <c r="P899" s="6"/>
      <c r="Q899" s="6"/>
    </row>
    <row r="900" spans="1:17" x14ac:dyDescent="0.25">
      <c r="A900" s="8"/>
      <c r="B900" s="7"/>
      <c r="C900" s="6"/>
      <c r="D900" s="7"/>
      <c r="E900" s="6"/>
      <c r="F900" s="6"/>
      <c r="G900" s="6"/>
      <c r="H900" s="7"/>
      <c r="I900" s="6"/>
      <c r="J900" s="6"/>
      <c r="K900" s="6"/>
      <c r="L900" s="7"/>
      <c r="M900" s="6"/>
      <c r="N900" s="6"/>
      <c r="O900" s="7"/>
      <c r="P900" s="6"/>
      <c r="Q900" s="6"/>
    </row>
    <row r="901" spans="1:17" x14ac:dyDescent="0.25">
      <c r="A901" s="8"/>
      <c r="B901" s="7"/>
      <c r="C901" s="6"/>
      <c r="D901" s="7"/>
      <c r="E901" s="6"/>
      <c r="F901" s="6"/>
      <c r="G901" s="6"/>
      <c r="H901" s="7"/>
      <c r="I901" s="6"/>
      <c r="J901" s="6"/>
      <c r="K901" s="6"/>
      <c r="L901" s="7"/>
      <c r="M901" s="6"/>
      <c r="N901" s="6"/>
      <c r="O901" s="7"/>
      <c r="P901" s="6"/>
      <c r="Q901" s="6"/>
    </row>
    <row r="902" spans="1:17" x14ac:dyDescent="0.25">
      <c r="A902" s="8"/>
      <c r="B902" s="7"/>
      <c r="C902" s="6"/>
      <c r="D902" s="7"/>
      <c r="E902" s="6"/>
      <c r="F902" s="6"/>
      <c r="G902" s="6"/>
      <c r="H902" s="7"/>
      <c r="I902" s="6"/>
      <c r="J902" s="6"/>
      <c r="K902" s="6"/>
      <c r="L902" s="7"/>
      <c r="M902" s="6"/>
      <c r="N902" s="6"/>
      <c r="O902" s="7"/>
      <c r="P902" s="6"/>
      <c r="Q902" s="6"/>
    </row>
    <row r="903" spans="1:17" x14ac:dyDescent="0.25">
      <c r="A903" s="8"/>
      <c r="B903" s="7"/>
      <c r="C903" s="6"/>
      <c r="D903" s="7"/>
      <c r="E903" s="6"/>
      <c r="F903" s="6"/>
      <c r="G903" s="6"/>
      <c r="H903" s="7"/>
      <c r="I903" s="6"/>
      <c r="J903" s="6"/>
      <c r="K903" s="6"/>
      <c r="L903" s="7"/>
      <c r="M903" s="6"/>
      <c r="N903" s="6"/>
      <c r="O903" s="7"/>
      <c r="P903" s="6"/>
      <c r="Q903" s="6"/>
    </row>
    <row r="904" spans="1:17" x14ac:dyDescent="0.25">
      <c r="A904" s="8"/>
      <c r="B904" s="7"/>
      <c r="C904" s="6"/>
      <c r="D904" s="7"/>
      <c r="E904" s="6"/>
      <c r="F904" s="6"/>
      <c r="G904" s="6"/>
      <c r="H904" s="7"/>
      <c r="I904" s="6"/>
      <c r="J904" s="6"/>
      <c r="K904" s="6"/>
      <c r="L904" s="7"/>
      <c r="M904" s="6"/>
      <c r="N904" s="6"/>
      <c r="O904" s="7"/>
      <c r="P904" s="6"/>
      <c r="Q904" s="6"/>
    </row>
    <row r="905" spans="1:17" x14ac:dyDescent="0.25">
      <c r="A905" s="8"/>
      <c r="B905" s="7"/>
      <c r="C905" s="6"/>
      <c r="D905" s="7"/>
      <c r="E905" s="6"/>
      <c r="F905" s="6"/>
      <c r="G905" s="6"/>
      <c r="H905" s="7"/>
      <c r="I905" s="6"/>
      <c r="J905" s="6"/>
      <c r="K905" s="6"/>
      <c r="L905" s="7"/>
      <c r="M905" s="6"/>
      <c r="N905" s="6"/>
      <c r="O905" s="7"/>
      <c r="P905" s="6"/>
      <c r="Q905" s="6"/>
    </row>
    <row r="906" spans="1:17" x14ac:dyDescent="0.25">
      <c r="A906" s="8"/>
      <c r="B906" s="7"/>
      <c r="C906" s="6"/>
      <c r="D906" s="7"/>
      <c r="E906" s="6"/>
      <c r="F906" s="6"/>
      <c r="G906" s="6"/>
      <c r="H906" s="7"/>
      <c r="I906" s="6"/>
      <c r="J906" s="6"/>
      <c r="K906" s="6"/>
      <c r="L906" s="7"/>
      <c r="M906" s="6"/>
      <c r="N906" s="6"/>
      <c r="O906" s="7"/>
      <c r="P906" s="6"/>
      <c r="Q906" s="6"/>
    </row>
    <row r="907" spans="1:17" x14ac:dyDescent="0.25">
      <c r="A907" s="8"/>
      <c r="B907" s="7"/>
      <c r="C907" s="6"/>
      <c r="D907" s="7"/>
      <c r="E907" s="6"/>
      <c r="F907" s="6"/>
      <c r="G907" s="6"/>
      <c r="H907" s="7"/>
      <c r="I907" s="6"/>
      <c r="J907" s="6"/>
      <c r="K907" s="6"/>
      <c r="L907" s="7"/>
      <c r="M907" s="6"/>
      <c r="N907" s="6"/>
      <c r="O907" s="7"/>
      <c r="P907" s="6"/>
      <c r="Q907" s="6"/>
    </row>
    <row r="908" spans="1:17" x14ac:dyDescent="0.25">
      <c r="A908" s="8"/>
      <c r="B908" s="7"/>
      <c r="C908" s="6"/>
      <c r="D908" s="7"/>
      <c r="E908" s="6"/>
      <c r="F908" s="6"/>
      <c r="G908" s="6"/>
      <c r="H908" s="7"/>
      <c r="I908" s="6"/>
      <c r="J908" s="6"/>
      <c r="K908" s="6"/>
      <c r="L908" s="7"/>
      <c r="M908" s="6"/>
      <c r="N908" s="6"/>
      <c r="O908" s="7"/>
      <c r="P908" s="6"/>
      <c r="Q908" s="6"/>
    </row>
    <row r="909" spans="1:17" x14ac:dyDescent="0.25">
      <c r="A909" s="8"/>
      <c r="B909" s="7"/>
      <c r="C909" s="6"/>
      <c r="D909" s="7"/>
      <c r="E909" s="6"/>
      <c r="F909" s="6"/>
      <c r="G909" s="6"/>
      <c r="H909" s="7"/>
      <c r="I909" s="6"/>
      <c r="J909" s="6"/>
      <c r="K909" s="6"/>
      <c r="L909" s="7"/>
      <c r="M909" s="6"/>
      <c r="N909" s="6"/>
      <c r="O909" s="7"/>
      <c r="P909" s="6"/>
      <c r="Q909" s="6"/>
    </row>
    <row r="910" spans="1:17" x14ac:dyDescent="0.25">
      <c r="A910" s="8"/>
      <c r="B910" s="7"/>
      <c r="C910" s="6"/>
      <c r="D910" s="7"/>
      <c r="E910" s="6"/>
      <c r="F910" s="6"/>
      <c r="G910" s="6"/>
      <c r="H910" s="7"/>
      <c r="I910" s="6"/>
      <c r="J910" s="6"/>
      <c r="K910" s="6"/>
      <c r="L910" s="7"/>
      <c r="M910" s="6"/>
      <c r="N910" s="6"/>
      <c r="O910" s="7"/>
      <c r="P910" s="6"/>
      <c r="Q910" s="6"/>
    </row>
    <row r="911" spans="1:17" x14ac:dyDescent="0.25">
      <c r="A911" s="8"/>
      <c r="B911" s="7"/>
      <c r="C911" s="6"/>
      <c r="D911" s="7"/>
      <c r="E911" s="6"/>
      <c r="F911" s="6"/>
      <c r="G911" s="6"/>
      <c r="H911" s="7"/>
      <c r="I911" s="6"/>
      <c r="J911" s="6"/>
      <c r="K911" s="6"/>
      <c r="L911" s="7"/>
      <c r="M911" s="6"/>
      <c r="N911" s="6"/>
      <c r="O911" s="7"/>
      <c r="P911" s="6"/>
      <c r="Q911" s="6"/>
    </row>
    <row r="912" spans="1:17" x14ac:dyDescent="0.25">
      <c r="A912" s="8"/>
      <c r="B912" s="7"/>
      <c r="C912" s="6"/>
      <c r="D912" s="7"/>
      <c r="E912" s="6"/>
      <c r="F912" s="6"/>
      <c r="G912" s="6"/>
      <c r="H912" s="7"/>
      <c r="I912" s="6"/>
      <c r="J912" s="6"/>
      <c r="K912" s="6"/>
      <c r="L912" s="7"/>
      <c r="M912" s="6"/>
      <c r="N912" s="6"/>
      <c r="O912" s="7"/>
      <c r="P912" s="6"/>
      <c r="Q912" s="6"/>
    </row>
    <row r="913" spans="1:17" x14ac:dyDescent="0.25">
      <c r="A913" s="8"/>
      <c r="B913" s="7"/>
      <c r="C913" s="6"/>
      <c r="D913" s="7"/>
      <c r="E913" s="6"/>
      <c r="F913" s="6"/>
      <c r="G913" s="6"/>
      <c r="H913" s="7"/>
      <c r="I913" s="6"/>
      <c r="J913" s="6"/>
      <c r="K913" s="6"/>
      <c r="L913" s="7"/>
      <c r="M913" s="6"/>
      <c r="N913" s="6"/>
      <c r="O913" s="7"/>
      <c r="P913" s="6"/>
      <c r="Q913" s="6"/>
    </row>
    <row r="914" spans="1:17" x14ac:dyDescent="0.25">
      <c r="A914" s="8"/>
      <c r="B914" s="7"/>
      <c r="C914" s="6"/>
      <c r="D914" s="7"/>
      <c r="E914" s="6"/>
      <c r="F914" s="6"/>
      <c r="G914" s="6"/>
      <c r="H914" s="7"/>
      <c r="I914" s="6"/>
      <c r="J914" s="6"/>
      <c r="K914" s="6"/>
      <c r="L914" s="7"/>
      <c r="M914" s="6"/>
      <c r="N914" s="6"/>
      <c r="O914" s="7"/>
      <c r="P914" s="6"/>
      <c r="Q914" s="6"/>
    </row>
    <row r="915" spans="1:17" x14ac:dyDescent="0.25">
      <c r="A915" s="8"/>
      <c r="B915" s="7"/>
      <c r="C915" s="6"/>
      <c r="D915" s="7"/>
      <c r="E915" s="6"/>
      <c r="F915" s="6"/>
      <c r="G915" s="6"/>
      <c r="H915" s="7"/>
      <c r="I915" s="6"/>
      <c r="J915" s="6"/>
      <c r="K915" s="6"/>
      <c r="L915" s="7"/>
      <c r="M915" s="6"/>
      <c r="N915" s="6"/>
      <c r="O915" s="7"/>
      <c r="P915" s="6"/>
      <c r="Q915" s="6"/>
    </row>
    <row r="916" spans="1:17" x14ac:dyDescent="0.25">
      <c r="A916" s="8"/>
      <c r="B916" s="7"/>
      <c r="C916" s="6"/>
      <c r="D916" s="7"/>
      <c r="E916" s="6"/>
      <c r="F916" s="6"/>
      <c r="G916" s="6"/>
      <c r="H916" s="7"/>
      <c r="I916" s="6"/>
      <c r="J916" s="6"/>
      <c r="K916" s="6"/>
      <c r="L916" s="7"/>
      <c r="M916" s="6"/>
      <c r="N916" s="6"/>
      <c r="O916" s="7"/>
      <c r="P916" s="6"/>
      <c r="Q916" s="6"/>
    </row>
    <row r="917" spans="1:17" x14ac:dyDescent="0.25">
      <c r="A917" s="8"/>
      <c r="B917" s="7"/>
      <c r="C917" s="6"/>
      <c r="D917" s="7"/>
      <c r="E917" s="6"/>
      <c r="F917" s="6"/>
      <c r="G917" s="6"/>
      <c r="H917" s="7"/>
      <c r="I917" s="6"/>
      <c r="J917" s="6"/>
      <c r="K917" s="6"/>
      <c r="L917" s="7"/>
      <c r="M917" s="6"/>
      <c r="N917" s="6"/>
      <c r="O917" s="7"/>
      <c r="P917" s="6"/>
      <c r="Q917" s="6"/>
    </row>
    <row r="918" spans="1:17" x14ac:dyDescent="0.25">
      <c r="A918" s="8"/>
      <c r="B918" s="7"/>
      <c r="C918" s="6"/>
      <c r="D918" s="7"/>
      <c r="E918" s="6"/>
      <c r="F918" s="6"/>
      <c r="G918" s="6"/>
      <c r="H918" s="7"/>
      <c r="I918" s="6"/>
      <c r="J918" s="6"/>
      <c r="K918" s="6"/>
      <c r="L918" s="7"/>
      <c r="M918" s="6"/>
      <c r="N918" s="6"/>
      <c r="O918" s="7"/>
      <c r="P918" s="6"/>
      <c r="Q918" s="6"/>
    </row>
    <row r="919" spans="1:17" x14ac:dyDescent="0.25">
      <c r="A919" s="8"/>
      <c r="B919" s="7"/>
      <c r="C919" s="6"/>
      <c r="D919" s="7"/>
      <c r="E919" s="6"/>
      <c r="F919" s="6"/>
      <c r="G919" s="6"/>
      <c r="H919" s="7"/>
      <c r="I919" s="6"/>
      <c r="J919" s="6"/>
      <c r="K919" s="6"/>
      <c r="L919" s="7"/>
      <c r="M919" s="6"/>
      <c r="N919" s="6"/>
      <c r="O919" s="7"/>
      <c r="P919" s="6"/>
      <c r="Q919" s="6"/>
    </row>
    <row r="920" spans="1:17" x14ac:dyDescent="0.25">
      <c r="A920" s="8"/>
      <c r="B920" s="7"/>
      <c r="C920" s="6"/>
      <c r="D920" s="7"/>
      <c r="E920" s="6"/>
      <c r="F920" s="6"/>
      <c r="G920" s="6"/>
      <c r="H920" s="7"/>
      <c r="I920" s="6"/>
      <c r="J920" s="6"/>
      <c r="K920" s="6"/>
      <c r="L920" s="7"/>
      <c r="M920" s="6"/>
      <c r="N920" s="6"/>
      <c r="O920" s="7"/>
      <c r="P920" s="6"/>
      <c r="Q920" s="6"/>
    </row>
    <row r="921" spans="1:17" x14ac:dyDescent="0.25">
      <c r="A921" s="8"/>
      <c r="B921" s="7"/>
      <c r="C921" s="6"/>
      <c r="D921" s="7"/>
      <c r="E921" s="6"/>
      <c r="F921" s="6"/>
      <c r="G921" s="6"/>
      <c r="H921" s="7"/>
      <c r="I921" s="6"/>
      <c r="J921" s="6"/>
      <c r="K921" s="6"/>
      <c r="L921" s="7"/>
      <c r="M921" s="6"/>
      <c r="N921" s="6"/>
      <c r="O921" s="7"/>
      <c r="P921" s="6"/>
      <c r="Q921" s="6"/>
    </row>
    <row r="922" spans="1:17" x14ac:dyDescent="0.25">
      <c r="A922" s="8"/>
      <c r="B922" s="7"/>
      <c r="C922" s="6"/>
      <c r="D922" s="7"/>
      <c r="E922" s="6"/>
      <c r="F922" s="6"/>
      <c r="G922" s="6"/>
      <c r="H922" s="7"/>
      <c r="I922" s="6"/>
      <c r="J922" s="6"/>
      <c r="K922" s="6"/>
      <c r="L922" s="7"/>
      <c r="M922" s="6"/>
      <c r="N922" s="6"/>
      <c r="O922" s="7"/>
      <c r="P922" s="6"/>
      <c r="Q922" s="6"/>
    </row>
    <row r="923" spans="1:17" x14ac:dyDescent="0.25">
      <c r="A923" s="8"/>
      <c r="B923" s="7"/>
      <c r="C923" s="6"/>
      <c r="D923" s="7"/>
      <c r="E923" s="6"/>
      <c r="F923" s="6"/>
      <c r="G923" s="6"/>
      <c r="H923" s="7"/>
      <c r="I923" s="6"/>
      <c r="J923" s="6"/>
      <c r="K923" s="6"/>
      <c r="L923" s="7"/>
      <c r="M923" s="6"/>
      <c r="N923" s="6"/>
      <c r="O923" s="7"/>
      <c r="P923" s="6"/>
      <c r="Q923" s="6"/>
    </row>
    <row r="924" spans="1:17" x14ac:dyDescent="0.25">
      <c r="A924" s="8"/>
      <c r="B924" s="7"/>
      <c r="C924" s="6"/>
      <c r="D924" s="7"/>
      <c r="E924" s="6"/>
      <c r="F924" s="6"/>
      <c r="G924" s="6"/>
      <c r="H924" s="7"/>
      <c r="I924" s="6"/>
      <c r="J924" s="6"/>
      <c r="K924" s="6"/>
      <c r="L924" s="7"/>
      <c r="M924" s="6"/>
      <c r="N924" s="6"/>
      <c r="O924" s="7"/>
      <c r="P924" s="6"/>
      <c r="Q924" s="6"/>
    </row>
    <row r="925" spans="1:17" x14ac:dyDescent="0.25">
      <c r="A925" s="8"/>
      <c r="B925" s="7"/>
      <c r="C925" s="6"/>
      <c r="D925" s="7"/>
      <c r="E925" s="6"/>
      <c r="F925" s="6"/>
      <c r="G925" s="6"/>
      <c r="H925" s="7"/>
      <c r="I925" s="6"/>
      <c r="J925" s="6"/>
      <c r="K925" s="6"/>
      <c r="L925" s="7"/>
      <c r="M925" s="6"/>
      <c r="N925" s="6"/>
      <c r="O925" s="7"/>
      <c r="P925" s="6"/>
      <c r="Q925" s="6"/>
    </row>
    <row r="926" spans="1:17" x14ac:dyDescent="0.25">
      <c r="A926" s="8"/>
      <c r="B926" s="7"/>
      <c r="C926" s="6"/>
      <c r="D926" s="7"/>
      <c r="E926" s="6"/>
      <c r="F926" s="6"/>
      <c r="G926" s="6"/>
      <c r="H926" s="7"/>
      <c r="I926" s="6"/>
      <c r="J926" s="6"/>
      <c r="K926" s="6"/>
      <c r="L926" s="7"/>
      <c r="M926" s="6"/>
      <c r="N926" s="6"/>
      <c r="O926" s="7"/>
      <c r="P926" s="6"/>
      <c r="Q926" s="6"/>
    </row>
    <row r="927" spans="1:17" x14ac:dyDescent="0.25">
      <c r="A927" s="8"/>
      <c r="B927" s="7"/>
      <c r="C927" s="6"/>
      <c r="D927" s="7"/>
      <c r="E927" s="6"/>
      <c r="F927" s="6"/>
      <c r="G927" s="6"/>
      <c r="H927" s="7"/>
      <c r="I927" s="6"/>
      <c r="J927" s="6"/>
      <c r="K927" s="6"/>
      <c r="L927" s="7"/>
      <c r="M927" s="6"/>
      <c r="N927" s="6"/>
      <c r="O927" s="7"/>
      <c r="P927" s="6"/>
      <c r="Q927" s="6"/>
    </row>
    <row r="928" spans="1:17" x14ac:dyDescent="0.25">
      <c r="A928" s="8"/>
      <c r="B928" s="7"/>
      <c r="C928" s="6"/>
      <c r="D928" s="7"/>
      <c r="E928" s="6"/>
      <c r="F928" s="6"/>
      <c r="G928" s="6"/>
      <c r="H928" s="7"/>
      <c r="I928" s="6"/>
      <c r="J928" s="6"/>
      <c r="K928" s="6"/>
      <c r="L928" s="7"/>
      <c r="M928" s="6"/>
      <c r="N928" s="6"/>
      <c r="O928" s="7"/>
      <c r="P928" s="6"/>
      <c r="Q928" s="6"/>
    </row>
    <row r="929" spans="1:17" x14ac:dyDescent="0.25">
      <c r="A929" s="8"/>
      <c r="B929" s="7"/>
      <c r="C929" s="6"/>
      <c r="D929" s="7"/>
      <c r="E929" s="6"/>
      <c r="F929" s="6"/>
      <c r="G929" s="6"/>
      <c r="H929" s="7"/>
      <c r="I929" s="6"/>
      <c r="J929" s="6"/>
      <c r="K929" s="6"/>
      <c r="L929" s="7"/>
      <c r="M929" s="6"/>
      <c r="N929" s="6"/>
      <c r="O929" s="7"/>
      <c r="P929" s="6"/>
      <c r="Q929" s="6"/>
    </row>
    <row r="930" spans="1:17" x14ac:dyDescent="0.25">
      <c r="A930" s="8"/>
      <c r="B930" s="7"/>
      <c r="C930" s="6"/>
      <c r="D930" s="7"/>
      <c r="E930" s="6"/>
      <c r="F930" s="6"/>
      <c r="G930" s="6"/>
      <c r="H930" s="7"/>
      <c r="I930" s="6"/>
      <c r="J930" s="6"/>
      <c r="K930" s="6"/>
      <c r="L930" s="7"/>
      <c r="M930" s="6"/>
      <c r="N930" s="6"/>
      <c r="O930" s="7"/>
      <c r="P930" s="6"/>
      <c r="Q930" s="6"/>
    </row>
    <row r="931" spans="1:17" x14ac:dyDescent="0.25">
      <c r="A931" s="8"/>
      <c r="B931" s="7"/>
      <c r="C931" s="6"/>
      <c r="D931" s="7"/>
      <c r="E931" s="6"/>
      <c r="F931" s="6"/>
      <c r="G931" s="6"/>
      <c r="H931" s="7"/>
      <c r="I931" s="6"/>
      <c r="J931" s="6"/>
      <c r="K931" s="6"/>
      <c r="L931" s="7"/>
      <c r="M931" s="6"/>
      <c r="N931" s="6"/>
      <c r="O931" s="7"/>
      <c r="P931" s="6"/>
      <c r="Q931" s="6"/>
    </row>
    <row r="932" spans="1:17" x14ac:dyDescent="0.25">
      <c r="A932" s="8"/>
      <c r="B932" s="7"/>
      <c r="C932" s="6"/>
      <c r="D932" s="7"/>
      <c r="E932" s="6"/>
      <c r="F932" s="6"/>
      <c r="G932" s="6"/>
      <c r="H932" s="7"/>
      <c r="I932" s="6"/>
      <c r="J932" s="6"/>
      <c r="K932" s="6"/>
      <c r="L932" s="7"/>
      <c r="M932" s="6"/>
      <c r="N932" s="6"/>
      <c r="O932" s="7"/>
      <c r="P932" s="6"/>
      <c r="Q932" s="6"/>
    </row>
    <row r="933" spans="1:17" x14ac:dyDescent="0.25">
      <c r="A933" s="8"/>
      <c r="B933" s="7"/>
      <c r="C933" s="6"/>
      <c r="D933" s="7"/>
      <c r="E933" s="6"/>
      <c r="F933" s="6"/>
      <c r="G933" s="6"/>
      <c r="H933" s="7"/>
      <c r="I933" s="6"/>
      <c r="J933" s="6"/>
      <c r="K933" s="6"/>
      <c r="L933" s="7"/>
      <c r="M933" s="6"/>
      <c r="N933" s="6"/>
      <c r="O933" s="7"/>
      <c r="P933" s="6"/>
      <c r="Q933" s="6"/>
    </row>
    <row r="934" spans="1:17" x14ac:dyDescent="0.25">
      <c r="A934" s="8"/>
      <c r="B934" s="7"/>
      <c r="C934" s="6"/>
      <c r="D934" s="7"/>
      <c r="E934" s="6"/>
      <c r="F934" s="6"/>
      <c r="G934" s="6"/>
      <c r="H934" s="7"/>
      <c r="I934" s="6"/>
      <c r="J934" s="6"/>
      <c r="K934" s="6"/>
      <c r="L934" s="7"/>
      <c r="M934" s="6"/>
      <c r="N934" s="6"/>
      <c r="O934" s="7"/>
      <c r="P934" s="6"/>
      <c r="Q934" s="6"/>
    </row>
    <row r="935" spans="1:17" x14ac:dyDescent="0.25">
      <c r="A935" s="8"/>
      <c r="B935" s="7"/>
      <c r="C935" s="6"/>
      <c r="D935" s="7"/>
      <c r="E935" s="6"/>
      <c r="F935" s="6"/>
      <c r="G935" s="6"/>
      <c r="H935" s="7"/>
      <c r="I935" s="6"/>
      <c r="J935" s="6"/>
      <c r="K935" s="6"/>
      <c r="L935" s="7"/>
      <c r="M935" s="6"/>
      <c r="N935" s="6"/>
      <c r="O935" s="7"/>
      <c r="P935" s="6"/>
      <c r="Q935" s="6"/>
    </row>
    <row r="936" spans="1:17" x14ac:dyDescent="0.25">
      <c r="A936" s="8"/>
      <c r="B936" s="7"/>
      <c r="C936" s="6"/>
      <c r="D936" s="7"/>
      <c r="E936" s="6"/>
      <c r="F936" s="6"/>
      <c r="G936" s="6"/>
      <c r="H936" s="7"/>
      <c r="I936" s="6"/>
      <c r="J936" s="6"/>
      <c r="K936" s="6"/>
      <c r="L936" s="7"/>
      <c r="M936" s="6"/>
      <c r="N936" s="6"/>
      <c r="O936" s="7"/>
      <c r="P936" s="6"/>
      <c r="Q936" s="6"/>
    </row>
    <row r="937" spans="1:17" x14ac:dyDescent="0.25">
      <c r="A937" s="8"/>
      <c r="B937" s="7"/>
      <c r="C937" s="6"/>
      <c r="D937" s="7"/>
      <c r="E937" s="6"/>
      <c r="F937" s="6"/>
      <c r="G937" s="6"/>
      <c r="H937" s="7"/>
      <c r="I937" s="6"/>
      <c r="J937" s="6"/>
      <c r="K937" s="6"/>
      <c r="L937" s="7"/>
      <c r="M937" s="6"/>
      <c r="N937" s="6"/>
      <c r="O937" s="7"/>
      <c r="P937" s="6"/>
      <c r="Q937" s="6"/>
    </row>
    <row r="938" spans="1:17" x14ac:dyDescent="0.25">
      <c r="A938" s="8"/>
      <c r="B938" s="7"/>
      <c r="C938" s="6"/>
      <c r="D938" s="7"/>
      <c r="E938" s="6"/>
      <c r="F938" s="6"/>
      <c r="G938" s="6"/>
      <c r="H938" s="7"/>
      <c r="I938" s="6"/>
      <c r="J938" s="6"/>
      <c r="K938" s="6"/>
      <c r="L938" s="7"/>
      <c r="M938" s="6"/>
      <c r="N938" s="6"/>
      <c r="O938" s="7"/>
      <c r="P938" s="6"/>
      <c r="Q938" s="6"/>
    </row>
    <row r="939" spans="1:17" x14ac:dyDescent="0.25">
      <c r="A939" s="8"/>
      <c r="B939" s="7"/>
      <c r="C939" s="6"/>
      <c r="D939" s="7"/>
      <c r="E939" s="6"/>
      <c r="F939" s="6"/>
      <c r="G939" s="6"/>
      <c r="H939" s="7"/>
      <c r="I939" s="6"/>
      <c r="J939" s="6"/>
      <c r="K939" s="6"/>
      <c r="L939" s="7"/>
      <c r="M939" s="6"/>
      <c r="N939" s="6"/>
      <c r="O939" s="7"/>
      <c r="P939" s="6"/>
      <c r="Q939" s="6"/>
    </row>
    <row r="940" spans="1:17" x14ac:dyDescent="0.25">
      <c r="A940" s="8"/>
      <c r="B940" s="7"/>
      <c r="C940" s="6"/>
      <c r="D940" s="7"/>
      <c r="E940" s="6"/>
      <c r="F940" s="6"/>
      <c r="G940" s="6"/>
      <c r="H940" s="7"/>
      <c r="I940" s="6"/>
      <c r="J940" s="6"/>
      <c r="K940" s="6"/>
      <c r="L940" s="7"/>
      <c r="M940" s="6"/>
      <c r="N940" s="6"/>
      <c r="O940" s="7"/>
      <c r="P940" s="6"/>
      <c r="Q940" s="6"/>
    </row>
    <row r="941" spans="1:17" x14ac:dyDescent="0.25">
      <c r="A941" s="8"/>
      <c r="B941" s="7"/>
      <c r="C941" s="6"/>
      <c r="D941" s="7"/>
      <c r="E941" s="6"/>
      <c r="F941" s="6"/>
      <c r="G941" s="6"/>
      <c r="H941" s="7"/>
      <c r="I941" s="6"/>
      <c r="J941" s="6"/>
      <c r="K941" s="6"/>
      <c r="L941" s="7"/>
      <c r="M941" s="6"/>
      <c r="N941" s="6"/>
      <c r="O941" s="7"/>
      <c r="P941" s="6"/>
      <c r="Q941" s="6"/>
    </row>
    <row r="942" spans="1:17" x14ac:dyDescent="0.25">
      <c r="A942" s="8"/>
      <c r="B942" s="7"/>
      <c r="C942" s="6"/>
      <c r="D942" s="7"/>
      <c r="E942" s="6"/>
      <c r="F942" s="6"/>
      <c r="G942" s="6"/>
      <c r="H942" s="7"/>
      <c r="I942" s="6"/>
      <c r="J942" s="6"/>
      <c r="K942" s="6"/>
      <c r="L942" s="7"/>
      <c r="M942" s="6"/>
      <c r="N942" s="6"/>
      <c r="O942" s="7"/>
      <c r="P942" s="6"/>
      <c r="Q942" s="6"/>
    </row>
    <row r="943" spans="1:17" x14ac:dyDescent="0.25">
      <c r="A943" s="8"/>
      <c r="B943" s="7"/>
      <c r="C943" s="6"/>
      <c r="D943" s="7"/>
      <c r="E943" s="6"/>
      <c r="F943" s="6"/>
      <c r="G943" s="6"/>
      <c r="H943" s="7"/>
      <c r="I943" s="6"/>
      <c r="J943" s="6"/>
      <c r="K943" s="6"/>
      <c r="L943" s="7"/>
      <c r="M943" s="6"/>
      <c r="N943" s="6"/>
      <c r="O943" s="7"/>
      <c r="P943" s="6"/>
      <c r="Q943" s="6"/>
    </row>
    <row r="944" spans="1:17" x14ac:dyDescent="0.25">
      <c r="A944" s="8"/>
      <c r="B944" s="7"/>
      <c r="C944" s="6"/>
      <c r="D944" s="7"/>
      <c r="E944" s="6"/>
      <c r="F944" s="6"/>
      <c r="G944" s="6"/>
      <c r="H944" s="7"/>
      <c r="I944" s="6"/>
      <c r="J944" s="6"/>
      <c r="K944" s="6"/>
      <c r="L944" s="7"/>
      <c r="M944" s="6"/>
      <c r="N944" s="6"/>
      <c r="O944" s="7"/>
      <c r="P944" s="6"/>
      <c r="Q944" s="6"/>
    </row>
    <row r="945" spans="1:17" x14ac:dyDescent="0.25">
      <c r="A945" s="8"/>
      <c r="B945" s="7"/>
      <c r="C945" s="6"/>
      <c r="D945" s="7"/>
      <c r="E945" s="6"/>
      <c r="F945" s="6"/>
      <c r="G945" s="6"/>
      <c r="H945" s="7"/>
      <c r="I945" s="6"/>
      <c r="J945" s="6"/>
      <c r="K945" s="6"/>
      <c r="L945" s="7"/>
      <c r="M945" s="6"/>
      <c r="N945" s="6"/>
      <c r="O945" s="7"/>
      <c r="P945" s="6"/>
      <c r="Q945" s="6"/>
    </row>
    <row r="946" spans="1:17" x14ac:dyDescent="0.25">
      <c r="A946" s="8"/>
      <c r="B946" s="7"/>
      <c r="C946" s="6"/>
      <c r="D946" s="7"/>
      <c r="E946" s="6"/>
      <c r="F946" s="6"/>
      <c r="G946" s="6"/>
      <c r="H946" s="7"/>
      <c r="I946" s="6"/>
      <c r="J946" s="6"/>
      <c r="K946" s="6"/>
      <c r="L946" s="7"/>
      <c r="M946" s="6"/>
      <c r="N946" s="6"/>
      <c r="O946" s="7"/>
      <c r="P946" s="6"/>
      <c r="Q946" s="6"/>
    </row>
    <row r="947" spans="1:17" x14ac:dyDescent="0.25">
      <c r="A947" s="8"/>
      <c r="B947" s="7"/>
      <c r="C947" s="6"/>
      <c r="D947" s="7"/>
      <c r="E947" s="6"/>
      <c r="F947" s="6"/>
      <c r="G947" s="6"/>
      <c r="H947" s="7"/>
      <c r="I947" s="6"/>
      <c r="J947" s="6"/>
      <c r="K947" s="6"/>
      <c r="L947" s="7"/>
      <c r="M947" s="6"/>
      <c r="N947" s="6"/>
      <c r="O947" s="7"/>
      <c r="P947" s="6"/>
      <c r="Q947" s="6"/>
    </row>
    <row r="948" spans="1:17" x14ac:dyDescent="0.25">
      <c r="A948" s="8"/>
      <c r="B948" s="7"/>
      <c r="C948" s="6"/>
      <c r="D948" s="7"/>
      <c r="E948" s="6"/>
      <c r="F948" s="6"/>
      <c r="G948" s="6"/>
      <c r="H948" s="7"/>
      <c r="I948" s="6"/>
      <c r="J948" s="6"/>
      <c r="K948" s="6"/>
      <c r="L948" s="7"/>
      <c r="M948" s="6"/>
      <c r="N948" s="6"/>
      <c r="O948" s="7"/>
      <c r="P948" s="6"/>
      <c r="Q948" s="6"/>
    </row>
    <row r="949" spans="1:17" x14ac:dyDescent="0.25">
      <c r="A949" s="8"/>
      <c r="B949" s="7"/>
      <c r="C949" s="6"/>
      <c r="D949" s="7"/>
      <c r="E949" s="6"/>
      <c r="F949" s="6"/>
      <c r="G949" s="6"/>
      <c r="H949" s="7"/>
      <c r="I949" s="6"/>
      <c r="J949" s="6"/>
      <c r="K949" s="6"/>
      <c r="L949" s="7"/>
      <c r="M949" s="6"/>
      <c r="N949" s="6"/>
      <c r="O949" s="7"/>
      <c r="P949" s="6"/>
      <c r="Q949" s="6"/>
    </row>
    <row r="950" spans="1:17" x14ac:dyDescent="0.25">
      <c r="A950" s="8"/>
      <c r="B950" s="7"/>
      <c r="C950" s="6"/>
      <c r="D950" s="7"/>
      <c r="E950" s="6"/>
      <c r="F950" s="6"/>
      <c r="G950" s="6"/>
      <c r="H950" s="7"/>
      <c r="I950" s="6"/>
      <c r="J950" s="6"/>
      <c r="K950" s="6"/>
      <c r="L950" s="7"/>
      <c r="M950" s="6"/>
      <c r="N950" s="6"/>
      <c r="O950" s="7"/>
      <c r="P950" s="6"/>
      <c r="Q950" s="6"/>
    </row>
    <row r="951" spans="1:17" x14ac:dyDescent="0.25">
      <c r="A951" s="8"/>
      <c r="B951" s="7"/>
      <c r="C951" s="6"/>
      <c r="D951" s="7"/>
      <c r="E951" s="6"/>
      <c r="F951" s="6"/>
      <c r="G951" s="6"/>
      <c r="H951" s="7"/>
      <c r="I951" s="6"/>
      <c r="J951" s="6"/>
      <c r="K951" s="6"/>
      <c r="L951" s="7"/>
      <c r="M951" s="6"/>
      <c r="N951" s="6"/>
      <c r="O951" s="7"/>
      <c r="P951" s="6"/>
      <c r="Q951" s="6"/>
    </row>
    <row r="952" spans="1:17" x14ac:dyDescent="0.25">
      <c r="A952" s="8"/>
      <c r="B952" s="7"/>
      <c r="C952" s="6"/>
      <c r="D952" s="7"/>
      <c r="E952" s="6"/>
      <c r="F952" s="6"/>
      <c r="G952" s="6"/>
      <c r="H952" s="7"/>
      <c r="I952" s="6"/>
      <c r="J952" s="6"/>
      <c r="K952" s="6"/>
      <c r="L952" s="7"/>
      <c r="M952" s="6"/>
      <c r="N952" s="6"/>
      <c r="O952" s="7"/>
      <c r="P952" s="6"/>
      <c r="Q952" s="6"/>
    </row>
    <row r="953" spans="1:17" x14ac:dyDescent="0.25">
      <c r="A953" s="8"/>
      <c r="B953" s="7"/>
      <c r="C953" s="6"/>
      <c r="D953" s="7"/>
      <c r="E953" s="6"/>
      <c r="F953" s="6"/>
      <c r="G953" s="6"/>
      <c r="H953" s="7"/>
      <c r="I953" s="6"/>
      <c r="J953" s="6"/>
      <c r="K953" s="6"/>
      <c r="L953" s="7"/>
      <c r="M953" s="6"/>
      <c r="N953" s="6"/>
      <c r="O953" s="7"/>
      <c r="P953" s="6"/>
      <c r="Q953" s="6"/>
    </row>
    <row r="954" spans="1:17" x14ac:dyDescent="0.25">
      <c r="A954" s="8"/>
      <c r="B954" s="7"/>
      <c r="C954" s="6"/>
      <c r="D954" s="7"/>
      <c r="E954" s="6"/>
      <c r="F954" s="6"/>
      <c r="G954" s="6"/>
      <c r="H954" s="7"/>
      <c r="I954" s="6"/>
      <c r="J954" s="6"/>
      <c r="K954" s="6"/>
      <c r="L954" s="7"/>
      <c r="M954" s="6"/>
      <c r="N954" s="6"/>
      <c r="O954" s="7"/>
      <c r="P954" s="6"/>
      <c r="Q954" s="6"/>
    </row>
    <row r="955" spans="1:17" x14ac:dyDescent="0.25">
      <c r="A955" s="8"/>
      <c r="B955" s="7"/>
      <c r="C955" s="6"/>
      <c r="D955" s="7"/>
      <c r="E955" s="6"/>
      <c r="F955" s="6"/>
      <c r="G955" s="6"/>
      <c r="H955" s="7"/>
      <c r="I955" s="6"/>
      <c r="J955" s="6"/>
      <c r="K955" s="6"/>
      <c r="L955" s="7"/>
      <c r="M955" s="6"/>
      <c r="N955" s="6"/>
      <c r="O955" s="7"/>
      <c r="P955" s="6"/>
      <c r="Q955" s="6"/>
    </row>
    <row r="956" spans="1:17" x14ac:dyDescent="0.25">
      <c r="A956" s="8"/>
      <c r="B956" s="7"/>
      <c r="C956" s="6"/>
      <c r="D956" s="7"/>
      <c r="E956" s="6"/>
      <c r="F956" s="6"/>
      <c r="G956" s="6"/>
      <c r="H956" s="7"/>
      <c r="I956" s="6"/>
      <c r="J956" s="6"/>
      <c r="K956" s="6"/>
      <c r="L956" s="7"/>
      <c r="M956" s="6"/>
      <c r="N956" s="6"/>
      <c r="O956" s="7"/>
      <c r="P956" s="6"/>
      <c r="Q956" s="6"/>
    </row>
    <row r="957" spans="1:17" x14ac:dyDescent="0.25">
      <c r="A957" s="8"/>
      <c r="B957" s="7"/>
      <c r="C957" s="6"/>
      <c r="D957" s="7"/>
      <c r="E957" s="6"/>
      <c r="F957" s="6"/>
      <c r="G957" s="6"/>
      <c r="H957" s="7"/>
      <c r="I957" s="6"/>
      <c r="J957" s="6"/>
      <c r="K957" s="6"/>
      <c r="L957" s="7"/>
      <c r="M957" s="6"/>
      <c r="N957" s="6"/>
      <c r="O957" s="7"/>
      <c r="P957" s="6"/>
      <c r="Q957" s="6"/>
    </row>
    <row r="958" spans="1:17" x14ac:dyDescent="0.25">
      <c r="A958" s="8"/>
      <c r="B958" s="7"/>
      <c r="C958" s="6"/>
      <c r="D958" s="7"/>
      <c r="E958" s="6"/>
      <c r="F958" s="6"/>
      <c r="G958" s="6"/>
      <c r="H958" s="7"/>
      <c r="I958" s="6"/>
      <c r="J958" s="6"/>
      <c r="K958" s="6"/>
      <c r="L958" s="7"/>
      <c r="M958" s="6"/>
      <c r="N958" s="6"/>
      <c r="O958" s="7"/>
      <c r="P958" s="6"/>
      <c r="Q958" s="6"/>
    </row>
    <row r="959" spans="1:17" x14ac:dyDescent="0.25">
      <c r="A959" s="8"/>
      <c r="B959" s="7"/>
      <c r="C959" s="6"/>
      <c r="D959" s="7"/>
      <c r="E959" s="6"/>
      <c r="F959" s="6"/>
      <c r="G959" s="6"/>
      <c r="H959" s="7"/>
      <c r="I959" s="6"/>
      <c r="J959" s="6"/>
      <c r="K959" s="6"/>
      <c r="L959" s="7"/>
      <c r="M959" s="6"/>
      <c r="N959" s="6"/>
      <c r="O959" s="7"/>
      <c r="P959" s="6"/>
      <c r="Q959" s="6"/>
    </row>
    <row r="960" spans="1:17" x14ac:dyDescent="0.25">
      <c r="A960" s="8"/>
      <c r="B960" s="7"/>
      <c r="C960" s="6"/>
      <c r="D960" s="7"/>
      <c r="E960" s="6"/>
      <c r="F960" s="6"/>
      <c r="G960" s="6"/>
      <c r="H960" s="7"/>
      <c r="I960" s="6"/>
      <c r="J960" s="6"/>
      <c r="K960" s="6"/>
      <c r="L960" s="7"/>
      <c r="M960" s="6"/>
      <c r="N960" s="6"/>
      <c r="O960" s="7"/>
      <c r="P960" s="6"/>
      <c r="Q960" s="6"/>
    </row>
    <row r="961" spans="1:17" x14ac:dyDescent="0.25">
      <c r="A961" s="8"/>
      <c r="B961" s="7"/>
      <c r="C961" s="6"/>
      <c r="D961" s="7"/>
      <c r="E961" s="6"/>
      <c r="F961" s="6"/>
      <c r="G961" s="6"/>
      <c r="H961" s="7"/>
      <c r="I961" s="6"/>
      <c r="J961" s="6"/>
      <c r="K961" s="6"/>
      <c r="L961" s="7"/>
      <c r="M961" s="6"/>
      <c r="N961" s="6"/>
      <c r="O961" s="7"/>
      <c r="P961" s="6"/>
      <c r="Q961" s="6"/>
    </row>
    <row r="962" spans="1:17" x14ac:dyDescent="0.25">
      <c r="A962" s="8"/>
      <c r="B962" s="7"/>
      <c r="C962" s="6"/>
      <c r="D962" s="7"/>
      <c r="E962" s="6"/>
      <c r="F962" s="6"/>
      <c r="G962" s="6"/>
      <c r="H962" s="7"/>
      <c r="I962" s="6"/>
      <c r="J962" s="6"/>
      <c r="K962" s="6"/>
      <c r="L962" s="7"/>
      <c r="M962" s="6"/>
      <c r="N962" s="6"/>
      <c r="O962" s="7"/>
      <c r="P962" s="6"/>
      <c r="Q962" s="6"/>
    </row>
    <row r="963" spans="1:17" x14ac:dyDescent="0.25">
      <c r="A963" s="8"/>
      <c r="B963" s="7"/>
      <c r="C963" s="6"/>
      <c r="D963" s="7"/>
      <c r="E963" s="6"/>
      <c r="F963" s="6"/>
      <c r="G963" s="6"/>
      <c r="H963" s="7"/>
      <c r="I963" s="6"/>
      <c r="J963" s="6"/>
      <c r="K963" s="6"/>
      <c r="L963" s="7"/>
      <c r="M963" s="6"/>
      <c r="N963" s="6"/>
      <c r="O963" s="7"/>
      <c r="P963" s="6"/>
      <c r="Q963" s="6"/>
    </row>
    <row r="964" spans="1:17" x14ac:dyDescent="0.25">
      <c r="A964" s="8"/>
      <c r="B964" s="7"/>
      <c r="C964" s="6"/>
      <c r="D964" s="7"/>
      <c r="E964" s="6"/>
      <c r="F964" s="6"/>
      <c r="G964" s="6"/>
      <c r="H964" s="7"/>
      <c r="I964" s="6"/>
      <c r="J964" s="6"/>
      <c r="K964" s="6"/>
      <c r="L964" s="7"/>
      <c r="M964" s="6"/>
      <c r="N964" s="6"/>
      <c r="O964" s="7"/>
      <c r="P964" s="6"/>
      <c r="Q964" s="6"/>
    </row>
    <row r="965" spans="1:17" x14ac:dyDescent="0.25">
      <c r="A965" s="8"/>
      <c r="B965" s="7"/>
      <c r="C965" s="6"/>
      <c r="D965" s="7"/>
      <c r="E965" s="6"/>
      <c r="F965" s="6"/>
      <c r="G965" s="6"/>
      <c r="H965" s="7"/>
      <c r="I965" s="6"/>
      <c r="J965" s="6"/>
      <c r="K965" s="6"/>
      <c r="L965" s="7"/>
      <c r="M965" s="6"/>
      <c r="N965" s="6"/>
      <c r="O965" s="7"/>
      <c r="P965" s="6"/>
      <c r="Q965" s="6"/>
    </row>
    <row r="966" spans="1:17" x14ac:dyDescent="0.25">
      <c r="A966" s="8"/>
      <c r="B966" s="7"/>
      <c r="C966" s="6"/>
      <c r="D966" s="7"/>
      <c r="E966" s="6"/>
      <c r="F966" s="6"/>
      <c r="G966" s="6"/>
      <c r="H966" s="7"/>
      <c r="I966" s="6"/>
      <c r="J966" s="6"/>
      <c r="K966" s="6"/>
      <c r="L966" s="7"/>
      <c r="M966" s="6"/>
      <c r="N966" s="6"/>
      <c r="O966" s="7"/>
      <c r="P966" s="6"/>
      <c r="Q966" s="6"/>
    </row>
    <row r="967" spans="1:17" x14ac:dyDescent="0.25">
      <c r="A967" s="8"/>
      <c r="B967" s="7"/>
      <c r="C967" s="6"/>
      <c r="D967" s="7"/>
      <c r="E967" s="6"/>
      <c r="F967" s="6"/>
      <c r="G967" s="6"/>
      <c r="H967" s="7"/>
      <c r="I967" s="6"/>
      <c r="J967" s="6"/>
      <c r="K967" s="6"/>
      <c r="L967" s="7"/>
      <c r="M967" s="6"/>
      <c r="N967" s="6"/>
      <c r="O967" s="7"/>
      <c r="P967" s="6"/>
      <c r="Q967" s="6"/>
    </row>
    <row r="968" spans="1:17" x14ac:dyDescent="0.25">
      <c r="A968" s="8"/>
      <c r="B968" s="7"/>
      <c r="C968" s="6"/>
      <c r="D968" s="7"/>
      <c r="E968" s="6"/>
      <c r="F968" s="6"/>
      <c r="G968" s="6"/>
      <c r="H968" s="7"/>
      <c r="I968" s="6"/>
      <c r="J968" s="6"/>
      <c r="K968" s="6"/>
      <c r="L968" s="7"/>
      <c r="M968" s="6"/>
      <c r="N968" s="6"/>
      <c r="O968" s="7"/>
      <c r="P968" s="6"/>
      <c r="Q968" s="6"/>
    </row>
    <row r="969" spans="1:17" x14ac:dyDescent="0.25">
      <c r="A969" s="8"/>
      <c r="B969" s="7"/>
      <c r="C969" s="6"/>
      <c r="D969" s="7"/>
      <c r="E969" s="6"/>
      <c r="F969" s="6"/>
      <c r="G969" s="6"/>
      <c r="H969" s="7"/>
      <c r="I969" s="6"/>
      <c r="J969" s="6"/>
      <c r="K969" s="6"/>
      <c r="L969" s="7"/>
      <c r="M969" s="6"/>
      <c r="N969" s="6"/>
      <c r="O969" s="7"/>
      <c r="P969" s="6"/>
      <c r="Q969" s="6"/>
    </row>
    <row r="970" spans="1:17" x14ac:dyDescent="0.25">
      <c r="A970" s="8"/>
      <c r="B970" s="7"/>
      <c r="C970" s="6"/>
      <c r="D970" s="7"/>
      <c r="E970" s="6"/>
      <c r="F970" s="6"/>
      <c r="G970" s="6"/>
      <c r="H970" s="7"/>
      <c r="I970" s="6"/>
      <c r="J970" s="6"/>
      <c r="K970" s="6"/>
      <c r="L970" s="7"/>
      <c r="M970" s="6"/>
      <c r="N970" s="6"/>
      <c r="O970" s="7"/>
      <c r="P970" s="6"/>
      <c r="Q970" s="6"/>
    </row>
    <row r="971" spans="1:17" x14ac:dyDescent="0.25">
      <c r="A971" s="8"/>
      <c r="B971" s="7"/>
      <c r="C971" s="6"/>
      <c r="D971" s="7"/>
      <c r="E971" s="6"/>
      <c r="F971" s="6"/>
      <c r="G971" s="6"/>
      <c r="H971" s="7"/>
      <c r="I971" s="6"/>
      <c r="J971" s="6"/>
      <c r="K971" s="6"/>
      <c r="L971" s="7"/>
      <c r="M971" s="6"/>
      <c r="N971" s="6"/>
      <c r="O971" s="7"/>
      <c r="P971" s="6"/>
      <c r="Q971" s="6"/>
    </row>
    <row r="972" spans="1:17" x14ac:dyDescent="0.25">
      <c r="A972" s="8"/>
      <c r="B972" s="7"/>
      <c r="C972" s="6"/>
      <c r="D972" s="7"/>
      <c r="E972" s="6"/>
      <c r="F972" s="6"/>
      <c r="G972" s="6"/>
      <c r="H972" s="7"/>
      <c r="I972" s="6"/>
      <c r="J972" s="6"/>
      <c r="K972" s="6"/>
      <c r="L972" s="7"/>
      <c r="M972" s="6"/>
      <c r="N972" s="6"/>
      <c r="O972" s="7"/>
      <c r="P972" s="6"/>
      <c r="Q972" s="6"/>
    </row>
    <row r="973" spans="1:17" x14ac:dyDescent="0.25">
      <c r="A973" s="8"/>
      <c r="B973" s="7"/>
      <c r="C973" s="6"/>
      <c r="D973" s="7"/>
      <c r="E973" s="6"/>
      <c r="F973" s="6"/>
      <c r="G973" s="6"/>
      <c r="H973" s="7"/>
      <c r="I973" s="6"/>
      <c r="J973" s="6"/>
      <c r="K973" s="6"/>
      <c r="L973" s="7"/>
      <c r="M973" s="6"/>
      <c r="N973" s="6"/>
      <c r="O973" s="7"/>
      <c r="P973" s="6"/>
      <c r="Q973" s="6"/>
    </row>
    <row r="974" spans="1:17" x14ac:dyDescent="0.25">
      <c r="A974" s="8"/>
      <c r="B974" s="7"/>
      <c r="C974" s="6"/>
      <c r="D974" s="7"/>
      <c r="E974" s="6"/>
      <c r="F974" s="6"/>
      <c r="G974" s="6"/>
      <c r="H974" s="7"/>
      <c r="I974" s="6"/>
      <c r="J974" s="6"/>
      <c r="K974" s="6"/>
      <c r="L974" s="7"/>
      <c r="M974" s="6"/>
      <c r="N974" s="6"/>
      <c r="O974" s="7"/>
      <c r="P974" s="6"/>
      <c r="Q974" s="6"/>
    </row>
    <row r="975" spans="1:17" x14ac:dyDescent="0.25">
      <c r="A975" s="8"/>
      <c r="B975" s="7"/>
      <c r="C975" s="6"/>
      <c r="D975" s="7"/>
      <c r="E975" s="6"/>
      <c r="F975" s="6"/>
      <c r="G975" s="6"/>
      <c r="H975" s="7"/>
      <c r="I975" s="6"/>
      <c r="J975" s="6"/>
      <c r="K975" s="6"/>
      <c r="L975" s="7"/>
      <c r="M975" s="6"/>
      <c r="N975" s="6"/>
      <c r="O975" s="7"/>
      <c r="P975" s="6"/>
      <c r="Q975" s="6"/>
    </row>
    <row r="976" spans="1:17" x14ac:dyDescent="0.25">
      <c r="A976" s="8"/>
      <c r="B976" s="7"/>
      <c r="C976" s="6"/>
      <c r="D976" s="7"/>
      <c r="E976" s="6"/>
      <c r="F976" s="6"/>
      <c r="G976" s="6"/>
      <c r="H976" s="7"/>
      <c r="I976" s="6"/>
      <c r="J976" s="6"/>
      <c r="K976" s="6"/>
      <c r="L976" s="7"/>
      <c r="M976" s="6"/>
      <c r="N976" s="6"/>
      <c r="O976" s="7"/>
      <c r="P976" s="6"/>
      <c r="Q976" s="6"/>
    </row>
    <row r="977" spans="1:17" x14ac:dyDescent="0.25">
      <c r="A977" s="8"/>
      <c r="B977" s="7"/>
      <c r="C977" s="6"/>
      <c r="D977" s="7"/>
      <c r="E977" s="6"/>
      <c r="F977" s="6"/>
      <c r="G977" s="6"/>
      <c r="H977" s="7"/>
      <c r="I977" s="6"/>
      <c r="J977" s="6"/>
      <c r="K977" s="6"/>
      <c r="L977" s="7"/>
      <c r="M977" s="6"/>
      <c r="N977" s="6"/>
      <c r="O977" s="7"/>
      <c r="P977" s="6"/>
      <c r="Q977" s="6"/>
    </row>
    <row r="978" spans="1:17" x14ac:dyDescent="0.25">
      <c r="A978" s="8"/>
      <c r="B978" s="7"/>
      <c r="C978" s="6"/>
      <c r="D978" s="7"/>
      <c r="E978" s="6"/>
      <c r="F978" s="6"/>
      <c r="G978" s="6"/>
      <c r="H978" s="7"/>
      <c r="I978" s="6"/>
      <c r="J978" s="6"/>
      <c r="K978" s="6"/>
      <c r="L978" s="7"/>
      <c r="M978" s="6"/>
      <c r="N978" s="6"/>
      <c r="O978" s="7"/>
      <c r="P978" s="6"/>
      <c r="Q978" s="6"/>
    </row>
    <row r="979" spans="1:17" x14ac:dyDescent="0.25">
      <c r="A979" s="8"/>
      <c r="B979" s="7"/>
      <c r="C979" s="6"/>
      <c r="D979" s="7"/>
      <c r="E979" s="6"/>
      <c r="F979" s="6"/>
      <c r="G979" s="6"/>
      <c r="H979" s="7"/>
      <c r="I979" s="6"/>
      <c r="J979" s="6"/>
      <c r="K979" s="6"/>
      <c r="L979" s="7"/>
      <c r="M979" s="6"/>
      <c r="N979" s="6"/>
      <c r="O979" s="7"/>
      <c r="P979" s="6"/>
      <c r="Q979" s="6"/>
    </row>
    <row r="980" spans="1:17" x14ac:dyDescent="0.25">
      <c r="A980" s="8"/>
      <c r="B980" s="7"/>
      <c r="C980" s="6"/>
      <c r="D980" s="7"/>
      <c r="E980" s="6"/>
      <c r="F980" s="6"/>
      <c r="G980" s="6"/>
      <c r="H980" s="7"/>
      <c r="I980" s="6"/>
      <c r="J980" s="6"/>
      <c r="K980" s="6"/>
      <c r="L980" s="7"/>
      <c r="M980" s="6"/>
      <c r="N980" s="6"/>
      <c r="O980" s="7"/>
      <c r="P980" s="6"/>
      <c r="Q980" s="6"/>
    </row>
    <row r="981" spans="1:17" x14ac:dyDescent="0.25">
      <c r="A981" s="8"/>
      <c r="B981" s="7"/>
      <c r="C981" s="6"/>
      <c r="D981" s="7"/>
      <c r="E981" s="6"/>
      <c r="F981" s="6"/>
      <c r="G981" s="6"/>
      <c r="H981" s="7"/>
      <c r="I981" s="6"/>
      <c r="J981" s="6"/>
      <c r="K981" s="6"/>
      <c r="L981" s="7"/>
      <c r="M981" s="6"/>
      <c r="N981" s="6"/>
      <c r="O981" s="7"/>
      <c r="P981" s="6"/>
      <c r="Q981" s="6"/>
    </row>
    <row r="982" spans="1:17" x14ac:dyDescent="0.25">
      <c r="A982" s="8"/>
      <c r="B982" s="7"/>
      <c r="C982" s="6"/>
      <c r="D982" s="7"/>
      <c r="E982" s="6"/>
      <c r="F982" s="6"/>
      <c r="G982" s="6"/>
      <c r="H982" s="7"/>
      <c r="I982" s="6"/>
      <c r="J982" s="6"/>
      <c r="K982" s="6"/>
      <c r="L982" s="7"/>
      <c r="M982" s="6"/>
      <c r="N982" s="6"/>
      <c r="O982" s="7"/>
      <c r="P982" s="6"/>
      <c r="Q982" s="6"/>
    </row>
    <row r="983" spans="1:17" x14ac:dyDescent="0.25">
      <c r="A983" s="8"/>
      <c r="B983" s="7"/>
      <c r="C983" s="6"/>
      <c r="D983" s="7"/>
      <c r="E983" s="6"/>
      <c r="F983" s="6"/>
      <c r="G983" s="6"/>
      <c r="H983" s="7"/>
      <c r="I983" s="6"/>
      <c r="J983" s="6"/>
      <c r="K983" s="6"/>
      <c r="L983" s="7"/>
      <c r="M983" s="6"/>
      <c r="N983" s="6"/>
      <c r="O983" s="7"/>
      <c r="P983" s="6"/>
      <c r="Q983" s="6"/>
    </row>
    <row r="984" spans="1:17" x14ac:dyDescent="0.25">
      <c r="A984" s="8"/>
      <c r="B984" s="7"/>
      <c r="C984" s="6"/>
      <c r="D984" s="7"/>
      <c r="E984" s="6"/>
      <c r="F984" s="6"/>
      <c r="G984" s="6"/>
      <c r="H984" s="7"/>
      <c r="I984" s="6"/>
      <c r="J984" s="6"/>
      <c r="K984" s="6"/>
      <c r="L984" s="7"/>
      <c r="M984" s="6"/>
      <c r="N984" s="6"/>
      <c r="O984" s="7"/>
      <c r="P984" s="6"/>
      <c r="Q984" s="6"/>
    </row>
    <row r="985" spans="1:17" x14ac:dyDescent="0.25">
      <c r="A985" s="8"/>
      <c r="B985" s="7"/>
      <c r="C985" s="6"/>
      <c r="D985" s="7"/>
      <c r="E985" s="6"/>
      <c r="F985" s="6"/>
      <c r="G985" s="6"/>
      <c r="H985" s="7"/>
      <c r="I985" s="6"/>
      <c r="J985" s="6"/>
      <c r="K985" s="6"/>
      <c r="L985" s="7"/>
      <c r="M985" s="6"/>
      <c r="N985" s="6"/>
      <c r="O985" s="7"/>
      <c r="P985" s="6"/>
      <c r="Q985" s="6"/>
    </row>
    <row r="986" spans="1:17" x14ac:dyDescent="0.25">
      <c r="A986" s="8"/>
      <c r="B986" s="7"/>
      <c r="C986" s="6"/>
      <c r="D986" s="7"/>
      <c r="E986" s="6"/>
      <c r="F986" s="6"/>
      <c r="G986" s="6"/>
      <c r="H986" s="7"/>
      <c r="I986" s="6"/>
      <c r="J986" s="6"/>
      <c r="K986" s="6"/>
      <c r="L986" s="7"/>
      <c r="M986" s="6"/>
      <c r="N986" s="6"/>
      <c r="O986" s="7"/>
      <c r="P986" s="6"/>
      <c r="Q986" s="6"/>
    </row>
    <row r="987" spans="1:17" x14ac:dyDescent="0.25">
      <c r="A987" s="8"/>
      <c r="B987" s="7"/>
      <c r="C987" s="6"/>
      <c r="D987" s="7"/>
      <c r="E987" s="6"/>
      <c r="F987" s="6"/>
      <c r="G987" s="6"/>
      <c r="H987" s="7"/>
      <c r="I987" s="6"/>
      <c r="J987" s="6"/>
      <c r="K987" s="6"/>
      <c r="L987" s="7"/>
      <c r="M987" s="6"/>
      <c r="N987" s="6"/>
      <c r="O987" s="7"/>
      <c r="P987" s="6"/>
      <c r="Q987" s="6"/>
    </row>
    <row r="988" spans="1:17" x14ac:dyDescent="0.25">
      <c r="A988" s="8"/>
      <c r="B988" s="7"/>
      <c r="C988" s="6"/>
      <c r="D988" s="7"/>
      <c r="E988" s="6"/>
      <c r="F988" s="6"/>
      <c r="G988" s="6"/>
      <c r="H988" s="7"/>
      <c r="I988" s="6"/>
      <c r="J988" s="6"/>
      <c r="K988" s="6"/>
      <c r="L988" s="7"/>
      <c r="M988" s="6"/>
      <c r="N988" s="6"/>
      <c r="O988" s="7"/>
      <c r="P988" s="6"/>
      <c r="Q988" s="6"/>
    </row>
    <row r="989" spans="1:17" x14ac:dyDescent="0.25">
      <c r="A989" s="8"/>
      <c r="B989" s="7"/>
      <c r="C989" s="6"/>
      <c r="D989" s="7"/>
      <c r="E989" s="6"/>
      <c r="F989" s="6"/>
      <c r="G989" s="6"/>
      <c r="H989" s="7"/>
      <c r="I989" s="6"/>
      <c r="J989" s="6"/>
      <c r="K989" s="6"/>
      <c r="L989" s="7"/>
      <c r="M989" s="6"/>
      <c r="N989" s="6"/>
      <c r="O989" s="7"/>
      <c r="P989" s="6"/>
      <c r="Q989" s="6"/>
    </row>
    <row r="990" spans="1:17" x14ac:dyDescent="0.25">
      <c r="A990" s="8"/>
      <c r="B990" s="7"/>
      <c r="C990" s="6"/>
      <c r="D990" s="7"/>
      <c r="E990" s="6"/>
      <c r="F990" s="6"/>
      <c r="G990" s="6"/>
      <c r="H990" s="7"/>
      <c r="I990" s="6"/>
      <c r="J990" s="6"/>
      <c r="K990" s="6"/>
      <c r="L990" s="7"/>
      <c r="M990" s="6"/>
      <c r="N990" s="6"/>
      <c r="O990" s="7"/>
      <c r="P990" s="6"/>
      <c r="Q990" s="6"/>
    </row>
    <row r="991" spans="1:17" x14ac:dyDescent="0.25">
      <c r="A991" s="8"/>
      <c r="B991" s="7"/>
      <c r="C991" s="6"/>
      <c r="D991" s="7"/>
      <c r="E991" s="6"/>
      <c r="F991" s="6"/>
      <c r="G991" s="6"/>
      <c r="H991" s="7"/>
      <c r="I991" s="6"/>
      <c r="J991" s="6"/>
      <c r="K991" s="6"/>
      <c r="L991" s="7"/>
      <c r="M991" s="6"/>
      <c r="N991" s="6"/>
      <c r="O991" s="7"/>
      <c r="P991" s="6"/>
      <c r="Q991" s="6"/>
    </row>
    <row r="992" spans="1:17" x14ac:dyDescent="0.25">
      <c r="A992" s="8"/>
      <c r="B992" s="7"/>
      <c r="C992" s="6"/>
      <c r="D992" s="7"/>
      <c r="E992" s="6"/>
      <c r="F992" s="6"/>
      <c r="G992" s="6"/>
      <c r="H992" s="7"/>
      <c r="I992" s="6"/>
      <c r="J992" s="6"/>
      <c r="K992" s="6"/>
      <c r="L992" s="7"/>
      <c r="M992" s="6"/>
      <c r="N992" s="6"/>
      <c r="O992" s="7"/>
      <c r="P992" s="6"/>
      <c r="Q992" s="6"/>
    </row>
    <row r="993" spans="1:17" x14ac:dyDescent="0.25">
      <c r="A993" s="8"/>
      <c r="B993" s="7"/>
      <c r="C993" s="6"/>
      <c r="D993" s="7"/>
      <c r="E993" s="6"/>
      <c r="F993" s="6"/>
      <c r="G993" s="6"/>
      <c r="H993" s="7"/>
      <c r="I993" s="6"/>
      <c r="J993" s="6"/>
      <c r="K993" s="6"/>
      <c r="L993" s="7"/>
      <c r="M993" s="6"/>
      <c r="N993" s="6"/>
      <c r="O993" s="7"/>
      <c r="P993" s="6"/>
      <c r="Q993" s="6"/>
    </row>
    <row r="994" spans="1:17" x14ac:dyDescent="0.25">
      <c r="A994" s="8"/>
      <c r="B994" s="7"/>
      <c r="C994" s="6"/>
      <c r="D994" s="7"/>
      <c r="E994" s="6"/>
      <c r="F994" s="6"/>
      <c r="G994" s="6"/>
      <c r="H994" s="7"/>
      <c r="I994" s="6"/>
      <c r="J994" s="6"/>
      <c r="K994" s="6"/>
      <c r="L994" s="7"/>
      <c r="M994" s="6"/>
      <c r="N994" s="6"/>
      <c r="O994" s="7"/>
      <c r="P994" s="6"/>
      <c r="Q994" s="6"/>
    </row>
    <row r="995" spans="1:17" x14ac:dyDescent="0.25">
      <c r="A995" s="8"/>
      <c r="B995" s="7"/>
      <c r="C995" s="6"/>
      <c r="D995" s="7"/>
      <c r="E995" s="6"/>
      <c r="F995" s="6"/>
      <c r="G995" s="6"/>
      <c r="H995" s="7"/>
      <c r="I995" s="6"/>
      <c r="J995" s="6"/>
      <c r="K995" s="6"/>
      <c r="L995" s="7"/>
      <c r="M995" s="6"/>
      <c r="N995" s="6"/>
      <c r="O995" s="7"/>
      <c r="P995" s="6"/>
      <c r="Q995" s="6"/>
    </row>
    <row r="996" spans="1:17" x14ac:dyDescent="0.25">
      <c r="A996" s="8"/>
      <c r="B996" s="7"/>
      <c r="C996" s="6"/>
      <c r="D996" s="7"/>
      <c r="E996" s="6"/>
      <c r="F996" s="6"/>
      <c r="G996" s="6"/>
      <c r="H996" s="7"/>
      <c r="I996" s="6"/>
      <c r="J996" s="6"/>
      <c r="K996" s="6"/>
      <c r="L996" s="7"/>
      <c r="M996" s="6"/>
      <c r="N996" s="6"/>
      <c r="O996" s="7"/>
      <c r="P996" s="6"/>
      <c r="Q996" s="6"/>
    </row>
    <row r="997" spans="1:17" x14ac:dyDescent="0.25">
      <c r="A997" s="8"/>
      <c r="B997" s="7"/>
      <c r="C997" s="6"/>
      <c r="D997" s="7"/>
      <c r="E997" s="6"/>
      <c r="F997" s="6"/>
      <c r="G997" s="6"/>
      <c r="H997" s="7"/>
      <c r="I997" s="6"/>
      <c r="J997" s="6"/>
      <c r="K997" s="6"/>
      <c r="L997" s="7"/>
      <c r="M997" s="6"/>
      <c r="N997" s="6"/>
      <c r="O997" s="7"/>
      <c r="P997" s="6"/>
      <c r="Q997" s="6"/>
    </row>
    <row r="998" spans="1:17" x14ac:dyDescent="0.25">
      <c r="A998" s="8"/>
      <c r="B998" s="7"/>
      <c r="C998" s="6"/>
      <c r="D998" s="7"/>
      <c r="E998" s="6"/>
      <c r="F998" s="6"/>
      <c r="G998" s="6"/>
      <c r="H998" s="7"/>
      <c r="I998" s="6"/>
      <c r="J998" s="6"/>
      <c r="K998" s="6"/>
      <c r="L998" s="7"/>
      <c r="M998" s="6"/>
      <c r="N998" s="6"/>
      <c r="O998" s="7"/>
      <c r="P998" s="6"/>
      <c r="Q998" s="6"/>
    </row>
    <row r="999" spans="1:17" x14ac:dyDescent="0.25">
      <c r="A999" s="8"/>
      <c r="B999" s="7"/>
      <c r="C999" s="6"/>
      <c r="D999" s="7"/>
      <c r="E999" s="6"/>
      <c r="F999" s="6"/>
      <c r="G999" s="6"/>
      <c r="H999" s="7"/>
      <c r="I999" s="6"/>
      <c r="J999" s="6"/>
      <c r="K999" s="6"/>
      <c r="L999" s="7"/>
      <c r="M999" s="6"/>
      <c r="N999" s="6"/>
      <c r="O999" s="7"/>
      <c r="P999" s="6"/>
      <c r="Q999" s="6"/>
    </row>
    <row r="1000" spans="1:17" x14ac:dyDescent="0.25">
      <c r="A1000" s="8"/>
      <c r="B1000" s="7"/>
      <c r="C1000" s="6"/>
      <c r="D1000" s="7"/>
      <c r="E1000" s="6"/>
      <c r="F1000" s="6"/>
      <c r="G1000" s="6"/>
      <c r="H1000" s="7"/>
      <c r="I1000" s="6"/>
      <c r="J1000" s="6"/>
      <c r="K1000" s="6"/>
      <c r="L1000" s="7"/>
      <c r="M1000" s="6"/>
      <c r="N1000" s="6"/>
      <c r="O1000" s="7"/>
      <c r="P1000" s="6"/>
      <c r="Q1000" s="6"/>
    </row>
    <row r="1001" spans="1:17" x14ac:dyDescent="0.25">
      <c r="A1001" s="8"/>
      <c r="B1001" s="7"/>
      <c r="C1001" s="6"/>
      <c r="D1001" s="7"/>
      <c r="E1001" s="6"/>
      <c r="F1001" s="6"/>
      <c r="G1001" s="6"/>
      <c r="H1001" s="7"/>
      <c r="I1001" s="6"/>
      <c r="J1001" s="6"/>
      <c r="K1001" s="6"/>
      <c r="L1001" s="7"/>
      <c r="M1001" s="6"/>
      <c r="N1001" s="6"/>
      <c r="O1001" s="7"/>
      <c r="P1001" s="6"/>
      <c r="Q1001" s="6"/>
    </row>
    <row r="1002" spans="1:17" x14ac:dyDescent="0.25">
      <c r="A1002" s="8"/>
      <c r="B1002" s="7"/>
      <c r="C1002" s="6"/>
      <c r="D1002" s="7"/>
      <c r="E1002" s="6"/>
      <c r="F1002" s="6"/>
      <c r="G1002" s="6"/>
      <c r="H1002" s="7"/>
      <c r="I1002" s="6"/>
      <c r="J1002" s="6"/>
      <c r="K1002" s="6"/>
      <c r="L1002" s="7"/>
      <c r="M1002" s="6"/>
      <c r="N1002" s="6"/>
      <c r="O1002" s="7"/>
      <c r="P1002" s="6"/>
      <c r="Q1002" s="6"/>
    </row>
    <row r="1003" spans="1:17" x14ac:dyDescent="0.25">
      <c r="A1003" s="8"/>
      <c r="B1003" s="7"/>
      <c r="C1003" s="6"/>
      <c r="D1003" s="7"/>
      <c r="E1003" s="6"/>
      <c r="F1003" s="6"/>
      <c r="G1003" s="6"/>
      <c r="H1003" s="7"/>
      <c r="I1003" s="6"/>
      <c r="J1003" s="6"/>
      <c r="K1003" s="6"/>
      <c r="L1003" s="7"/>
      <c r="M1003" s="6"/>
      <c r="N1003" s="6"/>
      <c r="O1003" s="7"/>
      <c r="P1003" s="6"/>
      <c r="Q1003" s="6"/>
    </row>
    <row r="1004" spans="1:17" x14ac:dyDescent="0.25">
      <c r="A1004" s="8"/>
      <c r="B1004" s="7"/>
      <c r="C1004" s="6"/>
      <c r="D1004" s="7"/>
      <c r="E1004" s="6"/>
      <c r="F1004" s="6"/>
      <c r="G1004" s="6"/>
      <c r="H1004" s="7"/>
      <c r="I1004" s="6"/>
      <c r="J1004" s="6"/>
      <c r="K1004" s="6"/>
      <c r="L1004" s="7"/>
      <c r="M1004" s="6"/>
      <c r="N1004" s="6"/>
      <c r="O1004" s="7"/>
      <c r="P1004" s="6"/>
      <c r="Q1004" s="6"/>
    </row>
    <row r="1005" spans="1:17" x14ac:dyDescent="0.25">
      <c r="A1005" s="8"/>
      <c r="B1005" s="7"/>
      <c r="C1005" s="6"/>
      <c r="D1005" s="7"/>
      <c r="E1005" s="6"/>
      <c r="F1005" s="6"/>
      <c r="G1005" s="6"/>
      <c r="H1005" s="7"/>
      <c r="I1005" s="6"/>
      <c r="J1005" s="6"/>
      <c r="K1005" s="6"/>
      <c r="L1005" s="7"/>
      <c r="M1005" s="6"/>
      <c r="N1005" s="6"/>
      <c r="O1005" s="7"/>
      <c r="P1005" s="6"/>
      <c r="Q1005" s="6"/>
    </row>
    <row r="1006" spans="1:17" x14ac:dyDescent="0.25">
      <c r="A1006" s="8"/>
      <c r="B1006" s="7"/>
      <c r="C1006" s="6"/>
      <c r="D1006" s="7"/>
      <c r="E1006" s="6"/>
      <c r="F1006" s="6"/>
      <c r="G1006" s="6"/>
      <c r="H1006" s="7"/>
      <c r="I1006" s="6"/>
      <c r="J1006" s="6"/>
      <c r="K1006" s="6"/>
      <c r="L1006" s="7"/>
      <c r="M1006" s="6"/>
      <c r="N1006" s="6"/>
      <c r="O1006" s="7"/>
      <c r="P1006" s="6"/>
      <c r="Q1006" s="6"/>
    </row>
    <row r="1007" spans="1:17" x14ac:dyDescent="0.25">
      <c r="A1007" s="8"/>
      <c r="B1007" s="7"/>
      <c r="C1007" s="6"/>
      <c r="D1007" s="7"/>
      <c r="E1007" s="6"/>
      <c r="F1007" s="6"/>
      <c r="G1007" s="6"/>
      <c r="H1007" s="7"/>
      <c r="I1007" s="6"/>
      <c r="J1007" s="6"/>
      <c r="K1007" s="6"/>
      <c r="L1007" s="7"/>
      <c r="M1007" s="6"/>
      <c r="N1007" s="6"/>
      <c r="O1007" s="7"/>
      <c r="P1007" s="6"/>
      <c r="Q1007" s="6"/>
    </row>
    <row r="1008" spans="1:17" x14ac:dyDescent="0.25">
      <c r="A1008" s="8"/>
      <c r="B1008" s="7"/>
      <c r="C1008" s="6"/>
      <c r="D1008" s="7"/>
      <c r="E1008" s="6"/>
      <c r="F1008" s="6"/>
      <c r="G1008" s="6"/>
      <c r="H1008" s="7"/>
      <c r="I1008" s="6"/>
      <c r="J1008" s="6"/>
      <c r="K1008" s="6"/>
      <c r="L1008" s="7"/>
      <c r="M1008" s="6"/>
      <c r="N1008" s="6"/>
      <c r="O1008" s="7"/>
      <c r="P1008" s="6"/>
      <c r="Q1008" s="6"/>
    </row>
    <row r="1009" spans="1:17" x14ac:dyDescent="0.25">
      <c r="A1009" s="8"/>
      <c r="B1009" s="7"/>
      <c r="C1009" s="6"/>
      <c r="D1009" s="7"/>
      <c r="E1009" s="6"/>
      <c r="F1009" s="6"/>
      <c r="G1009" s="6"/>
      <c r="H1009" s="7"/>
      <c r="I1009" s="6"/>
      <c r="J1009" s="6"/>
      <c r="K1009" s="6"/>
      <c r="L1009" s="7"/>
      <c r="M1009" s="6"/>
      <c r="N1009" s="6"/>
      <c r="O1009" s="7"/>
      <c r="P1009" s="6"/>
      <c r="Q1009" s="6"/>
    </row>
    <row r="1010" spans="1:17" x14ac:dyDescent="0.25">
      <c r="A1010" s="8"/>
      <c r="B1010" s="7"/>
      <c r="C1010" s="6"/>
      <c r="D1010" s="7"/>
      <c r="E1010" s="6"/>
      <c r="F1010" s="6"/>
      <c r="G1010" s="6"/>
      <c r="H1010" s="7"/>
      <c r="I1010" s="6"/>
      <c r="J1010" s="6"/>
      <c r="K1010" s="6"/>
      <c r="L1010" s="7"/>
      <c r="M1010" s="6"/>
      <c r="N1010" s="6"/>
      <c r="O1010" s="7"/>
      <c r="P1010" s="6"/>
      <c r="Q1010" s="6"/>
    </row>
    <row r="1011" spans="1:17" x14ac:dyDescent="0.25">
      <c r="A1011" s="8"/>
      <c r="B1011" s="7"/>
      <c r="C1011" s="6"/>
      <c r="D1011" s="7"/>
      <c r="E1011" s="6"/>
      <c r="F1011" s="6"/>
      <c r="G1011" s="6"/>
      <c r="H1011" s="7"/>
      <c r="I1011" s="6"/>
      <c r="J1011" s="6"/>
      <c r="K1011" s="6"/>
      <c r="L1011" s="7"/>
      <c r="M1011" s="6"/>
      <c r="N1011" s="6"/>
      <c r="O1011" s="7"/>
      <c r="P1011" s="6"/>
      <c r="Q1011" s="6"/>
    </row>
    <row r="1012" spans="1:17" x14ac:dyDescent="0.25">
      <c r="A1012" s="8"/>
      <c r="B1012" s="7"/>
      <c r="C1012" s="6"/>
      <c r="D1012" s="7"/>
      <c r="E1012" s="6"/>
      <c r="F1012" s="6"/>
      <c r="G1012" s="6"/>
      <c r="H1012" s="7"/>
      <c r="I1012" s="6"/>
      <c r="J1012" s="6"/>
      <c r="K1012" s="6"/>
      <c r="L1012" s="7"/>
      <c r="M1012" s="6"/>
      <c r="N1012" s="6"/>
      <c r="O1012" s="7"/>
      <c r="P1012" s="6"/>
      <c r="Q1012" s="6"/>
    </row>
    <row r="1013" spans="1:17" x14ac:dyDescent="0.25">
      <c r="A1013" s="8"/>
      <c r="B1013" s="7"/>
      <c r="C1013" s="6"/>
      <c r="D1013" s="7"/>
      <c r="E1013" s="6"/>
      <c r="F1013" s="6"/>
      <c r="G1013" s="6"/>
      <c r="H1013" s="7"/>
      <c r="I1013" s="6"/>
      <c r="J1013" s="6"/>
      <c r="K1013" s="6"/>
      <c r="L1013" s="7"/>
      <c r="M1013" s="6"/>
      <c r="N1013" s="6"/>
      <c r="O1013" s="7"/>
      <c r="P1013" s="6"/>
      <c r="Q1013" s="6"/>
    </row>
    <row r="1014" spans="1:17" x14ac:dyDescent="0.25">
      <c r="A1014" s="8"/>
    </row>
    <row r="1015" spans="1:17" x14ac:dyDescent="0.25">
      <c r="A1015" s="8"/>
    </row>
    <row r="1016" spans="1:17" x14ac:dyDescent="0.25">
      <c r="A1016" s="8"/>
    </row>
    <row r="1017" spans="1:17" x14ac:dyDescent="0.25">
      <c r="A1017" s="8"/>
    </row>
    <row r="1018" spans="1:17" x14ac:dyDescent="0.25">
      <c r="A1018" s="8"/>
    </row>
    <row r="1019" spans="1:17" x14ac:dyDescent="0.25">
      <c r="A1019" s="8"/>
    </row>
    <row r="1020" spans="1:17" x14ac:dyDescent="0.25">
      <c r="A1020" s="8"/>
    </row>
    <row r="1021" spans="1:17" x14ac:dyDescent="0.25">
      <c r="A1021" s="8"/>
    </row>
    <row r="1022" spans="1:17" x14ac:dyDescent="0.25">
      <c r="A1022" s="8"/>
    </row>
    <row r="1023" spans="1:17" x14ac:dyDescent="0.25">
      <c r="A1023" s="8"/>
    </row>
    <row r="1024" spans="1:17" x14ac:dyDescent="0.25">
      <c r="A1024" s="8"/>
    </row>
    <row r="1025" spans="1:1" x14ac:dyDescent="0.25">
      <c r="A1025" s="8"/>
    </row>
    <row r="1026" spans="1:1" x14ac:dyDescent="0.25">
      <c r="A1026" s="8"/>
    </row>
    <row r="1027" spans="1:1" x14ac:dyDescent="0.25">
      <c r="A1027" s="8"/>
    </row>
    <row r="1028" spans="1:1" x14ac:dyDescent="0.25">
      <c r="A1028" s="8"/>
    </row>
    <row r="1029" spans="1:1" x14ac:dyDescent="0.25">
      <c r="A1029" s="8"/>
    </row>
    <row r="1030" spans="1:1" x14ac:dyDescent="0.25">
      <c r="A1030" s="8"/>
    </row>
    <row r="1031" spans="1:1" x14ac:dyDescent="0.25">
      <c r="A1031" s="8"/>
    </row>
    <row r="1032" spans="1:1" x14ac:dyDescent="0.25">
      <c r="A1032" s="8"/>
    </row>
    <row r="1033" spans="1:1" x14ac:dyDescent="0.25">
      <c r="A1033" s="8"/>
    </row>
    <row r="1034" spans="1:1" x14ac:dyDescent="0.25">
      <c r="A1034" s="8"/>
    </row>
    <row r="1035" spans="1:1" x14ac:dyDescent="0.25">
      <c r="A1035" s="8"/>
    </row>
    <row r="1036" spans="1:1" x14ac:dyDescent="0.25">
      <c r="A1036" s="8"/>
    </row>
    <row r="1037" spans="1:1" x14ac:dyDescent="0.25">
      <c r="A1037" s="8"/>
    </row>
    <row r="1038" spans="1:1" x14ac:dyDescent="0.25">
      <c r="A1038" s="8"/>
    </row>
    <row r="1039" spans="1:1" x14ac:dyDescent="0.25">
      <c r="A1039" s="8"/>
    </row>
    <row r="1040" spans="1:1" x14ac:dyDescent="0.25">
      <c r="A1040" s="8"/>
    </row>
    <row r="1041" spans="1:1" x14ac:dyDescent="0.25">
      <c r="A1041" s="8"/>
    </row>
    <row r="1042" spans="1:1" x14ac:dyDescent="0.25">
      <c r="A1042" s="8"/>
    </row>
    <row r="1043" spans="1:1" x14ac:dyDescent="0.25">
      <c r="A1043" s="8"/>
    </row>
    <row r="1044" spans="1:1" x14ac:dyDescent="0.25">
      <c r="A1044" s="8"/>
    </row>
    <row r="1045" spans="1:1" x14ac:dyDescent="0.25">
      <c r="A1045" s="8"/>
    </row>
    <row r="1046" spans="1:1" x14ac:dyDescent="0.25">
      <c r="A1046" s="8"/>
    </row>
    <row r="1047" spans="1:1" x14ac:dyDescent="0.25">
      <c r="A1047" s="8"/>
    </row>
    <row r="1048" spans="1:1" x14ac:dyDescent="0.25">
      <c r="A1048" s="8"/>
    </row>
    <row r="1049" spans="1:1" x14ac:dyDescent="0.25">
      <c r="A1049" s="8"/>
    </row>
    <row r="1050" spans="1:1" x14ac:dyDescent="0.25">
      <c r="A1050" s="8"/>
    </row>
    <row r="1051" spans="1:1" x14ac:dyDescent="0.25">
      <c r="A1051" s="8"/>
    </row>
    <row r="1052" spans="1:1" x14ac:dyDescent="0.25">
      <c r="A1052" s="8"/>
    </row>
    <row r="1053" spans="1:1" x14ac:dyDescent="0.25">
      <c r="A1053" s="8"/>
    </row>
    <row r="1054" spans="1:1" x14ac:dyDescent="0.25">
      <c r="A1054" s="8"/>
    </row>
    <row r="1055" spans="1:1" x14ac:dyDescent="0.25">
      <c r="A1055" s="8"/>
    </row>
    <row r="1056" spans="1:1" x14ac:dyDescent="0.25">
      <c r="A1056" s="8"/>
    </row>
    <row r="1057" spans="1:1" x14ac:dyDescent="0.25">
      <c r="A1057" s="8"/>
    </row>
    <row r="1058" spans="1:1" x14ac:dyDescent="0.25">
      <c r="A1058" s="8"/>
    </row>
    <row r="1059" spans="1:1" x14ac:dyDescent="0.25">
      <c r="A1059" s="8"/>
    </row>
    <row r="1060" spans="1:1" x14ac:dyDescent="0.25">
      <c r="A1060" s="8"/>
    </row>
    <row r="1061" spans="1:1" x14ac:dyDescent="0.25">
      <c r="A1061" s="8"/>
    </row>
    <row r="1062" spans="1:1" x14ac:dyDescent="0.25">
      <c r="A1062" s="8"/>
    </row>
    <row r="1063" spans="1:1" x14ac:dyDescent="0.25">
      <c r="A1063" s="8"/>
    </row>
    <row r="1064" spans="1:1" x14ac:dyDescent="0.25">
      <c r="A1064" s="8"/>
    </row>
    <row r="1065" spans="1:1" x14ac:dyDescent="0.25">
      <c r="A1065" s="8"/>
    </row>
    <row r="1066" spans="1:1" x14ac:dyDescent="0.25">
      <c r="A1066" s="8"/>
    </row>
    <row r="1067" spans="1:1" x14ac:dyDescent="0.25">
      <c r="A1067" s="8"/>
    </row>
    <row r="1068" spans="1:1" x14ac:dyDescent="0.25">
      <c r="A1068" s="8"/>
    </row>
    <row r="1069" spans="1:1" x14ac:dyDescent="0.25">
      <c r="A1069" s="8"/>
    </row>
    <row r="1070" spans="1:1" x14ac:dyDescent="0.25">
      <c r="A1070" s="8"/>
    </row>
    <row r="1071" spans="1:1" x14ac:dyDescent="0.25">
      <c r="A1071" s="8"/>
    </row>
    <row r="1072" spans="1:1" x14ac:dyDescent="0.25">
      <c r="A1072" s="8"/>
    </row>
    <row r="1073" spans="1:1" x14ac:dyDescent="0.25">
      <c r="A1073" s="8"/>
    </row>
    <row r="1074" spans="1:1" x14ac:dyDescent="0.25">
      <c r="A1074" s="8"/>
    </row>
    <row r="1075" spans="1:1" x14ac:dyDescent="0.25">
      <c r="A1075" s="8"/>
    </row>
    <row r="1076" spans="1:1" x14ac:dyDescent="0.25">
      <c r="A1076" s="8"/>
    </row>
    <row r="1077" spans="1:1" x14ac:dyDescent="0.25">
      <c r="A1077" s="8"/>
    </row>
    <row r="1078" spans="1:1" x14ac:dyDescent="0.25">
      <c r="A1078" s="8"/>
    </row>
    <row r="1079" spans="1:1" x14ac:dyDescent="0.25">
      <c r="A1079" s="8"/>
    </row>
    <row r="1080" spans="1:1" x14ac:dyDescent="0.25">
      <c r="A1080" s="8"/>
    </row>
    <row r="1081" spans="1:1" x14ac:dyDescent="0.25">
      <c r="A1081" s="8"/>
    </row>
    <row r="1082" spans="1:1" x14ac:dyDescent="0.25">
      <c r="A1082" s="8"/>
    </row>
    <row r="1083" spans="1:1" x14ac:dyDescent="0.25">
      <c r="A1083" s="8"/>
    </row>
    <row r="1084" spans="1:1" x14ac:dyDescent="0.25">
      <c r="A1084" s="8"/>
    </row>
    <row r="1085" spans="1:1" x14ac:dyDescent="0.25">
      <c r="A1085" s="8"/>
    </row>
    <row r="1086" spans="1:1" x14ac:dyDescent="0.25">
      <c r="A1086" s="8"/>
    </row>
    <row r="1087" spans="1:1" x14ac:dyDescent="0.25">
      <c r="A1087" s="8"/>
    </row>
    <row r="1088" spans="1:1" x14ac:dyDescent="0.25">
      <c r="A1088" s="8"/>
    </row>
    <row r="1089" spans="1:1" x14ac:dyDescent="0.25">
      <c r="A1089" s="8"/>
    </row>
    <row r="1090" spans="1:1" x14ac:dyDescent="0.25">
      <c r="A1090" s="8"/>
    </row>
    <row r="1091" spans="1:1" x14ac:dyDescent="0.25">
      <c r="A1091" s="8"/>
    </row>
    <row r="1092" spans="1:1" x14ac:dyDescent="0.25">
      <c r="A1092" s="8"/>
    </row>
    <row r="1093" spans="1:1" x14ac:dyDescent="0.25">
      <c r="A1093" s="8"/>
    </row>
    <row r="1094" spans="1:1" x14ac:dyDescent="0.25">
      <c r="A1094" s="8"/>
    </row>
    <row r="1095" spans="1:1" x14ac:dyDescent="0.25">
      <c r="A1095" s="8"/>
    </row>
    <row r="1096" spans="1:1" x14ac:dyDescent="0.25">
      <c r="A1096" s="8"/>
    </row>
    <row r="1097" spans="1:1" x14ac:dyDescent="0.25">
      <c r="A1097" s="8"/>
    </row>
    <row r="1098" spans="1:1" x14ac:dyDescent="0.25">
      <c r="A1098" s="8"/>
    </row>
    <row r="1099" spans="1:1" x14ac:dyDescent="0.25">
      <c r="A1099" s="8"/>
    </row>
    <row r="1100" spans="1:1" x14ac:dyDescent="0.25">
      <c r="A1100" s="8"/>
    </row>
    <row r="1101" spans="1:1" x14ac:dyDescent="0.25">
      <c r="A1101" s="8"/>
    </row>
    <row r="1102" spans="1:1" x14ac:dyDescent="0.25">
      <c r="A1102" s="8"/>
    </row>
    <row r="1103" spans="1:1" x14ac:dyDescent="0.25">
      <c r="A1103" s="8"/>
    </row>
    <row r="1104" spans="1:1" x14ac:dyDescent="0.25">
      <c r="A1104" s="8"/>
    </row>
    <row r="1105" spans="1:1" x14ac:dyDescent="0.25">
      <c r="A1105" s="8"/>
    </row>
    <row r="1106" spans="1:1" x14ac:dyDescent="0.25">
      <c r="A1106" s="8"/>
    </row>
    <row r="1107" spans="1:1" x14ac:dyDescent="0.25">
      <c r="A1107" s="8"/>
    </row>
    <row r="1108" spans="1:1" x14ac:dyDescent="0.25">
      <c r="A1108" s="8"/>
    </row>
    <row r="1109" spans="1:1" x14ac:dyDescent="0.25">
      <c r="A1109" s="8"/>
    </row>
    <row r="1110" spans="1:1" x14ac:dyDescent="0.25">
      <c r="A1110" s="8"/>
    </row>
    <row r="1111" spans="1:1" x14ac:dyDescent="0.25">
      <c r="A1111" s="8"/>
    </row>
    <row r="1112" spans="1:1" x14ac:dyDescent="0.25">
      <c r="A1112" s="8"/>
    </row>
    <row r="1113" spans="1:1" x14ac:dyDescent="0.25">
      <c r="A1113" s="8"/>
    </row>
    <row r="1114" spans="1:1" x14ac:dyDescent="0.25">
      <c r="A1114" s="8"/>
    </row>
    <row r="1115" spans="1:1" x14ac:dyDescent="0.25">
      <c r="A1115" s="8"/>
    </row>
    <row r="1116" spans="1:1" x14ac:dyDescent="0.25">
      <c r="A1116" s="8"/>
    </row>
    <row r="1117" spans="1:1" x14ac:dyDescent="0.25">
      <c r="A1117" s="8"/>
    </row>
    <row r="1118" spans="1:1" x14ac:dyDescent="0.25">
      <c r="A1118" s="8"/>
    </row>
    <row r="1119" spans="1:1" x14ac:dyDescent="0.25">
      <c r="A1119" s="8"/>
    </row>
    <row r="1120" spans="1:1" x14ac:dyDescent="0.25">
      <c r="A1120" s="8"/>
    </row>
    <row r="1121" spans="1:1" x14ac:dyDescent="0.25">
      <c r="A1121" s="8"/>
    </row>
    <row r="1122" spans="1:1" x14ac:dyDescent="0.25">
      <c r="A1122" s="8"/>
    </row>
    <row r="1123" spans="1:1" x14ac:dyDescent="0.25">
      <c r="A1123" s="8"/>
    </row>
    <row r="1124" spans="1:1" x14ac:dyDescent="0.25">
      <c r="A1124" s="8"/>
    </row>
    <row r="1125" spans="1:1" x14ac:dyDescent="0.25">
      <c r="A1125" s="8"/>
    </row>
    <row r="1126" spans="1:1" x14ac:dyDescent="0.25">
      <c r="A1126" s="8"/>
    </row>
    <row r="1127" spans="1:1" x14ac:dyDescent="0.25">
      <c r="A1127" s="8"/>
    </row>
    <row r="1128" spans="1:1" x14ac:dyDescent="0.25">
      <c r="A1128" s="8"/>
    </row>
    <row r="1129" spans="1:1" x14ac:dyDescent="0.25">
      <c r="A1129" s="8"/>
    </row>
    <row r="1130" spans="1:1" x14ac:dyDescent="0.25">
      <c r="A1130" s="8"/>
    </row>
    <row r="1131" spans="1:1" x14ac:dyDescent="0.25">
      <c r="A1131" s="8"/>
    </row>
    <row r="1132" spans="1:1" x14ac:dyDescent="0.25">
      <c r="A1132" s="8"/>
    </row>
    <row r="1133" spans="1:1" x14ac:dyDescent="0.25">
      <c r="A1133" s="8"/>
    </row>
    <row r="1134" spans="1:1" x14ac:dyDescent="0.25">
      <c r="A1134" s="8"/>
    </row>
    <row r="1135" spans="1:1" x14ac:dyDescent="0.25">
      <c r="A1135" s="8"/>
    </row>
    <row r="1136" spans="1:1" x14ac:dyDescent="0.25">
      <c r="A1136" s="8"/>
    </row>
    <row r="1137" spans="1:1" x14ac:dyDescent="0.25">
      <c r="A1137" s="8"/>
    </row>
    <row r="1138" spans="1:1" x14ac:dyDescent="0.25">
      <c r="A1138" s="8"/>
    </row>
    <row r="1139" spans="1:1" x14ac:dyDescent="0.25">
      <c r="A1139" s="8"/>
    </row>
    <row r="1140" spans="1:1" x14ac:dyDescent="0.25">
      <c r="A1140" s="8"/>
    </row>
    <row r="1141" spans="1:1" x14ac:dyDescent="0.25">
      <c r="A1141" s="8"/>
    </row>
    <row r="1142" spans="1:1" x14ac:dyDescent="0.25">
      <c r="A1142" s="8"/>
    </row>
    <row r="1143" spans="1:1" x14ac:dyDescent="0.25">
      <c r="A1143" s="8"/>
    </row>
    <row r="1144" spans="1:1" x14ac:dyDescent="0.25">
      <c r="A1144" s="8"/>
    </row>
    <row r="1145" spans="1:1" x14ac:dyDescent="0.25">
      <c r="A1145" s="8"/>
    </row>
    <row r="1146" spans="1:1" x14ac:dyDescent="0.25">
      <c r="A1146" s="8"/>
    </row>
    <row r="1147" spans="1:1" x14ac:dyDescent="0.25">
      <c r="A1147" s="8"/>
    </row>
    <row r="1148" spans="1:1" x14ac:dyDescent="0.25">
      <c r="A1148" s="8"/>
    </row>
    <row r="1149" spans="1:1" x14ac:dyDescent="0.25">
      <c r="A1149" s="8"/>
    </row>
    <row r="1150" spans="1:1" x14ac:dyDescent="0.25">
      <c r="A1150" s="8"/>
    </row>
    <row r="1151" spans="1:1" x14ac:dyDescent="0.25">
      <c r="A1151" s="8"/>
    </row>
    <row r="1152" spans="1:1" x14ac:dyDescent="0.25">
      <c r="A1152" s="8"/>
    </row>
    <row r="1153" spans="1:1" x14ac:dyDescent="0.25">
      <c r="A1153" s="8"/>
    </row>
    <row r="1154" spans="1:1" x14ac:dyDescent="0.25">
      <c r="A1154" s="8"/>
    </row>
    <row r="1155" spans="1:1" x14ac:dyDescent="0.25">
      <c r="A1155" s="8"/>
    </row>
    <row r="1156" spans="1:1" x14ac:dyDescent="0.25">
      <c r="A1156" s="8"/>
    </row>
    <row r="1157" spans="1:1" x14ac:dyDescent="0.25">
      <c r="A1157" s="8"/>
    </row>
    <row r="1158" spans="1:1" x14ac:dyDescent="0.25">
      <c r="A1158" s="8"/>
    </row>
    <row r="1159" spans="1:1" x14ac:dyDescent="0.25">
      <c r="A1159" s="8"/>
    </row>
    <row r="1160" spans="1:1" x14ac:dyDescent="0.25">
      <c r="A1160" s="8"/>
    </row>
    <row r="1161" spans="1:1" x14ac:dyDescent="0.25">
      <c r="A1161" s="8"/>
    </row>
    <row r="1162" spans="1:1" x14ac:dyDescent="0.25">
      <c r="A1162" s="8"/>
    </row>
    <row r="1163" spans="1:1" x14ac:dyDescent="0.25">
      <c r="A1163" s="8"/>
    </row>
    <row r="1164" spans="1:1" x14ac:dyDescent="0.25">
      <c r="A1164" s="8"/>
    </row>
    <row r="1165" spans="1:1" x14ac:dyDescent="0.25">
      <c r="A1165" s="8"/>
    </row>
    <row r="1166" spans="1:1" x14ac:dyDescent="0.25">
      <c r="A1166" s="8"/>
    </row>
    <row r="1167" spans="1:1" x14ac:dyDescent="0.25">
      <c r="A1167" s="8"/>
    </row>
    <row r="1168" spans="1:1" x14ac:dyDescent="0.25">
      <c r="A1168" s="8"/>
    </row>
    <row r="1169" spans="1:1" x14ac:dyDescent="0.25">
      <c r="A1169" s="8"/>
    </row>
    <row r="1170" spans="1:1" x14ac:dyDescent="0.25">
      <c r="A1170" s="8"/>
    </row>
    <row r="1171" spans="1:1" x14ac:dyDescent="0.25">
      <c r="A1171" s="8"/>
    </row>
    <row r="1172" spans="1:1" x14ac:dyDescent="0.25">
      <c r="A1172" s="8"/>
    </row>
    <row r="1173" spans="1:1" x14ac:dyDescent="0.25">
      <c r="A1173" s="8"/>
    </row>
    <row r="1174" spans="1:1" x14ac:dyDescent="0.25">
      <c r="A1174" s="8"/>
    </row>
    <row r="1175" spans="1:1" x14ac:dyDescent="0.25">
      <c r="A1175" s="8"/>
    </row>
    <row r="1176" spans="1:1" x14ac:dyDescent="0.25">
      <c r="A1176" s="8"/>
    </row>
    <row r="1177" spans="1:1" x14ac:dyDescent="0.25">
      <c r="A1177" s="8"/>
    </row>
    <row r="1178" spans="1:1" x14ac:dyDescent="0.25">
      <c r="A1178" s="8"/>
    </row>
    <row r="1179" spans="1:1" x14ac:dyDescent="0.25">
      <c r="A1179" s="8"/>
    </row>
    <row r="1180" spans="1:1" x14ac:dyDescent="0.25">
      <c r="A1180" s="8"/>
    </row>
    <row r="1181" spans="1:1" x14ac:dyDescent="0.25">
      <c r="A1181" s="8"/>
    </row>
    <row r="1182" spans="1:1" x14ac:dyDescent="0.25">
      <c r="A1182" s="8"/>
    </row>
    <row r="1183" spans="1:1" x14ac:dyDescent="0.25">
      <c r="A1183" s="8"/>
    </row>
    <row r="1184" spans="1:1" x14ac:dyDescent="0.25">
      <c r="A1184" s="8"/>
    </row>
    <row r="1185" spans="1:1" x14ac:dyDescent="0.25">
      <c r="A1185" s="8"/>
    </row>
    <row r="1186" spans="1:1" x14ac:dyDescent="0.25">
      <c r="A1186" s="8"/>
    </row>
    <row r="1187" spans="1:1" x14ac:dyDescent="0.25">
      <c r="A1187" s="8"/>
    </row>
    <row r="1188" spans="1:1" x14ac:dyDescent="0.25">
      <c r="A1188" s="8"/>
    </row>
    <row r="1189" spans="1:1" x14ac:dyDescent="0.25">
      <c r="A1189" s="8"/>
    </row>
    <row r="1190" spans="1:1" x14ac:dyDescent="0.25">
      <c r="A1190" s="8"/>
    </row>
    <row r="1191" spans="1:1" x14ac:dyDescent="0.25">
      <c r="A1191" s="8"/>
    </row>
    <row r="1192" spans="1:1" x14ac:dyDescent="0.25">
      <c r="A1192" s="8"/>
    </row>
    <row r="1193" spans="1:1" x14ac:dyDescent="0.25">
      <c r="A1193" s="8"/>
    </row>
    <row r="1194" spans="1:1" x14ac:dyDescent="0.25">
      <c r="A1194" s="8"/>
    </row>
    <row r="1195" spans="1:1" x14ac:dyDescent="0.25">
      <c r="A1195" s="8"/>
    </row>
    <row r="1196" spans="1:1" x14ac:dyDescent="0.25">
      <c r="A1196" s="8"/>
    </row>
    <row r="1197" spans="1:1" x14ac:dyDescent="0.25">
      <c r="A1197" s="8"/>
    </row>
    <row r="1198" spans="1:1" x14ac:dyDescent="0.25">
      <c r="A1198" s="8"/>
    </row>
    <row r="1199" spans="1:1" x14ac:dyDescent="0.25">
      <c r="A1199" s="8"/>
    </row>
    <row r="1200" spans="1:1" x14ac:dyDescent="0.25">
      <c r="A1200" s="8"/>
    </row>
    <row r="1201" spans="1:1" x14ac:dyDescent="0.25">
      <c r="A1201" s="8"/>
    </row>
    <row r="1202" spans="1:1" x14ac:dyDescent="0.25">
      <c r="A1202" s="8"/>
    </row>
    <row r="1203" spans="1:1" x14ac:dyDescent="0.25">
      <c r="A1203" s="8"/>
    </row>
    <row r="1204" spans="1:1" x14ac:dyDescent="0.25">
      <c r="A1204" s="8"/>
    </row>
    <row r="1205" spans="1:1" x14ac:dyDescent="0.25">
      <c r="A1205" s="8"/>
    </row>
    <row r="1206" spans="1:1" x14ac:dyDescent="0.25">
      <c r="A1206" s="8"/>
    </row>
    <row r="1207" spans="1:1" x14ac:dyDescent="0.25">
      <c r="A1207" s="8"/>
    </row>
    <row r="1208" spans="1:1" x14ac:dyDescent="0.25">
      <c r="A1208" s="8"/>
    </row>
    <row r="1209" spans="1:1" x14ac:dyDescent="0.25">
      <c r="A1209" s="8"/>
    </row>
    <row r="1210" spans="1:1" x14ac:dyDescent="0.25">
      <c r="A1210" s="8"/>
    </row>
    <row r="1211" spans="1:1" x14ac:dyDescent="0.25">
      <c r="A1211" s="8"/>
    </row>
    <row r="1212" spans="1:1" x14ac:dyDescent="0.25">
      <c r="A1212" s="8"/>
    </row>
    <row r="1213" spans="1:1" x14ac:dyDescent="0.25">
      <c r="A1213" s="8"/>
    </row>
    <row r="1214" spans="1:1" x14ac:dyDescent="0.25">
      <c r="A1214" s="8"/>
    </row>
    <row r="1215" spans="1:1" x14ac:dyDescent="0.25">
      <c r="A1215" s="8"/>
    </row>
    <row r="1216" spans="1:1" x14ac:dyDescent="0.25">
      <c r="A1216" s="8"/>
    </row>
    <row r="1217" spans="1:1" x14ac:dyDescent="0.25">
      <c r="A1217" s="8"/>
    </row>
    <row r="1218" spans="1:1" x14ac:dyDescent="0.25">
      <c r="A1218" s="8"/>
    </row>
    <row r="1219" spans="1:1" x14ac:dyDescent="0.25">
      <c r="A1219" s="8"/>
    </row>
    <row r="1220" spans="1:1" x14ac:dyDescent="0.25">
      <c r="A1220" s="8"/>
    </row>
    <row r="1221" spans="1:1" x14ac:dyDescent="0.25">
      <c r="A1221" s="8"/>
    </row>
    <row r="1222" spans="1:1" x14ac:dyDescent="0.25">
      <c r="A1222" s="8"/>
    </row>
    <row r="1223" spans="1:1" x14ac:dyDescent="0.25">
      <c r="A1223" s="8"/>
    </row>
    <row r="1224" spans="1:1" x14ac:dyDescent="0.25">
      <c r="A1224" s="8"/>
    </row>
    <row r="1225" spans="1:1" x14ac:dyDescent="0.25">
      <c r="A1225" s="8"/>
    </row>
    <row r="1226" spans="1:1" x14ac:dyDescent="0.25">
      <c r="A1226" s="8"/>
    </row>
    <row r="1227" spans="1:1" x14ac:dyDescent="0.25">
      <c r="A1227" s="8"/>
    </row>
    <row r="1228" spans="1:1" x14ac:dyDescent="0.25">
      <c r="A1228" s="8"/>
    </row>
    <row r="1229" spans="1:1" x14ac:dyDescent="0.25">
      <c r="A1229" s="8"/>
    </row>
    <row r="1230" spans="1:1" x14ac:dyDescent="0.25">
      <c r="A1230" s="8"/>
    </row>
    <row r="1231" spans="1:1" x14ac:dyDescent="0.25">
      <c r="A1231" s="8"/>
    </row>
    <row r="1232" spans="1:1" x14ac:dyDescent="0.25">
      <c r="A1232" s="8"/>
    </row>
    <row r="1233" spans="1:1" x14ac:dyDescent="0.25">
      <c r="A1233" s="8"/>
    </row>
    <row r="1234" spans="1:1" x14ac:dyDescent="0.25">
      <c r="A1234" s="8"/>
    </row>
    <row r="1235" spans="1:1" x14ac:dyDescent="0.25">
      <c r="A1235" s="8"/>
    </row>
    <row r="1236" spans="1:1" x14ac:dyDescent="0.25">
      <c r="A1236" s="8"/>
    </row>
    <row r="1237" spans="1:1" x14ac:dyDescent="0.25">
      <c r="A1237" s="8"/>
    </row>
    <row r="1238" spans="1:1" x14ac:dyDescent="0.25">
      <c r="A1238" s="8"/>
    </row>
    <row r="1239" spans="1:1" x14ac:dyDescent="0.25">
      <c r="A1239" s="8"/>
    </row>
    <row r="1240" spans="1:1" x14ac:dyDescent="0.25">
      <c r="A1240" s="8"/>
    </row>
    <row r="1241" spans="1:1" x14ac:dyDescent="0.25">
      <c r="A1241" s="8"/>
    </row>
    <row r="1242" spans="1:1" x14ac:dyDescent="0.25">
      <c r="A1242" s="8"/>
    </row>
    <row r="1243" spans="1:1" x14ac:dyDescent="0.25">
      <c r="A1243" s="8"/>
    </row>
    <row r="1244" spans="1:1" x14ac:dyDescent="0.25">
      <c r="A1244" s="8"/>
    </row>
    <row r="1245" spans="1:1" x14ac:dyDescent="0.25">
      <c r="A1245" s="8"/>
    </row>
    <row r="1246" spans="1:1" x14ac:dyDescent="0.25">
      <c r="A1246" s="8"/>
    </row>
    <row r="1247" spans="1:1" x14ac:dyDescent="0.25">
      <c r="A1247" s="8"/>
    </row>
    <row r="1248" spans="1:1" x14ac:dyDescent="0.25">
      <c r="A1248" s="8"/>
    </row>
    <row r="1249" spans="1:1" x14ac:dyDescent="0.25">
      <c r="A1249" s="8"/>
    </row>
    <row r="1250" spans="1:1" x14ac:dyDescent="0.25">
      <c r="A1250" s="8"/>
    </row>
    <row r="1251" spans="1:1" x14ac:dyDescent="0.25">
      <c r="A1251" s="8"/>
    </row>
    <row r="1252" spans="1:1" x14ac:dyDescent="0.25">
      <c r="A1252" s="8"/>
    </row>
    <row r="1253" spans="1:1" x14ac:dyDescent="0.25">
      <c r="A1253" s="8"/>
    </row>
    <row r="1254" spans="1:1" x14ac:dyDescent="0.25">
      <c r="A1254" s="8"/>
    </row>
    <row r="1255" spans="1:1" x14ac:dyDescent="0.25">
      <c r="A1255" s="8"/>
    </row>
    <row r="1256" spans="1:1" x14ac:dyDescent="0.25">
      <c r="A1256" s="8"/>
    </row>
    <row r="1257" spans="1:1" x14ac:dyDescent="0.25">
      <c r="A1257" s="8"/>
    </row>
    <row r="1258" spans="1:1" x14ac:dyDescent="0.25">
      <c r="A1258" s="8"/>
    </row>
    <row r="1259" spans="1:1" x14ac:dyDescent="0.25">
      <c r="A1259" s="8"/>
    </row>
    <row r="1260" spans="1:1" x14ac:dyDescent="0.25">
      <c r="A1260" s="8"/>
    </row>
    <row r="1261" spans="1:1" x14ac:dyDescent="0.25">
      <c r="A1261" s="8"/>
    </row>
    <row r="1262" spans="1:1" x14ac:dyDescent="0.25">
      <c r="A1262" s="8"/>
    </row>
    <row r="1263" spans="1:1" x14ac:dyDescent="0.25">
      <c r="A1263" s="8"/>
    </row>
    <row r="1264" spans="1:1" x14ac:dyDescent="0.25">
      <c r="A1264" s="8"/>
    </row>
    <row r="1265" spans="1:1" x14ac:dyDescent="0.25">
      <c r="A1265" s="8"/>
    </row>
    <row r="1266" spans="1:1" x14ac:dyDescent="0.25">
      <c r="A1266" s="8"/>
    </row>
    <row r="1267" spans="1:1" x14ac:dyDescent="0.25">
      <c r="A1267" s="8"/>
    </row>
    <row r="1268" spans="1:1" x14ac:dyDescent="0.25">
      <c r="A1268" s="8"/>
    </row>
    <row r="1269" spans="1:1" x14ac:dyDescent="0.25">
      <c r="A1269" s="8"/>
    </row>
    <row r="1270" spans="1:1" x14ac:dyDescent="0.25">
      <c r="A1270" s="8"/>
    </row>
    <row r="1271" spans="1:1" x14ac:dyDescent="0.25">
      <c r="A1271" s="8"/>
    </row>
    <row r="1272" spans="1:1" x14ac:dyDescent="0.25">
      <c r="A1272" s="8"/>
    </row>
    <row r="1273" spans="1:1" x14ac:dyDescent="0.25">
      <c r="A1273" s="8"/>
    </row>
    <row r="1274" spans="1:1" x14ac:dyDescent="0.25">
      <c r="A1274" s="8"/>
    </row>
    <row r="1275" spans="1:1" x14ac:dyDescent="0.25">
      <c r="A1275" s="8"/>
    </row>
    <row r="1276" spans="1:1" x14ac:dyDescent="0.25">
      <c r="A1276" s="8"/>
    </row>
    <row r="1277" spans="1:1" x14ac:dyDescent="0.25">
      <c r="A1277" s="8"/>
    </row>
    <row r="1278" spans="1:1" x14ac:dyDescent="0.25">
      <c r="A1278" s="8"/>
    </row>
    <row r="1279" spans="1:1" x14ac:dyDescent="0.25">
      <c r="A1279" s="8"/>
    </row>
    <row r="1280" spans="1:1" x14ac:dyDescent="0.25">
      <c r="A1280" s="8"/>
    </row>
    <row r="1281" spans="1:1" x14ac:dyDescent="0.25">
      <c r="A1281" s="8"/>
    </row>
    <row r="1282" spans="1:1" x14ac:dyDescent="0.25">
      <c r="A1282" s="8"/>
    </row>
    <row r="1283" spans="1:1" x14ac:dyDescent="0.25">
      <c r="A1283" s="8"/>
    </row>
    <row r="1284" spans="1:1" x14ac:dyDescent="0.25">
      <c r="A1284" s="8"/>
    </row>
    <row r="1285" spans="1:1" x14ac:dyDescent="0.25">
      <c r="A1285" s="8"/>
    </row>
    <row r="1286" spans="1:1" x14ac:dyDescent="0.25">
      <c r="A1286" s="8"/>
    </row>
    <row r="1287" spans="1:1" x14ac:dyDescent="0.25">
      <c r="A1287" s="8"/>
    </row>
    <row r="1288" spans="1:1" x14ac:dyDescent="0.25">
      <c r="A1288" s="8"/>
    </row>
    <row r="1289" spans="1:1" x14ac:dyDescent="0.25">
      <c r="A1289" s="8"/>
    </row>
    <row r="1290" spans="1:1" x14ac:dyDescent="0.25">
      <c r="A1290" s="8"/>
    </row>
    <row r="1291" spans="1:1" x14ac:dyDescent="0.25">
      <c r="A1291" s="8"/>
    </row>
    <row r="1292" spans="1:1" x14ac:dyDescent="0.25">
      <c r="A1292" s="8"/>
    </row>
    <row r="1293" spans="1:1" x14ac:dyDescent="0.25">
      <c r="A1293" s="8"/>
    </row>
    <row r="1294" spans="1:1" x14ac:dyDescent="0.25">
      <c r="A1294" s="8"/>
    </row>
    <row r="1295" spans="1:1" x14ac:dyDescent="0.25">
      <c r="A1295" s="8"/>
    </row>
    <row r="1296" spans="1:1" x14ac:dyDescent="0.25">
      <c r="A1296" s="8"/>
    </row>
    <row r="1297" spans="1:1" x14ac:dyDescent="0.25">
      <c r="A1297" s="8"/>
    </row>
    <row r="1298" spans="1:1" x14ac:dyDescent="0.25">
      <c r="A1298" s="8"/>
    </row>
    <row r="1299" spans="1:1" x14ac:dyDescent="0.25">
      <c r="A1299" s="8"/>
    </row>
    <row r="1300" spans="1:1" x14ac:dyDescent="0.25">
      <c r="A1300" s="8"/>
    </row>
    <row r="1301" spans="1:1" x14ac:dyDescent="0.25">
      <c r="A1301" s="8"/>
    </row>
    <row r="1302" spans="1:1" x14ac:dyDescent="0.25">
      <c r="A1302" s="8"/>
    </row>
    <row r="1303" spans="1:1" x14ac:dyDescent="0.25">
      <c r="A1303" s="8"/>
    </row>
    <row r="1304" spans="1:1" x14ac:dyDescent="0.25">
      <c r="A1304" s="8"/>
    </row>
    <row r="1305" spans="1:1" x14ac:dyDescent="0.25">
      <c r="A1305" s="8"/>
    </row>
    <row r="1306" spans="1:1" x14ac:dyDescent="0.25">
      <c r="A1306" s="8"/>
    </row>
    <row r="1307" spans="1:1" x14ac:dyDescent="0.25">
      <c r="A1307" s="8"/>
    </row>
    <row r="1308" spans="1:1" x14ac:dyDescent="0.25">
      <c r="A1308" s="8"/>
    </row>
    <row r="1309" spans="1:1" x14ac:dyDescent="0.25">
      <c r="A1309" s="8"/>
    </row>
    <row r="1310" spans="1:1" x14ac:dyDescent="0.25">
      <c r="A1310" s="8"/>
    </row>
    <row r="1311" spans="1:1" x14ac:dyDescent="0.25">
      <c r="A1311" s="8"/>
    </row>
    <row r="1312" spans="1:1" x14ac:dyDescent="0.25">
      <c r="A1312" s="8"/>
    </row>
    <row r="1313" spans="1:1" x14ac:dyDescent="0.25">
      <c r="A1313" s="8"/>
    </row>
    <row r="1314" spans="1:1" x14ac:dyDescent="0.25">
      <c r="A1314" s="8"/>
    </row>
    <row r="1315" spans="1:1" x14ac:dyDescent="0.25">
      <c r="A1315" s="8"/>
    </row>
    <row r="1316" spans="1:1" x14ac:dyDescent="0.25">
      <c r="A1316" s="8"/>
    </row>
    <row r="1317" spans="1:1" x14ac:dyDescent="0.25">
      <c r="A1317" s="8"/>
    </row>
    <row r="1318" spans="1:1" x14ac:dyDescent="0.25">
      <c r="A1318" s="8"/>
    </row>
    <row r="1319" spans="1:1" x14ac:dyDescent="0.25">
      <c r="A1319" s="8"/>
    </row>
    <row r="1320" spans="1:1" x14ac:dyDescent="0.25">
      <c r="A1320" s="8"/>
    </row>
    <row r="1321" spans="1:1" x14ac:dyDescent="0.25">
      <c r="A1321" s="8"/>
    </row>
    <row r="1322" spans="1:1" x14ac:dyDescent="0.25">
      <c r="A1322" s="8"/>
    </row>
    <row r="1323" spans="1:1" x14ac:dyDescent="0.25">
      <c r="A1323" s="8"/>
    </row>
    <row r="1324" spans="1:1" x14ac:dyDescent="0.25">
      <c r="A1324" s="8"/>
    </row>
    <row r="1325" spans="1:1" x14ac:dyDescent="0.25">
      <c r="A1325" s="8"/>
    </row>
    <row r="1326" spans="1:1" x14ac:dyDescent="0.25">
      <c r="A1326" s="8"/>
    </row>
    <row r="1327" spans="1:1" x14ac:dyDescent="0.25">
      <c r="A1327" s="8"/>
    </row>
    <row r="1328" spans="1:1" x14ac:dyDescent="0.25">
      <c r="A1328" s="8"/>
    </row>
    <row r="1329" spans="1:1" x14ac:dyDescent="0.25">
      <c r="A1329" s="8"/>
    </row>
    <row r="1330" spans="1:1" x14ac:dyDescent="0.25">
      <c r="A1330" s="8"/>
    </row>
    <row r="1331" spans="1:1" x14ac:dyDescent="0.25">
      <c r="A1331" s="8"/>
    </row>
    <row r="1332" spans="1:1" x14ac:dyDescent="0.25">
      <c r="A1332" s="8"/>
    </row>
    <row r="1333" spans="1:1" x14ac:dyDescent="0.25">
      <c r="A1333" s="8"/>
    </row>
    <row r="1334" spans="1:1" x14ac:dyDescent="0.25">
      <c r="A1334" s="8"/>
    </row>
    <row r="1335" spans="1:1" x14ac:dyDescent="0.25">
      <c r="A1335" s="8"/>
    </row>
    <row r="1336" spans="1:1" x14ac:dyDescent="0.25">
      <c r="A1336" s="8"/>
    </row>
    <row r="1337" spans="1:1" x14ac:dyDescent="0.25">
      <c r="A1337" s="8"/>
    </row>
    <row r="1338" spans="1:1" x14ac:dyDescent="0.25">
      <c r="A1338" s="8"/>
    </row>
    <row r="1339" spans="1:1" x14ac:dyDescent="0.25">
      <c r="A1339" s="8"/>
    </row>
    <row r="1340" spans="1:1" x14ac:dyDescent="0.25">
      <c r="A1340" s="8"/>
    </row>
    <row r="1341" spans="1:1" x14ac:dyDescent="0.25">
      <c r="A1341" s="8"/>
    </row>
    <row r="1342" spans="1:1" x14ac:dyDescent="0.25">
      <c r="A1342" s="8"/>
    </row>
    <row r="1343" spans="1:1" x14ac:dyDescent="0.25">
      <c r="A1343" s="8"/>
    </row>
    <row r="1344" spans="1:1" x14ac:dyDescent="0.25">
      <c r="A1344" s="8"/>
    </row>
    <row r="1345" spans="1:1" x14ac:dyDescent="0.25">
      <c r="A1345" s="8"/>
    </row>
    <row r="1346" spans="1:1" x14ac:dyDescent="0.25">
      <c r="A1346" s="8"/>
    </row>
    <row r="1347" spans="1:1" x14ac:dyDescent="0.25">
      <c r="A1347" s="8"/>
    </row>
    <row r="1348" spans="1:1" x14ac:dyDescent="0.25">
      <c r="A1348" s="8"/>
    </row>
    <row r="1349" spans="1:1" x14ac:dyDescent="0.25">
      <c r="A1349" s="8"/>
    </row>
    <row r="1350" spans="1:1" x14ac:dyDescent="0.25">
      <c r="A1350" s="8"/>
    </row>
    <row r="1351" spans="1:1" x14ac:dyDescent="0.25">
      <c r="A1351" s="8"/>
    </row>
    <row r="1352" spans="1:1" x14ac:dyDescent="0.25">
      <c r="A1352" s="8"/>
    </row>
    <row r="1353" spans="1:1" x14ac:dyDescent="0.25">
      <c r="A1353" s="8"/>
    </row>
    <row r="1354" spans="1:1" x14ac:dyDescent="0.25">
      <c r="A1354" s="8"/>
    </row>
    <row r="1355" spans="1:1" x14ac:dyDescent="0.25">
      <c r="A1355" s="8"/>
    </row>
    <row r="1356" spans="1:1" x14ac:dyDescent="0.25">
      <c r="A1356" s="8"/>
    </row>
    <row r="1357" spans="1:1" x14ac:dyDescent="0.25">
      <c r="A1357" s="8"/>
    </row>
    <row r="1358" spans="1:1" x14ac:dyDescent="0.25">
      <c r="A1358" s="8"/>
    </row>
    <row r="1359" spans="1:1" x14ac:dyDescent="0.25">
      <c r="A1359" s="8"/>
    </row>
    <row r="1360" spans="1:1" x14ac:dyDescent="0.25">
      <c r="A1360" s="8"/>
    </row>
    <row r="1361" spans="1:1" x14ac:dyDescent="0.25">
      <c r="A1361" s="8"/>
    </row>
    <row r="1362" spans="1:1" x14ac:dyDescent="0.25">
      <c r="A1362" s="8"/>
    </row>
    <row r="1363" spans="1:1" x14ac:dyDescent="0.25">
      <c r="A1363" s="8"/>
    </row>
    <row r="1364" spans="1:1" x14ac:dyDescent="0.25">
      <c r="A1364" s="8"/>
    </row>
    <row r="1365" spans="1:1" x14ac:dyDescent="0.25">
      <c r="A1365" s="8"/>
    </row>
    <row r="1366" spans="1:1" x14ac:dyDescent="0.25">
      <c r="A1366" s="8"/>
    </row>
    <row r="1367" spans="1:1" x14ac:dyDescent="0.25">
      <c r="A1367" s="8"/>
    </row>
    <row r="1368" spans="1:1" x14ac:dyDescent="0.25">
      <c r="A1368" s="8"/>
    </row>
    <row r="1369" spans="1:1" x14ac:dyDescent="0.25">
      <c r="A1369" s="8"/>
    </row>
    <row r="1370" spans="1:1" x14ac:dyDescent="0.25">
      <c r="A1370" s="8"/>
    </row>
    <row r="1371" spans="1:1" x14ac:dyDescent="0.25">
      <c r="A1371" s="8"/>
    </row>
    <row r="1372" spans="1:1" x14ac:dyDescent="0.25">
      <c r="A1372" s="8"/>
    </row>
    <row r="1373" spans="1:1" x14ac:dyDescent="0.25">
      <c r="A1373" s="8"/>
    </row>
    <row r="1374" spans="1:1" x14ac:dyDescent="0.25">
      <c r="A1374" s="8"/>
    </row>
    <row r="1375" spans="1:1" x14ac:dyDescent="0.25">
      <c r="A1375" s="8"/>
    </row>
    <row r="1376" spans="1:1" x14ac:dyDescent="0.25">
      <c r="A1376" s="8"/>
    </row>
    <row r="1377" spans="1:1" x14ac:dyDescent="0.25">
      <c r="A1377" s="8"/>
    </row>
    <row r="1378" spans="1:1" x14ac:dyDescent="0.25">
      <c r="A1378" s="8"/>
    </row>
    <row r="1379" spans="1:1" x14ac:dyDescent="0.25">
      <c r="A1379" s="8"/>
    </row>
    <row r="1380" spans="1:1" x14ac:dyDescent="0.25">
      <c r="A1380" s="8"/>
    </row>
    <row r="1381" spans="1:1" x14ac:dyDescent="0.25">
      <c r="A1381" s="8"/>
    </row>
    <row r="1382" spans="1:1" x14ac:dyDescent="0.25">
      <c r="A1382" s="8"/>
    </row>
    <row r="1383" spans="1:1" x14ac:dyDescent="0.25">
      <c r="A1383" s="8"/>
    </row>
    <row r="1384" spans="1:1" x14ac:dyDescent="0.25">
      <c r="A1384" s="8"/>
    </row>
    <row r="1385" spans="1:1" x14ac:dyDescent="0.25">
      <c r="A1385" s="8"/>
    </row>
    <row r="1386" spans="1:1" x14ac:dyDescent="0.25">
      <c r="A1386" s="8"/>
    </row>
    <row r="1387" spans="1:1" x14ac:dyDescent="0.25">
      <c r="A1387" s="8"/>
    </row>
    <row r="1388" spans="1:1" x14ac:dyDescent="0.25">
      <c r="A1388" s="8"/>
    </row>
    <row r="1389" spans="1:1" x14ac:dyDescent="0.25">
      <c r="A1389" s="8"/>
    </row>
    <row r="1390" spans="1:1" x14ac:dyDescent="0.25">
      <c r="A1390" s="8"/>
    </row>
    <row r="1391" spans="1:1" x14ac:dyDescent="0.25">
      <c r="A1391" s="8"/>
    </row>
    <row r="1392" spans="1:1" x14ac:dyDescent="0.25">
      <c r="A1392" s="8"/>
    </row>
    <row r="1393" spans="1:1" x14ac:dyDescent="0.25">
      <c r="A1393" s="8"/>
    </row>
    <row r="1394" spans="1:1" x14ac:dyDescent="0.25">
      <c r="A1394" s="8"/>
    </row>
    <row r="1395" spans="1:1" x14ac:dyDescent="0.25">
      <c r="A1395" s="8"/>
    </row>
    <row r="1396" spans="1:1" x14ac:dyDescent="0.25">
      <c r="A1396" s="8"/>
    </row>
    <row r="1397" spans="1:1" x14ac:dyDescent="0.25">
      <c r="A1397" s="8"/>
    </row>
    <row r="1398" spans="1:1" x14ac:dyDescent="0.25">
      <c r="A1398" s="8"/>
    </row>
    <row r="1399" spans="1:1" x14ac:dyDescent="0.25">
      <c r="A1399" s="8"/>
    </row>
    <row r="1400" spans="1:1" x14ac:dyDescent="0.25">
      <c r="A1400" s="8"/>
    </row>
    <row r="1401" spans="1:1" x14ac:dyDescent="0.25">
      <c r="A1401" s="8"/>
    </row>
    <row r="1402" spans="1:1" x14ac:dyDescent="0.25">
      <c r="A1402" s="8"/>
    </row>
    <row r="1403" spans="1:1" x14ac:dyDescent="0.25">
      <c r="A1403" s="8"/>
    </row>
    <row r="1404" spans="1:1" x14ac:dyDescent="0.25">
      <c r="A1404" s="8"/>
    </row>
    <row r="1405" spans="1:1" x14ac:dyDescent="0.25">
      <c r="A1405" s="8"/>
    </row>
    <row r="1406" spans="1:1" x14ac:dyDescent="0.25">
      <c r="A1406" s="8"/>
    </row>
    <row r="1407" spans="1:1" x14ac:dyDescent="0.25">
      <c r="A1407" s="8"/>
    </row>
    <row r="1408" spans="1:1" x14ac:dyDescent="0.25">
      <c r="A1408" s="8"/>
    </row>
    <row r="1409" spans="1:1" x14ac:dyDescent="0.25">
      <c r="A1409" s="8"/>
    </row>
    <row r="1410" spans="1:1" x14ac:dyDescent="0.25">
      <c r="A1410" s="8"/>
    </row>
    <row r="1411" spans="1:1" x14ac:dyDescent="0.25">
      <c r="A1411" s="8"/>
    </row>
    <row r="1412" spans="1:1" x14ac:dyDescent="0.25">
      <c r="A1412" s="8"/>
    </row>
    <row r="1413" spans="1:1" x14ac:dyDescent="0.25">
      <c r="A1413" s="8"/>
    </row>
    <row r="1414" spans="1:1" x14ac:dyDescent="0.25">
      <c r="A1414" s="8"/>
    </row>
    <row r="1415" spans="1:1" x14ac:dyDescent="0.25">
      <c r="A1415" s="8"/>
    </row>
    <row r="1416" spans="1:1" x14ac:dyDescent="0.25">
      <c r="A1416" s="8"/>
    </row>
    <row r="1417" spans="1:1" x14ac:dyDescent="0.25">
      <c r="A1417" s="8"/>
    </row>
    <row r="1418" spans="1:1" x14ac:dyDescent="0.25">
      <c r="A1418" s="8"/>
    </row>
    <row r="1419" spans="1:1" x14ac:dyDescent="0.25">
      <c r="A1419" s="8"/>
    </row>
    <row r="1420" spans="1:1" x14ac:dyDescent="0.25">
      <c r="A1420" s="8"/>
    </row>
    <row r="1421" spans="1:1" x14ac:dyDescent="0.25">
      <c r="A1421" s="8"/>
    </row>
    <row r="1422" spans="1:1" x14ac:dyDescent="0.25">
      <c r="A1422" s="8"/>
    </row>
    <row r="1423" spans="1:1" x14ac:dyDescent="0.25">
      <c r="A1423" s="8"/>
    </row>
    <row r="1424" spans="1:1" x14ac:dyDescent="0.25">
      <c r="A1424" s="8"/>
    </row>
    <row r="1425" spans="1:1" x14ac:dyDescent="0.25">
      <c r="A1425" s="8"/>
    </row>
    <row r="1426" spans="1:1" x14ac:dyDescent="0.25">
      <c r="A1426" s="8"/>
    </row>
    <row r="1427" spans="1:1" x14ac:dyDescent="0.25">
      <c r="A1427" s="8"/>
    </row>
    <row r="1428" spans="1:1" x14ac:dyDescent="0.25">
      <c r="A1428" s="8"/>
    </row>
    <row r="1429" spans="1:1" x14ac:dyDescent="0.25">
      <c r="A1429" s="8"/>
    </row>
    <row r="1430" spans="1:1" x14ac:dyDescent="0.25">
      <c r="A1430" s="8"/>
    </row>
    <row r="1431" spans="1:1" x14ac:dyDescent="0.25">
      <c r="A1431" s="8"/>
    </row>
    <row r="1432" spans="1:1" x14ac:dyDescent="0.25">
      <c r="A1432" s="8"/>
    </row>
    <row r="1433" spans="1:1" x14ac:dyDescent="0.25">
      <c r="A1433" s="8"/>
    </row>
    <row r="1434" spans="1:1" x14ac:dyDescent="0.25">
      <c r="A1434" s="8"/>
    </row>
    <row r="1435" spans="1:1" x14ac:dyDescent="0.25">
      <c r="A1435" s="8"/>
    </row>
    <row r="1436" spans="1:1" x14ac:dyDescent="0.25">
      <c r="A1436" s="8"/>
    </row>
    <row r="1437" spans="1:1" x14ac:dyDescent="0.25">
      <c r="A1437" s="8"/>
    </row>
    <row r="1438" spans="1:1" x14ac:dyDescent="0.25">
      <c r="A1438" s="8"/>
    </row>
    <row r="1439" spans="1:1" x14ac:dyDescent="0.25">
      <c r="A1439" s="8"/>
    </row>
    <row r="1440" spans="1:1" x14ac:dyDescent="0.25">
      <c r="A1440" s="8"/>
    </row>
    <row r="1441" spans="1:1" x14ac:dyDescent="0.25">
      <c r="A1441" s="8"/>
    </row>
    <row r="1442" spans="1:1" x14ac:dyDescent="0.25">
      <c r="A1442" s="8"/>
    </row>
    <row r="1443" spans="1:1" x14ac:dyDescent="0.25">
      <c r="A1443" s="8"/>
    </row>
    <row r="1444" spans="1:1" x14ac:dyDescent="0.25">
      <c r="A1444" s="8"/>
    </row>
    <row r="1445" spans="1:1" x14ac:dyDescent="0.25">
      <c r="A1445" s="8"/>
    </row>
    <row r="1446" spans="1:1" x14ac:dyDescent="0.25">
      <c r="A1446" s="8"/>
    </row>
    <row r="1447" spans="1:1" x14ac:dyDescent="0.25">
      <c r="A1447" s="8"/>
    </row>
    <row r="1448" spans="1:1" x14ac:dyDescent="0.25">
      <c r="A1448" s="8"/>
    </row>
    <row r="1449" spans="1:1" x14ac:dyDescent="0.25">
      <c r="A1449" s="8"/>
    </row>
    <row r="1450" spans="1:1" x14ac:dyDescent="0.25">
      <c r="A1450" s="8"/>
    </row>
    <row r="1451" spans="1:1" x14ac:dyDescent="0.25">
      <c r="A1451" s="8"/>
    </row>
    <row r="1452" spans="1:1" x14ac:dyDescent="0.25">
      <c r="A1452" s="8"/>
    </row>
    <row r="1453" spans="1:1" x14ac:dyDescent="0.25">
      <c r="A1453" s="8"/>
    </row>
    <row r="1454" spans="1:1" x14ac:dyDescent="0.25">
      <c r="A1454" s="8"/>
    </row>
    <row r="1455" spans="1:1" x14ac:dyDescent="0.25">
      <c r="A1455" s="8"/>
    </row>
    <row r="1456" spans="1:1" x14ac:dyDescent="0.25">
      <c r="A1456" s="8"/>
    </row>
    <row r="1457" spans="1:1" x14ac:dyDescent="0.25">
      <c r="A1457" s="8"/>
    </row>
    <row r="1458" spans="1:1" x14ac:dyDescent="0.25">
      <c r="A1458" s="8"/>
    </row>
    <row r="1459" spans="1:1" x14ac:dyDescent="0.25">
      <c r="A1459" s="8"/>
    </row>
    <row r="1460" spans="1:1" x14ac:dyDescent="0.25">
      <c r="A1460" s="8"/>
    </row>
    <row r="1461" spans="1:1" x14ac:dyDescent="0.25">
      <c r="A1461" s="8"/>
    </row>
    <row r="1462" spans="1:1" x14ac:dyDescent="0.25">
      <c r="A1462" s="8"/>
    </row>
    <row r="1463" spans="1:1" x14ac:dyDescent="0.25">
      <c r="A1463" s="8"/>
    </row>
    <row r="1464" spans="1:1" x14ac:dyDescent="0.25">
      <c r="A1464" s="8"/>
    </row>
    <row r="1465" spans="1:1" x14ac:dyDescent="0.25">
      <c r="A1465" s="8"/>
    </row>
    <row r="1466" spans="1:1" x14ac:dyDescent="0.25">
      <c r="A1466" s="8"/>
    </row>
    <row r="1467" spans="1:1" x14ac:dyDescent="0.25">
      <c r="A1467" s="8"/>
    </row>
    <row r="1468" spans="1:1" x14ac:dyDescent="0.25">
      <c r="A1468" s="8"/>
    </row>
    <row r="1469" spans="1:1" x14ac:dyDescent="0.25">
      <c r="A1469" s="8"/>
    </row>
    <row r="1470" spans="1:1" x14ac:dyDescent="0.25">
      <c r="A1470" s="8"/>
    </row>
    <row r="1471" spans="1:1" x14ac:dyDescent="0.25">
      <c r="A1471" s="8"/>
    </row>
    <row r="1472" spans="1:1" x14ac:dyDescent="0.25">
      <c r="A1472" s="8"/>
    </row>
    <row r="1473" spans="1:1" x14ac:dyDescent="0.25">
      <c r="A1473" s="8"/>
    </row>
    <row r="1474" spans="1:1" x14ac:dyDescent="0.25">
      <c r="A1474" s="8"/>
    </row>
    <row r="1475" spans="1:1" x14ac:dyDescent="0.25">
      <c r="A1475" s="8"/>
    </row>
    <row r="1476" spans="1:1" x14ac:dyDescent="0.25">
      <c r="A1476" s="8"/>
    </row>
    <row r="1477" spans="1:1" x14ac:dyDescent="0.25">
      <c r="A1477" s="8"/>
    </row>
    <row r="1478" spans="1:1" x14ac:dyDescent="0.25">
      <c r="A1478" s="8"/>
    </row>
    <row r="1479" spans="1:1" x14ac:dyDescent="0.25">
      <c r="A1479" s="8"/>
    </row>
    <row r="1480" spans="1:1" x14ac:dyDescent="0.25">
      <c r="A1480" s="8"/>
    </row>
    <row r="1481" spans="1:1" x14ac:dyDescent="0.25">
      <c r="A1481" s="8"/>
    </row>
    <row r="1482" spans="1:1" x14ac:dyDescent="0.25">
      <c r="A1482" s="8"/>
    </row>
    <row r="1483" spans="1:1" x14ac:dyDescent="0.25">
      <c r="A1483" s="8"/>
    </row>
    <row r="1484" spans="1:1" x14ac:dyDescent="0.25">
      <c r="A1484" s="8"/>
    </row>
    <row r="1485" spans="1:1" x14ac:dyDescent="0.25">
      <c r="A1485" s="8"/>
    </row>
    <row r="1486" spans="1:1" x14ac:dyDescent="0.25">
      <c r="A1486" s="8"/>
    </row>
    <row r="1487" spans="1:1" x14ac:dyDescent="0.25">
      <c r="A1487" s="8"/>
    </row>
    <row r="1488" spans="1:1" x14ac:dyDescent="0.25">
      <c r="A1488" s="8"/>
    </row>
    <row r="1489" spans="1:1" x14ac:dyDescent="0.25">
      <c r="A1489" s="8"/>
    </row>
    <row r="1490" spans="1:1" x14ac:dyDescent="0.25">
      <c r="A1490" s="8"/>
    </row>
    <row r="1491" spans="1:1" x14ac:dyDescent="0.25">
      <c r="A1491" s="8"/>
    </row>
    <row r="1492" spans="1:1" x14ac:dyDescent="0.25">
      <c r="A1492" s="8"/>
    </row>
    <row r="1493" spans="1:1" x14ac:dyDescent="0.25">
      <c r="A1493" s="8"/>
    </row>
    <row r="1494" spans="1:1" x14ac:dyDescent="0.25">
      <c r="A1494" s="8"/>
    </row>
    <row r="1495" spans="1:1" x14ac:dyDescent="0.25">
      <c r="A1495" s="8"/>
    </row>
    <row r="1496" spans="1:1" x14ac:dyDescent="0.25">
      <c r="A1496" s="8"/>
    </row>
    <row r="1497" spans="1:1" x14ac:dyDescent="0.25">
      <c r="A1497" s="8"/>
    </row>
    <row r="1498" spans="1:1" x14ac:dyDescent="0.25">
      <c r="A1498" s="8"/>
    </row>
    <row r="1499" spans="1:1" x14ac:dyDescent="0.25">
      <c r="A1499" s="8"/>
    </row>
    <row r="1500" spans="1:1" x14ac:dyDescent="0.25">
      <c r="A1500" s="8"/>
    </row>
    <row r="1501" spans="1:1" x14ac:dyDescent="0.25">
      <c r="A1501" s="8"/>
    </row>
    <row r="1502" spans="1:1" x14ac:dyDescent="0.25">
      <c r="A1502" s="8"/>
    </row>
    <row r="1503" spans="1:1" x14ac:dyDescent="0.25">
      <c r="A1503" s="8"/>
    </row>
    <row r="1504" spans="1:1" x14ac:dyDescent="0.25">
      <c r="A1504" s="8"/>
    </row>
    <row r="1505" spans="1:1" x14ac:dyDescent="0.25">
      <c r="A1505" s="8"/>
    </row>
    <row r="1506" spans="1:1" x14ac:dyDescent="0.25">
      <c r="A1506" s="8"/>
    </row>
    <row r="1507" spans="1:1" x14ac:dyDescent="0.25">
      <c r="A1507" s="8"/>
    </row>
    <row r="1508" spans="1:1" x14ac:dyDescent="0.25">
      <c r="A1508" s="8"/>
    </row>
    <row r="1509" spans="1:1" x14ac:dyDescent="0.25">
      <c r="A1509" s="8"/>
    </row>
    <row r="1510" spans="1:1" x14ac:dyDescent="0.25">
      <c r="A1510" s="8"/>
    </row>
    <row r="1511" spans="1:1" x14ac:dyDescent="0.25">
      <c r="A1511" s="8"/>
    </row>
    <row r="1512" spans="1:1" x14ac:dyDescent="0.25">
      <c r="A1512" s="8"/>
    </row>
    <row r="1513" spans="1:1" x14ac:dyDescent="0.25">
      <c r="A1513" s="8"/>
    </row>
    <row r="1514" spans="1:1" x14ac:dyDescent="0.25">
      <c r="A1514" s="8"/>
    </row>
    <row r="1515" spans="1:1" x14ac:dyDescent="0.25">
      <c r="A1515" s="8"/>
    </row>
    <row r="1516" spans="1:1" x14ac:dyDescent="0.25">
      <c r="A1516" s="8"/>
    </row>
    <row r="1517" spans="1:1" x14ac:dyDescent="0.25">
      <c r="A1517" s="8"/>
    </row>
    <row r="1518" spans="1:1" x14ac:dyDescent="0.25">
      <c r="A1518" s="8"/>
    </row>
    <row r="1519" spans="1:1" x14ac:dyDescent="0.25">
      <c r="A1519" s="8"/>
    </row>
    <row r="1520" spans="1:1" x14ac:dyDescent="0.25">
      <c r="A1520" s="8"/>
    </row>
    <row r="1521" spans="1:1" x14ac:dyDescent="0.25">
      <c r="A1521" s="8"/>
    </row>
    <row r="1522" spans="1:1" x14ac:dyDescent="0.25">
      <c r="A1522" s="8"/>
    </row>
    <row r="1523" spans="1:1" x14ac:dyDescent="0.25">
      <c r="A1523" s="8"/>
    </row>
    <row r="1524" spans="1:1" x14ac:dyDescent="0.25">
      <c r="A1524" s="8"/>
    </row>
    <row r="1525" spans="1:1" x14ac:dyDescent="0.25">
      <c r="A1525" s="8"/>
    </row>
    <row r="1526" spans="1:1" x14ac:dyDescent="0.25">
      <c r="A1526" s="8"/>
    </row>
    <row r="1527" spans="1:1" x14ac:dyDescent="0.25">
      <c r="A1527" s="8"/>
    </row>
    <row r="1528" spans="1:1" x14ac:dyDescent="0.25">
      <c r="A1528" s="8"/>
    </row>
    <row r="1529" spans="1:1" x14ac:dyDescent="0.25">
      <c r="A1529" s="8"/>
    </row>
    <row r="1530" spans="1:1" x14ac:dyDescent="0.25">
      <c r="A1530" s="8"/>
    </row>
    <row r="1531" spans="1:1" x14ac:dyDescent="0.25">
      <c r="A1531" s="8"/>
    </row>
    <row r="1532" spans="1:1" x14ac:dyDescent="0.25">
      <c r="A1532" s="8"/>
    </row>
    <row r="1533" spans="1:1" x14ac:dyDescent="0.25">
      <c r="A1533" s="8"/>
    </row>
    <row r="1534" spans="1:1" x14ac:dyDescent="0.25">
      <c r="A1534" s="8"/>
    </row>
    <row r="1535" spans="1:1" x14ac:dyDescent="0.25">
      <c r="A1535" s="8"/>
    </row>
    <row r="1536" spans="1:1" x14ac:dyDescent="0.25">
      <c r="A1536" s="8"/>
    </row>
    <row r="1537" spans="1:1" x14ac:dyDescent="0.25">
      <c r="A1537" s="8"/>
    </row>
    <row r="1538" spans="1:1" x14ac:dyDescent="0.25">
      <c r="A1538" s="8"/>
    </row>
    <row r="1539" spans="1:1" x14ac:dyDescent="0.25">
      <c r="A1539" s="8"/>
    </row>
    <row r="1540" spans="1:1" x14ac:dyDescent="0.25">
      <c r="A1540" s="8"/>
    </row>
    <row r="1541" spans="1:1" x14ac:dyDescent="0.25">
      <c r="A1541" s="8"/>
    </row>
    <row r="1542" spans="1:1" x14ac:dyDescent="0.25">
      <c r="A1542" s="8"/>
    </row>
    <row r="1543" spans="1:1" x14ac:dyDescent="0.25">
      <c r="A1543" s="8"/>
    </row>
    <row r="1544" spans="1:1" x14ac:dyDescent="0.25">
      <c r="A1544" s="8"/>
    </row>
    <row r="1545" spans="1:1" x14ac:dyDescent="0.25">
      <c r="A1545" s="8"/>
    </row>
    <row r="1546" spans="1:1" x14ac:dyDescent="0.25">
      <c r="A1546" s="8"/>
    </row>
    <row r="1547" spans="1:1" x14ac:dyDescent="0.25">
      <c r="A1547" s="8"/>
    </row>
    <row r="1548" spans="1:1" x14ac:dyDescent="0.25">
      <c r="A1548" s="8"/>
    </row>
    <row r="1549" spans="1:1" x14ac:dyDescent="0.25">
      <c r="A1549" s="8"/>
    </row>
    <row r="1550" spans="1:1" x14ac:dyDescent="0.25">
      <c r="A1550" s="8"/>
    </row>
    <row r="1551" spans="1:1" x14ac:dyDescent="0.25">
      <c r="A1551" s="8"/>
    </row>
    <row r="1552" spans="1:1" x14ac:dyDescent="0.25">
      <c r="A1552" s="8"/>
    </row>
    <row r="1553" spans="1:1" x14ac:dyDescent="0.25">
      <c r="A1553" s="8"/>
    </row>
    <row r="1554" spans="1:1" x14ac:dyDescent="0.25">
      <c r="A1554" s="8"/>
    </row>
    <row r="1555" spans="1:1" x14ac:dyDescent="0.25">
      <c r="A1555" s="8"/>
    </row>
    <row r="1556" spans="1:1" x14ac:dyDescent="0.25">
      <c r="A1556" s="8"/>
    </row>
    <row r="1557" spans="1:1" x14ac:dyDescent="0.25">
      <c r="A1557" s="8"/>
    </row>
    <row r="1558" spans="1:1" x14ac:dyDescent="0.25">
      <c r="A1558" s="8"/>
    </row>
    <row r="1559" spans="1:1" x14ac:dyDescent="0.25">
      <c r="A1559" s="8"/>
    </row>
    <row r="1560" spans="1:1" x14ac:dyDescent="0.25">
      <c r="A1560" s="8"/>
    </row>
    <row r="1561" spans="1:1" x14ac:dyDescent="0.25">
      <c r="A1561" s="8"/>
    </row>
    <row r="1562" spans="1:1" x14ac:dyDescent="0.25">
      <c r="A1562" s="8"/>
    </row>
    <row r="1563" spans="1:1" x14ac:dyDescent="0.25">
      <c r="A1563" s="8"/>
    </row>
    <row r="1564" spans="1:1" x14ac:dyDescent="0.25">
      <c r="A1564" s="8"/>
    </row>
    <row r="1565" spans="1:1" x14ac:dyDescent="0.25">
      <c r="A1565" s="8"/>
    </row>
    <row r="1566" spans="1:1" x14ac:dyDescent="0.25">
      <c r="A1566" s="8"/>
    </row>
    <row r="1567" spans="1:1" x14ac:dyDescent="0.25">
      <c r="A1567" s="8"/>
    </row>
    <row r="1568" spans="1:1" x14ac:dyDescent="0.25">
      <c r="A1568" s="8"/>
    </row>
    <row r="1569" spans="1:1" x14ac:dyDescent="0.25">
      <c r="A1569" s="8"/>
    </row>
    <row r="1570" spans="1:1" x14ac:dyDescent="0.25">
      <c r="A1570" s="8"/>
    </row>
    <row r="1571" spans="1:1" x14ac:dyDescent="0.25">
      <c r="A1571" s="8"/>
    </row>
    <row r="1572" spans="1:1" x14ac:dyDescent="0.25">
      <c r="A1572" s="8"/>
    </row>
    <row r="1573" spans="1:1" x14ac:dyDescent="0.25">
      <c r="A1573" s="8"/>
    </row>
    <row r="1574" spans="1:1" x14ac:dyDescent="0.25">
      <c r="A1574" s="8"/>
    </row>
    <row r="1575" spans="1:1" x14ac:dyDescent="0.25">
      <c r="A1575" s="8"/>
    </row>
    <row r="1576" spans="1:1" x14ac:dyDescent="0.25">
      <c r="A1576" s="8"/>
    </row>
    <row r="1577" spans="1:1" x14ac:dyDescent="0.25">
      <c r="A1577" s="8"/>
    </row>
    <row r="1578" spans="1:1" x14ac:dyDescent="0.25">
      <c r="A1578" s="8"/>
    </row>
    <row r="1579" spans="1:1" x14ac:dyDescent="0.25">
      <c r="A1579" s="8"/>
    </row>
    <row r="1580" spans="1:1" x14ac:dyDescent="0.25">
      <c r="A1580" s="8"/>
    </row>
    <row r="1581" spans="1:1" x14ac:dyDescent="0.25">
      <c r="A1581" s="8"/>
    </row>
    <row r="1582" spans="1:1" x14ac:dyDescent="0.25">
      <c r="A1582" s="8"/>
    </row>
    <row r="1583" spans="1:1" x14ac:dyDescent="0.25">
      <c r="A1583" s="8"/>
    </row>
    <row r="1584" spans="1:1" x14ac:dyDescent="0.25">
      <c r="A1584" s="8"/>
    </row>
    <row r="1585" spans="1:1" x14ac:dyDescent="0.25">
      <c r="A1585" s="8"/>
    </row>
    <row r="1586" spans="1:1" x14ac:dyDescent="0.25">
      <c r="A1586" s="8"/>
    </row>
    <row r="1587" spans="1:1" x14ac:dyDescent="0.25">
      <c r="A1587" s="8"/>
    </row>
    <row r="1588" spans="1:1" x14ac:dyDescent="0.25">
      <c r="A1588" s="8"/>
    </row>
    <row r="1589" spans="1:1" x14ac:dyDescent="0.25">
      <c r="A1589" s="8"/>
    </row>
    <row r="1590" spans="1:1" x14ac:dyDescent="0.25">
      <c r="A1590" s="8"/>
    </row>
    <row r="1591" spans="1:1" x14ac:dyDescent="0.25">
      <c r="A1591" s="8"/>
    </row>
    <row r="1592" spans="1:1" x14ac:dyDescent="0.25">
      <c r="A1592" s="8"/>
    </row>
    <row r="1593" spans="1:1" x14ac:dyDescent="0.25">
      <c r="A1593" s="8"/>
    </row>
    <row r="1594" spans="1:1" x14ac:dyDescent="0.25">
      <c r="A1594" s="8"/>
    </row>
    <row r="1595" spans="1:1" x14ac:dyDescent="0.25">
      <c r="A1595" s="8"/>
    </row>
    <row r="1596" spans="1:1" x14ac:dyDescent="0.25">
      <c r="A1596" s="8"/>
    </row>
    <row r="1597" spans="1:1" x14ac:dyDescent="0.25">
      <c r="A1597" s="8"/>
    </row>
    <row r="1598" spans="1:1" x14ac:dyDescent="0.25">
      <c r="A1598" s="8"/>
    </row>
    <row r="1599" spans="1:1" x14ac:dyDescent="0.25">
      <c r="A1599" s="8"/>
    </row>
    <row r="1600" spans="1:1" x14ac:dyDescent="0.25">
      <c r="A1600" s="8"/>
    </row>
    <row r="1601" spans="1:1" x14ac:dyDescent="0.25">
      <c r="A1601" s="8"/>
    </row>
    <row r="1602" spans="1:1" x14ac:dyDescent="0.25">
      <c r="A1602" s="8"/>
    </row>
    <row r="1603" spans="1:1" x14ac:dyDescent="0.25">
      <c r="A1603" s="8"/>
    </row>
    <row r="1604" spans="1:1" x14ac:dyDescent="0.25">
      <c r="A1604" s="8"/>
    </row>
    <row r="1605" spans="1:1" x14ac:dyDescent="0.25">
      <c r="A1605" s="8"/>
    </row>
    <row r="1606" spans="1:1" x14ac:dyDescent="0.25">
      <c r="A1606" s="8"/>
    </row>
    <row r="1607" spans="1:1" x14ac:dyDescent="0.25">
      <c r="A1607" s="8"/>
    </row>
    <row r="1608" spans="1:1" x14ac:dyDescent="0.25">
      <c r="A1608" s="8"/>
    </row>
    <row r="1609" spans="1:1" x14ac:dyDescent="0.25">
      <c r="A1609" s="8"/>
    </row>
    <row r="1610" spans="1:1" x14ac:dyDescent="0.25">
      <c r="A1610" s="8"/>
    </row>
    <row r="1611" spans="1:1" x14ac:dyDescent="0.25">
      <c r="A1611" s="8"/>
    </row>
    <row r="1612" spans="1:1" x14ac:dyDescent="0.25">
      <c r="A1612" s="8"/>
    </row>
    <row r="1613" spans="1:1" x14ac:dyDescent="0.25">
      <c r="A1613" s="8"/>
    </row>
    <row r="1614" spans="1:1" x14ac:dyDescent="0.25">
      <c r="A1614" s="8"/>
    </row>
    <row r="1615" spans="1:1" x14ac:dyDescent="0.25">
      <c r="A1615" s="8"/>
    </row>
    <row r="1616" spans="1:1" x14ac:dyDescent="0.25">
      <c r="A1616" s="8"/>
    </row>
    <row r="1617" spans="1:1" x14ac:dyDescent="0.25">
      <c r="A1617" s="8"/>
    </row>
    <row r="1618" spans="1:1" x14ac:dyDescent="0.25">
      <c r="A1618" s="8"/>
    </row>
    <row r="1619" spans="1:1" x14ac:dyDescent="0.25">
      <c r="A1619" s="8"/>
    </row>
    <row r="1620" spans="1:1" x14ac:dyDescent="0.25">
      <c r="A1620" s="8"/>
    </row>
    <row r="1621" spans="1:1" x14ac:dyDescent="0.25">
      <c r="A1621" s="8"/>
    </row>
    <row r="1622" spans="1:1" x14ac:dyDescent="0.25">
      <c r="A1622" s="8"/>
    </row>
    <row r="1623" spans="1:1" x14ac:dyDescent="0.25">
      <c r="A1623" s="8"/>
    </row>
    <row r="1624" spans="1:1" x14ac:dyDescent="0.25">
      <c r="A1624" s="8"/>
    </row>
    <row r="1625" spans="1:1" x14ac:dyDescent="0.25">
      <c r="A1625" s="8"/>
    </row>
    <row r="1626" spans="1:1" x14ac:dyDescent="0.25">
      <c r="A1626" s="8"/>
    </row>
    <row r="1627" spans="1:1" x14ac:dyDescent="0.25">
      <c r="A1627" s="8"/>
    </row>
    <row r="1628" spans="1:1" x14ac:dyDescent="0.25">
      <c r="A1628" s="8"/>
    </row>
    <row r="1629" spans="1:1" x14ac:dyDescent="0.25">
      <c r="A1629" s="8"/>
    </row>
    <row r="1630" spans="1:1" x14ac:dyDescent="0.25">
      <c r="A1630" s="8"/>
    </row>
    <row r="1631" spans="1:1" x14ac:dyDescent="0.25">
      <c r="A1631" s="8"/>
    </row>
    <row r="1632" spans="1:1" x14ac:dyDescent="0.25">
      <c r="A1632" s="8"/>
    </row>
    <row r="1633" spans="1:1" x14ac:dyDescent="0.25">
      <c r="A1633" s="8"/>
    </row>
    <row r="1634" spans="1:1" x14ac:dyDescent="0.25">
      <c r="A1634" s="8"/>
    </row>
    <row r="1635" spans="1:1" x14ac:dyDescent="0.25">
      <c r="A1635" s="8"/>
    </row>
    <row r="1636" spans="1:1" x14ac:dyDescent="0.25">
      <c r="A1636" s="8"/>
    </row>
    <row r="1637" spans="1:1" x14ac:dyDescent="0.25">
      <c r="A1637" s="8"/>
    </row>
    <row r="1638" spans="1:1" x14ac:dyDescent="0.25">
      <c r="A1638" s="8"/>
    </row>
    <row r="1639" spans="1:1" x14ac:dyDescent="0.25">
      <c r="A1639" s="8"/>
    </row>
    <row r="1640" spans="1:1" x14ac:dyDescent="0.25">
      <c r="A1640" s="8"/>
    </row>
    <row r="1641" spans="1:1" x14ac:dyDescent="0.25">
      <c r="A1641" s="8"/>
    </row>
    <row r="1642" spans="1:1" x14ac:dyDescent="0.25">
      <c r="A1642" s="8"/>
    </row>
    <row r="1643" spans="1:1" x14ac:dyDescent="0.25">
      <c r="A1643" s="8"/>
    </row>
    <row r="1644" spans="1:1" x14ac:dyDescent="0.25">
      <c r="A1644" s="8"/>
    </row>
    <row r="1645" spans="1:1" x14ac:dyDescent="0.25">
      <c r="A1645" s="8"/>
    </row>
    <row r="1646" spans="1:1" x14ac:dyDescent="0.25">
      <c r="A1646" s="8"/>
    </row>
    <row r="1647" spans="1:1" x14ac:dyDescent="0.25">
      <c r="A1647" s="8"/>
    </row>
    <row r="1648" spans="1:1" x14ac:dyDescent="0.25">
      <c r="A1648" s="8"/>
    </row>
    <row r="1649" spans="1:1" x14ac:dyDescent="0.25">
      <c r="A1649" s="8"/>
    </row>
    <row r="1650" spans="1:1" x14ac:dyDescent="0.25">
      <c r="A1650" s="8"/>
    </row>
    <row r="1651" spans="1:1" x14ac:dyDescent="0.25">
      <c r="A1651" s="8"/>
    </row>
    <row r="1652" spans="1:1" x14ac:dyDescent="0.25">
      <c r="A1652" s="8"/>
    </row>
    <row r="1653" spans="1:1" x14ac:dyDescent="0.25">
      <c r="A1653" s="8"/>
    </row>
    <row r="1654" spans="1:1" x14ac:dyDescent="0.25">
      <c r="A1654" s="8"/>
    </row>
    <row r="1655" spans="1:1" x14ac:dyDescent="0.25">
      <c r="A1655" s="8"/>
    </row>
    <row r="1656" spans="1:1" x14ac:dyDescent="0.25">
      <c r="A1656" s="8"/>
    </row>
    <row r="1657" spans="1:1" x14ac:dyDescent="0.25">
      <c r="A1657" s="8"/>
    </row>
    <row r="1658" spans="1:1" x14ac:dyDescent="0.25">
      <c r="A1658" s="8"/>
    </row>
    <row r="1659" spans="1:1" x14ac:dyDescent="0.25">
      <c r="A1659" s="8"/>
    </row>
    <row r="1660" spans="1:1" x14ac:dyDescent="0.25">
      <c r="A1660" s="8"/>
    </row>
    <row r="1661" spans="1:1" x14ac:dyDescent="0.25">
      <c r="A1661" s="8"/>
    </row>
    <row r="1662" spans="1:1" x14ac:dyDescent="0.25">
      <c r="A1662" s="8"/>
    </row>
    <row r="1663" spans="1:1" x14ac:dyDescent="0.25">
      <c r="A1663" s="8"/>
    </row>
    <row r="1664" spans="1:1" x14ac:dyDescent="0.25">
      <c r="A1664" s="8"/>
    </row>
    <row r="1665" spans="1:1" x14ac:dyDescent="0.25">
      <c r="A1665" s="8"/>
    </row>
    <row r="1666" spans="1:1" x14ac:dyDescent="0.25">
      <c r="A1666" s="8"/>
    </row>
    <row r="1667" spans="1:1" x14ac:dyDescent="0.25">
      <c r="A1667" s="8"/>
    </row>
    <row r="1668" spans="1:1" x14ac:dyDescent="0.25">
      <c r="A1668" s="8"/>
    </row>
    <row r="1669" spans="1:1" x14ac:dyDescent="0.25">
      <c r="A1669" s="8"/>
    </row>
    <row r="1670" spans="1:1" x14ac:dyDescent="0.25">
      <c r="A1670" s="8"/>
    </row>
    <row r="1671" spans="1:1" x14ac:dyDescent="0.25">
      <c r="A1671" s="8"/>
    </row>
    <row r="1672" spans="1:1" x14ac:dyDescent="0.25">
      <c r="A1672" s="8"/>
    </row>
    <row r="1673" spans="1:1" x14ac:dyDescent="0.25">
      <c r="A1673" s="8"/>
    </row>
    <row r="1674" spans="1:1" x14ac:dyDescent="0.25">
      <c r="A1674" s="8"/>
    </row>
    <row r="1675" spans="1:1" x14ac:dyDescent="0.25">
      <c r="A1675" s="8"/>
    </row>
    <row r="1676" spans="1:1" x14ac:dyDescent="0.25">
      <c r="A1676" s="8"/>
    </row>
    <row r="1677" spans="1:1" x14ac:dyDescent="0.25">
      <c r="A1677" s="8"/>
    </row>
    <row r="1678" spans="1:1" x14ac:dyDescent="0.25">
      <c r="A1678" s="8"/>
    </row>
    <row r="1679" spans="1:1" x14ac:dyDescent="0.25">
      <c r="A1679" s="8"/>
    </row>
    <row r="1680" spans="1:1" x14ac:dyDescent="0.25">
      <c r="A1680" s="8"/>
    </row>
    <row r="1681" spans="1:1" x14ac:dyDescent="0.25">
      <c r="A1681" s="8"/>
    </row>
    <row r="1682" spans="1:1" x14ac:dyDescent="0.25">
      <c r="A1682" s="8"/>
    </row>
    <row r="1683" spans="1:1" x14ac:dyDescent="0.25">
      <c r="A1683" s="8"/>
    </row>
    <row r="1684" spans="1:1" x14ac:dyDescent="0.25">
      <c r="A1684" s="8"/>
    </row>
    <row r="1685" spans="1:1" x14ac:dyDescent="0.25">
      <c r="A1685" s="8"/>
    </row>
    <row r="1686" spans="1:1" x14ac:dyDescent="0.25">
      <c r="A1686" s="8"/>
    </row>
    <row r="1687" spans="1:1" x14ac:dyDescent="0.25">
      <c r="A1687" s="8"/>
    </row>
    <row r="1688" spans="1:1" x14ac:dyDescent="0.25">
      <c r="A1688" s="8"/>
    </row>
    <row r="1689" spans="1:1" x14ac:dyDescent="0.25">
      <c r="A1689" s="8"/>
    </row>
    <row r="1690" spans="1:1" x14ac:dyDescent="0.25">
      <c r="A1690" s="8"/>
    </row>
    <row r="1691" spans="1:1" x14ac:dyDescent="0.25">
      <c r="A1691" s="8"/>
    </row>
    <row r="1692" spans="1:1" x14ac:dyDescent="0.25">
      <c r="A1692" s="8"/>
    </row>
    <row r="1693" spans="1:1" x14ac:dyDescent="0.25">
      <c r="A1693" s="8"/>
    </row>
    <row r="1694" spans="1:1" x14ac:dyDescent="0.25">
      <c r="A1694" s="8"/>
    </row>
    <row r="1695" spans="1:1" x14ac:dyDescent="0.25">
      <c r="A1695" s="8"/>
    </row>
    <row r="1696" spans="1:1" x14ac:dyDescent="0.25">
      <c r="A1696" s="8"/>
    </row>
    <row r="1697" spans="1:1" x14ac:dyDescent="0.25">
      <c r="A1697" s="8"/>
    </row>
    <row r="1698" spans="1:1" x14ac:dyDescent="0.25">
      <c r="A1698" s="8"/>
    </row>
    <row r="1699" spans="1:1" x14ac:dyDescent="0.25">
      <c r="A1699" s="8"/>
    </row>
    <row r="1700" spans="1:1" x14ac:dyDescent="0.25">
      <c r="A1700" s="8"/>
    </row>
    <row r="1701" spans="1:1" x14ac:dyDescent="0.25">
      <c r="A1701" s="8"/>
    </row>
    <row r="1702" spans="1:1" x14ac:dyDescent="0.25">
      <c r="A1702" s="8"/>
    </row>
    <row r="1703" spans="1:1" x14ac:dyDescent="0.25">
      <c r="A1703" s="8"/>
    </row>
    <row r="1704" spans="1:1" x14ac:dyDescent="0.25">
      <c r="A1704" s="8"/>
    </row>
    <row r="1705" spans="1:1" x14ac:dyDescent="0.25">
      <c r="A1705" s="8"/>
    </row>
    <row r="1706" spans="1:1" x14ac:dyDescent="0.25">
      <c r="A1706" s="8"/>
    </row>
    <row r="1707" spans="1:1" x14ac:dyDescent="0.25">
      <c r="A1707" s="8"/>
    </row>
    <row r="1708" spans="1:1" x14ac:dyDescent="0.25">
      <c r="A1708" s="8"/>
    </row>
    <row r="1709" spans="1:1" x14ac:dyDescent="0.25">
      <c r="A1709" s="8"/>
    </row>
    <row r="1710" spans="1:1" x14ac:dyDescent="0.25">
      <c r="A1710" s="8"/>
    </row>
    <row r="1711" spans="1:1" x14ac:dyDescent="0.25">
      <c r="A1711" s="8"/>
    </row>
    <row r="1712" spans="1:1" x14ac:dyDescent="0.25">
      <c r="A1712" s="8"/>
    </row>
    <row r="1713" spans="1:1" x14ac:dyDescent="0.25">
      <c r="A1713" s="8"/>
    </row>
    <row r="1714" spans="1:1" x14ac:dyDescent="0.25">
      <c r="A1714" s="8"/>
    </row>
    <row r="1715" spans="1:1" x14ac:dyDescent="0.25">
      <c r="A1715" s="8"/>
    </row>
    <row r="1716" spans="1:1" x14ac:dyDescent="0.25">
      <c r="A1716" s="8"/>
    </row>
    <row r="1717" spans="1:1" x14ac:dyDescent="0.25">
      <c r="A1717" s="8"/>
    </row>
    <row r="1718" spans="1:1" x14ac:dyDescent="0.25">
      <c r="A1718" s="8"/>
    </row>
    <row r="1719" spans="1:1" x14ac:dyDescent="0.25">
      <c r="A1719" s="8"/>
    </row>
    <row r="1720" spans="1:1" x14ac:dyDescent="0.25">
      <c r="A1720" s="8"/>
    </row>
    <row r="1721" spans="1:1" x14ac:dyDescent="0.25">
      <c r="A1721" s="8"/>
    </row>
    <row r="1722" spans="1:1" x14ac:dyDescent="0.25">
      <c r="A1722" s="8"/>
    </row>
    <row r="1723" spans="1:1" x14ac:dyDescent="0.25">
      <c r="A1723" s="8"/>
    </row>
    <row r="1724" spans="1:1" x14ac:dyDescent="0.25">
      <c r="A1724" s="8"/>
    </row>
    <row r="1725" spans="1:1" x14ac:dyDescent="0.25">
      <c r="A1725" s="8"/>
    </row>
    <row r="1726" spans="1:1" x14ac:dyDescent="0.25">
      <c r="A1726" s="8"/>
    </row>
    <row r="1727" spans="1:1" x14ac:dyDescent="0.25">
      <c r="A1727" s="8"/>
    </row>
    <row r="1728" spans="1:1" x14ac:dyDescent="0.25">
      <c r="A1728" s="8"/>
    </row>
    <row r="1729" spans="1:1" x14ac:dyDescent="0.25">
      <c r="A1729" s="8"/>
    </row>
    <row r="1730" spans="1:1" x14ac:dyDescent="0.25">
      <c r="A1730" s="8"/>
    </row>
    <row r="1731" spans="1:1" x14ac:dyDescent="0.25">
      <c r="A1731" s="8"/>
    </row>
    <row r="1732" spans="1:1" x14ac:dyDescent="0.25">
      <c r="A1732" s="8"/>
    </row>
    <row r="1733" spans="1:1" x14ac:dyDescent="0.25">
      <c r="A1733" s="8"/>
    </row>
    <row r="1734" spans="1:1" x14ac:dyDescent="0.25">
      <c r="A1734" s="8"/>
    </row>
    <row r="1735" spans="1:1" x14ac:dyDescent="0.25">
      <c r="A1735" s="8"/>
    </row>
    <row r="1736" spans="1:1" x14ac:dyDescent="0.25">
      <c r="A1736" s="8"/>
    </row>
    <row r="1737" spans="1:1" x14ac:dyDescent="0.25">
      <c r="A1737" s="8"/>
    </row>
    <row r="1738" spans="1:1" x14ac:dyDescent="0.25">
      <c r="A1738" s="8"/>
    </row>
    <row r="1739" spans="1:1" x14ac:dyDescent="0.25">
      <c r="A1739" s="8"/>
    </row>
    <row r="1740" spans="1:1" x14ac:dyDescent="0.25">
      <c r="A1740" s="8"/>
    </row>
    <row r="1741" spans="1:1" x14ac:dyDescent="0.25">
      <c r="A1741" s="8"/>
    </row>
    <row r="1742" spans="1:1" x14ac:dyDescent="0.25">
      <c r="A1742" s="8"/>
    </row>
    <row r="1743" spans="1:1" x14ac:dyDescent="0.25">
      <c r="A1743" s="8"/>
    </row>
    <row r="1744" spans="1:1" x14ac:dyDescent="0.25">
      <c r="A1744" s="8"/>
    </row>
    <row r="1745" spans="1:1" x14ac:dyDescent="0.25">
      <c r="A1745" s="8"/>
    </row>
    <row r="1746" spans="1:1" x14ac:dyDescent="0.25">
      <c r="A1746" s="8"/>
    </row>
    <row r="1747" spans="1:1" x14ac:dyDescent="0.25">
      <c r="A1747" s="8"/>
    </row>
    <row r="1748" spans="1:1" x14ac:dyDescent="0.25">
      <c r="A1748" s="8"/>
    </row>
    <row r="1749" spans="1:1" x14ac:dyDescent="0.25">
      <c r="A1749" s="8"/>
    </row>
    <row r="1750" spans="1:1" x14ac:dyDescent="0.25">
      <c r="A1750" s="8"/>
    </row>
    <row r="1751" spans="1:1" x14ac:dyDescent="0.25">
      <c r="A1751" s="8"/>
    </row>
    <row r="1752" spans="1:1" x14ac:dyDescent="0.25">
      <c r="A1752" s="8"/>
    </row>
    <row r="1753" spans="1:1" x14ac:dyDescent="0.25">
      <c r="A1753" s="8"/>
    </row>
    <row r="1754" spans="1:1" x14ac:dyDescent="0.25">
      <c r="A1754" s="8"/>
    </row>
    <row r="1755" spans="1:1" x14ac:dyDescent="0.25">
      <c r="A1755" s="8"/>
    </row>
    <row r="1756" spans="1:1" x14ac:dyDescent="0.25">
      <c r="A1756" s="8"/>
    </row>
    <row r="1757" spans="1:1" x14ac:dyDescent="0.25">
      <c r="A1757" s="8"/>
    </row>
    <row r="1758" spans="1:1" x14ac:dyDescent="0.25">
      <c r="A1758" s="8"/>
    </row>
    <row r="1759" spans="1:1" x14ac:dyDescent="0.25">
      <c r="A1759" s="8"/>
    </row>
    <row r="1760" spans="1:1" x14ac:dyDescent="0.25">
      <c r="A1760" s="8"/>
    </row>
    <row r="1761" spans="1:1" x14ac:dyDescent="0.25">
      <c r="A1761" s="8"/>
    </row>
    <row r="1762" spans="1:1" x14ac:dyDescent="0.25">
      <c r="A1762" s="8"/>
    </row>
    <row r="1763" spans="1:1" x14ac:dyDescent="0.25">
      <c r="A1763" s="8"/>
    </row>
    <row r="1764" spans="1:1" x14ac:dyDescent="0.25">
      <c r="A1764" s="8"/>
    </row>
    <row r="1765" spans="1:1" x14ac:dyDescent="0.25">
      <c r="A1765" s="8"/>
    </row>
    <row r="1766" spans="1:1" x14ac:dyDescent="0.25">
      <c r="A1766" s="8"/>
    </row>
    <row r="1767" spans="1:1" x14ac:dyDescent="0.25">
      <c r="A1767" s="8"/>
    </row>
    <row r="1768" spans="1:1" x14ac:dyDescent="0.25">
      <c r="A1768" s="8"/>
    </row>
    <row r="1769" spans="1:1" x14ac:dyDescent="0.25">
      <c r="A1769" s="8"/>
    </row>
    <row r="1770" spans="1:1" x14ac:dyDescent="0.25">
      <c r="A1770" s="8"/>
    </row>
    <row r="1771" spans="1:1" x14ac:dyDescent="0.25">
      <c r="A1771" s="8"/>
    </row>
    <row r="1772" spans="1:1" x14ac:dyDescent="0.25">
      <c r="A1772" s="8"/>
    </row>
    <row r="1773" spans="1:1" x14ac:dyDescent="0.25">
      <c r="A1773" s="8"/>
    </row>
    <row r="1774" spans="1:1" x14ac:dyDescent="0.25">
      <c r="A1774" s="8"/>
    </row>
    <row r="1775" spans="1:1" x14ac:dyDescent="0.25">
      <c r="A1775" s="8"/>
    </row>
    <row r="1776" spans="1:1" x14ac:dyDescent="0.25">
      <c r="A1776" s="8"/>
    </row>
    <row r="1777" spans="1:1" x14ac:dyDescent="0.25">
      <c r="A1777" s="8"/>
    </row>
    <row r="1778" spans="1:1" x14ac:dyDescent="0.25">
      <c r="A1778" s="8"/>
    </row>
    <row r="1779" spans="1:1" x14ac:dyDescent="0.25">
      <c r="A1779" s="8"/>
    </row>
    <row r="1780" spans="1:1" x14ac:dyDescent="0.25">
      <c r="A1780" s="8"/>
    </row>
    <row r="1781" spans="1:1" x14ac:dyDescent="0.25">
      <c r="A1781" s="8"/>
    </row>
    <row r="1782" spans="1:1" x14ac:dyDescent="0.25">
      <c r="A1782" s="8"/>
    </row>
    <row r="1783" spans="1:1" x14ac:dyDescent="0.25">
      <c r="A1783" s="8"/>
    </row>
    <row r="1784" spans="1:1" x14ac:dyDescent="0.25">
      <c r="A1784" s="8"/>
    </row>
    <row r="1785" spans="1:1" x14ac:dyDescent="0.25">
      <c r="A1785" s="8"/>
    </row>
    <row r="1786" spans="1:1" x14ac:dyDescent="0.25">
      <c r="A1786" s="8"/>
    </row>
    <row r="1787" spans="1:1" x14ac:dyDescent="0.25">
      <c r="A1787" s="8"/>
    </row>
    <row r="1788" spans="1:1" x14ac:dyDescent="0.25">
      <c r="A1788" s="8"/>
    </row>
    <row r="1789" spans="1:1" x14ac:dyDescent="0.25">
      <c r="A1789" s="8"/>
    </row>
    <row r="1790" spans="1:1" x14ac:dyDescent="0.25">
      <c r="A1790" s="8"/>
    </row>
    <row r="1791" spans="1:1" x14ac:dyDescent="0.25">
      <c r="A1791" s="8"/>
    </row>
    <row r="1792" spans="1:1" x14ac:dyDescent="0.25">
      <c r="A1792" s="8"/>
    </row>
    <row r="1793" spans="1:1" x14ac:dyDescent="0.25">
      <c r="A1793" s="8"/>
    </row>
    <row r="1794" spans="1:1" x14ac:dyDescent="0.25">
      <c r="A1794" s="8"/>
    </row>
    <row r="1795" spans="1:1" x14ac:dyDescent="0.25">
      <c r="A1795" s="8"/>
    </row>
    <row r="1796" spans="1:1" x14ac:dyDescent="0.25">
      <c r="A1796" s="8"/>
    </row>
    <row r="1797" spans="1:1" x14ac:dyDescent="0.25">
      <c r="A1797" s="8"/>
    </row>
    <row r="1798" spans="1:1" x14ac:dyDescent="0.25">
      <c r="A1798" s="8"/>
    </row>
    <row r="1799" spans="1:1" x14ac:dyDescent="0.25">
      <c r="A1799" s="8"/>
    </row>
    <row r="1800" spans="1:1" x14ac:dyDescent="0.25">
      <c r="A1800" s="8"/>
    </row>
    <row r="1801" spans="1:1" x14ac:dyDescent="0.25">
      <c r="A1801" s="8"/>
    </row>
    <row r="1802" spans="1:1" x14ac:dyDescent="0.25">
      <c r="A1802" s="8"/>
    </row>
    <row r="1803" spans="1:1" x14ac:dyDescent="0.25">
      <c r="A1803" s="8"/>
    </row>
    <row r="1804" spans="1:1" x14ac:dyDescent="0.25">
      <c r="A1804" s="8"/>
    </row>
    <row r="1805" spans="1:1" x14ac:dyDescent="0.25">
      <c r="A1805" s="8"/>
    </row>
    <row r="1806" spans="1:1" x14ac:dyDescent="0.25">
      <c r="A1806" s="8"/>
    </row>
    <row r="1807" spans="1:1" x14ac:dyDescent="0.25">
      <c r="A1807" s="8"/>
    </row>
    <row r="1808" spans="1:1" x14ac:dyDescent="0.25">
      <c r="A1808" s="8"/>
    </row>
    <row r="1809" spans="1:1" x14ac:dyDescent="0.25">
      <c r="A1809" s="8"/>
    </row>
    <row r="1810" spans="1:1" x14ac:dyDescent="0.25">
      <c r="A1810" s="8"/>
    </row>
    <row r="1811" spans="1:1" x14ac:dyDescent="0.25">
      <c r="A1811" s="8"/>
    </row>
    <row r="1812" spans="1:1" x14ac:dyDescent="0.25">
      <c r="A1812" s="8"/>
    </row>
    <row r="1813" spans="1:1" x14ac:dyDescent="0.25">
      <c r="A1813" s="8"/>
    </row>
    <row r="1814" spans="1:1" x14ac:dyDescent="0.25">
      <c r="A1814" s="8"/>
    </row>
    <row r="1815" spans="1:1" x14ac:dyDescent="0.25">
      <c r="A1815" s="8"/>
    </row>
    <row r="1816" spans="1:1" x14ac:dyDescent="0.25">
      <c r="A1816" s="8"/>
    </row>
    <row r="1817" spans="1:1" x14ac:dyDescent="0.25">
      <c r="A1817" s="8"/>
    </row>
    <row r="1818" spans="1:1" x14ac:dyDescent="0.25">
      <c r="A1818" s="8"/>
    </row>
    <row r="1819" spans="1:1" x14ac:dyDescent="0.25">
      <c r="A1819" s="8"/>
    </row>
    <row r="1820" spans="1:1" x14ac:dyDescent="0.25">
      <c r="A1820" s="8"/>
    </row>
    <row r="1821" spans="1:1" x14ac:dyDescent="0.25">
      <c r="A1821" s="8"/>
    </row>
    <row r="1822" spans="1:1" x14ac:dyDescent="0.25">
      <c r="A1822" s="8"/>
    </row>
    <row r="1823" spans="1:1" x14ac:dyDescent="0.25">
      <c r="A1823" s="8"/>
    </row>
    <row r="1824" spans="1:1" x14ac:dyDescent="0.25">
      <c r="A1824" s="8"/>
    </row>
    <row r="1825" spans="1:1" x14ac:dyDescent="0.25">
      <c r="A1825" s="8"/>
    </row>
    <row r="1826" spans="1:1" x14ac:dyDescent="0.25">
      <c r="A1826" s="8"/>
    </row>
    <row r="1827" spans="1:1" x14ac:dyDescent="0.25">
      <c r="A1827" s="8"/>
    </row>
    <row r="1828" spans="1:1" x14ac:dyDescent="0.25">
      <c r="A1828" s="8"/>
    </row>
    <row r="1829" spans="1:1" x14ac:dyDescent="0.25">
      <c r="A1829" s="8"/>
    </row>
    <row r="1830" spans="1:1" x14ac:dyDescent="0.25">
      <c r="A1830" s="8"/>
    </row>
    <row r="1831" spans="1:1" x14ac:dyDescent="0.25">
      <c r="A1831" s="8"/>
    </row>
    <row r="1832" spans="1:1" x14ac:dyDescent="0.25">
      <c r="A1832" s="8"/>
    </row>
    <row r="1833" spans="1:1" x14ac:dyDescent="0.25">
      <c r="A1833" s="8"/>
    </row>
    <row r="1834" spans="1:1" x14ac:dyDescent="0.25">
      <c r="A1834" s="8"/>
    </row>
    <row r="1835" spans="1:1" x14ac:dyDescent="0.25">
      <c r="A1835" s="8"/>
    </row>
    <row r="1836" spans="1:1" x14ac:dyDescent="0.25">
      <c r="A1836" s="8"/>
    </row>
    <row r="1837" spans="1:1" x14ac:dyDescent="0.25">
      <c r="A1837" s="8"/>
    </row>
    <row r="1838" spans="1:1" x14ac:dyDescent="0.25">
      <c r="A1838" s="8"/>
    </row>
    <row r="1839" spans="1:1" x14ac:dyDescent="0.25">
      <c r="A1839" s="8"/>
    </row>
    <row r="1840" spans="1:1" x14ac:dyDescent="0.25">
      <c r="A1840" s="8"/>
    </row>
    <row r="1841" spans="1:1" x14ac:dyDescent="0.25">
      <c r="A1841" s="8"/>
    </row>
    <row r="1842" spans="1:1" x14ac:dyDescent="0.25">
      <c r="A1842" s="8"/>
    </row>
    <row r="1843" spans="1:1" x14ac:dyDescent="0.25">
      <c r="A1843" s="8"/>
    </row>
    <row r="1844" spans="1:1" x14ac:dyDescent="0.25">
      <c r="A1844" s="8"/>
    </row>
    <row r="1845" spans="1:1" x14ac:dyDescent="0.25">
      <c r="A1845" s="8"/>
    </row>
    <row r="1846" spans="1:1" x14ac:dyDescent="0.25">
      <c r="A1846" s="8"/>
    </row>
    <row r="1847" spans="1:1" x14ac:dyDescent="0.25">
      <c r="A1847" s="8"/>
    </row>
    <row r="1848" spans="1:1" x14ac:dyDescent="0.25">
      <c r="A1848" s="8"/>
    </row>
    <row r="1849" spans="1:1" x14ac:dyDescent="0.25">
      <c r="A1849" s="8"/>
    </row>
    <row r="1850" spans="1:1" x14ac:dyDescent="0.25">
      <c r="A1850" s="8"/>
    </row>
    <row r="1851" spans="1:1" x14ac:dyDescent="0.25">
      <c r="A1851" s="8"/>
    </row>
    <row r="1852" spans="1:1" x14ac:dyDescent="0.25">
      <c r="A1852" s="8"/>
    </row>
    <row r="1853" spans="1:1" x14ac:dyDescent="0.25">
      <c r="A1853" s="8"/>
    </row>
    <row r="1854" spans="1:1" x14ac:dyDescent="0.25">
      <c r="A1854" s="8"/>
    </row>
    <row r="1855" spans="1:1" x14ac:dyDescent="0.25">
      <c r="A1855" s="8"/>
    </row>
    <row r="1856" spans="1:1" x14ac:dyDescent="0.25">
      <c r="A1856" s="8"/>
    </row>
    <row r="1857" spans="1:1" x14ac:dyDescent="0.25">
      <c r="A1857" s="8"/>
    </row>
    <row r="1858" spans="1:1" x14ac:dyDescent="0.25">
      <c r="A1858" s="8"/>
    </row>
    <row r="1859" spans="1:1" x14ac:dyDescent="0.25">
      <c r="A1859" s="8"/>
    </row>
    <row r="1860" spans="1:1" x14ac:dyDescent="0.25">
      <c r="A1860" s="8"/>
    </row>
    <row r="1861" spans="1:1" x14ac:dyDescent="0.25">
      <c r="A1861" s="8"/>
    </row>
    <row r="1862" spans="1:1" x14ac:dyDescent="0.25">
      <c r="A1862" s="8"/>
    </row>
    <row r="1863" spans="1:1" x14ac:dyDescent="0.25">
      <c r="A1863" s="8"/>
    </row>
    <row r="1864" spans="1:1" x14ac:dyDescent="0.25">
      <c r="A1864" s="8"/>
    </row>
    <row r="1865" spans="1:1" x14ac:dyDescent="0.25">
      <c r="A1865" s="8"/>
    </row>
    <row r="1866" spans="1:1" x14ac:dyDescent="0.25">
      <c r="A1866" s="8"/>
    </row>
    <row r="1867" spans="1:1" x14ac:dyDescent="0.25">
      <c r="A1867" s="8"/>
    </row>
    <row r="1868" spans="1:1" x14ac:dyDescent="0.25">
      <c r="A1868" s="8"/>
    </row>
    <row r="1869" spans="1:1" x14ac:dyDescent="0.25">
      <c r="A1869" s="8"/>
    </row>
    <row r="1870" spans="1:1" x14ac:dyDescent="0.25">
      <c r="A1870" s="8"/>
    </row>
    <row r="1871" spans="1:1" x14ac:dyDescent="0.25">
      <c r="A1871" s="8"/>
    </row>
    <row r="1872" spans="1:1" x14ac:dyDescent="0.25">
      <c r="A1872" s="8"/>
    </row>
    <row r="1873" spans="1:1" x14ac:dyDescent="0.25">
      <c r="A1873" s="8"/>
    </row>
    <row r="1874" spans="1:1" x14ac:dyDescent="0.25">
      <c r="A1874" s="8"/>
    </row>
    <row r="1875" spans="1:1" x14ac:dyDescent="0.25">
      <c r="A1875" s="8"/>
    </row>
    <row r="1876" spans="1:1" x14ac:dyDescent="0.25">
      <c r="A1876" s="8"/>
    </row>
    <row r="1877" spans="1:1" x14ac:dyDescent="0.25">
      <c r="A1877" s="8"/>
    </row>
    <row r="1878" spans="1:1" x14ac:dyDescent="0.25">
      <c r="A1878" s="8"/>
    </row>
    <row r="1879" spans="1:1" x14ac:dyDescent="0.25">
      <c r="A1879" s="8"/>
    </row>
    <row r="1880" spans="1:1" x14ac:dyDescent="0.25">
      <c r="A1880" s="8"/>
    </row>
    <row r="1881" spans="1:1" x14ac:dyDescent="0.25">
      <c r="A1881" s="8"/>
    </row>
    <row r="1882" spans="1:1" x14ac:dyDescent="0.25">
      <c r="A1882" s="8"/>
    </row>
    <row r="1883" spans="1:1" x14ac:dyDescent="0.25">
      <c r="A1883" s="8"/>
    </row>
    <row r="1884" spans="1:1" x14ac:dyDescent="0.25">
      <c r="A1884" s="8"/>
    </row>
    <row r="1885" spans="1:1" x14ac:dyDescent="0.25">
      <c r="A1885" s="8"/>
    </row>
    <row r="1886" spans="1:1" x14ac:dyDescent="0.25">
      <c r="A1886" s="8"/>
    </row>
    <row r="1887" spans="1:1" x14ac:dyDescent="0.25">
      <c r="A1887" s="8"/>
    </row>
    <row r="1888" spans="1:1" x14ac:dyDescent="0.25">
      <c r="A1888" s="8"/>
    </row>
    <row r="1889" spans="1:1" x14ac:dyDescent="0.25">
      <c r="A1889" s="8"/>
    </row>
    <row r="1890" spans="1:1" x14ac:dyDescent="0.25">
      <c r="A1890" s="8"/>
    </row>
    <row r="1891" spans="1:1" x14ac:dyDescent="0.25">
      <c r="A1891" s="8"/>
    </row>
    <row r="1892" spans="1:1" x14ac:dyDescent="0.25">
      <c r="A1892" s="8"/>
    </row>
    <row r="1893" spans="1:1" x14ac:dyDescent="0.25">
      <c r="A1893" s="8"/>
    </row>
    <row r="1894" spans="1:1" x14ac:dyDescent="0.25">
      <c r="A1894" s="8"/>
    </row>
    <row r="1895" spans="1:1" x14ac:dyDescent="0.25">
      <c r="A1895" s="8"/>
    </row>
    <row r="1896" spans="1:1" x14ac:dyDescent="0.25">
      <c r="A1896" s="8"/>
    </row>
    <row r="1897" spans="1:1" x14ac:dyDescent="0.25">
      <c r="A1897" s="8"/>
    </row>
    <row r="1898" spans="1:1" x14ac:dyDescent="0.25">
      <c r="A1898" s="8"/>
    </row>
    <row r="1899" spans="1:1" x14ac:dyDescent="0.25">
      <c r="A1899" s="8"/>
    </row>
    <row r="1900" spans="1:1" x14ac:dyDescent="0.25">
      <c r="A1900" s="8"/>
    </row>
    <row r="1901" spans="1:1" x14ac:dyDescent="0.25">
      <c r="A1901" s="8"/>
    </row>
    <row r="1902" spans="1:1" x14ac:dyDescent="0.25">
      <c r="A1902" s="8"/>
    </row>
    <row r="1903" spans="1:1" x14ac:dyDescent="0.25">
      <c r="A1903" s="8"/>
    </row>
    <row r="1904" spans="1:1" x14ac:dyDescent="0.25">
      <c r="A1904" s="8"/>
    </row>
    <row r="1905" spans="1:1" x14ac:dyDescent="0.25">
      <c r="A1905" s="8"/>
    </row>
    <row r="1906" spans="1:1" x14ac:dyDescent="0.25">
      <c r="A1906" s="8"/>
    </row>
    <row r="1907" spans="1:1" x14ac:dyDescent="0.25">
      <c r="A1907" s="8"/>
    </row>
    <row r="1908" spans="1:1" x14ac:dyDescent="0.25">
      <c r="A1908" s="8"/>
    </row>
    <row r="1909" spans="1:1" x14ac:dyDescent="0.25">
      <c r="A1909" s="8"/>
    </row>
    <row r="1910" spans="1:1" x14ac:dyDescent="0.25">
      <c r="A1910" s="8"/>
    </row>
    <row r="1911" spans="1:1" x14ac:dyDescent="0.25">
      <c r="A1911" s="8"/>
    </row>
    <row r="1912" spans="1:1" x14ac:dyDescent="0.25">
      <c r="A1912" s="8"/>
    </row>
    <row r="1913" spans="1:1" x14ac:dyDescent="0.25">
      <c r="A1913" s="8"/>
    </row>
    <row r="1914" spans="1:1" x14ac:dyDescent="0.25">
      <c r="A1914" s="8"/>
    </row>
    <row r="1915" spans="1:1" x14ac:dyDescent="0.25">
      <c r="A1915" s="8"/>
    </row>
    <row r="1916" spans="1:1" x14ac:dyDescent="0.25">
      <c r="A1916" s="8"/>
    </row>
    <row r="1917" spans="1:1" x14ac:dyDescent="0.25">
      <c r="A1917" s="8"/>
    </row>
    <row r="1918" spans="1:1" x14ac:dyDescent="0.25">
      <c r="A1918" s="8"/>
    </row>
    <row r="1919" spans="1:1" x14ac:dyDescent="0.25">
      <c r="A1919" s="8"/>
    </row>
    <row r="1920" spans="1:1" x14ac:dyDescent="0.25">
      <c r="A1920" s="8"/>
    </row>
    <row r="1921" spans="1:1" x14ac:dyDescent="0.25">
      <c r="A1921" s="8"/>
    </row>
    <row r="1922" spans="1:1" x14ac:dyDescent="0.25">
      <c r="A1922" s="8"/>
    </row>
    <row r="1923" spans="1:1" x14ac:dyDescent="0.25">
      <c r="A1923" s="8"/>
    </row>
    <row r="1924" spans="1:1" x14ac:dyDescent="0.25">
      <c r="A1924" s="8"/>
    </row>
    <row r="1925" spans="1:1" x14ac:dyDescent="0.25">
      <c r="A1925" s="8"/>
    </row>
    <row r="1926" spans="1:1" x14ac:dyDescent="0.25">
      <c r="A1926" s="8"/>
    </row>
    <row r="1927" spans="1:1" x14ac:dyDescent="0.25">
      <c r="A1927" s="8"/>
    </row>
    <row r="1928" spans="1:1" x14ac:dyDescent="0.25">
      <c r="A1928" s="8"/>
    </row>
    <row r="1929" spans="1:1" x14ac:dyDescent="0.25">
      <c r="A1929" s="8"/>
    </row>
    <row r="1930" spans="1:1" x14ac:dyDescent="0.25">
      <c r="A1930" s="8"/>
    </row>
    <row r="1931" spans="1:1" x14ac:dyDescent="0.25">
      <c r="A1931" s="8"/>
    </row>
    <row r="1932" spans="1:1" x14ac:dyDescent="0.25">
      <c r="A1932" s="8"/>
    </row>
    <row r="1933" spans="1:1" x14ac:dyDescent="0.25">
      <c r="A1933" s="8"/>
    </row>
    <row r="1934" spans="1:1" x14ac:dyDescent="0.25">
      <c r="A1934" s="8"/>
    </row>
    <row r="1935" spans="1:1" x14ac:dyDescent="0.25">
      <c r="A1935" s="8"/>
    </row>
    <row r="1936" spans="1:1" x14ac:dyDescent="0.25">
      <c r="A1936" s="8"/>
    </row>
    <row r="1937" spans="1:1" x14ac:dyDescent="0.25">
      <c r="A1937" s="8"/>
    </row>
    <row r="1938" spans="1:1" x14ac:dyDescent="0.25">
      <c r="A1938" s="8"/>
    </row>
    <row r="1939" spans="1:1" x14ac:dyDescent="0.25">
      <c r="A1939" s="8"/>
    </row>
    <row r="1940" spans="1:1" x14ac:dyDescent="0.25">
      <c r="A1940" s="8"/>
    </row>
    <row r="1941" spans="1:1" x14ac:dyDescent="0.25">
      <c r="A1941" s="8"/>
    </row>
    <row r="1942" spans="1:1" x14ac:dyDescent="0.25">
      <c r="A1942" s="8"/>
    </row>
    <row r="1943" spans="1:1" x14ac:dyDescent="0.25">
      <c r="A1943" s="8"/>
    </row>
    <row r="1944" spans="1:1" x14ac:dyDescent="0.25">
      <c r="A1944" s="8"/>
    </row>
    <row r="1945" spans="1:1" x14ac:dyDescent="0.25">
      <c r="A1945" s="8"/>
    </row>
    <row r="1946" spans="1:1" x14ac:dyDescent="0.25">
      <c r="A1946" s="8"/>
    </row>
    <row r="1947" spans="1:1" x14ac:dyDescent="0.25">
      <c r="A1947" s="8"/>
    </row>
    <row r="1948" spans="1:1" x14ac:dyDescent="0.25">
      <c r="A1948" s="8"/>
    </row>
    <row r="1949" spans="1:1" x14ac:dyDescent="0.25">
      <c r="A1949" s="8"/>
    </row>
    <row r="1950" spans="1:1" x14ac:dyDescent="0.25">
      <c r="A1950" s="8"/>
    </row>
    <row r="1951" spans="1:1" x14ac:dyDescent="0.25">
      <c r="A1951" s="8"/>
    </row>
    <row r="1952" spans="1:1" x14ac:dyDescent="0.25">
      <c r="A1952" s="8"/>
    </row>
    <row r="1953" spans="1:1" x14ac:dyDescent="0.25">
      <c r="A1953" s="8"/>
    </row>
    <row r="1954" spans="1:1" x14ac:dyDescent="0.25">
      <c r="A1954" s="8"/>
    </row>
    <row r="1955" spans="1:1" x14ac:dyDescent="0.25">
      <c r="A1955" s="8"/>
    </row>
    <row r="1956" spans="1:1" x14ac:dyDescent="0.25">
      <c r="A1956" s="8"/>
    </row>
    <row r="1957" spans="1:1" x14ac:dyDescent="0.25">
      <c r="A1957" s="8"/>
    </row>
    <row r="1958" spans="1:1" x14ac:dyDescent="0.25">
      <c r="A1958" s="8"/>
    </row>
    <row r="1959" spans="1:1" x14ac:dyDescent="0.25">
      <c r="A1959" s="8"/>
    </row>
    <row r="1960" spans="1:1" x14ac:dyDescent="0.25">
      <c r="A1960" s="8"/>
    </row>
    <row r="1961" spans="1:1" x14ac:dyDescent="0.25">
      <c r="A1961" s="8"/>
    </row>
    <row r="1962" spans="1:1" x14ac:dyDescent="0.25">
      <c r="A1962" s="8"/>
    </row>
    <row r="1963" spans="1:1" x14ac:dyDescent="0.25">
      <c r="A1963" s="8"/>
    </row>
    <row r="1964" spans="1:1" x14ac:dyDescent="0.25">
      <c r="A1964" s="8"/>
    </row>
    <row r="1965" spans="1:1" x14ac:dyDescent="0.25">
      <c r="A1965" s="8"/>
    </row>
    <row r="1966" spans="1:1" x14ac:dyDescent="0.25">
      <c r="A1966" s="8"/>
    </row>
    <row r="1967" spans="1:1" x14ac:dyDescent="0.25">
      <c r="A1967" s="8"/>
    </row>
    <row r="1968" spans="1:1" x14ac:dyDescent="0.25">
      <c r="A1968" s="8"/>
    </row>
    <row r="1969" spans="1:1" x14ac:dyDescent="0.25">
      <c r="A1969" s="8"/>
    </row>
    <row r="1970" spans="1:1" x14ac:dyDescent="0.25">
      <c r="A1970" s="8"/>
    </row>
    <row r="1971" spans="1:1" x14ac:dyDescent="0.25">
      <c r="A1971" s="8"/>
    </row>
    <row r="1972" spans="1:1" x14ac:dyDescent="0.25">
      <c r="A1972" s="8"/>
    </row>
    <row r="1973" spans="1:1" x14ac:dyDescent="0.25">
      <c r="A1973" s="8"/>
    </row>
    <row r="1974" spans="1:1" x14ac:dyDescent="0.25">
      <c r="A1974" s="8"/>
    </row>
    <row r="1975" spans="1:1" x14ac:dyDescent="0.25">
      <c r="A1975" s="8"/>
    </row>
    <row r="1976" spans="1:1" x14ac:dyDescent="0.25">
      <c r="A1976" s="8"/>
    </row>
    <row r="1977" spans="1:1" x14ac:dyDescent="0.25">
      <c r="A1977" s="8"/>
    </row>
    <row r="1978" spans="1:1" x14ac:dyDescent="0.25">
      <c r="A1978" s="8"/>
    </row>
    <row r="1979" spans="1:1" x14ac:dyDescent="0.25">
      <c r="A1979" s="8"/>
    </row>
    <row r="1980" spans="1:1" x14ac:dyDescent="0.25">
      <c r="A1980" s="8"/>
    </row>
    <row r="1981" spans="1:1" x14ac:dyDescent="0.25">
      <c r="A1981" s="8"/>
    </row>
    <row r="1982" spans="1:1" x14ac:dyDescent="0.25">
      <c r="A1982" s="8"/>
    </row>
    <row r="1983" spans="1:1" x14ac:dyDescent="0.25">
      <c r="A1983" s="8"/>
    </row>
    <row r="1984" spans="1:1" x14ac:dyDescent="0.25">
      <c r="A1984" s="8"/>
    </row>
    <row r="1985" spans="1:1" x14ac:dyDescent="0.25">
      <c r="A1985" s="8"/>
    </row>
    <row r="1986" spans="1:1" x14ac:dyDescent="0.25">
      <c r="A1986" s="8"/>
    </row>
    <row r="1987" spans="1:1" x14ac:dyDescent="0.25">
      <c r="A1987" s="8"/>
    </row>
    <row r="1988" spans="1:1" x14ac:dyDescent="0.25">
      <c r="A1988" s="8"/>
    </row>
    <row r="1989" spans="1:1" x14ac:dyDescent="0.25">
      <c r="A1989" s="8"/>
    </row>
    <row r="1990" spans="1:1" x14ac:dyDescent="0.25">
      <c r="A1990" s="8"/>
    </row>
    <row r="1991" spans="1:1" x14ac:dyDescent="0.25">
      <c r="A1991" s="8"/>
    </row>
    <row r="1992" spans="1:1" x14ac:dyDescent="0.25">
      <c r="A1992" s="8"/>
    </row>
    <row r="1993" spans="1:1" x14ac:dyDescent="0.25">
      <c r="A1993" s="8"/>
    </row>
    <row r="1994" spans="1:1" x14ac:dyDescent="0.25">
      <c r="A1994" s="8"/>
    </row>
    <row r="1995" spans="1:1" x14ac:dyDescent="0.25">
      <c r="A1995" s="8"/>
    </row>
    <row r="1996" spans="1:1" x14ac:dyDescent="0.25">
      <c r="A1996" s="8"/>
    </row>
    <row r="1997" spans="1:1" x14ac:dyDescent="0.25">
      <c r="A1997" s="8"/>
    </row>
    <row r="1998" spans="1:1" x14ac:dyDescent="0.25">
      <c r="A1998" s="8"/>
    </row>
    <row r="1999" spans="1:1" x14ac:dyDescent="0.25">
      <c r="A1999" s="8"/>
    </row>
    <row r="2000" spans="1:1" x14ac:dyDescent="0.25">
      <c r="A2000" s="8"/>
    </row>
    <row r="2001" spans="1:1" x14ac:dyDescent="0.25">
      <c r="A2001" s="8"/>
    </row>
    <row r="2002" spans="1:1" x14ac:dyDescent="0.25">
      <c r="A2002" s="8"/>
    </row>
    <row r="2003" spans="1:1" x14ac:dyDescent="0.25">
      <c r="A2003" s="8"/>
    </row>
    <row r="2004" spans="1:1" x14ac:dyDescent="0.25">
      <c r="A2004" s="8"/>
    </row>
    <row r="2005" spans="1:1" x14ac:dyDescent="0.25">
      <c r="A2005" s="8"/>
    </row>
    <row r="2006" spans="1:1" x14ac:dyDescent="0.25">
      <c r="A2006" s="8"/>
    </row>
    <row r="2007" spans="1:1" x14ac:dyDescent="0.25">
      <c r="A2007" s="8"/>
    </row>
    <row r="2008" spans="1:1" x14ac:dyDescent="0.25">
      <c r="A2008" s="8"/>
    </row>
    <row r="2009" spans="1:1" x14ac:dyDescent="0.25">
      <c r="A2009" s="8"/>
    </row>
    <row r="2010" spans="1:1" x14ac:dyDescent="0.25">
      <c r="A2010" s="8"/>
    </row>
    <row r="2011" spans="1:1" x14ac:dyDescent="0.25">
      <c r="A2011" s="8"/>
    </row>
    <row r="2012" spans="1:1" x14ac:dyDescent="0.25">
      <c r="A2012" s="8"/>
    </row>
    <row r="2013" spans="1:1" x14ac:dyDescent="0.25">
      <c r="A2013" s="8"/>
    </row>
    <row r="2014" spans="1:1" x14ac:dyDescent="0.25">
      <c r="A2014" s="8"/>
    </row>
    <row r="2015" spans="1:1" x14ac:dyDescent="0.25">
      <c r="A2015" s="8"/>
    </row>
    <row r="2016" spans="1:1" x14ac:dyDescent="0.25">
      <c r="A2016" s="8"/>
    </row>
    <row r="2017" spans="1:1" x14ac:dyDescent="0.25">
      <c r="A2017" s="8"/>
    </row>
    <row r="2018" spans="1:1" x14ac:dyDescent="0.25">
      <c r="A2018" s="8"/>
    </row>
    <row r="2019" spans="1:1" x14ac:dyDescent="0.25">
      <c r="A2019" s="8"/>
    </row>
    <row r="2020" spans="1:1" x14ac:dyDescent="0.25">
      <c r="A2020" s="8"/>
    </row>
    <row r="2021" spans="1:1" x14ac:dyDescent="0.25">
      <c r="A2021" s="8"/>
    </row>
    <row r="2022" spans="1:1" x14ac:dyDescent="0.25">
      <c r="A2022" s="8"/>
    </row>
    <row r="2023" spans="1:1" x14ac:dyDescent="0.25">
      <c r="A2023" s="8"/>
    </row>
    <row r="2024" spans="1:1" x14ac:dyDescent="0.25">
      <c r="A2024" s="8"/>
    </row>
    <row r="2025" spans="1:1" x14ac:dyDescent="0.25">
      <c r="A2025" s="8"/>
    </row>
    <row r="2026" spans="1:1" x14ac:dyDescent="0.25">
      <c r="A2026" s="8"/>
    </row>
    <row r="2027" spans="1:1" x14ac:dyDescent="0.25">
      <c r="A2027" s="8"/>
    </row>
    <row r="2028" spans="1:1" x14ac:dyDescent="0.25">
      <c r="A2028" s="8"/>
    </row>
    <row r="2029" spans="1:1" x14ac:dyDescent="0.25">
      <c r="A2029" s="8"/>
    </row>
    <row r="2030" spans="1:1" x14ac:dyDescent="0.25">
      <c r="A2030" s="8"/>
    </row>
    <row r="2031" spans="1:1" x14ac:dyDescent="0.25">
      <c r="A2031" s="8"/>
    </row>
    <row r="2032" spans="1:1" x14ac:dyDescent="0.25">
      <c r="A2032" s="8"/>
    </row>
    <row r="2033" spans="1:1" x14ac:dyDescent="0.25">
      <c r="A2033" s="8"/>
    </row>
    <row r="2034" spans="1:1" x14ac:dyDescent="0.25">
      <c r="A2034" s="8"/>
    </row>
    <row r="2035" spans="1:1" x14ac:dyDescent="0.25">
      <c r="A2035" s="8"/>
    </row>
    <row r="2036" spans="1:1" x14ac:dyDescent="0.25">
      <c r="A2036" s="8"/>
    </row>
    <row r="2037" spans="1:1" x14ac:dyDescent="0.25">
      <c r="A2037" s="8"/>
    </row>
    <row r="2038" spans="1:1" x14ac:dyDescent="0.25">
      <c r="A2038" s="8"/>
    </row>
    <row r="2039" spans="1:1" x14ac:dyDescent="0.25">
      <c r="A2039" s="8"/>
    </row>
    <row r="2040" spans="1:1" x14ac:dyDescent="0.25">
      <c r="A2040" s="8"/>
    </row>
    <row r="2041" spans="1:1" x14ac:dyDescent="0.25">
      <c r="A2041" s="8"/>
    </row>
    <row r="2042" spans="1:1" x14ac:dyDescent="0.25">
      <c r="A2042" s="8"/>
    </row>
    <row r="2043" spans="1:1" x14ac:dyDescent="0.25">
      <c r="A2043" s="8"/>
    </row>
    <row r="2044" spans="1:1" x14ac:dyDescent="0.25">
      <c r="A2044" s="8"/>
    </row>
    <row r="2045" spans="1:1" x14ac:dyDescent="0.25">
      <c r="A2045" s="8"/>
    </row>
    <row r="2046" spans="1:1" x14ac:dyDescent="0.25">
      <c r="A2046" s="8"/>
    </row>
    <row r="2047" spans="1:1" x14ac:dyDescent="0.25">
      <c r="A2047" s="8"/>
    </row>
    <row r="2048" spans="1:1" x14ac:dyDescent="0.25">
      <c r="A2048" s="8"/>
    </row>
    <row r="2049" spans="1:1" x14ac:dyDescent="0.25">
      <c r="A2049" s="8"/>
    </row>
    <row r="2050" spans="1:1" x14ac:dyDescent="0.25">
      <c r="A2050" s="8"/>
    </row>
    <row r="2051" spans="1:1" x14ac:dyDescent="0.25">
      <c r="A2051" s="8"/>
    </row>
    <row r="2052" spans="1:1" x14ac:dyDescent="0.25">
      <c r="A2052" s="8"/>
    </row>
    <row r="2053" spans="1:1" x14ac:dyDescent="0.25">
      <c r="A2053" s="8"/>
    </row>
    <row r="2054" spans="1:1" x14ac:dyDescent="0.25">
      <c r="A2054" s="8"/>
    </row>
    <row r="2055" spans="1:1" x14ac:dyDescent="0.25">
      <c r="A2055" s="8"/>
    </row>
    <row r="2056" spans="1:1" x14ac:dyDescent="0.25">
      <c r="A2056" s="8"/>
    </row>
    <row r="2057" spans="1:1" x14ac:dyDescent="0.25">
      <c r="A2057" s="8"/>
    </row>
    <row r="2058" spans="1:1" x14ac:dyDescent="0.25">
      <c r="A2058" s="8"/>
    </row>
    <row r="2059" spans="1:1" x14ac:dyDescent="0.25">
      <c r="A2059" s="8"/>
    </row>
    <row r="2060" spans="1:1" x14ac:dyDescent="0.25">
      <c r="A2060" s="8"/>
    </row>
    <row r="2061" spans="1:1" x14ac:dyDescent="0.25">
      <c r="A2061" s="8"/>
    </row>
    <row r="2062" spans="1:1" x14ac:dyDescent="0.25">
      <c r="A2062" s="8"/>
    </row>
    <row r="2063" spans="1:1" x14ac:dyDescent="0.25">
      <c r="A2063" s="8"/>
    </row>
    <row r="2064" spans="1:1" x14ac:dyDescent="0.25">
      <c r="A2064" s="8"/>
    </row>
    <row r="2065" spans="1:1" x14ac:dyDescent="0.25">
      <c r="A2065" s="8"/>
    </row>
    <row r="2066" spans="1:1" x14ac:dyDescent="0.25">
      <c r="A2066" s="8"/>
    </row>
    <row r="2067" spans="1:1" x14ac:dyDescent="0.25">
      <c r="A2067" s="8"/>
    </row>
    <row r="2068" spans="1:1" x14ac:dyDescent="0.25">
      <c r="A2068" s="8"/>
    </row>
    <row r="2069" spans="1:1" x14ac:dyDescent="0.25">
      <c r="A2069" s="8"/>
    </row>
    <row r="2070" spans="1:1" x14ac:dyDescent="0.25">
      <c r="A2070" s="8"/>
    </row>
    <row r="2071" spans="1:1" x14ac:dyDescent="0.25">
      <c r="A2071" s="8"/>
    </row>
    <row r="2072" spans="1:1" x14ac:dyDescent="0.25">
      <c r="A2072" s="8"/>
    </row>
    <row r="2073" spans="1:1" x14ac:dyDescent="0.25">
      <c r="A2073" s="8"/>
    </row>
    <row r="2074" spans="1:1" x14ac:dyDescent="0.25">
      <c r="A2074" s="8"/>
    </row>
    <row r="2075" spans="1:1" x14ac:dyDescent="0.25">
      <c r="A2075" s="8"/>
    </row>
    <row r="2076" spans="1:1" x14ac:dyDescent="0.25">
      <c r="A2076" s="8"/>
    </row>
    <row r="2077" spans="1:1" x14ac:dyDescent="0.25">
      <c r="A2077" s="8"/>
    </row>
    <row r="2078" spans="1:1" x14ac:dyDescent="0.25">
      <c r="A2078" s="8"/>
    </row>
    <row r="2079" spans="1:1" x14ac:dyDescent="0.25">
      <c r="A2079" s="8"/>
    </row>
    <row r="2080" spans="1:1" x14ac:dyDescent="0.25">
      <c r="A2080" s="8"/>
    </row>
    <row r="2081" spans="1:1" x14ac:dyDescent="0.25">
      <c r="A2081" s="8"/>
    </row>
    <row r="2082" spans="1:1" x14ac:dyDescent="0.25">
      <c r="A2082" s="8"/>
    </row>
    <row r="2083" spans="1:1" x14ac:dyDescent="0.25">
      <c r="A2083" s="8"/>
    </row>
    <row r="2084" spans="1:1" x14ac:dyDescent="0.25">
      <c r="A2084" s="8"/>
    </row>
    <row r="2085" spans="1:1" x14ac:dyDescent="0.25">
      <c r="A2085" s="8"/>
    </row>
    <row r="2086" spans="1:1" x14ac:dyDescent="0.25">
      <c r="A2086" s="8"/>
    </row>
    <row r="2087" spans="1:1" x14ac:dyDescent="0.25">
      <c r="A2087" s="8"/>
    </row>
    <row r="2088" spans="1:1" x14ac:dyDescent="0.25">
      <c r="A2088" s="8"/>
    </row>
    <row r="2089" spans="1:1" x14ac:dyDescent="0.25">
      <c r="A2089" s="8"/>
    </row>
    <row r="2090" spans="1:1" x14ac:dyDescent="0.25">
      <c r="A2090" s="8"/>
    </row>
    <row r="2091" spans="1:1" x14ac:dyDescent="0.25">
      <c r="A2091" s="8"/>
    </row>
    <row r="2092" spans="1:1" x14ac:dyDescent="0.25">
      <c r="A2092" s="8"/>
    </row>
    <row r="2093" spans="1:1" x14ac:dyDescent="0.25">
      <c r="A2093" s="8"/>
    </row>
    <row r="2094" spans="1:1" x14ac:dyDescent="0.25">
      <c r="A2094" s="8"/>
    </row>
    <row r="2095" spans="1:1" x14ac:dyDescent="0.25">
      <c r="A2095" s="8"/>
    </row>
    <row r="2096" spans="1:1" x14ac:dyDescent="0.25">
      <c r="A2096" s="8"/>
    </row>
    <row r="2097" spans="1:1" x14ac:dyDescent="0.25">
      <c r="A2097" s="8"/>
    </row>
    <row r="2098" spans="1:1" x14ac:dyDescent="0.25">
      <c r="A2098" s="8"/>
    </row>
    <row r="2099" spans="1:1" x14ac:dyDescent="0.25">
      <c r="A2099" s="8"/>
    </row>
    <row r="2100" spans="1:1" x14ac:dyDescent="0.25">
      <c r="A2100" s="8"/>
    </row>
    <row r="2101" spans="1:1" x14ac:dyDescent="0.25">
      <c r="A2101" s="8"/>
    </row>
    <row r="2102" spans="1:1" x14ac:dyDescent="0.25">
      <c r="A2102" s="8"/>
    </row>
    <row r="2103" spans="1:1" x14ac:dyDescent="0.25">
      <c r="A2103" s="8"/>
    </row>
    <row r="2104" spans="1:1" x14ac:dyDescent="0.25">
      <c r="A2104" s="8"/>
    </row>
    <row r="2105" spans="1:1" x14ac:dyDescent="0.25">
      <c r="A2105" s="8"/>
    </row>
    <row r="2106" spans="1:1" x14ac:dyDescent="0.25">
      <c r="A2106" s="8"/>
    </row>
    <row r="2107" spans="1:1" x14ac:dyDescent="0.25">
      <c r="A2107" s="8"/>
    </row>
    <row r="2108" spans="1:1" x14ac:dyDescent="0.25">
      <c r="A2108" s="8"/>
    </row>
    <row r="2109" spans="1:1" x14ac:dyDescent="0.25">
      <c r="A2109" s="8"/>
    </row>
    <row r="2110" spans="1:1" x14ac:dyDescent="0.25">
      <c r="A2110" s="8"/>
    </row>
    <row r="2111" spans="1:1" x14ac:dyDescent="0.25">
      <c r="A2111" s="8"/>
    </row>
    <row r="2112" spans="1:1" x14ac:dyDescent="0.25">
      <c r="A2112" s="8"/>
    </row>
    <row r="2113" spans="1:1" x14ac:dyDescent="0.25">
      <c r="A2113" s="8"/>
    </row>
    <row r="2114" spans="1:1" x14ac:dyDescent="0.25">
      <c r="A2114" s="8"/>
    </row>
    <row r="2115" spans="1:1" x14ac:dyDescent="0.25">
      <c r="A2115" s="8"/>
    </row>
    <row r="2116" spans="1:1" x14ac:dyDescent="0.25">
      <c r="A2116" s="8"/>
    </row>
    <row r="2117" spans="1:1" x14ac:dyDescent="0.25">
      <c r="A2117" s="8"/>
    </row>
    <row r="2118" spans="1:1" x14ac:dyDescent="0.25">
      <c r="A2118" s="8"/>
    </row>
    <row r="2119" spans="1:1" x14ac:dyDescent="0.25">
      <c r="A2119" s="8"/>
    </row>
    <row r="2120" spans="1:1" x14ac:dyDescent="0.25">
      <c r="A2120" s="8"/>
    </row>
    <row r="2121" spans="1:1" x14ac:dyDescent="0.25">
      <c r="A2121" s="8"/>
    </row>
    <row r="2122" spans="1:1" x14ac:dyDescent="0.25">
      <c r="A2122" s="8"/>
    </row>
    <row r="2123" spans="1:1" x14ac:dyDescent="0.25">
      <c r="A2123" s="8"/>
    </row>
    <row r="2124" spans="1:1" x14ac:dyDescent="0.25">
      <c r="A2124" s="8"/>
    </row>
    <row r="2125" spans="1:1" x14ac:dyDescent="0.25">
      <c r="A2125" s="8"/>
    </row>
    <row r="2126" spans="1:1" x14ac:dyDescent="0.25">
      <c r="A2126" s="8"/>
    </row>
    <row r="2127" spans="1:1" x14ac:dyDescent="0.25">
      <c r="A2127" s="8"/>
    </row>
    <row r="2128" spans="1:1" x14ac:dyDescent="0.25">
      <c r="A2128" s="8"/>
    </row>
    <row r="2129" spans="1:1" x14ac:dyDescent="0.25">
      <c r="A2129" s="8"/>
    </row>
    <row r="2130" spans="1:1" x14ac:dyDescent="0.25">
      <c r="A2130" s="8"/>
    </row>
    <row r="2131" spans="1:1" x14ac:dyDescent="0.25">
      <c r="A2131" s="8"/>
    </row>
    <row r="2132" spans="1:1" x14ac:dyDescent="0.25">
      <c r="A2132" s="8"/>
    </row>
    <row r="2133" spans="1:1" x14ac:dyDescent="0.25">
      <c r="A2133" s="8"/>
    </row>
    <row r="2134" spans="1:1" x14ac:dyDescent="0.25">
      <c r="A2134" s="8"/>
    </row>
    <row r="2135" spans="1:1" x14ac:dyDescent="0.25">
      <c r="A2135" s="8"/>
    </row>
    <row r="2136" spans="1:1" x14ac:dyDescent="0.25">
      <c r="A2136" s="8"/>
    </row>
    <row r="2137" spans="1:1" x14ac:dyDescent="0.25">
      <c r="A2137" s="8"/>
    </row>
    <row r="2138" spans="1:1" x14ac:dyDescent="0.25">
      <c r="A2138" s="8"/>
    </row>
    <row r="2139" spans="1:1" x14ac:dyDescent="0.25">
      <c r="A2139" s="8"/>
    </row>
    <row r="2140" spans="1:1" x14ac:dyDescent="0.25">
      <c r="A2140" s="8"/>
    </row>
    <row r="2141" spans="1:1" x14ac:dyDescent="0.25">
      <c r="A2141" s="8"/>
    </row>
    <row r="2142" spans="1:1" x14ac:dyDescent="0.25">
      <c r="A2142" s="8"/>
    </row>
    <row r="2143" spans="1:1" x14ac:dyDescent="0.25">
      <c r="A2143" s="8"/>
    </row>
    <row r="2144" spans="1:1" x14ac:dyDescent="0.25">
      <c r="A2144" s="8"/>
    </row>
    <row r="2145" spans="1:1" x14ac:dyDescent="0.25">
      <c r="A2145" s="8"/>
    </row>
    <row r="2146" spans="1:1" x14ac:dyDescent="0.25">
      <c r="A2146" s="8"/>
    </row>
    <row r="2147" spans="1:1" x14ac:dyDescent="0.25">
      <c r="A2147" s="8"/>
    </row>
    <row r="2148" spans="1:1" x14ac:dyDescent="0.25">
      <c r="A2148" s="8"/>
    </row>
    <row r="2149" spans="1:1" x14ac:dyDescent="0.25">
      <c r="A2149" s="8"/>
    </row>
    <row r="2150" spans="1:1" x14ac:dyDescent="0.25">
      <c r="A2150" s="8"/>
    </row>
    <row r="2151" spans="1:1" x14ac:dyDescent="0.25">
      <c r="A2151" s="8"/>
    </row>
    <row r="2152" spans="1:1" x14ac:dyDescent="0.25">
      <c r="A2152" s="8"/>
    </row>
    <row r="2153" spans="1:1" x14ac:dyDescent="0.25">
      <c r="A2153" s="8"/>
    </row>
    <row r="2154" spans="1:1" x14ac:dyDescent="0.25">
      <c r="A2154" s="8"/>
    </row>
    <row r="2155" spans="1:1" x14ac:dyDescent="0.25">
      <c r="A2155" s="8"/>
    </row>
    <row r="2156" spans="1:1" x14ac:dyDescent="0.25">
      <c r="A2156" s="8"/>
    </row>
    <row r="2157" spans="1:1" x14ac:dyDescent="0.25">
      <c r="A2157" s="8"/>
    </row>
    <row r="2158" spans="1:1" x14ac:dyDescent="0.25">
      <c r="A2158" s="8"/>
    </row>
    <row r="2159" spans="1:1" x14ac:dyDescent="0.25">
      <c r="A2159" s="8"/>
    </row>
    <row r="2160" spans="1:1" x14ac:dyDescent="0.25">
      <c r="A2160" s="8"/>
    </row>
    <row r="2161" spans="1:1" x14ac:dyDescent="0.25">
      <c r="A2161" s="8"/>
    </row>
    <row r="2162" spans="1:1" x14ac:dyDescent="0.25">
      <c r="A2162" s="8"/>
    </row>
    <row r="2163" spans="1:1" x14ac:dyDescent="0.25">
      <c r="A2163" s="8"/>
    </row>
    <row r="2164" spans="1:1" x14ac:dyDescent="0.25">
      <c r="A2164" s="8"/>
    </row>
    <row r="2165" spans="1:1" x14ac:dyDescent="0.25">
      <c r="A2165" s="8"/>
    </row>
    <row r="2166" spans="1:1" x14ac:dyDescent="0.25">
      <c r="A2166" s="8"/>
    </row>
    <row r="2167" spans="1:1" x14ac:dyDescent="0.25">
      <c r="A2167" s="8"/>
    </row>
    <row r="2168" spans="1:1" x14ac:dyDescent="0.25">
      <c r="A2168" s="8"/>
    </row>
    <row r="2169" spans="1:1" x14ac:dyDescent="0.25">
      <c r="A2169" s="8"/>
    </row>
    <row r="2170" spans="1:1" x14ac:dyDescent="0.25">
      <c r="A2170" s="8"/>
    </row>
    <row r="2171" spans="1:1" x14ac:dyDescent="0.25">
      <c r="A2171" s="8"/>
    </row>
    <row r="2172" spans="1:1" x14ac:dyDescent="0.25">
      <c r="A2172" s="8"/>
    </row>
    <row r="2173" spans="1:1" x14ac:dyDescent="0.25">
      <c r="A2173" s="8"/>
    </row>
    <row r="2174" spans="1:1" x14ac:dyDescent="0.25">
      <c r="A2174" s="8"/>
    </row>
    <row r="2175" spans="1:1" x14ac:dyDescent="0.25">
      <c r="A2175" s="8"/>
    </row>
    <row r="2176" spans="1:1" x14ac:dyDescent="0.25">
      <c r="A2176" s="8"/>
    </row>
    <row r="2177" spans="1:1" x14ac:dyDescent="0.25">
      <c r="A2177" s="8"/>
    </row>
    <row r="2178" spans="1:1" x14ac:dyDescent="0.25">
      <c r="A2178" s="8"/>
    </row>
    <row r="2179" spans="1:1" x14ac:dyDescent="0.25">
      <c r="A2179" s="8"/>
    </row>
    <row r="2180" spans="1:1" x14ac:dyDescent="0.25">
      <c r="A2180" s="8"/>
    </row>
    <row r="2181" spans="1:1" x14ac:dyDescent="0.25">
      <c r="A2181" s="8"/>
    </row>
    <row r="2182" spans="1:1" x14ac:dyDescent="0.25">
      <c r="A2182" s="8"/>
    </row>
    <row r="2183" spans="1:1" x14ac:dyDescent="0.25">
      <c r="A2183" s="8"/>
    </row>
    <row r="2184" spans="1:1" x14ac:dyDescent="0.25">
      <c r="A2184" s="8"/>
    </row>
    <row r="2185" spans="1:1" x14ac:dyDescent="0.25">
      <c r="A2185" s="8"/>
    </row>
    <row r="2186" spans="1:1" x14ac:dyDescent="0.25">
      <c r="A2186" s="8"/>
    </row>
    <row r="2187" spans="1:1" x14ac:dyDescent="0.25">
      <c r="A2187" s="8"/>
    </row>
    <row r="2188" spans="1:1" x14ac:dyDescent="0.25">
      <c r="A2188" s="8"/>
    </row>
    <row r="2189" spans="1:1" x14ac:dyDescent="0.25">
      <c r="A2189" s="8"/>
    </row>
    <row r="2190" spans="1:1" x14ac:dyDescent="0.25">
      <c r="A2190" s="8"/>
    </row>
    <row r="2191" spans="1:1" x14ac:dyDescent="0.25">
      <c r="A2191" s="8"/>
    </row>
    <row r="2192" spans="1:1" x14ac:dyDescent="0.25">
      <c r="A2192" s="8"/>
    </row>
    <row r="2193" spans="1:1" x14ac:dyDescent="0.25">
      <c r="A2193" s="8"/>
    </row>
    <row r="2194" spans="1:1" x14ac:dyDescent="0.25">
      <c r="A2194" s="8"/>
    </row>
    <row r="2195" spans="1:1" x14ac:dyDescent="0.25">
      <c r="A2195" s="8"/>
    </row>
    <row r="2196" spans="1:1" x14ac:dyDescent="0.25">
      <c r="A2196" s="8"/>
    </row>
    <row r="2197" spans="1:1" x14ac:dyDescent="0.25">
      <c r="A2197" s="8"/>
    </row>
    <row r="2198" spans="1:1" x14ac:dyDescent="0.25">
      <c r="A2198" s="8"/>
    </row>
    <row r="2199" spans="1:1" x14ac:dyDescent="0.25">
      <c r="A2199" s="8"/>
    </row>
    <row r="2200" spans="1:1" x14ac:dyDescent="0.25">
      <c r="A2200" s="8"/>
    </row>
    <row r="2201" spans="1:1" x14ac:dyDescent="0.25">
      <c r="A2201" s="8"/>
    </row>
    <row r="2202" spans="1:1" x14ac:dyDescent="0.25">
      <c r="A2202" s="8"/>
    </row>
    <row r="2203" spans="1:1" x14ac:dyDescent="0.25">
      <c r="A2203" s="8"/>
    </row>
    <row r="2204" spans="1:1" x14ac:dyDescent="0.25">
      <c r="A2204" s="8"/>
    </row>
    <row r="2205" spans="1:1" x14ac:dyDescent="0.25">
      <c r="A2205" s="8"/>
    </row>
    <row r="2206" spans="1:1" x14ac:dyDescent="0.25">
      <c r="A2206" s="8"/>
    </row>
    <row r="2207" spans="1:1" x14ac:dyDescent="0.25">
      <c r="A2207" s="8"/>
    </row>
    <row r="2208" spans="1:1" x14ac:dyDescent="0.25">
      <c r="A2208" s="8"/>
    </row>
    <row r="2209" spans="1:1" x14ac:dyDescent="0.25">
      <c r="A2209" s="8"/>
    </row>
    <row r="2210" spans="1:1" x14ac:dyDescent="0.25">
      <c r="A2210" s="8"/>
    </row>
    <row r="2211" spans="1:1" x14ac:dyDescent="0.25">
      <c r="A2211" s="8"/>
    </row>
    <row r="2212" spans="1:1" x14ac:dyDescent="0.25">
      <c r="A2212" s="8"/>
    </row>
    <row r="2213" spans="1:1" x14ac:dyDescent="0.25">
      <c r="A2213" s="8"/>
    </row>
    <row r="2214" spans="1:1" x14ac:dyDescent="0.25">
      <c r="A2214" s="8"/>
    </row>
    <row r="2215" spans="1:1" x14ac:dyDescent="0.25">
      <c r="A2215" s="8"/>
    </row>
    <row r="2216" spans="1:1" x14ac:dyDescent="0.25">
      <c r="A2216" s="8"/>
    </row>
    <row r="2217" spans="1:1" x14ac:dyDescent="0.25">
      <c r="A2217" s="8"/>
    </row>
    <row r="2218" spans="1:1" x14ac:dyDescent="0.25">
      <c r="A2218" s="8"/>
    </row>
    <row r="2219" spans="1:1" x14ac:dyDescent="0.25">
      <c r="A2219" s="8"/>
    </row>
    <row r="2220" spans="1:1" x14ac:dyDescent="0.25">
      <c r="A2220" s="8"/>
    </row>
    <row r="2221" spans="1:1" x14ac:dyDescent="0.25">
      <c r="A2221" s="8"/>
    </row>
    <row r="2222" spans="1:1" x14ac:dyDescent="0.25">
      <c r="A2222" s="8"/>
    </row>
    <row r="2223" spans="1:1" x14ac:dyDescent="0.25">
      <c r="A2223" s="8"/>
    </row>
    <row r="2224" spans="1:1" x14ac:dyDescent="0.25">
      <c r="A2224" s="8"/>
    </row>
    <row r="2225" spans="1:1" x14ac:dyDescent="0.25">
      <c r="A2225" s="8"/>
    </row>
    <row r="2226" spans="1:1" x14ac:dyDescent="0.25">
      <c r="A2226" s="8"/>
    </row>
    <row r="2227" spans="1:1" x14ac:dyDescent="0.25">
      <c r="A2227" s="8"/>
    </row>
    <row r="2228" spans="1:1" x14ac:dyDescent="0.25">
      <c r="A2228" s="8"/>
    </row>
    <row r="2229" spans="1:1" x14ac:dyDescent="0.25">
      <c r="A2229" s="8"/>
    </row>
    <row r="2230" spans="1:1" x14ac:dyDescent="0.25">
      <c r="A2230" s="8"/>
    </row>
    <row r="2231" spans="1:1" x14ac:dyDescent="0.25">
      <c r="A2231" s="8"/>
    </row>
    <row r="2232" spans="1:1" x14ac:dyDescent="0.25">
      <c r="A2232" s="8"/>
    </row>
    <row r="2233" spans="1:1" x14ac:dyDescent="0.25">
      <c r="A2233" s="8"/>
    </row>
    <row r="2234" spans="1:1" x14ac:dyDescent="0.25">
      <c r="A2234" s="8"/>
    </row>
    <row r="2235" spans="1:1" x14ac:dyDescent="0.25">
      <c r="A2235" s="8"/>
    </row>
    <row r="2236" spans="1:1" x14ac:dyDescent="0.25">
      <c r="A2236" s="8"/>
    </row>
    <row r="2237" spans="1:1" x14ac:dyDescent="0.25">
      <c r="A2237" s="8"/>
    </row>
    <row r="2238" spans="1:1" x14ac:dyDescent="0.25">
      <c r="A2238" s="8"/>
    </row>
    <row r="2239" spans="1:1" x14ac:dyDescent="0.25">
      <c r="A2239" s="8"/>
    </row>
    <row r="2240" spans="1:1" x14ac:dyDescent="0.25">
      <c r="A2240" s="8"/>
    </row>
    <row r="2241" spans="1:1" x14ac:dyDescent="0.25">
      <c r="A2241" s="8"/>
    </row>
    <row r="2242" spans="1:1" x14ac:dyDescent="0.25">
      <c r="A2242" s="8"/>
    </row>
    <row r="2243" spans="1:1" x14ac:dyDescent="0.25">
      <c r="A2243" s="8"/>
    </row>
    <row r="2244" spans="1:1" x14ac:dyDescent="0.25">
      <c r="A2244" s="8"/>
    </row>
    <row r="2245" spans="1:1" x14ac:dyDescent="0.25">
      <c r="A2245" s="8"/>
    </row>
    <row r="2246" spans="1:1" x14ac:dyDescent="0.25">
      <c r="A2246" s="8"/>
    </row>
    <row r="2247" spans="1:1" x14ac:dyDescent="0.25">
      <c r="A2247" s="8"/>
    </row>
    <row r="2248" spans="1:1" x14ac:dyDescent="0.25">
      <c r="A2248" s="8"/>
    </row>
    <row r="2249" spans="1:1" x14ac:dyDescent="0.25">
      <c r="A2249" s="8"/>
    </row>
    <row r="2250" spans="1:1" x14ac:dyDescent="0.25">
      <c r="A2250" s="8"/>
    </row>
    <row r="2251" spans="1:1" x14ac:dyDescent="0.25">
      <c r="A2251" s="8"/>
    </row>
    <row r="2252" spans="1:1" x14ac:dyDescent="0.25">
      <c r="A2252" s="8"/>
    </row>
    <row r="2253" spans="1:1" x14ac:dyDescent="0.25">
      <c r="A2253" s="8"/>
    </row>
    <row r="2254" spans="1:1" x14ac:dyDescent="0.25">
      <c r="A2254" s="8"/>
    </row>
    <row r="2255" spans="1:1" x14ac:dyDescent="0.25">
      <c r="A2255" s="8"/>
    </row>
    <row r="2256" spans="1:1" x14ac:dyDescent="0.25">
      <c r="A2256" s="8"/>
    </row>
    <row r="2257" spans="1:1" x14ac:dyDescent="0.25">
      <c r="A2257" s="8"/>
    </row>
    <row r="2258" spans="1:1" x14ac:dyDescent="0.25">
      <c r="A2258" s="8"/>
    </row>
    <row r="2259" spans="1:1" x14ac:dyDescent="0.25">
      <c r="A2259" s="8"/>
    </row>
    <row r="2260" spans="1:1" x14ac:dyDescent="0.25">
      <c r="A2260" s="8"/>
    </row>
    <row r="2261" spans="1:1" x14ac:dyDescent="0.25">
      <c r="A2261" s="8"/>
    </row>
    <row r="2262" spans="1:1" x14ac:dyDescent="0.25">
      <c r="A2262" s="8"/>
    </row>
    <row r="2263" spans="1:1" x14ac:dyDescent="0.25">
      <c r="A2263" s="8"/>
    </row>
    <row r="2264" spans="1:1" x14ac:dyDescent="0.25">
      <c r="A2264" s="8"/>
    </row>
    <row r="2265" spans="1:1" x14ac:dyDescent="0.25">
      <c r="A2265" s="8"/>
    </row>
    <row r="2266" spans="1:1" x14ac:dyDescent="0.25">
      <c r="A2266" s="8"/>
    </row>
    <row r="2267" spans="1:1" x14ac:dyDescent="0.25">
      <c r="A2267" s="8"/>
    </row>
    <row r="2268" spans="1:1" x14ac:dyDescent="0.25">
      <c r="A2268" s="8"/>
    </row>
    <row r="2269" spans="1:1" x14ac:dyDescent="0.25">
      <c r="A2269" s="8"/>
    </row>
    <row r="2270" spans="1:1" x14ac:dyDescent="0.25">
      <c r="A2270" s="8"/>
    </row>
    <row r="2271" spans="1:1" x14ac:dyDescent="0.25">
      <c r="A2271" s="8"/>
    </row>
    <row r="2272" spans="1:1" x14ac:dyDescent="0.25">
      <c r="A2272" s="8"/>
    </row>
    <row r="2273" spans="1:1" x14ac:dyDescent="0.25">
      <c r="A2273" s="8"/>
    </row>
    <row r="2274" spans="1:1" x14ac:dyDescent="0.25">
      <c r="A2274" s="8"/>
    </row>
    <row r="2275" spans="1:1" x14ac:dyDescent="0.25">
      <c r="A2275" s="8"/>
    </row>
    <row r="2276" spans="1:1" x14ac:dyDescent="0.25">
      <c r="A2276" s="8"/>
    </row>
    <row r="2277" spans="1:1" x14ac:dyDescent="0.25">
      <c r="A2277" s="8"/>
    </row>
    <row r="2278" spans="1:1" x14ac:dyDescent="0.25">
      <c r="A2278" s="8"/>
    </row>
    <row r="2279" spans="1:1" x14ac:dyDescent="0.25">
      <c r="A2279" s="8"/>
    </row>
    <row r="2280" spans="1:1" x14ac:dyDescent="0.25">
      <c r="A2280" s="8"/>
    </row>
    <row r="2281" spans="1:1" x14ac:dyDescent="0.25">
      <c r="A2281" s="8"/>
    </row>
    <row r="2282" spans="1:1" x14ac:dyDescent="0.25">
      <c r="A2282" s="8"/>
    </row>
    <row r="2283" spans="1:1" x14ac:dyDescent="0.25">
      <c r="A2283" s="8"/>
    </row>
    <row r="2284" spans="1:1" x14ac:dyDescent="0.25">
      <c r="A2284" s="8"/>
    </row>
    <row r="2285" spans="1:1" x14ac:dyDescent="0.25">
      <c r="A2285" s="8"/>
    </row>
    <row r="2286" spans="1:1" x14ac:dyDescent="0.25">
      <c r="A2286" s="8"/>
    </row>
    <row r="2287" spans="1:1" x14ac:dyDescent="0.25">
      <c r="A2287" s="8"/>
    </row>
    <row r="2288" spans="1:1" x14ac:dyDescent="0.25">
      <c r="A2288" s="8"/>
    </row>
    <row r="2289" spans="1:1" x14ac:dyDescent="0.25">
      <c r="A2289" s="8"/>
    </row>
    <row r="2290" spans="1:1" x14ac:dyDescent="0.25">
      <c r="A2290" s="8"/>
    </row>
    <row r="2291" spans="1:1" x14ac:dyDescent="0.25">
      <c r="A2291" s="8"/>
    </row>
    <row r="2292" spans="1:1" x14ac:dyDescent="0.25">
      <c r="A2292" s="8"/>
    </row>
    <row r="2293" spans="1:1" x14ac:dyDescent="0.25">
      <c r="A2293" s="8"/>
    </row>
    <row r="2294" spans="1:1" x14ac:dyDescent="0.25">
      <c r="A2294" s="8"/>
    </row>
    <row r="2295" spans="1:1" x14ac:dyDescent="0.25">
      <c r="A2295" s="8"/>
    </row>
    <row r="2296" spans="1:1" x14ac:dyDescent="0.25">
      <c r="A2296" s="8"/>
    </row>
    <row r="2297" spans="1:1" x14ac:dyDescent="0.25">
      <c r="A2297" s="8"/>
    </row>
    <row r="2298" spans="1:1" x14ac:dyDescent="0.25">
      <c r="A2298" s="8"/>
    </row>
    <row r="2299" spans="1:1" x14ac:dyDescent="0.25">
      <c r="A2299" s="8"/>
    </row>
    <row r="2300" spans="1:1" x14ac:dyDescent="0.25">
      <c r="A2300" s="8"/>
    </row>
    <row r="2301" spans="1:1" x14ac:dyDescent="0.25">
      <c r="A2301" s="8"/>
    </row>
    <row r="2302" spans="1:1" x14ac:dyDescent="0.25">
      <c r="A2302" s="8"/>
    </row>
    <row r="2303" spans="1:1" x14ac:dyDescent="0.25">
      <c r="A2303" s="8"/>
    </row>
    <row r="2304" spans="1:1" x14ac:dyDescent="0.25">
      <c r="A2304" s="8"/>
    </row>
    <row r="2305" spans="1:1" x14ac:dyDescent="0.25">
      <c r="A2305" s="8"/>
    </row>
    <row r="2306" spans="1:1" x14ac:dyDescent="0.25">
      <c r="A2306" s="8"/>
    </row>
    <row r="2307" spans="1:1" x14ac:dyDescent="0.25">
      <c r="A2307" s="8"/>
    </row>
    <row r="2308" spans="1:1" x14ac:dyDescent="0.25">
      <c r="A2308" s="8"/>
    </row>
    <row r="2309" spans="1:1" x14ac:dyDescent="0.25">
      <c r="A2309" s="8"/>
    </row>
    <row r="2310" spans="1:1" x14ac:dyDescent="0.25">
      <c r="A2310" s="8"/>
    </row>
    <row r="2311" spans="1:1" x14ac:dyDescent="0.25">
      <c r="A2311" s="8"/>
    </row>
    <row r="2312" spans="1:1" x14ac:dyDescent="0.25">
      <c r="A2312" s="8"/>
    </row>
    <row r="2313" spans="1:1" x14ac:dyDescent="0.25">
      <c r="A2313" s="8"/>
    </row>
    <row r="2314" spans="1:1" x14ac:dyDescent="0.25">
      <c r="A2314" s="8"/>
    </row>
    <row r="2315" spans="1:1" x14ac:dyDescent="0.25">
      <c r="A2315" s="8"/>
    </row>
    <row r="2316" spans="1:1" x14ac:dyDescent="0.25">
      <c r="A2316" s="8"/>
    </row>
    <row r="2317" spans="1:1" x14ac:dyDescent="0.25">
      <c r="A2317" s="8"/>
    </row>
    <row r="2318" spans="1:1" x14ac:dyDescent="0.25">
      <c r="A2318" s="8"/>
    </row>
    <row r="2319" spans="1:1" x14ac:dyDescent="0.25">
      <c r="A2319" s="8"/>
    </row>
    <row r="2320" spans="1:1" x14ac:dyDescent="0.25">
      <c r="A2320" s="8"/>
    </row>
    <row r="2321" spans="1:1" x14ac:dyDescent="0.25">
      <c r="A2321" s="8"/>
    </row>
    <row r="2322" spans="1:1" x14ac:dyDescent="0.25">
      <c r="A2322" s="8"/>
    </row>
    <row r="2323" spans="1:1" x14ac:dyDescent="0.25">
      <c r="A2323" s="8"/>
    </row>
    <row r="2324" spans="1:1" x14ac:dyDescent="0.25">
      <c r="A2324" s="8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V400"/>
  <sheetViews>
    <sheetView tabSelected="1" workbookViewId="0">
      <selection activeCell="J12" sqref="J12"/>
    </sheetView>
  </sheetViews>
  <sheetFormatPr defaultRowHeight="15.75" x14ac:dyDescent="0.25"/>
  <cols>
    <col min="1" max="1" width="5.625" style="66" bestFit="1" customWidth="1"/>
    <col min="2" max="2" width="8.875" style="66" bestFit="1" customWidth="1"/>
    <col min="3" max="4" width="12.75" style="66" bestFit="1" customWidth="1"/>
    <col min="5" max="5" width="15.5" style="67" bestFit="1" customWidth="1"/>
    <col min="6" max="6" width="10.125" style="66" bestFit="1" customWidth="1"/>
    <col min="7" max="7" width="11.375" style="66" bestFit="1" customWidth="1"/>
    <col min="8" max="8" width="11" style="66" bestFit="1" customWidth="1"/>
    <col min="9" max="9" width="10.625" style="66" bestFit="1" customWidth="1"/>
    <col min="10" max="10" width="8.25" style="66" bestFit="1" customWidth="1"/>
    <col min="11" max="11" width="12.75" style="66" bestFit="1" customWidth="1"/>
    <col min="12" max="12" width="5.75" style="66" bestFit="1" customWidth="1"/>
    <col min="13" max="13" width="9.125" style="66" bestFit="1" customWidth="1"/>
    <col min="14" max="14" width="8.875" style="66" bestFit="1" customWidth="1"/>
    <col min="15" max="15" width="13" style="66" bestFit="1" customWidth="1"/>
    <col min="16" max="16" width="14.875" style="66" bestFit="1" customWidth="1"/>
    <col min="17" max="18" width="4.5" style="66" bestFit="1" customWidth="1"/>
    <col min="19" max="22" width="3.5" style="66" bestFit="1" customWidth="1"/>
    <col min="23" max="16384" width="9" style="10"/>
  </cols>
  <sheetData>
    <row r="1" spans="1:22" x14ac:dyDescent="0.25">
      <c r="A1" s="65" t="s">
        <v>267</v>
      </c>
      <c r="B1" s="65" t="s">
        <v>269</v>
      </c>
      <c r="C1" s="65" t="s">
        <v>272</v>
      </c>
      <c r="D1" s="65" t="s">
        <v>275</v>
      </c>
      <c r="E1" s="65" t="s">
        <v>790</v>
      </c>
      <c r="F1" s="66" t="s">
        <v>806</v>
      </c>
      <c r="G1" s="66" t="s">
        <v>807</v>
      </c>
      <c r="H1" s="66" t="s">
        <v>317</v>
      </c>
      <c r="I1" s="66" t="s">
        <v>318</v>
      </c>
      <c r="J1" s="66" t="s">
        <v>791</v>
      </c>
      <c r="K1" s="66" t="s">
        <v>319</v>
      </c>
      <c r="L1" s="66" t="s">
        <v>320</v>
      </c>
      <c r="M1" s="66" t="s">
        <v>321</v>
      </c>
      <c r="N1" s="66" t="s">
        <v>792</v>
      </c>
      <c r="O1" s="66" t="s">
        <v>322</v>
      </c>
      <c r="P1" s="66" t="s">
        <v>323</v>
      </c>
    </row>
    <row r="2" spans="1:22" x14ac:dyDescent="0.25">
      <c r="A2" s="66" t="s">
        <v>142</v>
      </c>
      <c r="B2" s="66" t="s">
        <v>281</v>
      </c>
      <c r="C2" s="66">
        <v>94.488142058253302</v>
      </c>
      <c r="D2" s="66">
        <v>4.3874830589629701</v>
      </c>
      <c r="E2" s="67">
        <v>6.6959013929590597E-2</v>
      </c>
      <c r="F2" s="66">
        <v>7</v>
      </c>
      <c r="G2" s="66">
        <v>3.87</v>
      </c>
      <c r="H2" s="66">
        <v>19</v>
      </c>
      <c r="I2" s="66">
        <v>3</v>
      </c>
      <c r="J2" s="66" t="str">
        <f>VLOOKUP(A2,編號對照表!$B$1:$C$133,2,FALSE)</f>
        <v>FG1-91</v>
      </c>
      <c r="K2" s="66" t="s">
        <v>324</v>
      </c>
      <c r="L2" s="66" t="s">
        <v>325</v>
      </c>
      <c r="M2" s="66">
        <v>1.27</v>
      </c>
      <c r="N2" s="66">
        <v>12</v>
      </c>
      <c r="O2" s="66">
        <v>25</v>
      </c>
      <c r="P2" s="66">
        <v>15</v>
      </c>
      <c r="Q2" s="66">
        <v>80</v>
      </c>
      <c r="R2" s="66">
        <v>200</v>
      </c>
      <c r="S2" s="66">
        <v>10</v>
      </c>
      <c r="T2" s="66">
        <v>9</v>
      </c>
      <c r="U2" s="66">
        <v>3</v>
      </c>
      <c r="V2" s="66">
        <v>0</v>
      </c>
    </row>
    <row r="3" spans="1:22" x14ac:dyDescent="0.25">
      <c r="A3" s="66" t="s">
        <v>142</v>
      </c>
      <c r="B3" s="66" t="s">
        <v>285</v>
      </c>
      <c r="C3" s="66">
        <v>161.15074977278701</v>
      </c>
      <c r="D3" s="66">
        <v>33.477053511887803</v>
      </c>
      <c r="E3" s="67">
        <v>6.6959013929590597E-2</v>
      </c>
      <c r="F3" s="66">
        <v>7</v>
      </c>
      <c r="G3" s="66">
        <v>3.87</v>
      </c>
      <c r="H3" s="66">
        <v>32</v>
      </c>
      <c r="I3" s="66">
        <v>9</v>
      </c>
      <c r="J3" s="66" t="str">
        <f>VLOOKUP(A3,編號對照表!$B$1:$C$133,2,FALSE)</f>
        <v>FG1-91</v>
      </c>
      <c r="K3" s="66" t="s">
        <v>324</v>
      </c>
      <c r="L3" s="66" t="s">
        <v>325</v>
      </c>
      <c r="M3" s="66">
        <v>1.27</v>
      </c>
      <c r="N3" s="66">
        <v>12</v>
      </c>
      <c r="O3" s="66">
        <v>25</v>
      </c>
      <c r="P3" s="66">
        <v>15</v>
      </c>
      <c r="Q3" s="66">
        <v>80</v>
      </c>
      <c r="R3" s="66">
        <v>200</v>
      </c>
      <c r="S3" s="66">
        <v>10</v>
      </c>
      <c r="T3" s="66">
        <v>22</v>
      </c>
      <c r="U3" s="66">
        <v>9</v>
      </c>
      <c r="V3" s="66">
        <v>0</v>
      </c>
    </row>
    <row r="4" spans="1:22" x14ac:dyDescent="0.25">
      <c r="A4" s="66" t="s">
        <v>142</v>
      </c>
      <c r="B4" s="66" t="s">
        <v>286</v>
      </c>
      <c r="C4" s="66">
        <v>78.129321336746202</v>
      </c>
      <c r="D4" s="66">
        <v>127.05223634839101</v>
      </c>
      <c r="E4" s="67">
        <v>0.16902073984965699</v>
      </c>
      <c r="F4" s="66">
        <v>7</v>
      </c>
      <c r="G4" s="66">
        <v>3.87</v>
      </c>
      <c r="H4" s="66">
        <v>16</v>
      </c>
      <c r="I4" s="66">
        <v>33</v>
      </c>
      <c r="J4" s="66" t="str">
        <f>VLOOKUP(A4,編號對照表!$B$1:$C$133,2,FALSE)</f>
        <v>FG1-91</v>
      </c>
      <c r="K4" s="66" t="s">
        <v>324</v>
      </c>
      <c r="L4" s="66" t="s">
        <v>325</v>
      </c>
      <c r="M4" s="66">
        <v>1.27</v>
      </c>
      <c r="N4" s="66">
        <v>12</v>
      </c>
      <c r="O4" s="66">
        <v>25</v>
      </c>
      <c r="P4" s="66">
        <v>15</v>
      </c>
      <c r="Q4" s="66">
        <v>80</v>
      </c>
      <c r="R4" s="66">
        <v>200</v>
      </c>
      <c r="S4" s="66">
        <v>10</v>
      </c>
      <c r="T4" s="66">
        <v>6</v>
      </c>
      <c r="U4" s="66">
        <v>11</v>
      </c>
      <c r="V4" s="66">
        <v>22</v>
      </c>
    </row>
    <row r="5" spans="1:22" x14ac:dyDescent="0.25">
      <c r="A5" s="66" t="s">
        <v>124</v>
      </c>
      <c r="B5" s="66" t="s">
        <v>281</v>
      </c>
      <c r="C5" s="66">
        <v>56.378636509180097</v>
      </c>
      <c r="D5" s="66">
        <v>1.9348910427652299</v>
      </c>
      <c r="E5" s="67">
        <v>0.101759226527065</v>
      </c>
      <c r="F5" s="66">
        <v>7</v>
      </c>
      <c r="G5" s="66">
        <v>3.87</v>
      </c>
      <c r="H5" s="66">
        <v>12</v>
      </c>
      <c r="I5" s="66">
        <v>3</v>
      </c>
      <c r="J5" s="66" t="str">
        <f>VLOOKUP(A5,編號對照表!$B$1:$C$133,2,FALSE)</f>
        <v>FG1-81</v>
      </c>
      <c r="K5" s="66" t="s">
        <v>326</v>
      </c>
      <c r="L5" s="66" t="s">
        <v>325</v>
      </c>
      <c r="M5" s="66">
        <v>1.27</v>
      </c>
      <c r="N5" s="66">
        <v>12</v>
      </c>
      <c r="O5" s="66">
        <v>25</v>
      </c>
      <c r="P5" s="66">
        <v>15</v>
      </c>
      <c r="Q5" s="66">
        <v>80</v>
      </c>
      <c r="R5" s="66">
        <v>200</v>
      </c>
      <c r="S5" s="66">
        <v>10</v>
      </c>
      <c r="T5" s="66">
        <v>2</v>
      </c>
      <c r="U5" s="66">
        <v>3</v>
      </c>
      <c r="V5" s="66">
        <v>0</v>
      </c>
    </row>
    <row r="6" spans="1:22" x14ac:dyDescent="0.25">
      <c r="A6" s="66" t="s">
        <v>124</v>
      </c>
      <c r="B6" s="66" t="s">
        <v>285</v>
      </c>
      <c r="C6" s="66">
        <v>99.376421421766295</v>
      </c>
      <c r="D6" s="66">
        <v>1E-3</v>
      </c>
      <c r="E6" s="67">
        <v>0.22486499510705499</v>
      </c>
      <c r="F6" s="66">
        <v>7</v>
      </c>
      <c r="G6" s="66">
        <v>3.87</v>
      </c>
      <c r="H6" s="66">
        <v>20</v>
      </c>
      <c r="I6" s="66">
        <v>3</v>
      </c>
      <c r="J6" s="66" t="str">
        <f>VLOOKUP(A6,編號對照表!$B$1:$C$133,2,FALSE)</f>
        <v>FG1-81</v>
      </c>
      <c r="K6" s="66" t="s">
        <v>326</v>
      </c>
      <c r="L6" s="66" t="s">
        <v>325</v>
      </c>
      <c r="M6" s="66">
        <v>1.27</v>
      </c>
      <c r="N6" s="66">
        <v>10</v>
      </c>
      <c r="O6" s="66">
        <v>25</v>
      </c>
      <c r="P6" s="66">
        <v>15</v>
      </c>
      <c r="Q6" s="66">
        <v>80</v>
      </c>
      <c r="R6" s="66">
        <v>200</v>
      </c>
      <c r="S6" s="66">
        <v>10</v>
      </c>
      <c r="T6" s="66">
        <v>10</v>
      </c>
      <c r="U6" s="66">
        <v>3</v>
      </c>
      <c r="V6" s="66">
        <v>0</v>
      </c>
    </row>
    <row r="7" spans="1:22" x14ac:dyDescent="0.25">
      <c r="A7" s="66" t="s">
        <v>124</v>
      </c>
      <c r="B7" s="66" t="s">
        <v>286</v>
      </c>
      <c r="C7" s="66">
        <v>36.574471741914699</v>
      </c>
      <c r="D7" s="66">
        <v>138.02084140479599</v>
      </c>
      <c r="E7" s="67">
        <v>0.38863082882016903</v>
      </c>
      <c r="F7" s="66">
        <v>7</v>
      </c>
      <c r="G7" s="66">
        <v>3.87</v>
      </c>
      <c r="H7" s="66">
        <v>8</v>
      </c>
      <c r="I7" s="66">
        <v>36</v>
      </c>
      <c r="J7" s="66" t="str">
        <f>VLOOKUP(A7,編號對照表!$B$1:$C$133,2,FALSE)</f>
        <v>FG1-81</v>
      </c>
      <c r="K7" s="66" t="s">
        <v>326</v>
      </c>
      <c r="L7" s="66" t="s">
        <v>781</v>
      </c>
      <c r="M7" s="66">
        <v>2.54</v>
      </c>
      <c r="N7" s="66">
        <v>12</v>
      </c>
      <c r="O7" s="66">
        <v>25</v>
      </c>
      <c r="P7" s="66">
        <v>15</v>
      </c>
      <c r="Q7" s="66">
        <v>80</v>
      </c>
      <c r="R7" s="66">
        <v>200</v>
      </c>
      <c r="S7" s="66">
        <v>8</v>
      </c>
      <c r="T7" s="66">
        <v>0</v>
      </c>
      <c r="U7" s="66">
        <v>11</v>
      </c>
      <c r="V7" s="66">
        <v>25</v>
      </c>
    </row>
    <row r="8" spans="1:22" x14ac:dyDescent="0.25">
      <c r="A8" s="66" t="s">
        <v>126</v>
      </c>
      <c r="B8" s="66" t="s">
        <v>281</v>
      </c>
      <c r="C8" s="66">
        <v>1E-3</v>
      </c>
      <c r="D8" s="66">
        <v>115.300631150603</v>
      </c>
      <c r="E8" s="67">
        <v>0.35398870240896901</v>
      </c>
      <c r="F8" s="66">
        <v>7</v>
      </c>
      <c r="G8" s="66">
        <v>3.87</v>
      </c>
      <c r="H8" s="66">
        <v>3</v>
      </c>
      <c r="I8" s="66">
        <v>30</v>
      </c>
      <c r="J8" s="66" t="str">
        <f>VLOOKUP(A8,編號對照表!$B$1:$C$133,2,FALSE)</f>
        <v>FG1-82</v>
      </c>
      <c r="K8" s="66" t="s">
        <v>328</v>
      </c>
      <c r="L8" s="66" t="s">
        <v>781</v>
      </c>
      <c r="M8" s="66">
        <v>2.54</v>
      </c>
      <c r="N8" s="66">
        <v>12</v>
      </c>
      <c r="O8" s="66">
        <v>25</v>
      </c>
      <c r="P8" s="66">
        <v>15</v>
      </c>
      <c r="Q8" s="66">
        <v>80</v>
      </c>
      <c r="R8" s="66">
        <v>200</v>
      </c>
      <c r="S8" s="66">
        <v>3</v>
      </c>
      <c r="T8" s="66">
        <v>0</v>
      </c>
      <c r="U8" s="66">
        <v>11</v>
      </c>
      <c r="V8" s="66">
        <v>19</v>
      </c>
    </row>
    <row r="9" spans="1:22" x14ac:dyDescent="0.25">
      <c r="A9" s="66" t="s">
        <v>126</v>
      </c>
      <c r="B9" s="66" t="s">
        <v>285</v>
      </c>
      <c r="C9" s="66">
        <v>55.103199556469903</v>
      </c>
      <c r="D9" s="66">
        <v>34.789165947586298</v>
      </c>
      <c r="E9" s="67">
        <v>0.36374116316437699</v>
      </c>
      <c r="F9" s="66">
        <v>7</v>
      </c>
      <c r="G9" s="66">
        <v>3.87</v>
      </c>
      <c r="H9" s="66">
        <v>11</v>
      </c>
      <c r="I9" s="66">
        <v>9</v>
      </c>
      <c r="J9" s="66" t="str">
        <f>VLOOKUP(A9,編號對照表!$B$1:$C$133,2,FALSE)</f>
        <v>FG1-82</v>
      </c>
      <c r="K9" s="66" t="s">
        <v>328</v>
      </c>
      <c r="L9" s="66" t="s">
        <v>781</v>
      </c>
      <c r="M9" s="66">
        <v>2.54</v>
      </c>
      <c r="N9" s="66">
        <v>12</v>
      </c>
      <c r="O9" s="66">
        <v>25</v>
      </c>
      <c r="P9" s="66">
        <v>15</v>
      </c>
      <c r="Q9" s="66">
        <v>80</v>
      </c>
      <c r="R9" s="66">
        <v>200</v>
      </c>
      <c r="S9" s="66">
        <v>9</v>
      </c>
      <c r="T9" s="66">
        <v>2</v>
      </c>
      <c r="U9" s="66">
        <v>9</v>
      </c>
      <c r="V9" s="66">
        <v>0</v>
      </c>
    </row>
    <row r="10" spans="1:22" x14ac:dyDescent="0.25">
      <c r="A10" s="66" t="s">
        <v>126</v>
      </c>
      <c r="B10" s="66" t="s">
        <v>286</v>
      </c>
      <c r="C10" s="66">
        <v>118.15913952887099</v>
      </c>
      <c r="D10" s="66">
        <v>87.218191474676104</v>
      </c>
      <c r="E10" s="67">
        <v>0.16942394431680399</v>
      </c>
      <c r="F10" s="66">
        <v>7</v>
      </c>
      <c r="G10" s="66">
        <v>3.87</v>
      </c>
      <c r="H10" s="66">
        <v>24</v>
      </c>
      <c r="I10" s="66">
        <v>23</v>
      </c>
      <c r="J10" s="66" t="str">
        <f>VLOOKUP(A10,編號對照表!$B$1:$C$133,2,FALSE)</f>
        <v>FG1-82</v>
      </c>
      <c r="K10" s="66" t="s">
        <v>328</v>
      </c>
      <c r="L10" s="66" t="s">
        <v>325</v>
      </c>
      <c r="M10" s="66">
        <v>1.27</v>
      </c>
      <c r="N10" s="66">
        <v>12</v>
      </c>
      <c r="O10" s="66">
        <v>25</v>
      </c>
      <c r="P10" s="66">
        <v>15</v>
      </c>
      <c r="Q10" s="66">
        <v>80</v>
      </c>
      <c r="R10" s="66">
        <v>200</v>
      </c>
      <c r="S10" s="66">
        <v>10</v>
      </c>
      <c r="T10" s="66">
        <v>14</v>
      </c>
      <c r="U10" s="66">
        <v>11</v>
      </c>
      <c r="V10" s="66">
        <v>12</v>
      </c>
    </row>
    <row r="11" spans="1:22" x14ac:dyDescent="0.25">
      <c r="A11" s="66" t="s">
        <v>51</v>
      </c>
      <c r="B11" s="66" t="s">
        <v>281</v>
      </c>
      <c r="C11" s="66">
        <v>63.8486910611391</v>
      </c>
      <c r="D11" s="66">
        <v>1E-3</v>
      </c>
      <c r="E11" s="67">
        <v>0.25442703627049901</v>
      </c>
      <c r="F11" s="66">
        <v>7</v>
      </c>
      <c r="G11" s="66">
        <v>3.87</v>
      </c>
      <c r="H11" s="66">
        <v>13</v>
      </c>
      <c r="I11" s="66">
        <v>3</v>
      </c>
      <c r="J11" s="66" t="str">
        <f>VLOOKUP(A11,編號對照表!$B$1:$C$133,2,FALSE)</f>
        <v>Fb1-71</v>
      </c>
      <c r="K11" s="66" t="s">
        <v>329</v>
      </c>
      <c r="L11" s="66" t="s">
        <v>781</v>
      </c>
      <c r="M11" s="66">
        <v>2.54</v>
      </c>
      <c r="N11" s="66">
        <v>15</v>
      </c>
      <c r="O11" s="66">
        <v>25</v>
      </c>
      <c r="P11" s="66">
        <v>15</v>
      </c>
      <c r="Q11" s="66">
        <v>60</v>
      </c>
      <c r="R11" s="66">
        <v>200</v>
      </c>
      <c r="S11" s="66">
        <v>7</v>
      </c>
      <c r="T11" s="66">
        <v>6</v>
      </c>
      <c r="U11" s="66">
        <v>3</v>
      </c>
      <c r="V11" s="66">
        <v>0</v>
      </c>
    </row>
    <row r="12" spans="1:22" x14ac:dyDescent="0.25">
      <c r="A12" s="66" t="s">
        <v>51</v>
      </c>
      <c r="B12" s="66" t="s">
        <v>285</v>
      </c>
      <c r="C12" s="66">
        <v>89.345751330256505</v>
      </c>
      <c r="D12" s="66">
        <v>1E-3</v>
      </c>
      <c r="E12" s="67">
        <v>0.116837408859283</v>
      </c>
      <c r="F12" s="66">
        <v>7</v>
      </c>
      <c r="G12" s="66">
        <v>3.87</v>
      </c>
      <c r="H12" s="66">
        <v>18</v>
      </c>
      <c r="I12" s="66">
        <v>3</v>
      </c>
      <c r="J12" s="66" t="str">
        <f>VLOOKUP(A12,編號對照表!$B$1:$C$133,2,FALSE)</f>
        <v>Fb1-71</v>
      </c>
      <c r="K12" s="66" t="s">
        <v>329</v>
      </c>
      <c r="L12" s="66" t="s">
        <v>325</v>
      </c>
      <c r="M12" s="66">
        <v>1.27</v>
      </c>
      <c r="N12" s="66">
        <v>15</v>
      </c>
      <c r="O12" s="66">
        <v>25</v>
      </c>
      <c r="P12" s="66">
        <v>15</v>
      </c>
      <c r="Q12" s="66">
        <v>60</v>
      </c>
      <c r="R12" s="66">
        <v>200</v>
      </c>
      <c r="S12" s="66">
        <v>7</v>
      </c>
      <c r="T12" s="66">
        <v>11</v>
      </c>
      <c r="U12" s="66">
        <v>3</v>
      </c>
      <c r="V12" s="66">
        <v>0</v>
      </c>
    </row>
    <row r="13" spans="1:22" x14ac:dyDescent="0.25">
      <c r="A13" s="66" t="s">
        <v>51</v>
      </c>
      <c r="B13" s="66" t="s">
        <v>286</v>
      </c>
      <c r="C13" s="66">
        <v>34.190851729363203</v>
      </c>
      <c r="D13" s="66">
        <v>83.477366715669604</v>
      </c>
      <c r="E13" s="67">
        <v>0.16485597006976599</v>
      </c>
      <c r="F13" s="66">
        <v>7</v>
      </c>
      <c r="G13" s="66">
        <v>3.87</v>
      </c>
      <c r="H13" s="66">
        <v>7</v>
      </c>
      <c r="I13" s="66">
        <v>22</v>
      </c>
      <c r="J13" s="66" t="str">
        <f>VLOOKUP(A13,編號對照表!$B$1:$C$133,2,FALSE)</f>
        <v>Fb1-71</v>
      </c>
      <c r="K13" s="66" t="s">
        <v>329</v>
      </c>
      <c r="L13" s="66" t="s">
        <v>325</v>
      </c>
      <c r="M13" s="66">
        <v>1.27</v>
      </c>
      <c r="N13" s="66">
        <v>15</v>
      </c>
      <c r="O13" s="66">
        <v>25</v>
      </c>
      <c r="P13" s="66">
        <v>15</v>
      </c>
      <c r="Q13" s="66">
        <v>60</v>
      </c>
      <c r="R13" s="66">
        <v>200</v>
      </c>
      <c r="S13" s="66">
        <v>7</v>
      </c>
      <c r="T13" s="66">
        <v>0</v>
      </c>
      <c r="U13" s="66">
        <v>8</v>
      </c>
      <c r="V13" s="66">
        <v>14</v>
      </c>
    </row>
    <row r="14" spans="1:22" x14ac:dyDescent="0.25">
      <c r="A14" s="66" t="s">
        <v>53</v>
      </c>
      <c r="B14" s="66" t="s">
        <v>281</v>
      </c>
      <c r="C14" s="66">
        <v>0</v>
      </c>
      <c r="D14" s="66">
        <v>83.737922832369804</v>
      </c>
      <c r="E14" s="67">
        <v>0.115681358147413</v>
      </c>
      <c r="F14" s="66">
        <v>7</v>
      </c>
      <c r="G14" s="66">
        <v>3.87</v>
      </c>
      <c r="H14" s="66">
        <v>3</v>
      </c>
      <c r="I14" s="66">
        <v>22</v>
      </c>
      <c r="J14" s="66" t="str">
        <f>VLOOKUP(A14,編號對照表!$B$1:$C$133,2,FALSE)</f>
        <v>Fb1-72</v>
      </c>
      <c r="K14" s="66" t="s">
        <v>330</v>
      </c>
      <c r="L14" s="66" t="s">
        <v>325</v>
      </c>
      <c r="M14" s="66">
        <v>1.27</v>
      </c>
      <c r="N14" s="66">
        <v>15</v>
      </c>
      <c r="O14" s="66">
        <v>25</v>
      </c>
      <c r="P14" s="66">
        <v>15</v>
      </c>
      <c r="Q14" s="66">
        <v>60</v>
      </c>
      <c r="R14" s="66">
        <v>200</v>
      </c>
      <c r="S14" s="66">
        <v>3</v>
      </c>
      <c r="T14" s="66">
        <v>0</v>
      </c>
      <c r="U14" s="66">
        <v>8</v>
      </c>
      <c r="V14" s="66">
        <v>14</v>
      </c>
    </row>
    <row r="15" spans="1:22" x14ac:dyDescent="0.25">
      <c r="A15" s="66" t="s">
        <v>53</v>
      </c>
      <c r="B15" s="66" t="s">
        <v>285</v>
      </c>
      <c r="C15" s="66">
        <v>14.2463308293372</v>
      </c>
      <c r="D15" s="66">
        <v>20.705331116914699</v>
      </c>
      <c r="E15" s="67">
        <v>0.117918977048248</v>
      </c>
      <c r="F15" s="66">
        <v>7</v>
      </c>
      <c r="G15" s="66">
        <v>3.87</v>
      </c>
      <c r="H15" s="66">
        <v>3</v>
      </c>
      <c r="I15" s="66">
        <v>6</v>
      </c>
      <c r="J15" s="66" t="str">
        <f>VLOOKUP(A15,編號對照表!$B$1:$C$133,2,FALSE)</f>
        <v>Fb1-72</v>
      </c>
      <c r="K15" s="66" t="s">
        <v>330</v>
      </c>
      <c r="L15" s="66" t="s">
        <v>325</v>
      </c>
      <c r="M15" s="66">
        <v>1.27</v>
      </c>
      <c r="N15" s="66">
        <v>15</v>
      </c>
      <c r="O15" s="66">
        <v>25</v>
      </c>
      <c r="P15" s="66">
        <v>15</v>
      </c>
      <c r="Q15" s="66">
        <v>60</v>
      </c>
      <c r="R15" s="66">
        <v>200</v>
      </c>
      <c r="S15" s="66">
        <v>3</v>
      </c>
      <c r="T15" s="66">
        <v>0</v>
      </c>
      <c r="U15" s="66">
        <v>6</v>
      </c>
      <c r="V15" s="66">
        <v>0</v>
      </c>
    </row>
    <row r="16" spans="1:22" x14ac:dyDescent="0.25">
      <c r="A16" s="66" t="s">
        <v>53</v>
      </c>
      <c r="B16" s="66" t="s">
        <v>286</v>
      </c>
      <c r="C16" s="66">
        <v>21.169565152376901</v>
      </c>
      <c r="D16" s="66">
        <v>42.105689644813502</v>
      </c>
      <c r="E16" s="67">
        <v>7.0758757647126899E-2</v>
      </c>
      <c r="F16" s="66">
        <v>7</v>
      </c>
      <c r="G16" s="66">
        <v>3.87</v>
      </c>
      <c r="H16" s="66">
        <v>5</v>
      </c>
      <c r="I16" s="66">
        <v>11</v>
      </c>
      <c r="J16" s="66" t="str">
        <f>VLOOKUP(A16,編號對照表!$B$1:$C$133,2,FALSE)</f>
        <v>Fb1-72</v>
      </c>
      <c r="K16" s="66" t="s">
        <v>330</v>
      </c>
      <c r="L16" s="66" t="s">
        <v>325</v>
      </c>
      <c r="M16" s="66">
        <v>1.27</v>
      </c>
      <c r="N16" s="66">
        <v>15</v>
      </c>
      <c r="O16" s="66">
        <v>25</v>
      </c>
      <c r="P16" s="66">
        <v>15</v>
      </c>
      <c r="Q16" s="66">
        <v>60</v>
      </c>
      <c r="R16" s="66">
        <v>200</v>
      </c>
      <c r="S16" s="66">
        <v>5</v>
      </c>
      <c r="T16" s="66">
        <v>0</v>
      </c>
      <c r="U16" s="66">
        <v>8</v>
      </c>
      <c r="V16" s="66">
        <v>3</v>
      </c>
    </row>
    <row r="17" spans="1:22" x14ac:dyDescent="0.25">
      <c r="A17" s="66" t="s">
        <v>112</v>
      </c>
      <c r="B17" s="66" t="s">
        <v>281</v>
      </c>
      <c r="C17" s="66">
        <v>87.567456066608401</v>
      </c>
      <c r="D17" s="66">
        <v>0.98636191978584997</v>
      </c>
      <c r="E17" s="67">
        <v>0.170481775421649</v>
      </c>
      <c r="F17" s="66">
        <v>7</v>
      </c>
      <c r="G17" s="66">
        <v>3.87</v>
      </c>
      <c r="H17" s="66">
        <v>18</v>
      </c>
      <c r="I17" s="66">
        <v>3</v>
      </c>
      <c r="J17" s="66" t="str">
        <f>VLOOKUP(A17,編號對照表!$B$1:$C$133,2,FALSE)</f>
        <v>FG1-71</v>
      </c>
      <c r="K17" s="66" t="s">
        <v>331</v>
      </c>
      <c r="L17" s="66" t="s">
        <v>325</v>
      </c>
      <c r="M17" s="66">
        <v>1.27</v>
      </c>
      <c r="N17" s="66">
        <v>12</v>
      </c>
      <c r="O17" s="66">
        <v>25</v>
      </c>
      <c r="P17" s="66">
        <v>15</v>
      </c>
      <c r="Q17" s="66">
        <v>80</v>
      </c>
      <c r="R17" s="66">
        <v>200</v>
      </c>
      <c r="S17" s="66">
        <v>10</v>
      </c>
      <c r="T17" s="66">
        <v>8</v>
      </c>
      <c r="U17" s="66">
        <v>3</v>
      </c>
      <c r="V17" s="66">
        <v>0</v>
      </c>
    </row>
    <row r="18" spans="1:22" x14ac:dyDescent="0.25">
      <c r="A18" s="66" t="s">
        <v>112</v>
      </c>
      <c r="B18" s="66" t="s">
        <v>285</v>
      </c>
      <c r="C18" s="66">
        <v>128.20582836866399</v>
      </c>
      <c r="D18" s="66">
        <v>1E-3</v>
      </c>
      <c r="E18" s="67">
        <v>0.30085365287959598</v>
      </c>
      <c r="F18" s="66">
        <v>7</v>
      </c>
      <c r="G18" s="66">
        <v>3.87</v>
      </c>
      <c r="H18" s="66">
        <v>26</v>
      </c>
      <c r="I18" s="66">
        <v>3</v>
      </c>
      <c r="J18" s="66" t="str">
        <f>VLOOKUP(A18,編號對照表!$B$1:$C$133,2,FALSE)</f>
        <v>FG1-71</v>
      </c>
      <c r="K18" s="66" t="s">
        <v>331</v>
      </c>
      <c r="L18" s="66" t="s">
        <v>781</v>
      </c>
      <c r="M18" s="66">
        <v>2.54</v>
      </c>
      <c r="N18" s="66">
        <v>15</v>
      </c>
      <c r="O18" s="66">
        <v>25</v>
      </c>
      <c r="P18" s="66">
        <v>15</v>
      </c>
      <c r="Q18" s="66">
        <v>80</v>
      </c>
      <c r="R18" s="66">
        <v>200</v>
      </c>
      <c r="S18" s="66">
        <v>10</v>
      </c>
      <c r="T18" s="66">
        <v>16</v>
      </c>
      <c r="U18" s="66">
        <v>3</v>
      </c>
      <c r="V18" s="66">
        <v>0</v>
      </c>
    </row>
    <row r="19" spans="1:22" x14ac:dyDescent="0.25">
      <c r="A19" s="66" t="s">
        <v>112</v>
      </c>
      <c r="B19" s="66" t="s">
        <v>286</v>
      </c>
      <c r="C19" s="66">
        <v>51.8641481176019</v>
      </c>
      <c r="D19" s="66">
        <v>164.83385115861901</v>
      </c>
      <c r="E19" s="67">
        <v>0.49603004008531598</v>
      </c>
      <c r="F19" s="66">
        <v>7</v>
      </c>
      <c r="G19" s="66">
        <v>3.87</v>
      </c>
      <c r="H19" s="66">
        <v>11</v>
      </c>
      <c r="I19" s="66">
        <v>43</v>
      </c>
      <c r="J19" s="66" t="str">
        <f>VLOOKUP(A19,編號對照表!$B$1:$C$133,2,FALSE)</f>
        <v>FG1-71</v>
      </c>
      <c r="K19" s="66" t="s">
        <v>331</v>
      </c>
      <c r="L19" s="66" t="s">
        <v>781</v>
      </c>
      <c r="M19" s="66">
        <v>2.54</v>
      </c>
      <c r="N19" s="66">
        <v>10</v>
      </c>
      <c r="O19" s="66">
        <v>25</v>
      </c>
      <c r="P19" s="66">
        <v>15</v>
      </c>
      <c r="Q19" s="66">
        <v>80</v>
      </c>
      <c r="R19" s="66">
        <v>200</v>
      </c>
      <c r="S19" s="66">
        <v>9</v>
      </c>
      <c r="T19" s="66">
        <v>2</v>
      </c>
      <c r="U19" s="66">
        <v>11</v>
      </c>
      <c r="V19" s="66">
        <v>32</v>
      </c>
    </row>
    <row r="20" spans="1:22" x14ac:dyDescent="0.25">
      <c r="A20" s="66" t="s">
        <v>114</v>
      </c>
      <c r="B20" s="66" t="s">
        <v>281</v>
      </c>
      <c r="C20" s="66">
        <v>1E-3</v>
      </c>
      <c r="D20" s="66">
        <v>160.35415232181501</v>
      </c>
      <c r="E20" s="67">
        <v>0.373009475879371</v>
      </c>
      <c r="F20" s="66">
        <v>7</v>
      </c>
      <c r="G20" s="66">
        <v>3.87</v>
      </c>
      <c r="H20" s="66">
        <v>3</v>
      </c>
      <c r="I20" s="66">
        <v>42</v>
      </c>
      <c r="J20" s="66" t="str">
        <f>VLOOKUP(A20,編號對照表!$B$1:$C$133,2,FALSE)</f>
        <v>FG1-72</v>
      </c>
      <c r="K20" s="66" t="s">
        <v>332</v>
      </c>
      <c r="L20" s="66" t="s">
        <v>781</v>
      </c>
      <c r="M20" s="66">
        <v>2.54</v>
      </c>
      <c r="N20" s="66">
        <v>12</v>
      </c>
      <c r="O20" s="66">
        <v>25</v>
      </c>
      <c r="P20" s="66">
        <v>15</v>
      </c>
      <c r="Q20" s="66">
        <v>80</v>
      </c>
      <c r="R20" s="66">
        <v>200</v>
      </c>
      <c r="S20" s="66">
        <v>3</v>
      </c>
      <c r="T20" s="66">
        <v>0</v>
      </c>
      <c r="U20" s="66">
        <v>11</v>
      </c>
      <c r="V20" s="66">
        <v>31</v>
      </c>
    </row>
    <row r="21" spans="1:22" x14ac:dyDescent="0.25">
      <c r="A21" s="66" t="s">
        <v>114</v>
      </c>
      <c r="B21" s="66" t="s">
        <v>285</v>
      </c>
      <c r="C21" s="66">
        <v>18.0228927638382</v>
      </c>
      <c r="D21" s="66">
        <v>59.037813916802399</v>
      </c>
      <c r="E21" s="67">
        <v>0.38276193663477898</v>
      </c>
      <c r="F21" s="66">
        <v>7</v>
      </c>
      <c r="G21" s="66">
        <v>3.87</v>
      </c>
      <c r="H21" s="66">
        <v>4</v>
      </c>
      <c r="I21" s="66">
        <v>16</v>
      </c>
      <c r="J21" s="66" t="str">
        <f>VLOOKUP(A21,編號對照表!$B$1:$C$133,2,FALSE)</f>
        <v>FG1-72</v>
      </c>
      <c r="K21" s="66" t="s">
        <v>332</v>
      </c>
      <c r="L21" s="66" t="s">
        <v>781</v>
      </c>
      <c r="M21" s="66">
        <v>2.54</v>
      </c>
      <c r="N21" s="66">
        <v>12</v>
      </c>
      <c r="O21" s="66">
        <v>25</v>
      </c>
      <c r="P21" s="66">
        <v>15</v>
      </c>
      <c r="Q21" s="66">
        <v>80</v>
      </c>
      <c r="R21" s="66">
        <v>200</v>
      </c>
      <c r="S21" s="66">
        <v>4</v>
      </c>
      <c r="T21" s="66">
        <v>0</v>
      </c>
      <c r="U21" s="66">
        <v>11</v>
      </c>
      <c r="V21" s="66">
        <v>5</v>
      </c>
    </row>
    <row r="22" spans="1:22" x14ac:dyDescent="0.25">
      <c r="A22" s="66" t="s">
        <v>114</v>
      </c>
      <c r="B22" s="66" t="s">
        <v>286</v>
      </c>
      <c r="C22" s="66">
        <v>73.680835776031003</v>
      </c>
      <c r="D22" s="66">
        <v>137.162478640676</v>
      </c>
      <c r="E22" s="67">
        <v>0.27737319469451899</v>
      </c>
      <c r="F22" s="66">
        <v>7</v>
      </c>
      <c r="G22" s="66">
        <v>3.87</v>
      </c>
      <c r="H22" s="66">
        <v>15</v>
      </c>
      <c r="I22" s="66">
        <v>36</v>
      </c>
      <c r="J22" s="66" t="str">
        <f>VLOOKUP(A22,編號對照表!$B$1:$C$133,2,FALSE)</f>
        <v>FG1-72</v>
      </c>
      <c r="K22" s="66" t="s">
        <v>332</v>
      </c>
      <c r="L22" s="66" t="s">
        <v>781</v>
      </c>
      <c r="M22" s="66">
        <v>2.54</v>
      </c>
      <c r="N22" s="66">
        <v>15</v>
      </c>
      <c r="O22" s="66">
        <v>25</v>
      </c>
      <c r="P22" s="66">
        <v>15</v>
      </c>
      <c r="Q22" s="66">
        <v>80</v>
      </c>
      <c r="R22" s="66">
        <v>200</v>
      </c>
      <c r="S22" s="66">
        <v>10</v>
      </c>
      <c r="T22" s="66">
        <v>5</v>
      </c>
      <c r="U22" s="66">
        <v>11</v>
      </c>
      <c r="V22" s="66">
        <v>25</v>
      </c>
    </row>
    <row r="23" spans="1:22" x14ac:dyDescent="0.25">
      <c r="A23" s="66" t="s">
        <v>246</v>
      </c>
      <c r="B23" s="66" t="s">
        <v>281</v>
      </c>
      <c r="C23" s="66">
        <v>125.97503140568701</v>
      </c>
      <c r="D23" s="66">
        <v>1E-3</v>
      </c>
      <c r="E23" s="67">
        <v>0</v>
      </c>
      <c r="F23" s="66">
        <v>7</v>
      </c>
      <c r="G23" s="66">
        <v>3.87</v>
      </c>
      <c r="H23" s="66">
        <v>25</v>
      </c>
      <c r="I23" s="66">
        <v>3</v>
      </c>
      <c r="J23" s="66" t="str">
        <f>VLOOKUP(A23,編號對照表!$B$1:$C$133,2,FALSE)</f>
        <v>FB1-E'2</v>
      </c>
      <c r="K23" s="66" t="s">
        <v>333</v>
      </c>
      <c r="L23" s="66" t="s">
        <v>325</v>
      </c>
      <c r="M23" s="66">
        <v>1.27</v>
      </c>
      <c r="N23" s="66">
        <v>12</v>
      </c>
      <c r="O23" s="66">
        <v>25</v>
      </c>
      <c r="P23" s="66">
        <v>15</v>
      </c>
      <c r="Q23" s="66">
        <v>80</v>
      </c>
      <c r="R23" s="66">
        <v>200</v>
      </c>
      <c r="S23" s="66">
        <v>10</v>
      </c>
      <c r="T23" s="66">
        <v>15</v>
      </c>
      <c r="U23" s="66">
        <v>3</v>
      </c>
      <c r="V23" s="66">
        <v>0</v>
      </c>
    </row>
    <row r="24" spans="1:22" x14ac:dyDescent="0.25">
      <c r="A24" s="66" t="s">
        <v>246</v>
      </c>
      <c r="B24" s="66" t="s">
        <v>285</v>
      </c>
      <c r="C24" s="66">
        <v>120.776789262891</v>
      </c>
      <c r="D24" s="66">
        <v>1E-3</v>
      </c>
      <c r="E24" s="67">
        <v>0.22655555512756101</v>
      </c>
      <c r="F24" s="66">
        <v>7</v>
      </c>
      <c r="G24" s="66">
        <v>3.87</v>
      </c>
      <c r="H24" s="66">
        <v>24</v>
      </c>
      <c r="I24" s="66">
        <v>3</v>
      </c>
      <c r="J24" s="66" t="str">
        <f>VLOOKUP(A24,編號對照表!$B$1:$C$133,2,FALSE)</f>
        <v>FB1-E'2</v>
      </c>
      <c r="K24" s="66" t="s">
        <v>333</v>
      </c>
      <c r="L24" s="66" t="s">
        <v>325</v>
      </c>
      <c r="M24" s="66">
        <v>1.27</v>
      </c>
      <c r="N24" s="66">
        <v>10</v>
      </c>
      <c r="O24" s="66">
        <v>25</v>
      </c>
      <c r="P24" s="66">
        <v>15</v>
      </c>
      <c r="Q24" s="66">
        <v>80</v>
      </c>
      <c r="R24" s="66">
        <v>200</v>
      </c>
      <c r="S24" s="66">
        <v>10</v>
      </c>
      <c r="T24" s="66">
        <v>14</v>
      </c>
      <c r="U24" s="66">
        <v>3</v>
      </c>
      <c r="V24" s="66">
        <v>0</v>
      </c>
    </row>
    <row r="25" spans="1:22" x14ac:dyDescent="0.25">
      <c r="A25" s="66" t="s">
        <v>246</v>
      </c>
      <c r="B25" s="66" t="s">
        <v>286</v>
      </c>
      <c r="C25" s="66">
        <v>24.047286715358499</v>
      </c>
      <c r="D25" s="66">
        <v>7.9626258229836804</v>
      </c>
      <c r="E25" s="67">
        <v>0.21265922114253</v>
      </c>
      <c r="F25" s="66">
        <v>7</v>
      </c>
      <c r="G25" s="66">
        <v>3.87</v>
      </c>
      <c r="H25" s="66">
        <v>5</v>
      </c>
      <c r="I25" s="66">
        <v>3</v>
      </c>
      <c r="J25" s="66" t="str">
        <f>VLOOKUP(A25,編號對照表!$B$1:$C$133,2,FALSE)</f>
        <v>FB1-E'2</v>
      </c>
      <c r="K25" s="66" t="s">
        <v>333</v>
      </c>
      <c r="L25" s="66" t="s">
        <v>325</v>
      </c>
      <c r="M25" s="66">
        <v>1.27</v>
      </c>
      <c r="N25" s="66">
        <v>10</v>
      </c>
      <c r="O25" s="66">
        <v>25</v>
      </c>
      <c r="P25" s="66">
        <v>15</v>
      </c>
      <c r="Q25" s="66">
        <v>80</v>
      </c>
      <c r="R25" s="66">
        <v>200</v>
      </c>
      <c r="S25" s="66">
        <v>5</v>
      </c>
      <c r="T25" s="66">
        <v>0</v>
      </c>
      <c r="U25" s="66">
        <v>3</v>
      </c>
      <c r="V25" s="66">
        <v>0</v>
      </c>
    </row>
    <row r="26" spans="1:22" x14ac:dyDescent="0.25">
      <c r="A26" s="66" t="s">
        <v>134</v>
      </c>
      <c r="B26" s="66" t="s">
        <v>281</v>
      </c>
      <c r="C26" s="66">
        <v>14.1259434167296</v>
      </c>
      <c r="D26" s="66">
        <v>55.720410309732003</v>
      </c>
      <c r="E26" s="67">
        <v>0</v>
      </c>
      <c r="F26" s="66">
        <v>7</v>
      </c>
      <c r="G26" s="66">
        <v>3.87</v>
      </c>
      <c r="H26" s="66">
        <v>3</v>
      </c>
      <c r="I26" s="66">
        <v>15</v>
      </c>
      <c r="J26" s="66" t="str">
        <f>VLOOKUP(A26,編號對照表!$B$1:$C$133,2,FALSE)</f>
        <v>FG1-86</v>
      </c>
      <c r="K26" s="66" t="s">
        <v>334</v>
      </c>
      <c r="L26" s="66" t="s">
        <v>325</v>
      </c>
      <c r="M26" s="66">
        <v>1.27</v>
      </c>
      <c r="N26" s="66">
        <v>12</v>
      </c>
      <c r="O26" s="66">
        <v>25</v>
      </c>
      <c r="P26" s="66">
        <v>15</v>
      </c>
      <c r="Q26" s="66">
        <v>80</v>
      </c>
      <c r="R26" s="66">
        <v>200</v>
      </c>
      <c r="S26" s="66">
        <v>3</v>
      </c>
      <c r="T26" s="66">
        <v>0</v>
      </c>
      <c r="U26" s="66">
        <v>11</v>
      </c>
      <c r="V26" s="66">
        <v>4</v>
      </c>
    </row>
    <row r="27" spans="1:22" x14ac:dyDescent="0.25">
      <c r="A27" s="66" t="s">
        <v>134</v>
      </c>
      <c r="B27" s="66" t="s">
        <v>285</v>
      </c>
      <c r="C27" s="66">
        <v>20.724998321384199</v>
      </c>
      <c r="D27" s="66">
        <v>40.436130948364699</v>
      </c>
      <c r="E27" s="67">
        <v>0</v>
      </c>
      <c r="F27" s="66">
        <v>7</v>
      </c>
      <c r="G27" s="66">
        <v>3.87</v>
      </c>
      <c r="H27" s="66">
        <v>5</v>
      </c>
      <c r="I27" s="66">
        <v>11</v>
      </c>
      <c r="J27" s="66" t="str">
        <f>VLOOKUP(A27,編號對照表!$B$1:$C$133,2,FALSE)</f>
        <v>FG1-86</v>
      </c>
      <c r="K27" s="66" t="s">
        <v>334</v>
      </c>
      <c r="L27" s="66" t="s">
        <v>325</v>
      </c>
      <c r="M27" s="66">
        <v>1.27</v>
      </c>
      <c r="N27" s="66">
        <v>12</v>
      </c>
      <c r="O27" s="66">
        <v>25</v>
      </c>
      <c r="P27" s="66">
        <v>15</v>
      </c>
      <c r="Q27" s="66">
        <v>80</v>
      </c>
      <c r="R27" s="66">
        <v>200</v>
      </c>
      <c r="S27" s="66">
        <v>5</v>
      </c>
      <c r="T27" s="66">
        <v>0</v>
      </c>
      <c r="U27" s="66">
        <v>11</v>
      </c>
      <c r="V27" s="66">
        <v>0</v>
      </c>
    </row>
    <row r="28" spans="1:22" x14ac:dyDescent="0.25">
      <c r="A28" s="66" t="s">
        <v>134</v>
      </c>
      <c r="B28" s="66" t="s">
        <v>286</v>
      </c>
      <c r="C28" s="66">
        <v>8.95223114639521</v>
      </c>
      <c r="D28" s="66">
        <v>33.875433728098898</v>
      </c>
      <c r="E28" s="67">
        <v>0</v>
      </c>
      <c r="F28" s="66">
        <v>7</v>
      </c>
      <c r="G28" s="66">
        <v>3.87</v>
      </c>
      <c r="H28" s="66">
        <v>3</v>
      </c>
      <c r="I28" s="66">
        <v>9</v>
      </c>
      <c r="J28" s="66" t="str">
        <f>VLOOKUP(A28,編號對照表!$B$1:$C$133,2,FALSE)</f>
        <v>FG1-86</v>
      </c>
      <c r="K28" s="66" t="s">
        <v>334</v>
      </c>
      <c r="L28" s="66" t="s">
        <v>325</v>
      </c>
      <c r="M28" s="66">
        <v>1.27</v>
      </c>
      <c r="N28" s="66">
        <v>12</v>
      </c>
      <c r="O28" s="66">
        <v>25</v>
      </c>
      <c r="P28" s="66">
        <v>15</v>
      </c>
      <c r="Q28" s="66">
        <v>80</v>
      </c>
      <c r="R28" s="66">
        <v>200</v>
      </c>
      <c r="S28" s="66">
        <v>3</v>
      </c>
      <c r="T28" s="66">
        <v>0</v>
      </c>
      <c r="U28" s="66">
        <v>9</v>
      </c>
      <c r="V28" s="66">
        <v>0</v>
      </c>
    </row>
    <row r="29" spans="1:22" x14ac:dyDescent="0.25">
      <c r="A29" s="66" t="s">
        <v>43</v>
      </c>
      <c r="B29" s="66" t="s">
        <v>281</v>
      </c>
      <c r="C29" s="66">
        <v>70.395260117948098</v>
      </c>
      <c r="D29" s="66">
        <v>1E-3</v>
      </c>
      <c r="E29" s="67">
        <v>0.28219411615282303</v>
      </c>
      <c r="F29" s="66">
        <v>7</v>
      </c>
      <c r="G29" s="66">
        <v>3.87</v>
      </c>
      <c r="H29" s="66">
        <v>14</v>
      </c>
      <c r="I29" s="66">
        <v>3</v>
      </c>
      <c r="J29" s="66" t="str">
        <f>VLOOKUP(A29,編號對照表!$B$1:$C$133,2,FALSE)</f>
        <v>Fb1-61</v>
      </c>
      <c r="K29" s="66" t="s">
        <v>335</v>
      </c>
      <c r="L29" s="66" t="s">
        <v>781</v>
      </c>
      <c r="M29" s="66">
        <v>2.54</v>
      </c>
      <c r="N29" s="66">
        <v>15</v>
      </c>
      <c r="O29" s="66">
        <v>25</v>
      </c>
      <c r="P29" s="66">
        <v>15</v>
      </c>
      <c r="Q29" s="66">
        <v>60</v>
      </c>
      <c r="R29" s="66">
        <v>200</v>
      </c>
      <c r="S29" s="66">
        <v>7</v>
      </c>
      <c r="T29" s="66">
        <v>7</v>
      </c>
      <c r="U29" s="66">
        <v>3</v>
      </c>
      <c r="V29" s="66">
        <v>0</v>
      </c>
    </row>
    <row r="30" spans="1:22" x14ac:dyDescent="0.25">
      <c r="A30" s="66" t="s">
        <v>43</v>
      </c>
      <c r="B30" s="66" t="s">
        <v>285</v>
      </c>
      <c r="C30" s="66">
        <v>96.686221659183502</v>
      </c>
      <c r="D30" s="66">
        <v>1E-3</v>
      </c>
      <c r="E30" s="67">
        <v>0.124551297631115</v>
      </c>
      <c r="F30" s="66">
        <v>7</v>
      </c>
      <c r="G30" s="66">
        <v>3.87</v>
      </c>
      <c r="H30" s="66">
        <v>20</v>
      </c>
      <c r="I30" s="66">
        <v>3</v>
      </c>
      <c r="J30" s="66" t="str">
        <f>VLOOKUP(A30,編號對照表!$B$1:$C$133,2,FALSE)</f>
        <v>Fb1-61</v>
      </c>
      <c r="K30" s="66" t="s">
        <v>335</v>
      </c>
      <c r="L30" s="66" t="s">
        <v>325</v>
      </c>
      <c r="M30" s="66">
        <v>1.27</v>
      </c>
      <c r="N30" s="66">
        <v>15</v>
      </c>
      <c r="O30" s="66">
        <v>25</v>
      </c>
      <c r="P30" s="66">
        <v>15</v>
      </c>
      <c r="Q30" s="66">
        <v>60</v>
      </c>
      <c r="R30" s="66">
        <v>200</v>
      </c>
      <c r="S30" s="66">
        <v>7</v>
      </c>
      <c r="T30" s="66">
        <v>13</v>
      </c>
      <c r="U30" s="66">
        <v>3</v>
      </c>
      <c r="V30" s="66">
        <v>0</v>
      </c>
    </row>
    <row r="31" spans="1:22" x14ac:dyDescent="0.25">
      <c r="A31" s="66" t="s">
        <v>43</v>
      </c>
      <c r="B31" s="66" t="s">
        <v>286</v>
      </c>
      <c r="C31" s="66">
        <v>39.456551894545598</v>
      </c>
      <c r="D31" s="66">
        <v>82.997055724263205</v>
      </c>
      <c r="E31" s="67">
        <v>0.180000462569296</v>
      </c>
      <c r="F31" s="66">
        <v>7</v>
      </c>
      <c r="G31" s="66">
        <v>3.87</v>
      </c>
      <c r="H31" s="66">
        <v>8</v>
      </c>
      <c r="I31" s="66">
        <v>22</v>
      </c>
      <c r="J31" s="66" t="str">
        <f>VLOOKUP(A31,編號對照表!$B$1:$C$133,2,FALSE)</f>
        <v>Fb1-61</v>
      </c>
      <c r="K31" s="66" t="s">
        <v>335</v>
      </c>
      <c r="L31" s="66" t="s">
        <v>325</v>
      </c>
      <c r="M31" s="66">
        <v>1.27</v>
      </c>
      <c r="N31" s="66">
        <v>12</v>
      </c>
      <c r="O31" s="66">
        <v>25</v>
      </c>
      <c r="P31" s="66">
        <v>15</v>
      </c>
      <c r="Q31" s="66">
        <v>60</v>
      </c>
      <c r="R31" s="66">
        <v>200</v>
      </c>
      <c r="S31" s="66">
        <v>6</v>
      </c>
      <c r="T31" s="66">
        <v>2</v>
      </c>
      <c r="U31" s="66">
        <v>8</v>
      </c>
      <c r="V31" s="66">
        <v>14</v>
      </c>
    </row>
    <row r="32" spans="1:22" x14ac:dyDescent="0.25">
      <c r="A32" s="66" t="s">
        <v>45</v>
      </c>
      <c r="B32" s="66" t="s">
        <v>281</v>
      </c>
      <c r="C32" s="66">
        <v>1E-3</v>
      </c>
      <c r="D32" s="66">
        <v>84.831640124320998</v>
      </c>
      <c r="E32" s="67">
        <v>0.114887894596905</v>
      </c>
      <c r="F32" s="66">
        <v>7</v>
      </c>
      <c r="G32" s="66">
        <v>3.87</v>
      </c>
      <c r="H32" s="66">
        <v>3</v>
      </c>
      <c r="I32" s="66">
        <v>22</v>
      </c>
      <c r="J32" s="66" t="str">
        <f>VLOOKUP(A32,編號對照表!$B$1:$C$133,2,FALSE)</f>
        <v>Fb1-62</v>
      </c>
      <c r="K32" s="66" t="s">
        <v>336</v>
      </c>
      <c r="L32" s="66" t="s">
        <v>325</v>
      </c>
      <c r="M32" s="66">
        <v>1.27</v>
      </c>
      <c r="N32" s="66">
        <v>15</v>
      </c>
      <c r="O32" s="66">
        <v>25</v>
      </c>
      <c r="P32" s="66">
        <v>15</v>
      </c>
      <c r="Q32" s="66">
        <v>60</v>
      </c>
      <c r="R32" s="66">
        <v>200</v>
      </c>
      <c r="S32" s="66">
        <v>3</v>
      </c>
      <c r="T32" s="66">
        <v>0</v>
      </c>
      <c r="U32" s="66">
        <v>8</v>
      </c>
      <c r="V32" s="66">
        <v>14</v>
      </c>
    </row>
    <row r="33" spans="1:22" x14ac:dyDescent="0.25">
      <c r="A33" s="66" t="s">
        <v>45</v>
      </c>
      <c r="B33" s="66" t="s">
        <v>285</v>
      </c>
      <c r="C33" s="66">
        <v>15.932876849547</v>
      </c>
      <c r="D33" s="66">
        <v>30.1307928748429</v>
      </c>
      <c r="E33" s="67">
        <v>8.6605193791911006E-2</v>
      </c>
      <c r="F33" s="66">
        <v>7</v>
      </c>
      <c r="G33" s="66">
        <v>3.87</v>
      </c>
      <c r="H33" s="66">
        <v>4</v>
      </c>
      <c r="I33" s="66">
        <v>8</v>
      </c>
      <c r="J33" s="66" t="str">
        <f>VLOOKUP(A33,編號對照表!$B$1:$C$133,2,FALSE)</f>
        <v>Fb1-62</v>
      </c>
      <c r="K33" s="66" t="s">
        <v>336</v>
      </c>
      <c r="L33" s="66" t="s">
        <v>325</v>
      </c>
      <c r="M33" s="66">
        <v>1.27</v>
      </c>
      <c r="N33" s="66">
        <v>15</v>
      </c>
      <c r="O33" s="66">
        <v>25</v>
      </c>
      <c r="P33" s="66">
        <v>15</v>
      </c>
      <c r="Q33" s="66">
        <v>60</v>
      </c>
      <c r="R33" s="66">
        <v>200</v>
      </c>
      <c r="S33" s="66">
        <v>4</v>
      </c>
      <c r="T33" s="66">
        <v>0</v>
      </c>
      <c r="U33" s="66">
        <v>8</v>
      </c>
      <c r="V33" s="66">
        <v>0</v>
      </c>
    </row>
    <row r="34" spans="1:22" x14ac:dyDescent="0.25">
      <c r="A34" s="66" t="s">
        <v>45</v>
      </c>
      <c r="B34" s="66" t="s">
        <v>286</v>
      </c>
      <c r="C34" s="66">
        <v>4.4968145084567404</v>
      </c>
      <c r="D34" s="66">
        <v>39.148172363638899</v>
      </c>
      <c r="E34" s="67">
        <v>8.2759629003703594E-2</v>
      </c>
      <c r="F34" s="66">
        <v>7</v>
      </c>
      <c r="G34" s="66">
        <v>3.87</v>
      </c>
      <c r="H34" s="66">
        <v>3</v>
      </c>
      <c r="I34" s="66">
        <v>11</v>
      </c>
      <c r="J34" s="66" t="str">
        <f>VLOOKUP(A34,編號對照表!$B$1:$C$133,2,FALSE)</f>
        <v>Fb1-62</v>
      </c>
      <c r="K34" s="66" t="s">
        <v>336</v>
      </c>
      <c r="L34" s="66" t="s">
        <v>325</v>
      </c>
      <c r="M34" s="66">
        <v>1.27</v>
      </c>
      <c r="N34" s="66">
        <v>15</v>
      </c>
      <c r="O34" s="66">
        <v>25</v>
      </c>
      <c r="P34" s="66">
        <v>15</v>
      </c>
      <c r="Q34" s="66">
        <v>60</v>
      </c>
      <c r="R34" s="66">
        <v>200</v>
      </c>
      <c r="S34" s="66">
        <v>3</v>
      </c>
      <c r="T34" s="66">
        <v>0</v>
      </c>
      <c r="U34" s="66">
        <v>8</v>
      </c>
      <c r="V34" s="66">
        <v>3</v>
      </c>
    </row>
    <row r="35" spans="1:22" x14ac:dyDescent="0.25">
      <c r="A35" s="66" t="s">
        <v>234</v>
      </c>
      <c r="B35" s="66" t="s">
        <v>281</v>
      </c>
      <c r="C35" s="66">
        <v>121.469320729375</v>
      </c>
      <c r="D35" s="66">
        <v>137.81632296741</v>
      </c>
      <c r="E35" s="67">
        <v>0.216217688284814</v>
      </c>
      <c r="F35" s="66">
        <v>7</v>
      </c>
      <c r="G35" s="66">
        <v>3.87</v>
      </c>
      <c r="H35" s="66">
        <v>24</v>
      </c>
      <c r="I35" s="66">
        <v>36</v>
      </c>
      <c r="J35" s="66" t="str">
        <f>VLOOKUP(A35,編號對照表!$B$1:$C$133,2,FALSE)</f>
        <v>FB2-D'3</v>
      </c>
      <c r="K35" s="66" t="s">
        <v>337</v>
      </c>
      <c r="L35" s="66" t="s">
        <v>781</v>
      </c>
      <c r="M35" s="66">
        <v>2.54</v>
      </c>
      <c r="N35" s="66">
        <v>15</v>
      </c>
      <c r="O35" s="66">
        <v>25</v>
      </c>
      <c r="P35" s="66">
        <v>15</v>
      </c>
      <c r="Q35" s="66">
        <v>120</v>
      </c>
      <c r="R35" s="66">
        <v>280</v>
      </c>
      <c r="S35" s="66">
        <v>16</v>
      </c>
      <c r="T35" s="66">
        <v>8</v>
      </c>
      <c r="U35" s="66">
        <v>19</v>
      </c>
      <c r="V35" s="66">
        <v>17</v>
      </c>
    </row>
    <row r="36" spans="1:22" x14ac:dyDescent="0.25">
      <c r="A36" s="66" t="s">
        <v>234</v>
      </c>
      <c r="B36" s="66" t="s">
        <v>285</v>
      </c>
      <c r="C36" s="66">
        <v>185.308493673801</v>
      </c>
      <c r="D36" s="66">
        <v>34.416688140481703</v>
      </c>
      <c r="E36" s="67">
        <v>0.100438517984003</v>
      </c>
      <c r="F36" s="66">
        <v>7</v>
      </c>
      <c r="G36" s="66">
        <v>3.87</v>
      </c>
      <c r="H36" s="66">
        <v>37</v>
      </c>
      <c r="I36" s="66">
        <v>9</v>
      </c>
      <c r="J36" s="66" t="str">
        <f>VLOOKUP(A36,編號對照表!$B$1:$C$133,2,FALSE)</f>
        <v>FB2-D'3</v>
      </c>
      <c r="K36" s="66" t="s">
        <v>337</v>
      </c>
      <c r="L36" s="66" t="s">
        <v>781</v>
      </c>
      <c r="M36" s="66">
        <v>2.54</v>
      </c>
      <c r="N36" s="66">
        <v>15</v>
      </c>
      <c r="O36" s="66">
        <v>25</v>
      </c>
      <c r="P36" s="66">
        <v>15</v>
      </c>
      <c r="Q36" s="66">
        <v>120</v>
      </c>
      <c r="R36" s="66">
        <v>280</v>
      </c>
      <c r="S36" s="66">
        <v>16</v>
      </c>
      <c r="T36" s="66">
        <v>21</v>
      </c>
      <c r="U36" s="66">
        <v>9</v>
      </c>
      <c r="V36" s="66">
        <v>0</v>
      </c>
    </row>
    <row r="37" spans="1:22" x14ac:dyDescent="0.25">
      <c r="A37" s="66" t="s">
        <v>234</v>
      </c>
      <c r="B37" s="66" t="s">
        <v>286</v>
      </c>
      <c r="C37" s="66">
        <v>179.06585708260499</v>
      </c>
      <c r="D37" s="66">
        <v>1E-3</v>
      </c>
      <c r="E37" s="67">
        <v>0</v>
      </c>
      <c r="F37" s="66">
        <v>7</v>
      </c>
      <c r="G37" s="66">
        <v>3.87</v>
      </c>
      <c r="H37" s="66">
        <v>36</v>
      </c>
      <c r="I37" s="66">
        <v>3</v>
      </c>
      <c r="J37" s="66" t="str">
        <f>VLOOKUP(A37,編號對照表!$B$1:$C$133,2,FALSE)</f>
        <v>FB2-D'3</v>
      </c>
      <c r="K37" s="66" t="s">
        <v>337</v>
      </c>
      <c r="L37" s="66" t="s">
        <v>781</v>
      </c>
      <c r="M37" s="66">
        <v>2.54</v>
      </c>
      <c r="N37" s="66">
        <v>15</v>
      </c>
      <c r="O37" s="66">
        <v>25</v>
      </c>
      <c r="P37" s="66">
        <v>15</v>
      </c>
      <c r="Q37" s="66">
        <v>120</v>
      </c>
      <c r="R37" s="66">
        <v>280</v>
      </c>
      <c r="S37" s="66">
        <v>16</v>
      </c>
      <c r="T37" s="66">
        <v>20</v>
      </c>
      <c r="U37" s="66">
        <v>3</v>
      </c>
      <c r="V37" s="66">
        <v>0</v>
      </c>
    </row>
    <row r="38" spans="1:22" x14ac:dyDescent="0.25">
      <c r="A38" s="66" t="s">
        <v>136</v>
      </c>
      <c r="B38" s="66" t="s">
        <v>281</v>
      </c>
      <c r="C38" s="66">
        <v>63.670733943581602</v>
      </c>
      <c r="D38" s="66">
        <v>25.1615606248379</v>
      </c>
      <c r="E38" s="67">
        <v>0.10253059444949</v>
      </c>
      <c r="F38" s="66">
        <v>7</v>
      </c>
      <c r="G38" s="66">
        <v>3.87</v>
      </c>
      <c r="H38" s="66">
        <v>13</v>
      </c>
      <c r="I38" s="66">
        <v>7</v>
      </c>
      <c r="J38" s="66" t="str">
        <f>VLOOKUP(A38,編號對照表!$B$1:$C$133,2,FALSE)</f>
        <v>FG1-87</v>
      </c>
      <c r="K38" s="66" t="s">
        <v>338</v>
      </c>
      <c r="L38" s="66" t="s">
        <v>325</v>
      </c>
      <c r="M38" s="66">
        <v>1.27</v>
      </c>
      <c r="N38" s="66">
        <v>12</v>
      </c>
      <c r="O38" s="66">
        <v>25</v>
      </c>
      <c r="P38" s="66">
        <v>15</v>
      </c>
      <c r="Q38" s="66">
        <v>80</v>
      </c>
      <c r="R38" s="66">
        <v>200</v>
      </c>
      <c r="S38" s="66">
        <v>10</v>
      </c>
      <c r="T38" s="66">
        <v>3</v>
      </c>
      <c r="U38" s="66">
        <v>7</v>
      </c>
      <c r="V38" s="66">
        <v>0</v>
      </c>
    </row>
    <row r="39" spans="1:22" x14ac:dyDescent="0.25">
      <c r="A39" s="66" t="s">
        <v>136</v>
      </c>
      <c r="B39" s="66" t="s">
        <v>285</v>
      </c>
      <c r="C39" s="66">
        <v>92.762205749750095</v>
      </c>
      <c r="D39" s="66">
        <v>1E-3</v>
      </c>
      <c r="E39" s="67">
        <v>0</v>
      </c>
      <c r="F39" s="66">
        <v>7</v>
      </c>
      <c r="G39" s="66">
        <v>3.87</v>
      </c>
      <c r="H39" s="66">
        <v>19</v>
      </c>
      <c r="I39" s="66">
        <v>3</v>
      </c>
      <c r="J39" s="66" t="str">
        <f>VLOOKUP(A39,編號對照表!$B$1:$C$133,2,FALSE)</f>
        <v>FG1-87</v>
      </c>
      <c r="K39" s="66" t="s">
        <v>338</v>
      </c>
      <c r="L39" s="66" t="s">
        <v>325</v>
      </c>
      <c r="M39" s="66">
        <v>1.27</v>
      </c>
      <c r="N39" s="66">
        <v>12</v>
      </c>
      <c r="O39" s="66">
        <v>25</v>
      </c>
      <c r="P39" s="66">
        <v>15</v>
      </c>
      <c r="Q39" s="66">
        <v>80</v>
      </c>
      <c r="R39" s="66">
        <v>200</v>
      </c>
      <c r="S39" s="66">
        <v>10</v>
      </c>
      <c r="T39" s="66">
        <v>9</v>
      </c>
      <c r="U39" s="66">
        <v>3</v>
      </c>
      <c r="V39" s="66">
        <v>0</v>
      </c>
    </row>
    <row r="40" spans="1:22" x14ac:dyDescent="0.25">
      <c r="A40" s="66" t="s">
        <v>136</v>
      </c>
      <c r="B40" s="66" t="s">
        <v>286</v>
      </c>
      <c r="C40" s="66">
        <v>80.036427825689302</v>
      </c>
      <c r="D40" s="66">
        <v>2.83541332464665</v>
      </c>
      <c r="E40" s="67">
        <v>0</v>
      </c>
      <c r="F40" s="66">
        <v>7</v>
      </c>
      <c r="G40" s="66">
        <v>3.87</v>
      </c>
      <c r="H40" s="66">
        <v>16</v>
      </c>
      <c r="I40" s="66">
        <v>3</v>
      </c>
      <c r="J40" s="66" t="str">
        <f>VLOOKUP(A40,編號對照表!$B$1:$C$133,2,FALSE)</f>
        <v>FG1-87</v>
      </c>
      <c r="K40" s="66" t="s">
        <v>338</v>
      </c>
      <c r="L40" s="66" t="s">
        <v>325</v>
      </c>
      <c r="M40" s="66">
        <v>1.27</v>
      </c>
      <c r="N40" s="66">
        <v>12</v>
      </c>
      <c r="O40" s="66">
        <v>25</v>
      </c>
      <c r="P40" s="66">
        <v>15</v>
      </c>
      <c r="Q40" s="66">
        <v>80</v>
      </c>
      <c r="R40" s="66">
        <v>200</v>
      </c>
      <c r="S40" s="66">
        <v>10</v>
      </c>
      <c r="T40" s="66">
        <v>6</v>
      </c>
      <c r="U40" s="66">
        <v>3</v>
      </c>
      <c r="V40" s="66">
        <v>0</v>
      </c>
    </row>
    <row r="41" spans="1:22" x14ac:dyDescent="0.25">
      <c r="A41" s="66" t="s">
        <v>248</v>
      </c>
      <c r="B41" s="66" t="s">
        <v>281</v>
      </c>
      <c r="C41" s="66">
        <v>28.518771287053799</v>
      </c>
      <c r="D41" s="66">
        <v>175.59446394443501</v>
      </c>
      <c r="E41" s="67">
        <v>0.17333265859633701</v>
      </c>
      <c r="F41" s="66">
        <v>7</v>
      </c>
      <c r="G41" s="66">
        <v>3.87</v>
      </c>
      <c r="H41" s="66">
        <v>6</v>
      </c>
      <c r="I41" s="66">
        <v>46</v>
      </c>
      <c r="J41" s="66" t="str">
        <f>VLOOKUP(A41,編號對照表!$B$1:$C$133,2,FALSE)</f>
        <v>FB1-E'3</v>
      </c>
      <c r="K41" s="66" t="s">
        <v>339</v>
      </c>
      <c r="L41" s="66" t="s">
        <v>325</v>
      </c>
      <c r="M41" s="66">
        <v>1.27</v>
      </c>
      <c r="N41" s="66">
        <v>12</v>
      </c>
      <c r="O41" s="66">
        <v>25</v>
      </c>
      <c r="P41" s="66">
        <v>15</v>
      </c>
      <c r="Q41" s="66">
        <v>80</v>
      </c>
      <c r="R41" s="66">
        <v>200</v>
      </c>
      <c r="S41" s="66">
        <v>6</v>
      </c>
      <c r="T41" s="66">
        <v>0</v>
      </c>
      <c r="U41" s="66">
        <v>11</v>
      </c>
      <c r="V41" s="66">
        <v>35</v>
      </c>
    </row>
    <row r="42" spans="1:22" x14ac:dyDescent="0.25">
      <c r="A42" s="66" t="s">
        <v>248</v>
      </c>
      <c r="B42" s="66" t="s">
        <v>285</v>
      </c>
      <c r="C42" s="66">
        <v>139.48046602308801</v>
      </c>
      <c r="D42" s="66">
        <v>46.830913051962902</v>
      </c>
      <c r="E42" s="67">
        <v>6.6959013929590597E-2</v>
      </c>
      <c r="F42" s="66">
        <v>7</v>
      </c>
      <c r="G42" s="66">
        <v>3.87</v>
      </c>
      <c r="H42" s="66">
        <v>28</v>
      </c>
      <c r="I42" s="66">
        <v>13</v>
      </c>
      <c r="J42" s="66" t="str">
        <f>VLOOKUP(A42,編號對照表!$B$1:$C$133,2,FALSE)</f>
        <v>FB1-E'3</v>
      </c>
      <c r="K42" s="66" t="s">
        <v>339</v>
      </c>
      <c r="L42" s="66" t="s">
        <v>325</v>
      </c>
      <c r="M42" s="66">
        <v>1.27</v>
      </c>
      <c r="N42" s="66">
        <v>12</v>
      </c>
      <c r="O42" s="66">
        <v>25</v>
      </c>
      <c r="P42" s="66">
        <v>15</v>
      </c>
      <c r="Q42" s="66">
        <v>80</v>
      </c>
      <c r="R42" s="66">
        <v>200</v>
      </c>
      <c r="S42" s="66">
        <v>10</v>
      </c>
      <c r="T42" s="66">
        <v>18</v>
      </c>
      <c r="U42" s="66">
        <v>11</v>
      </c>
      <c r="V42" s="66">
        <v>2</v>
      </c>
    </row>
    <row r="43" spans="1:22" x14ac:dyDescent="0.25">
      <c r="A43" s="66" t="s">
        <v>248</v>
      </c>
      <c r="B43" s="66" t="s">
        <v>286</v>
      </c>
      <c r="C43" s="66">
        <v>139.46021907031499</v>
      </c>
      <c r="D43" s="66">
        <v>1E-3</v>
      </c>
      <c r="E43" s="67">
        <v>0</v>
      </c>
      <c r="F43" s="66">
        <v>7</v>
      </c>
      <c r="G43" s="66">
        <v>3.87</v>
      </c>
      <c r="H43" s="66">
        <v>28</v>
      </c>
      <c r="I43" s="66">
        <v>3</v>
      </c>
      <c r="J43" s="66" t="str">
        <f>VLOOKUP(A43,編號對照表!$B$1:$C$133,2,FALSE)</f>
        <v>FB1-E'3</v>
      </c>
      <c r="K43" s="66" t="s">
        <v>339</v>
      </c>
      <c r="L43" s="66" t="s">
        <v>325</v>
      </c>
      <c r="M43" s="66">
        <v>1.27</v>
      </c>
      <c r="N43" s="66">
        <v>12</v>
      </c>
      <c r="O43" s="66">
        <v>25</v>
      </c>
      <c r="P43" s="66">
        <v>15</v>
      </c>
      <c r="Q43" s="66">
        <v>80</v>
      </c>
      <c r="R43" s="66">
        <v>200</v>
      </c>
      <c r="S43" s="66">
        <v>10</v>
      </c>
      <c r="T43" s="66">
        <v>18</v>
      </c>
      <c r="U43" s="66">
        <v>3</v>
      </c>
      <c r="V43" s="66">
        <v>0</v>
      </c>
    </row>
    <row r="44" spans="1:22" x14ac:dyDescent="0.25">
      <c r="A44" s="66" t="s">
        <v>108</v>
      </c>
      <c r="B44" s="66" t="s">
        <v>281</v>
      </c>
      <c r="C44" s="66">
        <v>92.737339437007904</v>
      </c>
      <c r="D44" s="66">
        <v>0.73327268182765704</v>
      </c>
      <c r="E44" s="67">
        <v>0.186127447523177</v>
      </c>
      <c r="F44" s="66">
        <v>7</v>
      </c>
      <c r="G44" s="66">
        <v>3.87</v>
      </c>
      <c r="H44" s="66">
        <v>19</v>
      </c>
      <c r="I44" s="66">
        <v>3</v>
      </c>
      <c r="J44" s="66" t="str">
        <f>VLOOKUP(A44,編號對照表!$B$1:$C$133,2,FALSE)</f>
        <v>FG1-61</v>
      </c>
      <c r="K44" s="66" t="s">
        <v>340</v>
      </c>
      <c r="L44" s="66" t="s">
        <v>325</v>
      </c>
      <c r="M44" s="66">
        <v>1.27</v>
      </c>
      <c r="N44" s="66">
        <v>12</v>
      </c>
      <c r="O44" s="66">
        <v>25</v>
      </c>
      <c r="P44" s="66">
        <v>15</v>
      </c>
      <c r="Q44" s="66">
        <v>80</v>
      </c>
      <c r="R44" s="66">
        <v>200</v>
      </c>
      <c r="S44" s="66">
        <v>10</v>
      </c>
      <c r="T44" s="66">
        <v>9</v>
      </c>
      <c r="U44" s="66">
        <v>3</v>
      </c>
      <c r="V44" s="66">
        <v>0</v>
      </c>
    </row>
    <row r="45" spans="1:22" x14ac:dyDescent="0.25">
      <c r="A45" s="66" t="s">
        <v>108</v>
      </c>
      <c r="B45" s="66" t="s">
        <v>285</v>
      </c>
      <c r="C45" s="66">
        <v>134.34202410280699</v>
      </c>
      <c r="D45" s="66">
        <v>1E-3</v>
      </c>
      <c r="E45" s="67">
        <v>0.27960862498730399</v>
      </c>
      <c r="F45" s="66">
        <v>7</v>
      </c>
      <c r="G45" s="66">
        <v>3.87</v>
      </c>
      <c r="H45" s="66">
        <v>27</v>
      </c>
      <c r="I45" s="66">
        <v>3</v>
      </c>
      <c r="J45" s="66" t="str">
        <f>VLOOKUP(A45,編號對照表!$B$1:$C$133,2,FALSE)</f>
        <v>FG1-61</v>
      </c>
      <c r="K45" s="66" t="s">
        <v>340</v>
      </c>
      <c r="L45" s="66" t="s">
        <v>781</v>
      </c>
      <c r="M45" s="66">
        <v>2.54</v>
      </c>
      <c r="N45" s="66">
        <v>18</v>
      </c>
      <c r="O45" s="66">
        <v>25</v>
      </c>
      <c r="P45" s="66">
        <v>15</v>
      </c>
      <c r="Q45" s="66">
        <v>80</v>
      </c>
      <c r="R45" s="66">
        <v>200</v>
      </c>
      <c r="S45" s="66">
        <v>10</v>
      </c>
      <c r="T45" s="66">
        <v>17</v>
      </c>
      <c r="U45" s="66">
        <v>3</v>
      </c>
      <c r="V45" s="66">
        <v>0</v>
      </c>
    </row>
    <row r="46" spans="1:22" x14ac:dyDescent="0.25">
      <c r="A46" s="66" t="s">
        <v>108</v>
      </c>
      <c r="B46" s="66" t="s">
        <v>286</v>
      </c>
      <c r="C46" s="66">
        <v>49.771582707762697</v>
      </c>
      <c r="D46" s="66">
        <v>143.947759643197</v>
      </c>
      <c r="E46" s="67">
        <v>0.48143337480723902</v>
      </c>
      <c r="F46" s="66">
        <v>7</v>
      </c>
      <c r="G46" s="66">
        <v>3.87</v>
      </c>
      <c r="H46" s="66">
        <v>10</v>
      </c>
      <c r="I46" s="66">
        <v>38</v>
      </c>
      <c r="J46" s="66" t="str">
        <f>VLOOKUP(A46,編號對照表!$B$1:$C$133,2,FALSE)</f>
        <v>FG1-61</v>
      </c>
      <c r="K46" s="66" t="s">
        <v>340</v>
      </c>
      <c r="L46" s="66" t="s">
        <v>781</v>
      </c>
      <c r="M46" s="66">
        <v>2.54</v>
      </c>
      <c r="N46" s="66">
        <v>10</v>
      </c>
      <c r="O46" s="66">
        <v>25</v>
      </c>
      <c r="P46" s="66">
        <v>15</v>
      </c>
      <c r="Q46" s="66">
        <v>80</v>
      </c>
      <c r="R46" s="66">
        <v>200</v>
      </c>
      <c r="S46" s="66">
        <v>10</v>
      </c>
      <c r="T46" s="66">
        <v>0</v>
      </c>
      <c r="U46" s="66">
        <v>11</v>
      </c>
      <c r="V46" s="66">
        <v>27</v>
      </c>
    </row>
    <row r="47" spans="1:22" x14ac:dyDescent="0.25">
      <c r="A47" s="66" t="s">
        <v>110</v>
      </c>
      <c r="B47" s="66" t="s">
        <v>281</v>
      </c>
      <c r="C47" s="66">
        <v>1E-3</v>
      </c>
      <c r="D47" s="66">
        <v>140.88854193687399</v>
      </c>
      <c r="E47" s="67">
        <v>0.300429505296052</v>
      </c>
      <c r="F47" s="66">
        <v>7</v>
      </c>
      <c r="G47" s="66">
        <v>3.87</v>
      </c>
      <c r="H47" s="66">
        <v>3</v>
      </c>
      <c r="I47" s="66">
        <v>37</v>
      </c>
      <c r="J47" s="66" t="str">
        <f>VLOOKUP(A47,編號對照表!$B$1:$C$133,2,FALSE)</f>
        <v>FG1-62</v>
      </c>
      <c r="K47" s="66" t="s">
        <v>341</v>
      </c>
      <c r="L47" s="66" t="s">
        <v>781</v>
      </c>
      <c r="M47" s="66">
        <v>2.54</v>
      </c>
      <c r="N47" s="66">
        <v>15</v>
      </c>
      <c r="O47" s="66">
        <v>25</v>
      </c>
      <c r="P47" s="66">
        <v>15</v>
      </c>
      <c r="Q47" s="66">
        <v>80</v>
      </c>
      <c r="R47" s="66">
        <v>200</v>
      </c>
      <c r="S47" s="66">
        <v>3</v>
      </c>
      <c r="T47" s="66">
        <v>0</v>
      </c>
      <c r="U47" s="66">
        <v>11</v>
      </c>
      <c r="V47" s="66">
        <v>26</v>
      </c>
    </row>
    <row r="48" spans="1:22" x14ac:dyDescent="0.25">
      <c r="A48" s="66" t="s">
        <v>110</v>
      </c>
      <c r="B48" s="66" t="s">
        <v>285</v>
      </c>
      <c r="C48" s="66">
        <v>12.160465121269199</v>
      </c>
      <c r="D48" s="66">
        <v>56.688571348786397</v>
      </c>
      <c r="E48" s="67">
        <v>0.31018198933452401</v>
      </c>
      <c r="F48" s="66">
        <v>7</v>
      </c>
      <c r="G48" s="66">
        <v>3.87</v>
      </c>
      <c r="H48" s="66">
        <v>3</v>
      </c>
      <c r="I48" s="66">
        <v>15</v>
      </c>
      <c r="J48" s="66" t="str">
        <f>VLOOKUP(A48,編號對照表!$B$1:$C$133,2,FALSE)</f>
        <v>FG1-62</v>
      </c>
      <c r="K48" s="66" t="s">
        <v>341</v>
      </c>
      <c r="L48" s="66" t="s">
        <v>781</v>
      </c>
      <c r="M48" s="66">
        <v>2.54</v>
      </c>
      <c r="N48" s="66">
        <v>15</v>
      </c>
      <c r="O48" s="66">
        <v>25</v>
      </c>
      <c r="P48" s="66">
        <v>15</v>
      </c>
      <c r="Q48" s="66">
        <v>80</v>
      </c>
      <c r="R48" s="66">
        <v>200</v>
      </c>
      <c r="S48" s="66">
        <v>3</v>
      </c>
      <c r="T48" s="66">
        <v>0</v>
      </c>
      <c r="U48" s="66">
        <v>11</v>
      </c>
      <c r="V48" s="66">
        <v>4</v>
      </c>
    </row>
    <row r="49" spans="1:22" x14ac:dyDescent="0.25">
      <c r="A49" s="66" t="s">
        <v>110</v>
      </c>
      <c r="B49" s="66" t="s">
        <v>286</v>
      </c>
      <c r="C49" s="66">
        <v>51.113753579556899</v>
      </c>
      <c r="D49" s="66">
        <v>130.02705760300199</v>
      </c>
      <c r="E49" s="67">
        <v>0.26466555427759902</v>
      </c>
      <c r="F49" s="66">
        <v>7</v>
      </c>
      <c r="G49" s="66">
        <v>3.87</v>
      </c>
      <c r="H49" s="66">
        <v>11</v>
      </c>
      <c r="I49" s="66">
        <v>34</v>
      </c>
      <c r="J49" s="66" t="str">
        <f>VLOOKUP(A49,編號對照表!$B$1:$C$133,2,FALSE)</f>
        <v>FG1-62</v>
      </c>
      <c r="K49" s="66" t="s">
        <v>341</v>
      </c>
      <c r="L49" s="66" t="s">
        <v>781</v>
      </c>
      <c r="M49" s="66">
        <v>2.54</v>
      </c>
      <c r="N49" s="66">
        <v>15</v>
      </c>
      <c r="O49" s="66">
        <v>25</v>
      </c>
      <c r="P49" s="66">
        <v>15</v>
      </c>
      <c r="Q49" s="66">
        <v>80</v>
      </c>
      <c r="R49" s="66">
        <v>200</v>
      </c>
      <c r="S49" s="66">
        <v>9</v>
      </c>
      <c r="T49" s="66">
        <v>2</v>
      </c>
      <c r="U49" s="66">
        <v>11</v>
      </c>
      <c r="V49" s="66">
        <v>23</v>
      </c>
    </row>
    <row r="50" spans="1:22" x14ac:dyDescent="0.25">
      <c r="A50" s="66" t="s">
        <v>63</v>
      </c>
      <c r="B50" s="66" t="s">
        <v>281</v>
      </c>
      <c r="C50" s="66">
        <v>44.352682307362599</v>
      </c>
      <c r="D50" s="66">
        <v>39.341724477708297</v>
      </c>
      <c r="E50" s="67">
        <v>5.02192589920014E-2</v>
      </c>
      <c r="F50" s="66">
        <v>7</v>
      </c>
      <c r="G50" s="66">
        <v>3.87</v>
      </c>
      <c r="H50" s="66">
        <v>9</v>
      </c>
      <c r="I50" s="66">
        <v>11</v>
      </c>
      <c r="J50" s="66" t="str">
        <f>VLOOKUP(A50,編號對照表!$B$1:$C$133,2,FALSE)</f>
        <v>Fb1-77</v>
      </c>
      <c r="K50" s="66" t="s">
        <v>342</v>
      </c>
      <c r="L50" s="66" t="s">
        <v>325</v>
      </c>
      <c r="M50" s="66">
        <v>1.27</v>
      </c>
      <c r="N50" s="66">
        <v>15</v>
      </c>
      <c r="O50" s="66">
        <v>25</v>
      </c>
      <c r="P50" s="66">
        <v>15</v>
      </c>
      <c r="Q50" s="66">
        <v>60</v>
      </c>
      <c r="R50" s="66">
        <v>200</v>
      </c>
      <c r="S50" s="66">
        <v>7</v>
      </c>
      <c r="T50" s="66">
        <v>2</v>
      </c>
      <c r="U50" s="66">
        <v>8</v>
      </c>
      <c r="V50" s="66">
        <v>3</v>
      </c>
    </row>
    <row r="51" spans="1:22" x14ac:dyDescent="0.25">
      <c r="A51" s="66" t="s">
        <v>63</v>
      </c>
      <c r="B51" s="66" t="s">
        <v>285</v>
      </c>
      <c r="C51" s="66">
        <v>83.467699587345095</v>
      </c>
      <c r="D51" s="66">
        <v>1E-3</v>
      </c>
      <c r="E51" s="67">
        <v>5.02192589920014E-2</v>
      </c>
      <c r="F51" s="66">
        <v>7</v>
      </c>
      <c r="G51" s="66">
        <v>3.87</v>
      </c>
      <c r="H51" s="66">
        <v>17</v>
      </c>
      <c r="I51" s="66">
        <v>3</v>
      </c>
      <c r="J51" s="66" t="str">
        <f>VLOOKUP(A51,編號對照表!$B$1:$C$133,2,FALSE)</f>
        <v>Fb1-77</v>
      </c>
      <c r="K51" s="66" t="s">
        <v>342</v>
      </c>
      <c r="L51" s="66" t="s">
        <v>325</v>
      </c>
      <c r="M51" s="66">
        <v>1.27</v>
      </c>
      <c r="N51" s="66">
        <v>15</v>
      </c>
      <c r="O51" s="66">
        <v>25</v>
      </c>
      <c r="P51" s="66">
        <v>15</v>
      </c>
      <c r="Q51" s="66">
        <v>60</v>
      </c>
      <c r="R51" s="66">
        <v>200</v>
      </c>
      <c r="S51" s="66">
        <v>7</v>
      </c>
      <c r="T51" s="66">
        <v>10</v>
      </c>
      <c r="U51" s="66">
        <v>3</v>
      </c>
      <c r="V51" s="66">
        <v>0</v>
      </c>
    </row>
    <row r="52" spans="1:22" x14ac:dyDescent="0.25">
      <c r="A52" s="66" t="s">
        <v>63</v>
      </c>
      <c r="B52" s="66" t="s">
        <v>286</v>
      </c>
      <c r="C52" s="66">
        <v>77.180946245789499</v>
      </c>
      <c r="D52" s="66">
        <v>1E-3</v>
      </c>
      <c r="E52" s="67">
        <v>5.02192589920014E-2</v>
      </c>
      <c r="F52" s="66">
        <v>7</v>
      </c>
      <c r="G52" s="66">
        <v>3.87</v>
      </c>
      <c r="H52" s="66">
        <v>16</v>
      </c>
      <c r="I52" s="66">
        <v>3</v>
      </c>
      <c r="J52" s="66" t="str">
        <f>VLOOKUP(A52,編號對照表!$B$1:$C$133,2,FALSE)</f>
        <v>Fb1-77</v>
      </c>
      <c r="K52" s="66" t="s">
        <v>342</v>
      </c>
      <c r="L52" s="66" t="s">
        <v>325</v>
      </c>
      <c r="M52" s="66">
        <v>1.27</v>
      </c>
      <c r="N52" s="66">
        <v>15</v>
      </c>
      <c r="O52" s="66">
        <v>25</v>
      </c>
      <c r="P52" s="66">
        <v>15</v>
      </c>
      <c r="Q52" s="66">
        <v>60</v>
      </c>
      <c r="R52" s="66">
        <v>200</v>
      </c>
      <c r="S52" s="66">
        <v>7</v>
      </c>
      <c r="T52" s="66">
        <v>9</v>
      </c>
      <c r="U52" s="66">
        <v>3</v>
      </c>
      <c r="V52" s="66">
        <v>0</v>
      </c>
    </row>
    <row r="53" spans="1:22" x14ac:dyDescent="0.25">
      <c r="A53" s="66" t="s">
        <v>120</v>
      </c>
      <c r="B53" s="66" t="s">
        <v>281</v>
      </c>
      <c r="C53" s="66">
        <v>61.481180600822</v>
      </c>
      <c r="D53" s="66">
        <v>242.994725704193</v>
      </c>
      <c r="E53" s="67">
        <v>0</v>
      </c>
      <c r="F53" s="66">
        <v>7</v>
      </c>
      <c r="G53" s="66">
        <v>3.87</v>
      </c>
      <c r="H53" s="66">
        <v>13</v>
      </c>
      <c r="I53" s="66">
        <v>63</v>
      </c>
      <c r="J53" s="66" t="str">
        <f>VLOOKUP(A53,編號對照表!$B$1:$C$133,2,FALSE)</f>
        <v>FG2-6'4</v>
      </c>
      <c r="K53" s="66" t="s">
        <v>343</v>
      </c>
      <c r="L53" s="66" t="s">
        <v>325</v>
      </c>
      <c r="M53" s="66">
        <v>1.27</v>
      </c>
      <c r="N53" s="66">
        <v>12</v>
      </c>
      <c r="O53" s="66">
        <v>25</v>
      </c>
      <c r="P53" s="66">
        <v>15</v>
      </c>
      <c r="Q53" s="66">
        <v>80</v>
      </c>
      <c r="R53" s="66">
        <v>200</v>
      </c>
      <c r="S53" s="66">
        <v>10</v>
      </c>
      <c r="T53" s="66">
        <v>3</v>
      </c>
      <c r="U53" s="66">
        <v>11</v>
      </c>
      <c r="V53" s="66">
        <v>52</v>
      </c>
    </row>
    <row r="54" spans="1:22" x14ac:dyDescent="0.25">
      <c r="A54" s="66" t="s">
        <v>120</v>
      </c>
      <c r="B54" s="66" t="s">
        <v>285</v>
      </c>
      <c r="C54" s="66">
        <v>51.149497739970698</v>
      </c>
      <c r="D54" s="66">
        <v>154.02205288410201</v>
      </c>
      <c r="E54" s="67">
        <v>0</v>
      </c>
      <c r="F54" s="66">
        <v>7</v>
      </c>
      <c r="G54" s="66">
        <v>3.87</v>
      </c>
      <c r="H54" s="66">
        <v>11</v>
      </c>
      <c r="I54" s="66">
        <v>40</v>
      </c>
      <c r="J54" s="66" t="str">
        <f>VLOOKUP(A54,編號對照表!$B$1:$C$133,2,FALSE)</f>
        <v>FG2-6'4</v>
      </c>
      <c r="K54" s="66" t="s">
        <v>343</v>
      </c>
      <c r="L54" s="66" t="s">
        <v>325</v>
      </c>
      <c r="M54" s="66">
        <v>1.27</v>
      </c>
      <c r="N54" s="66">
        <v>12</v>
      </c>
      <c r="O54" s="66">
        <v>25</v>
      </c>
      <c r="P54" s="66">
        <v>15</v>
      </c>
      <c r="Q54" s="66">
        <v>80</v>
      </c>
      <c r="R54" s="66">
        <v>200</v>
      </c>
      <c r="S54" s="66">
        <v>9</v>
      </c>
      <c r="T54" s="66">
        <v>2</v>
      </c>
      <c r="U54" s="66">
        <v>11</v>
      </c>
      <c r="V54" s="66">
        <v>29</v>
      </c>
    </row>
    <row r="55" spans="1:22" x14ac:dyDescent="0.25">
      <c r="A55" s="66" t="s">
        <v>120</v>
      </c>
      <c r="B55" s="66" t="s">
        <v>286</v>
      </c>
      <c r="C55" s="66">
        <v>1E-3</v>
      </c>
      <c r="D55" s="66">
        <v>125.554827973247</v>
      </c>
      <c r="E55" s="67">
        <v>0</v>
      </c>
      <c r="F55" s="66">
        <v>7</v>
      </c>
      <c r="G55" s="66">
        <v>3.87</v>
      </c>
      <c r="H55" s="66">
        <v>3</v>
      </c>
      <c r="I55" s="66">
        <v>33</v>
      </c>
      <c r="J55" s="66" t="str">
        <f>VLOOKUP(A55,編號對照表!$B$1:$C$133,2,FALSE)</f>
        <v>FG2-6'4</v>
      </c>
      <c r="K55" s="66" t="s">
        <v>343</v>
      </c>
      <c r="L55" s="66" t="s">
        <v>325</v>
      </c>
      <c r="M55" s="66">
        <v>1.27</v>
      </c>
      <c r="N55" s="66">
        <v>12</v>
      </c>
      <c r="O55" s="66">
        <v>25</v>
      </c>
      <c r="P55" s="66">
        <v>15</v>
      </c>
      <c r="Q55" s="66">
        <v>80</v>
      </c>
      <c r="R55" s="66">
        <v>200</v>
      </c>
      <c r="S55" s="66">
        <v>3</v>
      </c>
      <c r="T55" s="66">
        <v>0</v>
      </c>
      <c r="U55" s="66">
        <v>11</v>
      </c>
      <c r="V55" s="66">
        <v>22</v>
      </c>
    </row>
    <row r="56" spans="1:22" x14ac:dyDescent="0.25">
      <c r="A56" s="66" t="s">
        <v>232</v>
      </c>
      <c r="B56" s="66" t="s">
        <v>281</v>
      </c>
      <c r="C56" s="66">
        <v>72.736237198114395</v>
      </c>
      <c r="D56" s="66">
        <v>152.53368765115701</v>
      </c>
      <c r="E56" s="67">
        <v>0.100438517984003</v>
      </c>
      <c r="F56" s="66">
        <v>7</v>
      </c>
      <c r="G56" s="66">
        <v>3.87</v>
      </c>
      <c r="H56" s="66">
        <v>15</v>
      </c>
      <c r="I56" s="66">
        <v>40</v>
      </c>
      <c r="J56" s="66" t="str">
        <f>VLOOKUP(A56,編號對照表!$B$1:$C$133,2,FALSE)</f>
        <v>FB2-D'4</v>
      </c>
      <c r="K56" s="66" t="s">
        <v>344</v>
      </c>
      <c r="L56" s="66" t="s">
        <v>781</v>
      </c>
      <c r="M56" s="66">
        <v>2.54</v>
      </c>
      <c r="N56" s="66">
        <v>15</v>
      </c>
      <c r="O56" s="66">
        <v>25</v>
      </c>
      <c r="P56" s="66">
        <v>15</v>
      </c>
      <c r="Q56" s="66">
        <v>120</v>
      </c>
      <c r="R56" s="66">
        <v>280</v>
      </c>
      <c r="S56" s="66">
        <v>15</v>
      </c>
      <c r="T56" s="66">
        <v>0</v>
      </c>
      <c r="U56" s="66">
        <v>19</v>
      </c>
      <c r="V56" s="66">
        <v>21</v>
      </c>
    </row>
    <row r="57" spans="1:22" x14ac:dyDescent="0.25">
      <c r="A57" s="66" t="s">
        <v>232</v>
      </c>
      <c r="B57" s="66" t="s">
        <v>285</v>
      </c>
      <c r="C57" s="66">
        <v>73.421071283519296</v>
      </c>
      <c r="D57" s="66">
        <v>122.962351888418</v>
      </c>
      <c r="E57" s="67">
        <v>0.100438517984003</v>
      </c>
      <c r="F57" s="66">
        <v>7</v>
      </c>
      <c r="G57" s="66">
        <v>3.87</v>
      </c>
      <c r="H57" s="66">
        <v>15</v>
      </c>
      <c r="I57" s="66">
        <v>32</v>
      </c>
      <c r="J57" s="66" t="str">
        <f>VLOOKUP(A57,編號對照表!$B$1:$C$133,2,FALSE)</f>
        <v>FB2-D'4</v>
      </c>
      <c r="K57" s="66" t="s">
        <v>344</v>
      </c>
      <c r="L57" s="66" t="s">
        <v>781</v>
      </c>
      <c r="M57" s="66">
        <v>2.54</v>
      </c>
      <c r="N57" s="66">
        <v>15</v>
      </c>
      <c r="O57" s="66">
        <v>25</v>
      </c>
      <c r="P57" s="66">
        <v>15</v>
      </c>
      <c r="Q57" s="66">
        <v>120</v>
      </c>
      <c r="R57" s="66">
        <v>280</v>
      </c>
      <c r="S57" s="66">
        <v>15</v>
      </c>
      <c r="T57" s="66">
        <v>0</v>
      </c>
      <c r="U57" s="66">
        <v>19</v>
      </c>
      <c r="V57" s="66">
        <v>13</v>
      </c>
    </row>
    <row r="58" spans="1:22" x14ac:dyDescent="0.25">
      <c r="A58" s="66" t="s">
        <v>232</v>
      </c>
      <c r="B58" s="66" t="s">
        <v>286</v>
      </c>
      <c r="C58" s="66">
        <v>64.637805335223703</v>
      </c>
      <c r="D58" s="66">
        <v>110.110938549042</v>
      </c>
      <c r="E58" s="67">
        <v>0.100438517984003</v>
      </c>
      <c r="F58" s="66">
        <v>7</v>
      </c>
      <c r="G58" s="66">
        <v>3.87</v>
      </c>
      <c r="H58" s="66">
        <v>13</v>
      </c>
      <c r="I58" s="66">
        <v>29</v>
      </c>
      <c r="J58" s="66" t="str">
        <f>VLOOKUP(A58,編號對照表!$B$1:$C$133,2,FALSE)</f>
        <v>FB2-D'4</v>
      </c>
      <c r="K58" s="66" t="s">
        <v>344</v>
      </c>
      <c r="L58" s="66" t="s">
        <v>781</v>
      </c>
      <c r="M58" s="66">
        <v>2.54</v>
      </c>
      <c r="N58" s="66">
        <v>15</v>
      </c>
      <c r="O58" s="66">
        <v>25</v>
      </c>
      <c r="P58" s="66">
        <v>15</v>
      </c>
      <c r="Q58" s="66">
        <v>120</v>
      </c>
      <c r="R58" s="66">
        <v>280</v>
      </c>
      <c r="S58" s="66">
        <v>13</v>
      </c>
      <c r="T58" s="66">
        <v>0</v>
      </c>
      <c r="U58" s="66">
        <v>19</v>
      </c>
      <c r="V58" s="66">
        <v>10</v>
      </c>
    </row>
    <row r="59" spans="1:22" x14ac:dyDescent="0.25">
      <c r="A59" s="66" t="s">
        <v>122</v>
      </c>
      <c r="B59" s="66" t="s">
        <v>281</v>
      </c>
      <c r="C59" s="66">
        <v>66.218576394021497</v>
      </c>
      <c r="D59" s="66">
        <v>150.43566934764399</v>
      </c>
      <c r="E59" s="67">
        <v>6.6959013929590597E-2</v>
      </c>
      <c r="F59" s="66">
        <v>7</v>
      </c>
      <c r="G59" s="66">
        <v>3.87</v>
      </c>
      <c r="H59" s="66">
        <v>14</v>
      </c>
      <c r="I59" s="66">
        <v>39</v>
      </c>
      <c r="J59" s="66" t="str">
        <f>VLOOKUP(A59,編號對照表!$B$1:$C$133,2,FALSE)</f>
        <v>FG2-6'5</v>
      </c>
      <c r="K59" s="66" t="s">
        <v>345</v>
      </c>
      <c r="L59" s="66" t="s">
        <v>325</v>
      </c>
      <c r="M59" s="66">
        <v>1.27</v>
      </c>
      <c r="N59" s="66">
        <v>12</v>
      </c>
      <c r="O59" s="66">
        <v>25</v>
      </c>
      <c r="P59" s="66">
        <v>15</v>
      </c>
      <c r="Q59" s="66">
        <v>80</v>
      </c>
      <c r="R59" s="66">
        <v>200</v>
      </c>
      <c r="S59" s="66">
        <v>10</v>
      </c>
      <c r="T59" s="66">
        <v>4</v>
      </c>
      <c r="U59" s="66">
        <v>11</v>
      </c>
      <c r="V59" s="66">
        <v>28</v>
      </c>
    </row>
    <row r="60" spans="1:22" x14ac:dyDescent="0.25">
      <c r="A60" s="66" t="s">
        <v>122</v>
      </c>
      <c r="B60" s="66" t="s">
        <v>285</v>
      </c>
      <c r="C60" s="66">
        <v>125.227309763432</v>
      </c>
      <c r="D60" s="66">
        <v>16.930572455748901</v>
      </c>
      <c r="E60" s="67">
        <v>6.6959013929590597E-2</v>
      </c>
      <c r="F60" s="66">
        <v>7</v>
      </c>
      <c r="G60" s="66">
        <v>3.87</v>
      </c>
      <c r="H60" s="66">
        <v>25</v>
      </c>
      <c r="I60" s="66">
        <v>5</v>
      </c>
      <c r="J60" s="66" t="str">
        <f>VLOOKUP(A60,編號對照表!$B$1:$C$133,2,FALSE)</f>
        <v>FG2-6'5</v>
      </c>
      <c r="K60" s="66" t="s">
        <v>345</v>
      </c>
      <c r="L60" s="66" t="s">
        <v>325</v>
      </c>
      <c r="M60" s="66">
        <v>1.27</v>
      </c>
      <c r="N60" s="66">
        <v>12</v>
      </c>
      <c r="O60" s="66">
        <v>25</v>
      </c>
      <c r="P60" s="66">
        <v>15</v>
      </c>
      <c r="Q60" s="66">
        <v>80</v>
      </c>
      <c r="R60" s="66">
        <v>200</v>
      </c>
      <c r="S60" s="66">
        <v>10</v>
      </c>
      <c r="T60" s="66">
        <v>15</v>
      </c>
      <c r="U60" s="66">
        <v>5</v>
      </c>
      <c r="V60" s="66">
        <v>0</v>
      </c>
    </row>
    <row r="61" spans="1:22" x14ac:dyDescent="0.25">
      <c r="A61" s="66" t="s">
        <v>122</v>
      </c>
      <c r="B61" s="66" t="s">
        <v>286</v>
      </c>
      <c r="C61" s="66">
        <v>118.857827037573</v>
      </c>
      <c r="D61" s="66">
        <v>3.3832088229246402</v>
      </c>
      <c r="E61" s="67">
        <v>0</v>
      </c>
      <c r="F61" s="66">
        <v>7</v>
      </c>
      <c r="G61" s="66">
        <v>3.87</v>
      </c>
      <c r="H61" s="66">
        <v>24</v>
      </c>
      <c r="I61" s="66">
        <v>3</v>
      </c>
      <c r="J61" s="66" t="str">
        <f>VLOOKUP(A61,編號對照表!$B$1:$C$133,2,FALSE)</f>
        <v>FG2-6'5</v>
      </c>
      <c r="K61" s="66" t="s">
        <v>345</v>
      </c>
      <c r="L61" s="66" t="s">
        <v>325</v>
      </c>
      <c r="M61" s="66">
        <v>1.27</v>
      </c>
      <c r="N61" s="66">
        <v>12</v>
      </c>
      <c r="O61" s="66">
        <v>25</v>
      </c>
      <c r="P61" s="66">
        <v>15</v>
      </c>
      <c r="Q61" s="66">
        <v>80</v>
      </c>
      <c r="R61" s="66">
        <v>200</v>
      </c>
      <c r="S61" s="66">
        <v>10</v>
      </c>
      <c r="T61" s="66">
        <v>14</v>
      </c>
      <c r="U61" s="66">
        <v>3</v>
      </c>
      <c r="V61" s="66">
        <v>0</v>
      </c>
    </row>
    <row r="62" spans="1:22" x14ac:dyDescent="0.25">
      <c r="A62" s="66" t="s">
        <v>250</v>
      </c>
      <c r="B62" s="66" t="s">
        <v>281</v>
      </c>
      <c r="C62" s="66">
        <v>1E-3</v>
      </c>
      <c r="D62" s="66">
        <v>112.437661737204</v>
      </c>
      <c r="E62" s="67">
        <v>6.6959013929590597E-2</v>
      </c>
      <c r="F62" s="66">
        <v>7</v>
      </c>
      <c r="G62" s="66">
        <v>3.87</v>
      </c>
      <c r="H62" s="66">
        <v>3</v>
      </c>
      <c r="I62" s="66">
        <v>30</v>
      </c>
      <c r="J62" s="66" t="str">
        <f>VLOOKUP(A62,編號對照表!$B$1:$C$133,2,FALSE)</f>
        <v>FB1-E'4</v>
      </c>
      <c r="K62" s="66" t="s">
        <v>346</v>
      </c>
      <c r="L62" s="66" t="s">
        <v>325</v>
      </c>
      <c r="M62" s="66">
        <v>1.27</v>
      </c>
      <c r="N62" s="66">
        <v>12</v>
      </c>
      <c r="O62" s="66">
        <v>25</v>
      </c>
      <c r="P62" s="66">
        <v>15</v>
      </c>
      <c r="Q62" s="66">
        <v>80</v>
      </c>
      <c r="R62" s="66">
        <v>200</v>
      </c>
      <c r="S62" s="66">
        <v>3</v>
      </c>
      <c r="T62" s="66">
        <v>0</v>
      </c>
      <c r="U62" s="66">
        <v>11</v>
      </c>
      <c r="V62" s="66">
        <v>19</v>
      </c>
    </row>
    <row r="63" spans="1:22" x14ac:dyDescent="0.25">
      <c r="A63" s="66" t="s">
        <v>250</v>
      </c>
      <c r="B63" s="66" t="s">
        <v>285</v>
      </c>
      <c r="C63" s="66">
        <v>121.47030793130401</v>
      </c>
      <c r="D63" s="66">
        <v>53.738863207399802</v>
      </c>
      <c r="E63" s="67">
        <v>0.30100923031568499</v>
      </c>
      <c r="F63" s="66">
        <v>7</v>
      </c>
      <c r="G63" s="66">
        <v>3.87</v>
      </c>
      <c r="H63" s="66">
        <v>24</v>
      </c>
      <c r="I63" s="66">
        <v>14</v>
      </c>
      <c r="J63" s="66" t="str">
        <f>VLOOKUP(A63,編號對照表!$B$1:$C$133,2,FALSE)</f>
        <v>FB1-E'4</v>
      </c>
      <c r="K63" s="66" t="s">
        <v>346</v>
      </c>
      <c r="L63" s="66" t="s">
        <v>781</v>
      </c>
      <c r="M63" s="66">
        <v>2.54</v>
      </c>
      <c r="N63" s="66">
        <v>15</v>
      </c>
      <c r="O63" s="66">
        <v>25</v>
      </c>
      <c r="P63" s="66">
        <v>15</v>
      </c>
      <c r="Q63" s="66">
        <v>80</v>
      </c>
      <c r="R63" s="66">
        <v>200</v>
      </c>
      <c r="S63" s="66">
        <v>10</v>
      </c>
      <c r="T63" s="66">
        <v>14</v>
      </c>
      <c r="U63" s="66">
        <v>11</v>
      </c>
      <c r="V63" s="66">
        <v>3</v>
      </c>
    </row>
    <row r="64" spans="1:22" x14ac:dyDescent="0.25">
      <c r="A64" s="66" t="s">
        <v>250</v>
      </c>
      <c r="B64" s="66" t="s">
        <v>286</v>
      </c>
      <c r="C64" s="66">
        <v>24.779145605862102</v>
      </c>
      <c r="D64" s="66">
        <v>158.67553651332901</v>
      </c>
      <c r="E64" s="67">
        <v>6.6959013929590597E-2</v>
      </c>
      <c r="F64" s="66">
        <v>7</v>
      </c>
      <c r="G64" s="66">
        <v>3.87</v>
      </c>
      <c r="H64" s="66">
        <v>5</v>
      </c>
      <c r="I64" s="66">
        <v>42</v>
      </c>
      <c r="J64" s="66" t="str">
        <f>VLOOKUP(A64,編號對照表!$B$1:$C$133,2,FALSE)</f>
        <v>FB1-E'4</v>
      </c>
      <c r="K64" s="66" t="s">
        <v>346</v>
      </c>
      <c r="L64" s="66" t="s">
        <v>325</v>
      </c>
      <c r="M64" s="66">
        <v>1.27</v>
      </c>
      <c r="N64" s="66">
        <v>12</v>
      </c>
      <c r="O64" s="66">
        <v>25</v>
      </c>
      <c r="P64" s="66">
        <v>15</v>
      </c>
      <c r="Q64" s="66">
        <v>80</v>
      </c>
      <c r="R64" s="66">
        <v>200</v>
      </c>
      <c r="S64" s="66">
        <v>5</v>
      </c>
      <c r="T64" s="66">
        <v>0</v>
      </c>
      <c r="U64" s="66">
        <v>11</v>
      </c>
      <c r="V64" s="66">
        <v>31</v>
      </c>
    </row>
    <row r="65" spans="1:22" x14ac:dyDescent="0.25">
      <c r="A65" s="66" t="s">
        <v>98</v>
      </c>
      <c r="B65" s="66" t="s">
        <v>281</v>
      </c>
      <c r="C65" s="66">
        <v>95.773413777351394</v>
      </c>
      <c r="D65" s="66">
        <v>0.82406237197574195</v>
      </c>
      <c r="E65" s="67">
        <v>0.20126744639128399</v>
      </c>
      <c r="F65" s="66">
        <v>7</v>
      </c>
      <c r="G65" s="66">
        <v>3.87</v>
      </c>
      <c r="H65" s="66">
        <v>19</v>
      </c>
      <c r="I65" s="66">
        <v>3</v>
      </c>
      <c r="J65" s="66" t="str">
        <f>VLOOKUP(A65,編號對照表!$B$1:$C$133,2,FALSE)</f>
        <v>FG1-51</v>
      </c>
      <c r="K65" s="66" t="s">
        <v>347</v>
      </c>
      <c r="L65" s="66" t="s">
        <v>325</v>
      </c>
      <c r="M65" s="66">
        <v>1.27</v>
      </c>
      <c r="N65" s="66">
        <v>12</v>
      </c>
      <c r="O65" s="66">
        <v>25</v>
      </c>
      <c r="P65" s="66">
        <v>15</v>
      </c>
      <c r="Q65" s="66">
        <v>80</v>
      </c>
      <c r="R65" s="66">
        <v>200</v>
      </c>
      <c r="S65" s="66">
        <v>10</v>
      </c>
      <c r="T65" s="66">
        <v>9</v>
      </c>
      <c r="U65" s="66">
        <v>3</v>
      </c>
      <c r="V65" s="66">
        <v>0</v>
      </c>
    </row>
    <row r="66" spans="1:22" x14ac:dyDescent="0.25">
      <c r="A66" s="66" t="s">
        <v>98</v>
      </c>
      <c r="B66" s="66" t="s">
        <v>285</v>
      </c>
      <c r="C66" s="66">
        <v>139.525141566992</v>
      </c>
      <c r="D66" s="66">
        <v>1E-3</v>
      </c>
      <c r="E66" s="67">
        <v>0.26084834244102201</v>
      </c>
      <c r="F66" s="66">
        <v>7</v>
      </c>
      <c r="G66" s="66">
        <v>3.87</v>
      </c>
      <c r="H66" s="66">
        <v>28</v>
      </c>
      <c r="I66" s="66">
        <v>3</v>
      </c>
      <c r="J66" s="66" t="str">
        <f>VLOOKUP(A66,編號對照表!$B$1:$C$133,2,FALSE)</f>
        <v>FG1-51</v>
      </c>
      <c r="K66" s="66" t="s">
        <v>347</v>
      </c>
      <c r="L66" s="66" t="s">
        <v>781</v>
      </c>
      <c r="M66" s="66">
        <v>2.54</v>
      </c>
      <c r="N66" s="66">
        <v>18</v>
      </c>
      <c r="O66" s="66">
        <v>25</v>
      </c>
      <c r="P66" s="66">
        <v>15</v>
      </c>
      <c r="Q66" s="66">
        <v>80</v>
      </c>
      <c r="R66" s="66">
        <v>200</v>
      </c>
      <c r="S66" s="66">
        <v>10</v>
      </c>
      <c r="T66" s="66">
        <v>18</v>
      </c>
      <c r="U66" s="66">
        <v>3</v>
      </c>
      <c r="V66" s="66">
        <v>0</v>
      </c>
    </row>
    <row r="67" spans="1:22" x14ac:dyDescent="0.25">
      <c r="A67" s="66" t="s">
        <v>98</v>
      </c>
      <c r="B67" s="66" t="s">
        <v>286</v>
      </c>
      <c r="C67" s="66">
        <v>45.4339105635881</v>
      </c>
      <c r="D67" s="66">
        <v>117.083378136158</v>
      </c>
      <c r="E67" s="67">
        <v>0.46554231084883202</v>
      </c>
      <c r="F67" s="66">
        <v>7</v>
      </c>
      <c r="G67" s="66">
        <v>3.87</v>
      </c>
      <c r="H67" s="66">
        <v>9</v>
      </c>
      <c r="I67" s="66">
        <v>31</v>
      </c>
      <c r="J67" s="66" t="str">
        <f>VLOOKUP(A67,編號對照表!$B$1:$C$133,2,FALSE)</f>
        <v>FG1-51</v>
      </c>
      <c r="K67" s="66" t="s">
        <v>347</v>
      </c>
      <c r="L67" s="66" t="s">
        <v>781</v>
      </c>
      <c r="M67" s="66">
        <v>2.54</v>
      </c>
      <c r="N67" s="66">
        <v>10</v>
      </c>
      <c r="O67" s="66">
        <v>25</v>
      </c>
      <c r="P67" s="66">
        <v>15</v>
      </c>
      <c r="Q67" s="66">
        <v>80</v>
      </c>
      <c r="R67" s="66">
        <v>200</v>
      </c>
      <c r="S67" s="66">
        <v>9</v>
      </c>
      <c r="T67" s="66">
        <v>0</v>
      </c>
      <c r="U67" s="66">
        <v>11</v>
      </c>
      <c r="V67" s="66">
        <v>20</v>
      </c>
    </row>
    <row r="68" spans="1:22" x14ac:dyDescent="0.25">
      <c r="A68" s="66" t="s">
        <v>100</v>
      </c>
      <c r="B68" s="66" t="s">
        <v>281</v>
      </c>
      <c r="C68" s="66">
        <v>1E-3</v>
      </c>
      <c r="D68" s="66">
        <v>108.911283314228</v>
      </c>
      <c r="E68" s="67">
        <v>0.27515538968145797</v>
      </c>
      <c r="F68" s="66">
        <v>7</v>
      </c>
      <c r="G68" s="66">
        <v>3.87</v>
      </c>
      <c r="H68" s="66">
        <v>3</v>
      </c>
      <c r="I68" s="66">
        <v>29</v>
      </c>
      <c r="J68" s="66" t="str">
        <f>VLOOKUP(A68,編號對照表!$B$1:$C$133,2,FALSE)</f>
        <v>FG1-52</v>
      </c>
      <c r="K68" s="66" t="s">
        <v>348</v>
      </c>
      <c r="L68" s="66" t="s">
        <v>781</v>
      </c>
      <c r="M68" s="66">
        <v>2.54</v>
      </c>
      <c r="N68" s="66">
        <v>15</v>
      </c>
      <c r="O68" s="66">
        <v>25</v>
      </c>
      <c r="P68" s="66">
        <v>15</v>
      </c>
      <c r="Q68" s="66">
        <v>80</v>
      </c>
      <c r="R68" s="66">
        <v>200</v>
      </c>
      <c r="S68" s="66">
        <v>3</v>
      </c>
      <c r="T68" s="66">
        <v>0</v>
      </c>
      <c r="U68" s="66">
        <v>11</v>
      </c>
      <c r="V68" s="66">
        <v>18</v>
      </c>
    </row>
    <row r="69" spans="1:22" x14ac:dyDescent="0.25">
      <c r="A69" s="66" t="s">
        <v>100</v>
      </c>
      <c r="B69" s="66" t="s">
        <v>285</v>
      </c>
      <c r="C69" s="66">
        <v>21.140198223292799</v>
      </c>
      <c r="D69" s="66">
        <v>30.405223369598399</v>
      </c>
      <c r="E69" s="67">
        <v>0.28630108572542701</v>
      </c>
      <c r="F69" s="66">
        <v>7</v>
      </c>
      <c r="G69" s="66">
        <v>3.87</v>
      </c>
      <c r="H69" s="66">
        <v>5</v>
      </c>
      <c r="I69" s="66">
        <v>8</v>
      </c>
      <c r="J69" s="66" t="str">
        <f>VLOOKUP(A69,編號對照表!$B$1:$C$133,2,FALSE)</f>
        <v>FG1-52</v>
      </c>
      <c r="K69" s="66" t="s">
        <v>348</v>
      </c>
      <c r="L69" s="66" t="s">
        <v>781</v>
      </c>
      <c r="M69" s="66">
        <v>2.54</v>
      </c>
      <c r="N69" s="66">
        <v>15</v>
      </c>
      <c r="O69" s="66">
        <v>25</v>
      </c>
      <c r="P69" s="66">
        <v>15</v>
      </c>
      <c r="Q69" s="66">
        <v>80</v>
      </c>
      <c r="R69" s="66">
        <v>200</v>
      </c>
      <c r="S69" s="66">
        <v>5</v>
      </c>
      <c r="T69" s="66">
        <v>0</v>
      </c>
      <c r="U69" s="66">
        <v>8</v>
      </c>
      <c r="V69" s="66">
        <v>0</v>
      </c>
    </row>
    <row r="70" spans="1:22" x14ac:dyDescent="0.25">
      <c r="A70" s="66" t="s">
        <v>100</v>
      </c>
      <c r="B70" s="66" t="s">
        <v>286</v>
      </c>
      <c r="C70" s="66">
        <v>27.4247070774436</v>
      </c>
      <c r="D70" s="66">
        <v>93.213561922311797</v>
      </c>
      <c r="E70" s="67">
        <v>0.18958158325403901</v>
      </c>
      <c r="F70" s="66">
        <v>7</v>
      </c>
      <c r="G70" s="66">
        <v>3.87</v>
      </c>
      <c r="H70" s="66">
        <v>6</v>
      </c>
      <c r="I70" s="66">
        <v>25</v>
      </c>
      <c r="J70" s="66" t="str">
        <f>VLOOKUP(A70,編號對照表!$B$1:$C$133,2,FALSE)</f>
        <v>FG1-52</v>
      </c>
      <c r="K70" s="66" t="s">
        <v>348</v>
      </c>
      <c r="L70" s="66" t="s">
        <v>325</v>
      </c>
      <c r="M70" s="66">
        <v>1.27</v>
      </c>
      <c r="N70" s="66">
        <v>12</v>
      </c>
      <c r="O70" s="66">
        <v>25</v>
      </c>
      <c r="P70" s="66">
        <v>15</v>
      </c>
      <c r="Q70" s="66">
        <v>80</v>
      </c>
      <c r="R70" s="66">
        <v>200</v>
      </c>
      <c r="S70" s="66">
        <v>6</v>
      </c>
      <c r="T70" s="66">
        <v>0</v>
      </c>
      <c r="U70" s="66">
        <v>11</v>
      </c>
      <c r="V70" s="66">
        <v>14</v>
      </c>
    </row>
    <row r="71" spans="1:22" x14ac:dyDescent="0.25">
      <c r="A71" s="66" t="s">
        <v>106</v>
      </c>
      <c r="B71" s="66" t="s">
        <v>281</v>
      </c>
      <c r="C71" s="66">
        <v>65.186270512640505</v>
      </c>
      <c r="D71" s="66">
        <v>82.083772867918</v>
      </c>
      <c r="E71" s="67">
        <v>0</v>
      </c>
      <c r="F71" s="66">
        <v>7</v>
      </c>
      <c r="G71" s="66">
        <v>3.87</v>
      </c>
      <c r="H71" s="66">
        <v>13</v>
      </c>
      <c r="I71" s="66">
        <v>22</v>
      </c>
      <c r="J71" s="66" t="str">
        <f>VLOOKUP(A71,編號對照表!$B$1:$C$133,2,FALSE)</f>
        <v>FG2-53</v>
      </c>
      <c r="K71" s="66" t="s">
        <v>349</v>
      </c>
      <c r="L71" s="66" t="s">
        <v>781</v>
      </c>
      <c r="M71" s="66">
        <v>2.54</v>
      </c>
      <c r="N71" s="66">
        <v>15</v>
      </c>
      <c r="O71" s="66">
        <v>25</v>
      </c>
      <c r="P71" s="66">
        <v>15</v>
      </c>
      <c r="Q71" s="66">
        <v>120</v>
      </c>
      <c r="R71" s="66">
        <v>280</v>
      </c>
      <c r="S71" s="66">
        <v>13</v>
      </c>
      <c r="T71" s="66">
        <v>0</v>
      </c>
      <c r="U71" s="66">
        <v>19</v>
      </c>
      <c r="V71" s="66">
        <v>3</v>
      </c>
    </row>
    <row r="72" spans="1:22" x14ac:dyDescent="0.25">
      <c r="A72" s="66" t="s">
        <v>106</v>
      </c>
      <c r="B72" s="66" t="s">
        <v>285</v>
      </c>
      <c r="C72" s="66">
        <v>72.334664873778806</v>
      </c>
      <c r="D72" s="66">
        <v>28.1185959465802</v>
      </c>
      <c r="E72" s="67">
        <v>0</v>
      </c>
      <c r="F72" s="66">
        <v>7</v>
      </c>
      <c r="G72" s="66">
        <v>3.87</v>
      </c>
      <c r="H72" s="66">
        <v>15</v>
      </c>
      <c r="I72" s="66">
        <v>8</v>
      </c>
      <c r="J72" s="66" t="str">
        <f>VLOOKUP(A72,編號對照表!$B$1:$C$133,2,FALSE)</f>
        <v>FG2-53</v>
      </c>
      <c r="K72" s="66" t="s">
        <v>349</v>
      </c>
      <c r="L72" s="66" t="s">
        <v>781</v>
      </c>
      <c r="M72" s="66">
        <v>2.54</v>
      </c>
      <c r="N72" s="66">
        <v>15</v>
      </c>
      <c r="O72" s="66">
        <v>25</v>
      </c>
      <c r="P72" s="66">
        <v>15</v>
      </c>
      <c r="Q72" s="66">
        <v>120</v>
      </c>
      <c r="R72" s="66">
        <v>280</v>
      </c>
      <c r="S72" s="66">
        <v>15</v>
      </c>
      <c r="T72" s="66">
        <v>0</v>
      </c>
      <c r="U72" s="66">
        <v>8</v>
      </c>
      <c r="V72" s="66">
        <v>0</v>
      </c>
    </row>
    <row r="73" spans="1:22" x14ac:dyDescent="0.25">
      <c r="A73" s="66" t="s">
        <v>106</v>
      </c>
      <c r="B73" s="66" t="s">
        <v>286</v>
      </c>
      <c r="C73" s="66">
        <v>65.820724703371496</v>
      </c>
      <c r="D73" s="66">
        <v>14.4378794357181</v>
      </c>
      <c r="E73" s="67">
        <v>0</v>
      </c>
      <c r="F73" s="66">
        <v>7</v>
      </c>
      <c r="G73" s="66">
        <v>3.87</v>
      </c>
      <c r="H73" s="66">
        <v>13</v>
      </c>
      <c r="I73" s="66">
        <v>4</v>
      </c>
      <c r="J73" s="66" t="str">
        <f>VLOOKUP(A73,編號對照表!$B$1:$C$133,2,FALSE)</f>
        <v>FG2-53</v>
      </c>
      <c r="K73" s="66" t="s">
        <v>349</v>
      </c>
      <c r="L73" s="66" t="s">
        <v>781</v>
      </c>
      <c r="M73" s="66">
        <v>2.54</v>
      </c>
      <c r="N73" s="66">
        <v>15</v>
      </c>
      <c r="O73" s="66">
        <v>25</v>
      </c>
      <c r="P73" s="66">
        <v>15</v>
      </c>
      <c r="Q73" s="66">
        <v>120</v>
      </c>
      <c r="R73" s="66">
        <v>280</v>
      </c>
      <c r="S73" s="66">
        <v>13</v>
      </c>
      <c r="T73" s="66">
        <v>0</v>
      </c>
      <c r="U73" s="66">
        <v>4</v>
      </c>
      <c r="V73" s="66">
        <v>0</v>
      </c>
    </row>
    <row r="74" spans="1:22" x14ac:dyDescent="0.25">
      <c r="A74" s="66" t="s">
        <v>258</v>
      </c>
      <c r="B74" s="66" t="s">
        <v>281</v>
      </c>
      <c r="C74" s="66">
        <v>99.525488913059206</v>
      </c>
      <c r="D74" s="66">
        <v>10.8040799386799</v>
      </c>
      <c r="E74" s="67">
        <v>0</v>
      </c>
      <c r="F74" s="66">
        <v>7</v>
      </c>
      <c r="G74" s="66">
        <v>3.87</v>
      </c>
      <c r="H74" s="66">
        <v>20</v>
      </c>
      <c r="I74" s="66">
        <v>3</v>
      </c>
      <c r="J74" s="66" t="str">
        <f>VLOOKUP(A74,編號對照表!$B$1:$C$133,2,FALSE)</f>
        <v>FG2-54</v>
      </c>
      <c r="K74" s="66" t="s">
        <v>350</v>
      </c>
      <c r="L74" s="66" t="s">
        <v>781</v>
      </c>
      <c r="M74" s="66">
        <v>2.54</v>
      </c>
      <c r="N74" s="66">
        <v>15</v>
      </c>
      <c r="O74" s="66">
        <v>25</v>
      </c>
      <c r="P74" s="66">
        <v>15</v>
      </c>
      <c r="Q74" s="66">
        <v>120</v>
      </c>
      <c r="R74" s="66">
        <v>280</v>
      </c>
      <c r="S74" s="66">
        <v>16</v>
      </c>
      <c r="T74" s="66">
        <v>4</v>
      </c>
      <c r="U74" s="66">
        <v>3</v>
      </c>
      <c r="V74" s="66">
        <v>0</v>
      </c>
    </row>
    <row r="75" spans="1:22" x14ac:dyDescent="0.25">
      <c r="A75" s="66" t="s">
        <v>258</v>
      </c>
      <c r="B75" s="66" t="s">
        <v>285</v>
      </c>
      <c r="C75" s="66">
        <v>119.688101112843</v>
      </c>
      <c r="D75" s="66">
        <v>20.105668809264898</v>
      </c>
      <c r="E75" s="67">
        <v>0</v>
      </c>
      <c r="F75" s="66">
        <v>7</v>
      </c>
      <c r="G75" s="66">
        <v>3.87</v>
      </c>
      <c r="H75" s="66">
        <v>24</v>
      </c>
      <c r="I75" s="66">
        <v>6</v>
      </c>
      <c r="J75" s="66" t="str">
        <f>VLOOKUP(A75,編號對照表!$B$1:$C$133,2,FALSE)</f>
        <v>FG2-54</v>
      </c>
      <c r="K75" s="66" t="s">
        <v>350</v>
      </c>
      <c r="L75" s="66" t="s">
        <v>781</v>
      </c>
      <c r="M75" s="66">
        <v>2.54</v>
      </c>
      <c r="N75" s="66">
        <v>15</v>
      </c>
      <c r="O75" s="66">
        <v>25</v>
      </c>
      <c r="P75" s="66">
        <v>15</v>
      </c>
      <c r="Q75" s="66">
        <v>120</v>
      </c>
      <c r="R75" s="66">
        <v>280</v>
      </c>
      <c r="S75" s="66">
        <v>16</v>
      </c>
      <c r="T75" s="66">
        <v>8</v>
      </c>
      <c r="U75" s="66">
        <v>6</v>
      </c>
      <c r="V75" s="66">
        <v>0</v>
      </c>
    </row>
    <row r="76" spans="1:22" x14ac:dyDescent="0.25">
      <c r="A76" s="66" t="s">
        <v>258</v>
      </c>
      <c r="B76" s="66" t="s">
        <v>286</v>
      </c>
      <c r="C76" s="66">
        <v>59.4286248087883</v>
      </c>
      <c r="D76" s="66">
        <v>143.08474026620399</v>
      </c>
      <c r="E76" s="67">
        <v>0.100438517984003</v>
      </c>
      <c r="F76" s="66">
        <v>7</v>
      </c>
      <c r="G76" s="66">
        <v>3.87</v>
      </c>
      <c r="H76" s="66">
        <v>12</v>
      </c>
      <c r="I76" s="66">
        <v>37</v>
      </c>
      <c r="J76" s="66" t="str">
        <f>VLOOKUP(A76,編號對照表!$B$1:$C$133,2,FALSE)</f>
        <v>FG2-54</v>
      </c>
      <c r="K76" s="66" t="s">
        <v>350</v>
      </c>
      <c r="L76" s="66" t="s">
        <v>781</v>
      </c>
      <c r="M76" s="66">
        <v>2.54</v>
      </c>
      <c r="N76" s="66">
        <v>15</v>
      </c>
      <c r="O76" s="66">
        <v>25</v>
      </c>
      <c r="P76" s="66">
        <v>15</v>
      </c>
      <c r="Q76" s="66">
        <v>120</v>
      </c>
      <c r="R76" s="66">
        <v>280</v>
      </c>
      <c r="S76" s="66">
        <v>12</v>
      </c>
      <c r="T76" s="66">
        <v>0</v>
      </c>
      <c r="U76" s="66">
        <v>19</v>
      </c>
      <c r="V76" s="66">
        <v>18</v>
      </c>
    </row>
    <row r="77" spans="1:22" x14ac:dyDescent="0.25">
      <c r="A77" s="66" t="s">
        <v>102</v>
      </c>
      <c r="B77" s="66" t="s">
        <v>281</v>
      </c>
      <c r="C77" s="66">
        <v>22.831284441053899</v>
      </c>
      <c r="D77" s="66">
        <v>157.821550965309</v>
      </c>
      <c r="E77" s="67">
        <v>0</v>
      </c>
      <c r="F77" s="66">
        <v>7</v>
      </c>
      <c r="G77" s="66">
        <v>3.87</v>
      </c>
      <c r="H77" s="66">
        <v>5</v>
      </c>
      <c r="I77" s="66">
        <v>41</v>
      </c>
      <c r="J77" s="66" t="str">
        <f>VLOOKUP(A77,編號對照表!$B$1:$C$133,2,FALSE)</f>
        <v>FG1-5'4</v>
      </c>
      <c r="K77" s="66" t="s">
        <v>351</v>
      </c>
      <c r="L77" s="66" t="s">
        <v>325</v>
      </c>
      <c r="M77" s="66">
        <v>1.27</v>
      </c>
      <c r="N77" s="66">
        <v>12</v>
      </c>
      <c r="O77" s="66">
        <v>25</v>
      </c>
      <c r="P77" s="66">
        <v>15</v>
      </c>
      <c r="Q77" s="66">
        <v>80</v>
      </c>
      <c r="R77" s="66">
        <v>200</v>
      </c>
      <c r="S77" s="66">
        <v>5</v>
      </c>
      <c r="T77" s="66">
        <v>0</v>
      </c>
      <c r="U77" s="66">
        <v>11</v>
      </c>
      <c r="V77" s="66">
        <v>30</v>
      </c>
    </row>
    <row r="78" spans="1:22" x14ac:dyDescent="0.25">
      <c r="A78" s="66" t="s">
        <v>102</v>
      </c>
      <c r="B78" s="66" t="s">
        <v>285</v>
      </c>
      <c r="C78" s="66">
        <v>24.083463940769398</v>
      </c>
      <c r="D78" s="66">
        <v>82.073463127017007</v>
      </c>
      <c r="E78" s="67">
        <v>0</v>
      </c>
      <c r="F78" s="66">
        <v>7</v>
      </c>
      <c r="G78" s="66">
        <v>3.87</v>
      </c>
      <c r="H78" s="66">
        <v>5</v>
      </c>
      <c r="I78" s="66">
        <v>22</v>
      </c>
      <c r="J78" s="66" t="str">
        <f>VLOOKUP(A78,編號對照表!$B$1:$C$133,2,FALSE)</f>
        <v>FG1-5'4</v>
      </c>
      <c r="K78" s="66" t="s">
        <v>351</v>
      </c>
      <c r="L78" s="66" t="s">
        <v>325</v>
      </c>
      <c r="M78" s="66">
        <v>1.27</v>
      </c>
      <c r="N78" s="66">
        <v>12</v>
      </c>
      <c r="O78" s="66">
        <v>25</v>
      </c>
      <c r="P78" s="66">
        <v>15</v>
      </c>
      <c r="Q78" s="66">
        <v>80</v>
      </c>
      <c r="R78" s="66">
        <v>200</v>
      </c>
      <c r="S78" s="66">
        <v>5</v>
      </c>
      <c r="T78" s="66">
        <v>0</v>
      </c>
      <c r="U78" s="66">
        <v>11</v>
      </c>
      <c r="V78" s="66">
        <v>11</v>
      </c>
    </row>
    <row r="79" spans="1:22" x14ac:dyDescent="0.25">
      <c r="A79" s="66" t="s">
        <v>102</v>
      </c>
      <c r="B79" s="66" t="s">
        <v>286</v>
      </c>
      <c r="C79" s="66">
        <v>1E-3</v>
      </c>
      <c r="D79" s="66">
        <v>112.35598474741001</v>
      </c>
      <c r="E79" s="67">
        <v>0</v>
      </c>
      <c r="F79" s="66">
        <v>7</v>
      </c>
      <c r="G79" s="66">
        <v>3.87</v>
      </c>
      <c r="H79" s="66">
        <v>3</v>
      </c>
      <c r="I79" s="66">
        <v>30</v>
      </c>
      <c r="J79" s="66" t="str">
        <f>VLOOKUP(A79,編號對照表!$B$1:$C$133,2,FALSE)</f>
        <v>FG1-5'4</v>
      </c>
      <c r="K79" s="66" t="s">
        <v>351</v>
      </c>
      <c r="L79" s="66" t="s">
        <v>325</v>
      </c>
      <c r="M79" s="66">
        <v>1.27</v>
      </c>
      <c r="N79" s="66">
        <v>12</v>
      </c>
      <c r="O79" s="66">
        <v>25</v>
      </c>
      <c r="P79" s="66">
        <v>15</v>
      </c>
      <c r="Q79" s="66">
        <v>80</v>
      </c>
      <c r="R79" s="66">
        <v>200</v>
      </c>
      <c r="S79" s="66">
        <v>3</v>
      </c>
      <c r="T79" s="66">
        <v>0</v>
      </c>
      <c r="U79" s="66">
        <v>11</v>
      </c>
      <c r="V79" s="66">
        <v>19</v>
      </c>
    </row>
    <row r="80" spans="1:22" x14ac:dyDescent="0.25">
      <c r="A80" s="66" t="s">
        <v>25</v>
      </c>
      <c r="B80" s="66" t="s">
        <v>281</v>
      </c>
      <c r="C80" s="66">
        <v>76.573761180043206</v>
      </c>
      <c r="D80" s="66">
        <v>1E-3</v>
      </c>
      <c r="E80" s="67">
        <v>0.31513473950326398</v>
      </c>
      <c r="F80" s="66">
        <v>7</v>
      </c>
      <c r="G80" s="66">
        <v>3.87</v>
      </c>
      <c r="H80" s="66">
        <v>16</v>
      </c>
      <c r="I80" s="66">
        <v>3</v>
      </c>
      <c r="J80" s="66" t="str">
        <f>VLOOKUP(A80,編號對照表!$B$1:$C$133,2,FALSE)</f>
        <v>Fb1-41</v>
      </c>
      <c r="K80" s="66" t="s">
        <v>352</v>
      </c>
      <c r="L80" s="66" t="s">
        <v>781</v>
      </c>
      <c r="M80" s="66">
        <v>2.54</v>
      </c>
      <c r="N80" s="66">
        <v>15</v>
      </c>
      <c r="O80" s="66">
        <v>25</v>
      </c>
      <c r="P80" s="66">
        <v>15</v>
      </c>
      <c r="Q80" s="66">
        <v>60</v>
      </c>
      <c r="R80" s="66">
        <v>200</v>
      </c>
      <c r="S80" s="66">
        <v>7</v>
      </c>
      <c r="T80" s="66">
        <v>9</v>
      </c>
      <c r="U80" s="66">
        <v>3</v>
      </c>
      <c r="V80" s="66">
        <v>0</v>
      </c>
    </row>
    <row r="81" spans="1:22" x14ac:dyDescent="0.25">
      <c r="A81" s="66" t="s">
        <v>25</v>
      </c>
      <c r="B81" s="66" t="s">
        <v>285</v>
      </c>
      <c r="C81" s="66">
        <v>105.075240135193</v>
      </c>
      <c r="D81" s="66">
        <v>1E-3</v>
      </c>
      <c r="E81" s="67">
        <v>0.113643275108188</v>
      </c>
      <c r="F81" s="66">
        <v>7</v>
      </c>
      <c r="G81" s="66">
        <v>3.87</v>
      </c>
      <c r="H81" s="66">
        <v>21</v>
      </c>
      <c r="I81" s="66">
        <v>3</v>
      </c>
      <c r="J81" s="66" t="str">
        <f>VLOOKUP(A81,編號對照表!$B$1:$C$133,2,FALSE)</f>
        <v>Fb1-41</v>
      </c>
      <c r="K81" s="66" t="s">
        <v>352</v>
      </c>
      <c r="L81" s="66" t="s">
        <v>325</v>
      </c>
      <c r="M81" s="66">
        <v>1.27</v>
      </c>
      <c r="N81" s="66">
        <v>15</v>
      </c>
      <c r="O81" s="66">
        <v>25</v>
      </c>
      <c r="P81" s="66">
        <v>15</v>
      </c>
      <c r="Q81" s="66">
        <v>60</v>
      </c>
      <c r="R81" s="66">
        <v>200</v>
      </c>
      <c r="S81" s="66">
        <v>7</v>
      </c>
      <c r="T81" s="66">
        <v>14</v>
      </c>
      <c r="U81" s="66">
        <v>3</v>
      </c>
      <c r="V81" s="66">
        <v>0</v>
      </c>
    </row>
    <row r="82" spans="1:22" x14ac:dyDescent="0.25">
      <c r="A82" s="66" t="s">
        <v>25</v>
      </c>
      <c r="B82" s="66" t="s">
        <v>286</v>
      </c>
      <c r="C82" s="66">
        <v>35.474088508635802</v>
      </c>
      <c r="D82" s="66">
        <v>57.340436615049803</v>
      </c>
      <c r="E82" s="67">
        <v>0.16870760591700701</v>
      </c>
      <c r="F82" s="66">
        <v>7</v>
      </c>
      <c r="G82" s="66">
        <v>3.87</v>
      </c>
      <c r="H82" s="66">
        <v>7</v>
      </c>
      <c r="I82" s="66">
        <v>15</v>
      </c>
      <c r="J82" s="66" t="str">
        <f>VLOOKUP(A82,編號對照表!$B$1:$C$133,2,FALSE)</f>
        <v>Fb1-41</v>
      </c>
      <c r="K82" s="66" t="s">
        <v>352</v>
      </c>
      <c r="L82" s="66" t="s">
        <v>325</v>
      </c>
      <c r="M82" s="66">
        <v>1.27</v>
      </c>
      <c r="N82" s="66">
        <v>15</v>
      </c>
      <c r="O82" s="66">
        <v>25</v>
      </c>
      <c r="P82" s="66">
        <v>15</v>
      </c>
      <c r="Q82" s="66">
        <v>60</v>
      </c>
      <c r="R82" s="66">
        <v>200</v>
      </c>
      <c r="S82" s="66">
        <v>7</v>
      </c>
      <c r="T82" s="66">
        <v>0</v>
      </c>
      <c r="U82" s="66">
        <v>8</v>
      </c>
      <c r="V82" s="66">
        <v>7</v>
      </c>
    </row>
    <row r="83" spans="1:22" x14ac:dyDescent="0.25">
      <c r="A83" s="66" t="s">
        <v>27</v>
      </c>
      <c r="B83" s="66" t="s">
        <v>281</v>
      </c>
      <c r="C83" s="66">
        <v>1E-3</v>
      </c>
      <c r="D83" s="66">
        <v>57.992707006633303</v>
      </c>
      <c r="E83" s="67">
        <v>0.112004647962749</v>
      </c>
      <c r="F83" s="66">
        <v>7</v>
      </c>
      <c r="G83" s="66">
        <v>3.87</v>
      </c>
      <c r="H83" s="66">
        <v>3</v>
      </c>
      <c r="I83" s="66">
        <v>15</v>
      </c>
      <c r="J83" s="66" t="str">
        <f>VLOOKUP(A83,編號對照表!$B$1:$C$133,2,FALSE)</f>
        <v>Fb1-42</v>
      </c>
      <c r="K83" s="66" t="s">
        <v>353</v>
      </c>
      <c r="L83" s="66" t="s">
        <v>325</v>
      </c>
      <c r="M83" s="66">
        <v>1.27</v>
      </c>
      <c r="N83" s="66">
        <v>15</v>
      </c>
      <c r="O83" s="66">
        <v>25</v>
      </c>
      <c r="P83" s="66">
        <v>15</v>
      </c>
      <c r="Q83" s="66">
        <v>60</v>
      </c>
      <c r="R83" s="66">
        <v>200</v>
      </c>
      <c r="S83" s="66">
        <v>3</v>
      </c>
      <c r="T83" s="66">
        <v>0</v>
      </c>
      <c r="U83" s="66">
        <v>8</v>
      </c>
      <c r="V83" s="66">
        <v>7</v>
      </c>
    </row>
    <row r="84" spans="1:22" x14ac:dyDescent="0.25">
      <c r="A84" s="66" t="s">
        <v>27</v>
      </c>
      <c r="B84" s="66" t="s">
        <v>285</v>
      </c>
      <c r="C84" s="66">
        <v>10.2087738923728</v>
      </c>
      <c r="D84" s="66">
        <v>10.3743735235184</v>
      </c>
      <c r="E84" s="67">
        <v>6.2558049103245097E-2</v>
      </c>
      <c r="F84" s="66">
        <v>7</v>
      </c>
      <c r="G84" s="66">
        <v>3.87</v>
      </c>
      <c r="H84" s="66">
        <v>3</v>
      </c>
      <c r="I84" s="66">
        <v>3</v>
      </c>
      <c r="J84" s="66" t="str">
        <f>VLOOKUP(A84,編號對照表!$B$1:$C$133,2,FALSE)</f>
        <v>Fb1-42</v>
      </c>
      <c r="K84" s="66" t="s">
        <v>353</v>
      </c>
      <c r="L84" s="66" t="s">
        <v>325</v>
      </c>
      <c r="M84" s="66">
        <v>1.27</v>
      </c>
      <c r="N84" s="66">
        <v>15</v>
      </c>
      <c r="O84" s="66">
        <v>25</v>
      </c>
      <c r="P84" s="66">
        <v>15</v>
      </c>
      <c r="Q84" s="66">
        <v>60</v>
      </c>
      <c r="R84" s="66">
        <v>200</v>
      </c>
      <c r="S84" s="66">
        <v>3</v>
      </c>
      <c r="T84" s="66">
        <v>0</v>
      </c>
      <c r="U84" s="66">
        <v>3</v>
      </c>
      <c r="V84" s="66">
        <v>0</v>
      </c>
    </row>
    <row r="85" spans="1:22" x14ac:dyDescent="0.25">
      <c r="A85" s="66" t="s">
        <v>27</v>
      </c>
      <c r="B85" s="66" t="s">
        <v>286</v>
      </c>
      <c r="C85" s="66">
        <v>4.1968267760239497</v>
      </c>
      <c r="D85" s="66">
        <v>41.583725251257398</v>
      </c>
      <c r="E85" s="67">
        <v>6.4623419893905507E-2</v>
      </c>
      <c r="F85" s="66">
        <v>7</v>
      </c>
      <c r="G85" s="66">
        <v>3.87</v>
      </c>
      <c r="H85" s="66">
        <v>3</v>
      </c>
      <c r="I85" s="66">
        <v>11</v>
      </c>
      <c r="J85" s="66" t="str">
        <f>VLOOKUP(A85,編號對照表!$B$1:$C$133,2,FALSE)</f>
        <v>Fb1-42</v>
      </c>
      <c r="K85" s="66" t="s">
        <v>353</v>
      </c>
      <c r="L85" s="66" t="s">
        <v>325</v>
      </c>
      <c r="M85" s="66">
        <v>1.27</v>
      </c>
      <c r="N85" s="66">
        <v>15</v>
      </c>
      <c r="O85" s="66">
        <v>25</v>
      </c>
      <c r="P85" s="66">
        <v>15</v>
      </c>
      <c r="Q85" s="66">
        <v>60</v>
      </c>
      <c r="R85" s="66">
        <v>200</v>
      </c>
      <c r="S85" s="66">
        <v>3</v>
      </c>
      <c r="T85" s="66">
        <v>0</v>
      </c>
      <c r="U85" s="66">
        <v>8</v>
      </c>
      <c r="V85" s="66">
        <v>3</v>
      </c>
    </row>
    <row r="86" spans="1:22" x14ac:dyDescent="0.25">
      <c r="A86" s="66" t="s">
        <v>29</v>
      </c>
      <c r="B86" s="66" t="s">
        <v>281</v>
      </c>
      <c r="C86" s="66">
        <v>10.891840793192401</v>
      </c>
      <c r="D86" s="66">
        <v>40.764007717371001</v>
      </c>
      <c r="E86" s="67">
        <v>7.6442706631496493E-2</v>
      </c>
      <c r="F86" s="66">
        <v>7</v>
      </c>
      <c r="G86" s="66">
        <v>3.87</v>
      </c>
      <c r="H86" s="66">
        <v>3</v>
      </c>
      <c r="I86" s="66">
        <v>11</v>
      </c>
      <c r="J86" s="66" t="str">
        <f>VLOOKUP(A86,編號對照表!$B$1:$C$133,2,FALSE)</f>
        <v>Fb1-43</v>
      </c>
      <c r="K86" s="66" t="s">
        <v>354</v>
      </c>
      <c r="L86" s="66" t="s">
        <v>325</v>
      </c>
      <c r="M86" s="66">
        <v>1.27</v>
      </c>
      <c r="N86" s="66">
        <v>15</v>
      </c>
      <c r="O86" s="66">
        <v>25</v>
      </c>
      <c r="P86" s="66">
        <v>15</v>
      </c>
      <c r="Q86" s="66">
        <v>60</v>
      </c>
      <c r="R86" s="66">
        <v>200</v>
      </c>
      <c r="S86" s="66">
        <v>3</v>
      </c>
      <c r="T86" s="66">
        <v>0</v>
      </c>
      <c r="U86" s="66">
        <v>8</v>
      </c>
      <c r="V86" s="66">
        <v>3</v>
      </c>
    </row>
    <row r="87" spans="1:22" x14ac:dyDescent="0.25">
      <c r="A87" s="66" t="s">
        <v>29</v>
      </c>
      <c r="B87" s="66" t="s">
        <v>285</v>
      </c>
      <c r="C87" s="66">
        <v>23.968063760548802</v>
      </c>
      <c r="D87" s="66">
        <v>1E-3</v>
      </c>
      <c r="E87" s="67">
        <v>5.02192589920014E-2</v>
      </c>
      <c r="F87" s="66">
        <v>7</v>
      </c>
      <c r="G87" s="66">
        <v>3.87</v>
      </c>
      <c r="H87" s="66">
        <v>5</v>
      </c>
      <c r="I87" s="66">
        <v>3</v>
      </c>
      <c r="J87" s="66" t="str">
        <f>VLOOKUP(A87,編號對照表!$B$1:$C$133,2,FALSE)</f>
        <v>Fb1-43</v>
      </c>
      <c r="K87" s="66" t="s">
        <v>354</v>
      </c>
      <c r="L87" s="66" t="s">
        <v>325</v>
      </c>
      <c r="M87" s="66">
        <v>1.27</v>
      </c>
      <c r="N87" s="66">
        <v>15</v>
      </c>
      <c r="O87" s="66">
        <v>25</v>
      </c>
      <c r="P87" s="66">
        <v>15</v>
      </c>
      <c r="Q87" s="66">
        <v>60</v>
      </c>
      <c r="R87" s="66">
        <v>200</v>
      </c>
      <c r="S87" s="66">
        <v>5</v>
      </c>
      <c r="T87" s="66">
        <v>0</v>
      </c>
      <c r="U87" s="66">
        <v>3</v>
      </c>
      <c r="V87" s="66">
        <v>0</v>
      </c>
    </row>
    <row r="88" spans="1:22" x14ac:dyDescent="0.25">
      <c r="A88" s="66" t="s">
        <v>29</v>
      </c>
      <c r="B88" s="66" t="s">
        <v>286</v>
      </c>
      <c r="C88" s="66">
        <v>11.1766334157437</v>
      </c>
      <c r="D88" s="66">
        <v>14.981302665546499</v>
      </c>
      <c r="E88" s="67">
        <v>5.02192589920014E-2</v>
      </c>
      <c r="F88" s="66">
        <v>7</v>
      </c>
      <c r="G88" s="66">
        <v>3.87</v>
      </c>
      <c r="H88" s="66">
        <v>3</v>
      </c>
      <c r="I88" s="66">
        <v>4</v>
      </c>
      <c r="J88" s="66" t="str">
        <f>VLOOKUP(A88,編號對照表!$B$1:$C$133,2,FALSE)</f>
        <v>Fb1-43</v>
      </c>
      <c r="K88" s="66" t="s">
        <v>354</v>
      </c>
      <c r="L88" s="66" t="s">
        <v>325</v>
      </c>
      <c r="M88" s="66">
        <v>1.27</v>
      </c>
      <c r="N88" s="66">
        <v>15</v>
      </c>
      <c r="O88" s="66">
        <v>25</v>
      </c>
      <c r="P88" s="66">
        <v>15</v>
      </c>
      <c r="Q88" s="66">
        <v>60</v>
      </c>
      <c r="R88" s="66">
        <v>200</v>
      </c>
      <c r="S88" s="66">
        <v>3</v>
      </c>
      <c r="T88" s="66">
        <v>0</v>
      </c>
      <c r="U88" s="66">
        <v>4</v>
      </c>
      <c r="V88" s="66">
        <v>0</v>
      </c>
    </row>
    <row r="89" spans="1:22" x14ac:dyDescent="0.25">
      <c r="A89" s="66" t="s">
        <v>214</v>
      </c>
      <c r="B89" s="66" t="s">
        <v>281</v>
      </c>
      <c r="C89" s="66">
        <v>1E-3</v>
      </c>
      <c r="D89" s="66">
        <v>80.179553478956194</v>
      </c>
      <c r="E89" s="67">
        <v>9.3441951321437997E-2</v>
      </c>
      <c r="F89" s="66">
        <v>7</v>
      </c>
      <c r="G89" s="66">
        <v>3.87</v>
      </c>
      <c r="H89" s="66">
        <v>3</v>
      </c>
      <c r="I89" s="66">
        <v>21</v>
      </c>
      <c r="J89" s="66" t="str">
        <f>VLOOKUP(A89,編號對照表!$B$1:$C$133,2,FALSE)</f>
        <v>FB1-D5</v>
      </c>
      <c r="K89" s="66" t="s">
        <v>355</v>
      </c>
      <c r="L89" s="66" t="s">
        <v>325</v>
      </c>
      <c r="M89" s="66">
        <v>1.27</v>
      </c>
      <c r="N89" s="66">
        <v>12</v>
      </c>
      <c r="O89" s="66">
        <v>25</v>
      </c>
      <c r="P89" s="66">
        <v>15</v>
      </c>
      <c r="Q89" s="66">
        <v>80</v>
      </c>
      <c r="R89" s="66">
        <v>200</v>
      </c>
      <c r="S89" s="66">
        <v>3</v>
      </c>
      <c r="T89" s="66">
        <v>0</v>
      </c>
      <c r="U89" s="66">
        <v>11</v>
      </c>
      <c r="V89" s="66">
        <v>10</v>
      </c>
    </row>
    <row r="90" spans="1:22" x14ac:dyDescent="0.25">
      <c r="A90" s="66" t="s">
        <v>214</v>
      </c>
      <c r="B90" s="66" t="s">
        <v>285</v>
      </c>
      <c r="C90" s="66">
        <v>52.5991478934884</v>
      </c>
      <c r="D90" s="66">
        <v>22.993376478552801</v>
      </c>
      <c r="E90" s="67">
        <v>0.111526832915843</v>
      </c>
      <c r="F90" s="66">
        <v>7</v>
      </c>
      <c r="G90" s="66">
        <v>3.87</v>
      </c>
      <c r="H90" s="66">
        <v>11</v>
      </c>
      <c r="I90" s="66">
        <v>6</v>
      </c>
      <c r="J90" s="66" t="str">
        <f>VLOOKUP(A90,編號對照表!$B$1:$C$133,2,FALSE)</f>
        <v>FB1-D5</v>
      </c>
      <c r="K90" s="66" t="s">
        <v>355</v>
      </c>
      <c r="L90" s="66" t="s">
        <v>325</v>
      </c>
      <c r="M90" s="66">
        <v>1.27</v>
      </c>
      <c r="N90" s="66">
        <v>12</v>
      </c>
      <c r="O90" s="66">
        <v>25</v>
      </c>
      <c r="P90" s="66">
        <v>15</v>
      </c>
      <c r="Q90" s="66">
        <v>80</v>
      </c>
      <c r="R90" s="66">
        <v>200</v>
      </c>
      <c r="S90" s="66">
        <v>9</v>
      </c>
      <c r="T90" s="66">
        <v>2</v>
      </c>
      <c r="U90" s="66">
        <v>6</v>
      </c>
      <c r="V90" s="66">
        <v>0</v>
      </c>
    </row>
    <row r="91" spans="1:22" x14ac:dyDescent="0.25">
      <c r="A91" s="66" t="s">
        <v>214</v>
      </c>
      <c r="B91" s="66" t="s">
        <v>286</v>
      </c>
      <c r="C91" s="66">
        <v>1E-3</v>
      </c>
      <c r="D91" s="66">
        <v>51.492555066943197</v>
      </c>
      <c r="E91" s="67">
        <v>0.104162481147796</v>
      </c>
      <c r="F91" s="66">
        <v>7</v>
      </c>
      <c r="G91" s="66">
        <v>3.87</v>
      </c>
      <c r="H91" s="66">
        <v>3</v>
      </c>
      <c r="I91" s="66">
        <v>14</v>
      </c>
      <c r="J91" s="66" t="str">
        <f>VLOOKUP(A91,編號對照表!$B$1:$C$133,2,FALSE)</f>
        <v>FB1-D5</v>
      </c>
      <c r="K91" s="66" t="s">
        <v>355</v>
      </c>
      <c r="L91" s="66" t="s">
        <v>325</v>
      </c>
      <c r="M91" s="66">
        <v>1.27</v>
      </c>
      <c r="N91" s="66">
        <v>12</v>
      </c>
      <c r="O91" s="66">
        <v>25</v>
      </c>
      <c r="P91" s="66">
        <v>15</v>
      </c>
      <c r="Q91" s="66">
        <v>80</v>
      </c>
      <c r="R91" s="66">
        <v>200</v>
      </c>
      <c r="S91" s="66">
        <v>3</v>
      </c>
      <c r="T91" s="66">
        <v>0</v>
      </c>
      <c r="U91" s="66">
        <v>11</v>
      </c>
      <c r="V91" s="66">
        <v>3</v>
      </c>
    </row>
    <row r="92" spans="1:22" x14ac:dyDescent="0.25">
      <c r="A92" s="66" t="s">
        <v>31</v>
      </c>
      <c r="B92" s="66" t="s">
        <v>281</v>
      </c>
      <c r="C92" s="66">
        <v>21.062872838228898</v>
      </c>
      <c r="D92" s="66">
        <v>23.1778156012297</v>
      </c>
      <c r="E92" s="67">
        <v>0</v>
      </c>
      <c r="F92" s="66">
        <v>7</v>
      </c>
      <c r="G92" s="66">
        <v>3.87</v>
      </c>
      <c r="H92" s="66">
        <v>5</v>
      </c>
      <c r="I92" s="66">
        <v>6</v>
      </c>
      <c r="J92" s="66" t="str">
        <f>VLOOKUP(A92,編號對照表!$B$1:$C$133,2,FALSE)</f>
        <v>Fb1-44</v>
      </c>
      <c r="K92" s="66" t="s">
        <v>356</v>
      </c>
      <c r="L92" s="66" t="s">
        <v>325</v>
      </c>
      <c r="M92" s="66">
        <v>1.27</v>
      </c>
      <c r="N92" s="66">
        <v>15</v>
      </c>
      <c r="O92" s="66">
        <v>25</v>
      </c>
      <c r="P92" s="66">
        <v>15</v>
      </c>
      <c r="Q92" s="66">
        <v>60</v>
      </c>
      <c r="R92" s="66">
        <v>200</v>
      </c>
      <c r="S92" s="66">
        <v>5</v>
      </c>
      <c r="T92" s="66">
        <v>0</v>
      </c>
      <c r="U92" s="66">
        <v>6</v>
      </c>
      <c r="V92" s="66">
        <v>0</v>
      </c>
    </row>
    <row r="93" spans="1:22" x14ac:dyDescent="0.25">
      <c r="A93" s="66" t="s">
        <v>31</v>
      </c>
      <c r="B93" s="66" t="s">
        <v>285</v>
      </c>
      <c r="C93" s="66">
        <v>26.763668283820198</v>
      </c>
      <c r="D93" s="66">
        <v>9.2462345492094808</v>
      </c>
      <c r="E93" s="67">
        <v>5.02192589920014E-2</v>
      </c>
      <c r="F93" s="66">
        <v>7</v>
      </c>
      <c r="G93" s="66">
        <v>3.87</v>
      </c>
      <c r="H93" s="66">
        <v>6</v>
      </c>
      <c r="I93" s="66">
        <v>3</v>
      </c>
      <c r="J93" s="66" t="str">
        <f>VLOOKUP(A93,編號對照表!$B$1:$C$133,2,FALSE)</f>
        <v>Fb1-44</v>
      </c>
      <c r="K93" s="66" t="s">
        <v>356</v>
      </c>
      <c r="L93" s="66" t="s">
        <v>325</v>
      </c>
      <c r="M93" s="66">
        <v>1.27</v>
      </c>
      <c r="N93" s="66">
        <v>15</v>
      </c>
      <c r="O93" s="66">
        <v>25</v>
      </c>
      <c r="P93" s="66">
        <v>15</v>
      </c>
      <c r="Q93" s="66">
        <v>60</v>
      </c>
      <c r="R93" s="66">
        <v>200</v>
      </c>
      <c r="S93" s="66">
        <v>6</v>
      </c>
      <c r="T93" s="66">
        <v>0</v>
      </c>
      <c r="U93" s="66">
        <v>3</v>
      </c>
      <c r="V93" s="66">
        <v>0</v>
      </c>
    </row>
    <row r="94" spans="1:22" x14ac:dyDescent="0.25">
      <c r="A94" s="66" t="s">
        <v>31</v>
      </c>
      <c r="B94" s="66" t="s">
        <v>286</v>
      </c>
      <c r="C94" s="66">
        <v>18.5114797204733</v>
      </c>
      <c r="D94" s="66">
        <v>59.079341590404503</v>
      </c>
      <c r="E94" s="67">
        <v>0.203184667043388</v>
      </c>
      <c r="F94" s="66">
        <v>7</v>
      </c>
      <c r="G94" s="66">
        <v>3.87</v>
      </c>
      <c r="H94" s="66">
        <v>4</v>
      </c>
      <c r="I94" s="66">
        <v>16</v>
      </c>
      <c r="J94" s="66" t="str">
        <f>VLOOKUP(A94,編號對照表!$B$1:$C$133,2,FALSE)</f>
        <v>Fb1-44</v>
      </c>
      <c r="K94" s="66" t="s">
        <v>356</v>
      </c>
      <c r="L94" s="66" t="s">
        <v>325</v>
      </c>
      <c r="M94" s="66">
        <v>1.27</v>
      </c>
      <c r="N94" s="66">
        <v>12</v>
      </c>
      <c r="O94" s="66">
        <v>25</v>
      </c>
      <c r="P94" s="66">
        <v>15</v>
      </c>
      <c r="Q94" s="66">
        <v>60</v>
      </c>
      <c r="R94" s="66">
        <v>200</v>
      </c>
      <c r="S94" s="66">
        <v>4</v>
      </c>
      <c r="T94" s="66">
        <v>0</v>
      </c>
      <c r="U94" s="66">
        <v>8</v>
      </c>
      <c r="V94" s="66">
        <v>8</v>
      </c>
    </row>
    <row r="95" spans="1:22" x14ac:dyDescent="0.25">
      <c r="A95" s="66" t="s">
        <v>236</v>
      </c>
      <c r="B95" s="66" t="s">
        <v>281</v>
      </c>
      <c r="C95" s="66">
        <v>17.436138587072499</v>
      </c>
      <c r="D95" s="66">
        <v>78.415339812636404</v>
      </c>
      <c r="E95" s="67">
        <v>6.6959013929590597E-2</v>
      </c>
      <c r="F95" s="66">
        <v>7</v>
      </c>
      <c r="G95" s="66">
        <v>3.87</v>
      </c>
      <c r="H95" s="66">
        <v>4</v>
      </c>
      <c r="I95" s="66">
        <v>21</v>
      </c>
      <c r="J95" s="66" t="str">
        <f>VLOOKUP(A95,編號對照表!$B$1:$C$133,2,FALSE)</f>
        <v>FB1-D'5</v>
      </c>
      <c r="K95" s="66" t="s">
        <v>357</v>
      </c>
      <c r="L95" s="66" t="s">
        <v>325</v>
      </c>
      <c r="M95" s="66">
        <v>1.27</v>
      </c>
      <c r="N95" s="66">
        <v>12</v>
      </c>
      <c r="O95" s="66">
        <v>25</v>
      </c>
      <c r="P95" s="66">
        <v>15</v>
      </c>
      <c r="Q95" s="66">
        <v>80</v>
      </c>
      <c r="R95" s="66">
        <v>200</v>
      </c>
      <c r="S95" s="66">
        <v>4</v>
      </c>
      <c r="T95" s="66">
        <v>0</v>
      </c>
      <c r="U95" s="66">
        <v>11</v>
      </c>
      <c r="V95" s="66">
        <v>10</v>
      </c>
    </row>
    <row r="96" spans="1:22" x14ac:dyDescent="0.25">
      <c r="A96" s="66" t="s">
        <v>236</v>
      </c>
      <c r="B96" s="66" t="s">
        <v>285</v>
      </c>
      <c r="C96" s="66">
        <v>90.721976011991501</v>
      </c>
      <c r="D96" s="66">
        <v>47.118715010583401</v>
      </c>
      <c r="E96" s="67">
        <v>6.6959013929590597E-2</v>
      </c>
      <c r="F96" s="66">
        <v>7</v>
      </c>
      <c r="G96" s="66">
        <v>3.87</v>
      </c>
      <c r="H96" s="66">
        <v>18</v>
      </c>
      <c r="I96" s="66">
        <v>13</v>
      </c>
      <c r="J96" s="66" t="str">
        <f>VLOOKUP(A96,編號對照表!$B$1:$C$133,2,FALSE)</f>
        <v>FB1-D'5</v>
      </c>
      <c r="K96" s="66" t="s">
        <v>357</v>
      </c>
      <c r="L96" s="66" t="s">
        <v>325</v>
      </c>
      <c r="M96" s="66">
        <v>1.27</v>
      </c>
      <c r="N96" s="66">
        <v>12</v>
      </c>
      <c r="O96" s="66">
        <v>25</v>
      </c>
      <c r="P96" s="66">
        <v>15</v>
      </c>
      <c r="Q96" s="66">
        <v>80</v>
      </c>
      <c r="R96" s="66">
        <v>200</v>
      </c>
      <c r="S96" s="66">
        <v>10</v>
      </c>
      <c r="T96" s="66">
        <v>8</v>
      </c>
      <c r="U96" s="66">
        <v>11</v>
      </c>
      <c r="V96" s="66">
        <v>2</v>
      </c>
    </row>
    <row r="97" spans="1:22" x14ac:dyDescent="0.25">
      <c r="A97" s="66" t="s">
        <v>236</v>
      </c>
      <c r="B97" s="66" t="s">
        <v>286</v>
      </c>
      <c r="C97" s="66">
        <v>65.942509099841104</v>
      </c>
      <c r="D97" s="66">
        <v>163.424126803875</v>
      </c>
      <c r="E97" s="67">
        <v>0.50295558758079995</v>
      </c>
      <c r="F97" s="66">
        <v>7</v>
      </c>
      <c r="G97" s="66">
        <v>3.87</v>
      </c>
      <c r="H97" s="66">
        <v>14</v>
      </c>
      <c r="I97" s="66">
        <v>43</v>
      </c>
      <c r="J97" s="66" t="str">
        <f>VLOOKUP(A97,編號對照表!$B$1:$C$133,2,FALSE)</f>
        <v>FB1-D'5</v>
      </c>
      <c r="K97" s="66" t="s">
        <v>357</v>
      </c>
      <c r="L97" s="66" t="s">
        <v>781</v>
      </c>
      <c r="M97" s="66">
        <v>2.54</v>
      </c>
      <c r="N97" s="66">
        <v>10</v>
      </c>
      <c r="O97" s="66">
        <v>25</v>
      </c>
      <c r="P97" s="66">
        <v>15</v>
      </c>
      <c r="Q97" s="66">
        <v>80</v>
      </c>
      <c r="R97" s="66">
        <v>200</v>
      </c>
      <c r="S97" s="66">
        <v>10</v>
      </c>
      <c r="T97" s="66">
        <v>4</v>
      </c>
      <c r="U97" s="66">
        <v>11</v>
      </c>
      <c r="V97" s="66">
        <v>32</v>
      </c>
    </row>
    <row r="98" spans="1:22" x14ac:dyDescent="0.25">
      <c r="A98" s="66" t="s">
        <v>104</v>
      </c>
      <c r="B98" s="66" t="s">
        <v>281</v>
      </c>
      <c r="C98" s="66">
        <v>38.400117773562698</v>
      </c>
      <c r="D98" s="66">
        <v>127.899991348386</v>
      </c>
      <c r="E98" s="67">
        <v>6.6959013929590597E-2</v>
      </c>
      <c r="F98" s="66">
        <v>7</v>
      </c>
      <c r="G98" s="66">
        <v>3.87</v>
      </c>
      <c r="H98" s="66">
        <v>8</v>
      </c>
      <c r="I98" s="66">
        <v>34</v>
      </c>
      <c r="J98" s="66" t="str">
        <f>VLOOKUP(A98,編號對照表!$B$1:$C$133,2,FALSE)</f>
        <v>FG1-5'5</v>
      </c>
      <c r="K98" s="66" t="s">
        <v>358</v>
      </c>
      <c r="L98" s="66" t="s">
        <v>325</v>
      </c>
      <c r="M98" s="66">
        <v>1.27</v>
      </c>
      <c r="N98" s="66">
        <v>12</v>
      </c>
      <c r="O98" s="66">
        <v>25</v>
      </c>
      <c r="P98" s="66">
        <v>15</v>
      </c>
      <c r="Q98" s="66">
        <v>80</v>
      </c>
      <c r="R98" s="66">
        <v>200</v>
      </c>
      <c r="S98" s="66">
        <v>8</v>
      </c>
      <c r="T98" s="66">
        <v>0</v>
      </c>
      <c r="U98" s="66">
        <v>11</v>
      </c>
      <c r="V98" s="66">
        <v>23</v>
      </c>
    </row>
    <row r="99" spans="1:22" x14ac:dyDescent="0.25">
      <c r="A99" s="66" t="s">
        <v>104</v>
      </c>
      <c r="B99" s="66" t="s">
        <v>285</v>
      </c>
      <c r="C99" s="66">
        <v>129.77199628949199</v>
      </c>
      <c r="D99" s="66">
        <v>8.4432138828560692</v>
      </c>
      <c r="E99" s="67">
        <v>6.6959013929590597E-2</v>
      </c>
      <c r="F99" s="66">
        <v>7</v>
      </c>
      <c r="G99" s="66">
        <v>3.87</v>
      </c>
      <c r="H99" s="66">
        <v>26</v>
      </c>
      <c r="I99" s="66">
        <v>3</v>
      </c>
      <c r="J99" s="66" t="str">
        <f>VLOOKUP(A99,編號對照表!$B$1:$C$133,2,FALSE)</f>
        <v>FG1-5'5</v>
      </c>
      <c r="K99" s="66" t="s">
        <v>358</v>
      </c>
      <c r="L99" s="66" t="s">
        <v>325</v>
      </c>
      <c r="M99" s="66">
        <v>1.27</v>
      </c>
      <c r="N99" s="66">
        <v>12</v>
      </c>
      <c r="O99" s="66">
        <v>25</v>
      </c>
      <c r="P99" s="66">
        <v>15</v>
      </c>
      <c r="Q99" s="66">
        <v>80</v>
      </c>
      <c r="R99" s="66">
        <v>200</v>
      </c>
      <c r="S99" s="66">
        <v>10</v>
      </c>
      <c r="T99" s="66">
        <v>16</v>
      </c>
      <c r="U99" s="66">
        <v>3</v>
      </c>
      <c r="V99" s="66">
        <v>0</v>
      </c>
    </row>
    <row r="100" spans="1:22" x14ac:dyDescent="0.25">
      <c r="A100" s="66" t="s">
        <v>104</v>
      </c>
      <c r="B100" s="66" t="s">
        <v>286</v>
      </c>
      <c r="C100" s="66">
        <v>124.216750264168</v>
      </c>
      <c r="D100" s="66">
        <v>4.91188024170697</v>
      </c>
      <c r="E100" s="67">
        <v>0</v>
      </c>
      <c r="F100" s="66">
        <v>7</v>
      </c>
      <c r="G100" s="66">
        <v>3.87</v>
      </c>
      <c r="H100" s="66">
        <v>25</v>
      </c>
      <c r="I100" s="66">
        <v>3</v>
      </c>
      <c r="J100" s="66" t="str">
        <f>VLOOKUP(A100,編號對照表!$B$1:$C$133,2,FALSE)</f>
        <v>FG1-5'5</v>
      </c>
      <c r="K100" s="66" t="s">
        <v>358</v>
      </c>
      <c r="L100" s="66" t="s">
        <v>325</v>
      </c>
      <c r="M100" s="66">
        <v>1.27</v>
      </c>
      <c r="N100" s="66">
        <v>12</v>
      </c>
      <c r="O100" s="66">
        <v>25</v>
      </c>
      <c r="P100" s="66">
        <v>15</v>
      </c>
      <c r="Q100" s="66">
        <v>80</v>
      </c>
      <c r="R100" s="66">
        <v>200</v>
      </c>
      <c r="S100" s="66">
        <v>10</v>
      </c>
      <c r="T100" s="66">
        <v>15</v>
      </c>
      <c r="U100" s="66">
        <v>3</v>
      </c>
      <c r="V100" s="66">
        <v>0</v>
      </c>
    </row>
    <row r="101" spans="1:22" x14ac:dyDescent="0.25">
      <c r="A101" s="66" t="s">
        <v>33</v>
      </c>
      <c r="B101" s="66" t="s">
        <v>281</v>
      </c>
      <c r="C101" s="66">
        <v>4.7667010221630299</v>
      </c>
      <c r="D101" s="66">
        <v>56.2836695462465</v>
      </c>
      <c r="E101" s="67">
        <v>5.02192589920014E-2</v>
      </c>
      <c r="F101" s="66">
        <v>7</v>
      </c>
      <c r="G101" s="66">
        <v>3.87</v>
      </c>
      <c r="H101" s="66">
        <v>3</v>
      </c>
      <c r="I101" s="66">
        <v>15</v>
      </c>
      <c r="J101" s="66" t="str">
        <f>VLOOKUP(A101,編號對照表!$B$1:$C$133,2,FALSE)</f>
        <v>Fb1-45</v>
      </c>
      <c r="K101" s="66" t="s">
        <v>359</v>
      </c>
      <c r="L101" s="66" t="s">
        <v>325</v>
      </c>
      <c r="M101" s="66">
        <v>1.27</v>
      </c>
      <c r="N101" s="66">
        <v>15</v>
      </c>
      <c r="O101" s="66">
        <v>25</v>
      </c>
      <c r="P101" s="66">
        <v>15</v>
      </c>
      <c r="Q101" s="66">
        <v>60</v>
      </c>
      <c r="R101" s="66">
        <v>200</v>
      </c>
      <c r="S101" s="66">
        <v>3</v>
      </c>
      <c r="T101" s="66">
        <v>0</v>
      </c>
      <c r="U101" s="66">
        <v>8</v>
      </c>
      <c r="V101" s="66">
        <v>7</v>
      </c>
    </row>
    <row r="102" spans="1:22" x14ac:dyDescent="0.25">
      <c r="A102" s="66" t="s">
        <v>33</v>
      </c>
      <c r="B102" s="66" t="s">
        <v>285</v>
      </c>
      <c r="C102" s="66">
        <v>14.1697400249541</v>
      </c>
      <c r="D102" s="66">
        <v>16.079036286100699</v>
      </c>
      <c r="E102" s="67">
        <v>5.3945078980177599E-2</v>
      </c>
      <c r="F102" s="66">
        <v>7</v>
      </c>
      <c r="G102" s="66">
        <v>3.87</v>
      </c>
      <c r="H102" s="66">
        <v>3</v>
      </c>
      <c r="I102" s="66">
        <v>5</v>
      </c>
      <c r="J102" s="66" t="str">
        <f>VLOOKUP(A102,編號對照表!$B$1:$C$133,2,FALSE)</f>
        <v>Fb1-45</v>
      </c>
      <c r="K102" s="66" t="s">
        <v>359</v>
      </c>
      <c r="L102" s="66" t="s">
        <v>325</v>
      </c>
      <c r="M102" s="66">
        <v>1.27</v>
      </c>
      <c r="N102" s="66">
        <v>15</v>
      </c>
      <c r="O102" s="66">
        <v>25</v>
      </c>
      <c r="P102" s="66">
        <v>15</v>
      </c>
      <c r="Q102" s="66">
        <v>60</v>
      </c>
      <c r="R102" s="66">
        <v>200</v>
      </c>
      <c r="S102" s="66">
        <v>3</v>
      </c>
      <c r="T102" s="66">
        <v>0</v>
      </c>
      <c r="U102" s="66">
        <v>5</v>
      </c>
      <c r="V102" s="66">
        <v>0</v>
      </c>
    </row>
    <row r="103" spans="1:22" x14ac:dyDescent="0.25">
      <c r="A103" s="66" t="s">
        <v>33</v>
      </c>
      <c r="B103" s="66" t="s">
        <v>286</v>
      </c>
      <c r="C103" s="66">
        <v>1E-3</v>
      </c>
      <c r="D103" s="66">
        <v>63.679898157715797</v>
      </c>
      <c r="E103" s="67">
        <v>0.11386021506041299</v>
      </c>
      <c r="F103" s="66">
        <v>7</v>
      </c>
      <c r="G103" s="66">
        <v>3.87</v>
      </c>
      <c r="H103" s="66">
        <v>3</v>
      </c>
      <c r="I103" s="66">
        <v>17</v>
      </c>
      <c r="J103" s="66" t="str">
        <f>VLOOKUP(A103,編號對照表!$B$1:$C$133,2,FALSE)</f>
        <v>Fb1-45</v>
      </c>
      <c r="K103" s="66" t="s">
        <v>359</v>
      </c>
      <c r="L103" s="66" t="s">
        <v>325</v>
      </c>
      <c r="M103" s="66">
        <v>1.27</v>
      </c>
      <c r="N103" s="66">
        <v>15</v>
      </c>
      <c r="O103" s="66">
        <v>25</v>
      </c>
      <c r="P103" s="66">
        <v>15</v>
      </c>
      <c r="Q103" s="66">
        <v>60</v>
      </c>
      <c r="R103" s="66">
        <v>200</v>
      </c>
      <c r="S103" s="66">
        <v>3</v>
      </c>
      <c r="T103" s="66">
        <v>0</v>
      </c>
      <c r="U103" s="66">
        <v>8</v>
      </c>
      <c r="V103" s="66">
        <v>9</v>
      </c>
    </row>
    <row r="104" spans="1:22" x14ac:dyDescent="0.25">
      <c r="A104" s="66" t="s">
        <v>252</v>
      </c>
      <c r="B104" s="66" t="s">
        <v>281</v>
      </c>
      <c r="C104" s="66">
        <v>12.092445977032201</v>
      </c>
      <c r="D104" s="66">
        <v>99.095758050680203</v>
      </c>
      <c r="E104" s="67">
        <v>0.10488536208868</v>
      </c>
      <c r="F104" s="66">
        <v>7</v>
      </c>
      <c r="G104" s="66">
        <v>3.87</v>
      </c>
      <c r="H104" s="66">
        <v>3</v>
      </c>
      <c r="I104" s="66">
        <v>26</v>
      </c>
      <c r="J104" s="66" t="str">
        <f>VLOOKUP(A104,編號對照表!$B$1:$C$133,2,FALSE)</f>
        <v>FB1-E'5</v>
      </c>
      <c r="K104" s="66" t="s">
        <v>360</v>
      </c>
      <c r="L104" s="66" t="s">
        <v>325</v>
      </c>
      <c r="M104" s="66">
        <v>1.27</v>
      </c>
      <c r="N104" s="66">
        <v>12</v>
      </c>
      <c r="O104" s="66">
        <v>25</v>
      </c>
      <c r="P104" s="66">
        <v>15</v>
      </c>
      <c r="Q104" s="66">
        <v>80</v>
      </c>
      <c r="R104" s="66">
        <v>200</v>
      </c>
      <c r="S104" s="66">
        <v>3</v>
      </c>
      <c r="T104" s="66">
        <v>0</v>
      </c>
      <c r="U104" s="66">
        <v>11</v>
      </c>
      <c r="V104" s="66">
        <v>15</v>
      </c>
    </row>
    <row r="105" spans="1:22" x14ac:dyDescent="0.25">
      <c r="A105" s="66" t="s">
        <v>252</v>
      </c>
      <c r="B105" s="66" t="s">
        <v>285</v>
      </c>
      <c r="C105" s="66">
        <v>92.832846567034693</v>
      </c>
      <c r="D105" s="66">
        <v>41.571035981178298</v>
      </c>
      <c r="E105" s="67">
        <v>6.6959013929590597E-2</v>
      </c>
      <c r="F105" s="66">
        <v>7</v>
      </c>
      <c r="G105" s="66">
        <v>3.87</v>
      </c>
      <c r="H105" s="66">
        <v>19</v>
      </c>
      <c r="I105" s="66">
        <v>11</v>
      </c>
      <c r="J105" s="66" t="str">
        <f>VLOOKUP(A105,編號對照表!$B$1:$C$133,2,FALSE)</f>
        <v>FB1-E'5</v>
      </c>
      <c r="K105" s="66" t="s">
        <v>360</v>
      </c>
      <c r="L105" s="66" t="s">
        <v>325</v>
      </c>
      <c r="M105" s="66">
        <v>1.27</v>
      </c>
      <c r="N105" s="66">
        <v>12</v>
      </c>
      <c r="O105" s="66">
        <v>25</v>
      </c>
      <c r="P105" s="66">
        <v>15</v>
      </c>
      <c r="Q105" s="66">
        <v>80</v>
      </c>
      <c r="R105" s="66">
        <v>200</v>
      </c>
      <c r="S105" s="66">
        <v>10</v>
      </c>
      <c r="T105" s="66">
        <v>9</v>
      </c>
      <c r="U105" s="66">
        <v>11</v>
      </c>
      <c r="V105" s="66">
        <v>0</v>
      </c>
    </row>
    <row r="106" spans="1:22" x14ac:dyDescent="0.25">
      <c r="A106" s="66" t="s">
        <v>252</v>
      </c>
      <c r="B106" s="66" t="s">
        <v>286</v>
      </c>
      <c r="C106" s="66">
        <v>1.44310339237563</v>
      </c>
      <c r="D106" s="66">
        <v>107.362037524581</v>
      </c>
      <c r="E106" s="67">
        <v>6.6959013929590597E-2</v>
      </c>
      <c r="F106" s="66">
        <v>7</v>
      </c>
      <c r="G106" s="66">
        <v>3.87</v>
      </c>
      <c r="H106" s="66">
        <v>3</v>
      </c>
      <c r="I106" s="66">
        <v>28</v>
      </c>
      <c r="J106" s="66" t="str">
        <f>VLOOKUP(A106,編號對照表!$B$1:$C$133,2,FALSE)</f>
        <v>FB1-E'5</v>
      </c>
      <c r="K106" s="66" t="s">
        <v>360</v>
      </c>
      <c r="L106" s="66" t="s">
        <v>325</v>
      </c>
      <c r="M106" s="66">
        <v>1.27</v>
      </c>
      <c r="N106" s="66">
        <v>12</v>
      </c>
      <c r="O106" s="66">
        <v>25</v>
      </c>
      <c r="P106" s="66">
        <v>15</v>
      </c>
      <c r="Q106" s="66">
        <v>80</v>
      </c>
      <c r="R106" s="66">
        <v>200</v>
      </c>
      <c r="S106" s="66">
        <v>3</v>
      </c>
      <c r="T106" s="66">
        <v>0</v>
      </c>
      <c r="U106" s="66">
        <v>11</v>
      </c>
      <c r="V106" s="66">
        <v>17</v>
      </c>
    </row>
    <row r="107" spans="1:22" x14ac:dyDescent="0.25">
      <c r="A107" s="66" t="s">
        <v>86</v>
      </c>
      <c r="B107" s="66" t="s">
        <v>281</v>
      </c>
      <c r="C107" s="66">
        <v>97.785228863358498</v>
      </c>
      <c r="D107" s="66">
        <v>0.81571371993050001</v>
      </c>
      <c r="E107" s="67">
        <v>0.21786342840641701</v>
      </c>
      <c r="F107" s="66">
        <v>7</v>
      </c>
      <c r="G107" s="66">
        <v>3.87</v>
      </c>
      <c r="H107" s="66">
        <v>20</v>
      </c>
      <c r="I107" s="66">
        <v>3</v>
      </c>
      <c r="J107" s="66" t="str">
        <f>VLOOKUP(A107,編號對照表!$B$1:$C$133,2,FALSE)</f>
        <v>FG1-41</v>
      </c>
      <c r="K107" s="66" t="s">
        <v>361</v>
      </c>
      <c r="L107" s="66" t="s">
        <v>325</v>
      </c>
      <c r="M107" s="66">
        <v>1.27</v>
      </c>
      <c r="N107" s="66">
        <v>10</v>
      </c>
      <c r="O107" s="66">
        <v>25</v>
      </c>
      <c r="P107" s="66">
        <v>15</v>
      </c>
      <c r="Q107" s="66">
        <v>80</v>
      </c>
      <c r="R107" s="66">
        <v>200</v>
      </c>
      <c r="S107" s="66">
        <v>10</v>
      </c>
      <c r="T107" s="66">
        <v>10</v>
      </c>
      <c r="U107" s="66">
        <v>3</v>
      </c>
      <c r="V107" s="66">
        <v>0</v>
      </c>
    </row>
    <row r="108" spans="1:22" x14ac:dyDescent="0.25">
      <c r="A108" s="66" t="s">
        <v>86</v>
      </c>
      <c r="B108" s="66" t="s">
        <v>285</v>
      </c>
      <c r="C108" s="66">
        <v>144.13798227906199</v>
      </c>
      <c r="D108" s="66">
        <v>0</v>
      </c>
      <c r="E108" s="67">
        <v>0.26736990548670297</v>
      </c>
      <c r="F108" s="66">
        <v>7</v>
      </c>
      <c r="G108" s="66">
        <v>3.87</v>
      </c>
      <c r="H108" s="66">
        <v>29</v>
      </c>
      <c r="I108" s="66">
        <v>3</v>
      </c>
      <c r="J108" s="66" t="str">
        <f>VLOOKUP(A108,編號對照表!$B$1:$C$133,2,FALSE)</f>
        <v>FG1-41</v>
      </c>
      <c r="K108" s="66" t="s">
        <v>361</v>
      </c>
      <c r="L108" s="66" t="s">
        <v>781</v>
      </c>
      <c r="M108" s="66">
        <v>2.54</v>
      </c>
      <c r="N108" s="66">
        <v>18</v>
      </c>
      <c r="O108" s="66">
        <v>25</v>
      </c>
      <c r="P108" s="66">
        <v>15</v>
      </c>
      <c r="Q108" s="66">
        <v>80</v>
      </c>
      <c r="R108" s="66">
        <v>200</v>
      </c>
      <c r="S108" s="66">
        <v>10</v>
      </c>
      <c r="T108" s="66">
        <v>19</v>
      </c>
      <c r="U108" s="66">
        <v>3</v>
      </c>
      <c r="V108" s="66">
        <v>0</v>
      </c>
    </row>
    <row r="109" spans="1:22" x14ac:dyDescent="0.25">
      <c r="A109" s="66" t="s">
        <v>86</v>
      </c>
      <c r="B109" s="66" t="s">
        <v>286</v>
      </c>
      <c r="C109" s="66">
        <v>43.127513490617297</v>
      </c>
      <c r="D109" s="66">
        <v>115.235783159733</v>
      </c>
      <c r="E109" s="67">
        <v>0.47443523071706301</v>
      </c>
      <c r="F109" s="66">
        <v>7</v>
      </c>
      <c r="G109" s="66">
        <v>3.87</v>
      </c>
      <c r="H109" s="66">
        <v>9</v>
      </c>
      <c r="I109" s="66">
        <v>30</v>
      </c>
      <c r="J109" s="66" t="str">
        <f>VLOOKUP(A109,編號對照表!$B$1:$C$133,2,FALSE)</f>
        <v>FG1-41</v>
      </c>
      <c r="K109" s="66" t="s">
        <v>361</v>
      </c>
      <c r="L109" s="66" t="s">
        <v>781</v>
      </c>
      <c r="M109" s="66">
        <v>2.54</v>
      </c>
      <c r="N109" s="66">
        <v>10</v>
      </c>
      <c r="O109" s="66">
        <v>25</v>
      </c>
      <c r="P109" s="66">
        <v>15</v>
      </c>
      <c r="Q109" s="66">
        <v>80</v>
      </c>
      <c r="R109" s="66">
        <v>200</v>
      </c>
      <c r="S109" s="66">
        <v>9</v>
      </c>
      <c r="T109" s="66">
        <v>0</v>
      </c>
      <c r="U109" s="66">
        <v>11</v>
      </c>
      <c r="V109" s="66">
        <v>19</v>
      </c>
    </row>
    <row r="110" spans="1:22" x14ac:dyDescent="0.25">
      <c r="A110" s="66" t="s">
        <v>88</v>
      </c>
      <c r="B110" s="66" t="s">
        <v>281</v>
      </c>
      <c r="C110" s="66">
        <v>0</v>
      </c>
      <c r="D110" s="66">
        <v>98.632890731096296</v>
      </c>
      <c r="E110" s="67">
        <v>0.26967776939272903</v>
      </c>
      <c r="F110" s="66">
        <v>7</v>
      </c>
      <c r="G110" s="66">
        <v>3.87</v>
      </c>
      <c r="H110" s="66">
        <v>3</v>
      </c>
      <c r="I110" s="66">
        <v>26</v>
      </c>
      <c r="J110" s="66" t="str">
        <f>VLOOKUP(A110,編號對照表!$B$1:$C$133,2,FALSE)</f>
        <v>FG1-42</v>
      </c>
      <c r="K110" s="66" t="s">
        <v>362</v>
      </c>
      <c r="L110" s="66" t="s">
        <v>781</v>
      </c>
      <c r="M110" s="66">
        <v>2.54</v>
      </c>
      <c r="N110" s="66">
        <v>15</v>
      </c>
      <c r="O110" s="66">
        <v>25</v>
      </c>
      <c r="P110" s="66">
        <v>15</v>
      </c>
      <c r="Q110" s="66">
        <v>80</v>
      </c>
      <c r="R110" s="66">
        <v>200</v>
      </c>
      <c r="S110" s="66">
        <v>3</v>
      </c>
      <c r="T110" s="66">
        <v>0</v>
      </c>
      <c r="U110" s="66">
        <v>11</v>
      </c>
      <c r="V110" s="66">
        <v>15</v>
      </c>
    </row>
    <row r="111" spans="1:22" x14ac:dyDescent="0.25">
      <c r="A111" s="66" t="s">
        <v>88</v>
      </c>
      <c r="B111" s="66" t="s">
        <v>285</v>
      </c>
      <c r="C111" s="66">
        <v>19.515230087563399</v>
      </c>
      <c r="D111" s="66">
        <v>9.5642247470095807</v>
      </c>
      <c r="E111" s="67">
        <v>0.28082346543669701</v>
      </c>
      <c r="F111" s="66">
        <v>7</v>
      </c>
      <c r="G111" s="66">
        <v>3.87</v>
      </c>
      <c r="H111" s="66">
        <v>4</v>
      </c>
      <c r="I111" s="66">
        <v>3</v>
      </c>
      <c r="J111" s="66" t="str">
        <f>VLOOKUP(A111,編號對照表!$B$1:$C$133,2,FALSE)</f>
        <v>FG1-42</v>
      </c>
      <c r="K111" s="66" t="s">
        <v>362</v>
      </c>
      <c r="L111" s="66" t="s">
        <v>781</v>
      </c>
      <c r="M111" s="66">
        <v>2.54</v>
      </c>
      <c r="N111" s="66">
        <v>18</v>
      </c>
      <c r="O111" s="66">
        <v>25</v>
      </c>
      <c r="P111" s="66">
        <v>15</v>
      </c>
      <c r="Q111" s="66">
        <v>80</v>
      </c>
      <c r="R111" s="66">
        <v>200</v>
      </c>
      <c r="S111" s="66">
        <v>4</v>
      </c>
      <c r="T111" s="66">
        <v>0</v>
      </c>
      <c r="U111" s="66">
        <v>3</v>
      </c>
      <c r="V111" s="66">
        <v>0</v>
      </c>
    </row>
    <row r="112" spans="1:22" x14ac:dyDescent="0.25">
      <c r="A112" s="66" t="s">
        <v>88</v>
      </c>
      <c r="B112" s="66" t="s">
        <v>286</v>
      </c>
      <c r="C112" s="66">
        <v>13.1155492272228</v>
      </c>
      <c r="D112" s="66">
        <v>62.072640284895897</v>
      </c>
      <c r="E112" s="67">
        <v>0.107530446257442</v>
      </c>
      <c r="F112" s="66">
        <v>7</v>
      </c>
      <c r="G112" s="66">
        <v>3.87</v>
      </c>
      <c r="H112" s="66">
        <v>3</v>
      </c>
      <c r="I112" s="66">
        <v>17</v>
      </c>
      <c r="J112" s="66" t="str">
        <f>VLOOKUP(A112,編號對照表!$B$1:$C$133,2,FALSE)</f>
        <v>FG1-42</v>
      </c>
      <c r="K112" s="66" t="s">
        <v>362</v>
      </c>
      <c r="L112" s="66" t="s">
        <v>325</v>
      </c>
      <c r="M112" s="66">
        <v>1.27</v>
      </c>
      <c r="N112" s="66">
        <v>12</v>
      </c>
      <c r="O112" s="66">
        <v>25</v>
      </c>
      <c r="P112" s="66">
        <v>15</v>
      </c>
      <c r="Q112" s="66">
        <v>80</v>
      </c>
      <c r="R112" s="66">
        <v>200</v>
      </c>
      <c r="S112" s="66">
        <v>3</v>
      </c>
      <c r="T112" s="66">
        <v>0</v>
      </c>
      <c r="U112" s="66">
        <v>11</v>
      </c>
      <c r="V112" s="66">
        <v>6</v>
      </c>
    </row>
    <row r="113" spans="1:22" x14ac:dyDescent="0.25">
      <c r="A113" s="66" t="s">
        <v>90</v>
      </c>
      <c r="B113" s="66" t="s">
        <v>281</v>
      </c>
      <c r="C113" s="66">
        <v>17.915347125381199</v>
      </c>
      <c r="D113" s="66">
        <v>79.4377736747265</v>
      </c>
      <c r="E113" s="67">
        <v>0.24230442941188801</v>
      </c>
      <c r="F113" s="66">
        <v>7</v>
      </c>
      <c r="G113" s="66">
        <v>3.87</v>
      </c>
      <c r="H113" s="66">
        <v>4</v>
      </c>
      <c r="I113" s="66">
        <v>21</v>
      </c>
      <c r="J113" s="66" t="str">
        <f>VLOOKUP(A113,編號對照表!$B$1:$C$133,2,FALSE)</f>
        <v>FG1-43</v>
      </c>
      <c r="K113" s="66" t="s">
        <v>363</v>
      </c>
      <c r="L113" s="66" t="s">
        <v>325</v>
      </c>
      <c r="M113" s="66">
        <v>1.27</v>
      </c>
      <c r="N113" s="66">
        <v>10</v>
      </c>
      <c r="O113" s="66">
        <v>25</v>
      </c>
      <c r="P113" s="66">
        <v>15</v>
      </c>
      <c r="Q113" s="66">
        <v>80</v>
      </c>
      <c r="R113" s="66">
        <v>200</v>
      </c>
      <c r="S113" s="66">
        <v>4</v>
      </c>
      <c r="T113" s="66">
        <v>0</v>
      </c>
      <c r="U113" s="66">
        <v>11</v>
      </c>
      <c r="V113" s="66">
        <v>10</v>
      </c>
    </row>
    <row r="114" spans="1:22" x14ac:dyDescent="0.25">
      <c r="A114" s="66" t="s">
        <v>90</v>
      </c>
      <c r="B114" s="66" t="s">
        <v>285</v>
      </c>
      <c r="C114" s="66">
        <v>32.558429520577199</v>
      </c>
      <c r="D114" s="66">
        <v>10.9539297409356</v>
      </c>
      <c r="E114" s="67">
        <v>0.25234671775251599</v>
      </c>
      <c r="F114" s="66">
        <v>7</v>
      </c>
      <c r="G114" s="66">
        <v>3.87</v>
      </c>
      <c r="H114" s="66">
        <v>7</v>
      </c>
      <c r="I114" s="66">
        <v>3</v>
      </c>
      <c r="J114" s="66" t="str">
        <f>VLOOKUP(A114,編號對照表!$B$1:$C$133,2,FALSE)</f>
        <v>FG1-43</v>
      </c>
      <c r="K114" s="66" t="s">
        <v>363</v>
      </c>
      <c r="L114" s="66" t="s">
        <v>325</v>
      </c>
      <c r="M114" s="66">
        <v>1.27</v>
      </c>
      <c r="N114" s="66">
        <v>10</v>
      </c>
      <c r="O114" s="66">
        <v>25</v>
      </c>
      <c r="P114" s="66">
        <v>15</v>
      </c>
      <c r="Q114" s="66">
        <v>80</v>
      </c>
      <c r="R114" s="66">
        <v>200</v>
      </c>
      <c r="S114" s="66">
        <v>7</v>
      </c>
      <c r="T114" s="66">
        <v>0</v>
      </c>
      <c r="U114" s="66">
        <v>3</v>
      </c>
      <c r="V114" s="66">
        <v>0</v>
      </c>
    </row>
    <row r="115" spans="1:22" x14ac:dyDescent="0.25">
      <c r="A115" s="66" t="s">
        <v>90</v>
      </c>
      <c r="B115" s="66" t="s">
        <v>286</v>
      </c>
      <c r="C115" s="66">
        <v>20.396027248352802</v>
      </c>
      <c r="D115" s="66">
        <v>10.821357136592299</v>
      </c>
      <c r="E115" s="67">
        <v>6.6959013929590597E-2</v>
      </c>
      <c r="F115" s="66">
        <v>7</v>
      </c>
      <c r="G115" s="66">
        <v>3.87</v>
      </c>
      <c r="H115" s="66">
        <v>5</v>
      </c>
      <c r="I115" s="66">
        <v>3</v>
      </c>
      <c r="J115" s="66" t="str">
        <f>VLOOKUP(A115,編號對照表!$B$1:$C$133,2,FALSE)</f>
        <v>FG1-43</v>
      </c>
      <c r="K115" s="66" t="s">
        <v>363</v>
      </c>
      <c r="L115" s="66" t="s">
        <v>325</v>
      </c>
      <c r="M115" s="66">
        <v>1.27</v>
      </c>
      <c r="N115" s="66">
        <v>12</v>
      </c>
      <c r="O115" s="66">
        <v>25</v>
      </c>
      <c r="P115" s="66">
        <v>15</v>
      </c>
      <c r="Q115" s="66">
        <v>80</v>
      </c>
      <c r="R115" s="66">
        <v>200</v>
      </c>
      <c r="S115" s="66">
        <v>5</v>
      </c>
      <c r="T115" s="66">
        <v>0</v>
      </c>
      <c r="U115" s="66">
        <v>3</v>
      </c>
      <c r="V115" s="66">
        <v>0</v>
      </c>
    </row>
    <row r="116" spans="1:22" x14ac:dyDescent="0.25">
      <c r="A116" s="66" t="s">
        <v>92</v>
      </c>
      <c r="B116" s="66" t="s">
        <v>281</v>
      </c>
      <c r="C116" s="66">
        <v>16.179835656657801</v>
      </c>
      <c r="D116" s="66">
        <v>2.4335308989975601</v>
      </c>
      <c r="E116" s="67">
        <v>6.6959013929590597E-2</v>
      </c>
      <c r="F116" s="66">
        <v>7</v>
      </c>
      <c r="G116" s="66">
        <v>3.87</v>
      </c>
      <c r="H116" s="66">
        <v>4</v>
      </c>
      <c r="I116" s="66">
        <v>3</v>
      </c>
      <c r="J116" s="66" t="str">
        <f>VLOOKUP(A116,編號對照表!$B$1:$C$133,2,FALSE)</f>
        <v>FG1-44</v>
      </c>
      <c r="K116" s="66" t="s">
        <v>364</v>
      </c>
      <c r="L116" s="66" t="s">
        <v>325</v>
      </c>
      <c r="M116" s="66">
        <v>1.27</v>
      </c>
      <c r="N116" s="66">
        <v>12</v>
      </c>
      <c r="O116" s="66">
        <v>25</v>
      </c>
      <c r="P116" s="66">
        <v>15</v>
      </c>
      <c r="Q116" s="66">
        <v>80</v>
      </c>
      <c r="R116" s="66">
        <v>200</v>
      </c>
      <c r="S116" s="66">
        <v>4</v>
      </c>
      <c r="T116" s="66">
        <v>0</v>
      </c>
      <c r="U116" s="66">
        <v>3</v>
      </c>
      <c r="V116" s="66">
        <v>0</v>
      </c>
    </row>
    <row r="117" spans="1:22" x14ac:dyDescent="0.25">
      <c r="A117" s="66" t="s">
        <v>92</v>
      </c>
      <c r="B117" s="66" t="s">
        <v>285</v>
      </c>
      <c r="C117" s="66">
        <v>24.007707834243799</v>
      </c>
      <c r="D117" s="66">
        <v>29.8105785623193</v>
      </c>
      <c r="E117" s="67">
        <v>6.6959013929590597E-2</v>
      </c>
      <c r="F117" s="66">
        <v>7</v>
      </c>
      <c r="G117" s="66">
        <v>3.87</v>
      </c>
      <c r="H117" s="66">
        <v>5</v>
      </c>
      <c r="I117" s="66">
        <v>8</v>
      </c>
      <c r="J117" s="66" t="str">
        <f>VLOOKUP(A117,編號對照表!$B$1:$C$133,2,FALSE)</f>
        <v>FG1-44</v>
      </c>
      <c r="K117" s="66" t="s">
        <v>364</v>
      </c>
      <c r="L117" s="66" t="s">
        <v>325</v>
      </c>
      <c r="M117" s="66">
        <v>1.27</v>
      </c>
      <c r="N117" s="66">
        <v>12</v>
      </c>
      <c r="O117" s="66">
        <v>25</v>
      </c>
      <c r="P117" s="66">
        <v>15</v>
      </c>
      <c r="Q117" s="66">
        <v>80</v>
      </c>
      <c r="R117" s="66">
        <v>200</v>
      </c>
      <c r="S117" s="66">
        <v>5</v>
      </c>
      <c r="T117" s="66">
        <v>0</v>
      </c>
      <c r="U117" s="66">
        <v>8</v>
      </c>
      <c r="V117" s="66">
        <v>0</v>
      </c>
    </row>
    <row r="118" spans="1:22" x14ac:dyDescent="0.25">
      <c r="A118" s="66" t="s">
        <v>92</v>
      </c>
      <c r="B118" s="66" t="s">
        <v>286</v>
      </c>
      <c r="C118" s="66">
        <v>16.065164236351801</v>
      </c>
      <c r="D118" s="66">
        <v>103.391380980611</v>
      </c>
      <c r="E118" s="67">
        <v>6.6959013929590597E-2</v>
      </c>
      <c r="F118" s="66">
        <v>7</v>
      </c>
      <c r="G118" s="66">
        <v>3.87</v>
      </c>
      <c r="H118" s="66">
        <v>4</v>
      </c>
      <c r="I118" s="66">
        <v>27</v>
      </c>
      <c r="J118" s="66" t="str">
        <f>VLOOKUP(A118,編號對照表!$B$1:$C$133,2,FALSE)</f>
        <v>FG1-44</v>
      </c>
      <c r="K118" s="66" t="s">
        <v>364</v>
      </c>
      <c r="L118" s="66" t="s">
        <v>325</v>
      </c>
      <c r="M118" s="66">
        <v>1.27</v>
      </c>
      <c r="N118" s="66">
        <v>12</v>
      </c>
      <c r="O118" s="66">
        <v>25</v>
      </c>
      <c r="P118" s="66">
        <v>15</v>
      </c>
      <c r="Q118" s="66">
        <v>80</v>
      </c>
      <c r="R118" s="66">
        <v>200</v>
      </c>
      <c r="S118" s="66">
        <v>4</v>
      </c>
      <c r="T118" s="66">
        <v>0</v>
      </c>
      <c r="U118" s="66">
        <v>11</v>
      </c>
      <c r="V118" s="66">
        <v>16</v>
      </c>
    </row>
    <row r="119" spans="1:22" x14ac:dyDescent="0.25">
      <c r="A119" s="66" t="s">
        <v>35</v>
      </c>
      <c r="B119" s="66" t="s">
        <v>281</v>
      </c>
      <c r="C119" s="66">
        <v>32.541975378990202</v>
      </c>
      <c r="D119" s="66">
        <v>58.269225992262399</v>
      </c>
      <c r="E119" s="67">
        <v>5.02192589920014E-2</v>
      </c>
      <c r="F119" s="66">
        <v>7</v>
      </c>
      <c r="G119" s="66">
        <v>3.87</v>
      </c>
      <c r="H119" s="66">
        <v>7</v>
      </c>
      <c r="I119" s="66">
        <v>16</v>
      </c>
      <c r="J119" s="66" t="str">
        <f>VLOOKUP(A119,編號對照表!$B$1:$C$133,2,FALSE)</f>
        <v>Fb1-46</v>
      </c>
      <c r="K119" s="66" t="s">
        <v>365</v>
      </c>
      <c r="L119" s="66" t="s">
        <v>325</v>
      </c>
      <c r="M119" s="66">
        <v>1.27</v>
      </c>
      <c r="N119" s="66">
        <v>15</v>
      </c>
      <c r="O119" s="66">
        <v>25</v>
      </c>
      <c r="P119" s="66">
        <v>15</v>
      </c>
      <c r="Q119" s="66">
        <v>60</v>
      </c>
      <c r="R119" s="66">
        <v>200</v>
      </c>
      <c r="S119" s="66">
        <v>7</v>
      </c>
      <c r="T119" s="66">
        <v>0</v>
      </c>
      <c r="U119" s="66">
        <v>8</v>
      </c>
      <c r="V119" s="66">
        <v>8</v>
      </c>
    </row>
    <row r="120" spans="1:22" x14ac:dyDescent="0.25">
      <c r="A120" s="66" t="s">
        <v>35</v>
      </c>
      <c r="B120" s="66" t="s">
        <v>285</v>
      </c>
      <c r="C120" s="66">
        <v>95.819644629955306</v>
      </c>
      <c r="D120" s="66">
        <v>1E-3</v>
      </c>
      <c r="E120" s="67">
        <v>0</v>
      </c>
      <c r="F120" s="66">
        <v>7</v>
      </c>
      <c r="G120" s="66">
        <v>3.87</v>
      </c>
      <c r="H120" s="66">
        <v>19</v>
      </c>
      <c r="I120" s="66">
        <v>3</v>
      </c>
      <c r="J120" s="66" t="str">
        <f>VLOOKUP(A120,編號對照表!$B$1:$C$133,2,FALSE)</f>
        <v>Fb1-46</v>
      </c>
      <c r="K120" s="66" t="s">
        <v>365</v>
      </c>
      <c r="L120" s="66" t="s">
        <v>325</v>
      </c>
      <c r="M120" s="66">
        <v>1.27</v>
      </c>
      <c r="N120" s="66">
        <v>15</v>
      </c>
      <c r="O120" s="66">
        <v>25</v>
      </c>
      <c r="P120" s="66">
        <v>15</v>
      </c>
      <c r="Q120" s="66">
        <v>60</v>
      </c>
      <c r="R120" s="66">
        <v>200</v>
      </c>
      <c r="S120" s="66">
        <v>7</v>
      </c>
      <c r="T120" s="66">
        <v>12</v>
      </c>
      <c r="U120" s="66">
        <v>3</v>
      </c>
      <c r="V120" s="66">
        <v>0</v>
      </c>
    </row>
    <row r="121" spans="1:22" x14ac:dyDescent="0.25">
      <c r="A121" s="66" t="s">
        <v>35</v>
      </c>
      <c r="B121" s="66" t="s">
        <v>286</v>
      </c>
      <c r="C121" s="66">
        <v>88.997241109609604</v>
      </c>
      <c r="D121" s="66">
        <v>1E-3</v>
      </c>
      <c r="E121" s="67">
        <v>5.02192589920014E-2</v>
      </c>
      <c r="F121" s="66">
        <v>7</v>
      </c>
      <c r="G121" s="66">
        <v>3.87</v>
      </c>
      <c r="H121" s="66">
        <v>18</v>
      </c>
      <c r="I121" s="66">
        <v>3</v>
      </c>
      <c r="J121" s="66" t="str">
        <f>VLOOKUP(A121,編號對照表!$B$1:$C$133,2,FALSE)</f>
        <v>Fb1-46</v>
      </c>
      <c r="K121" s="66" t="s">
        <v>365</v>
      </c>
      <c r="L121" s="66" t="s">
        <v>325</v>
      </c>
      <c r="M121" s="66">
        <v>1.27</v>
      </c>
      <c r="N121" s="66">
        <v>15</v>
      </c>
      <c r="O121" s="66">
        <v>25</v>
      </c>
      <c r="P121" s="66">
        <v>15</v>
      </c>
      <c r="Q121" s="66">
        <v>60</v>
      </c>
      <c r="R121" s="66">
        <v>200</v>
      </c>
      <c r="S121" s="66">
        <v>7</v>
      </c>
      <c r="T121" s="66">
        <v>11</v>
      </c>
      <c r="U121" s="66">
        <v>3</v>
      </c>
      <c r="V121" s="66">
        <v>0</v>
      </c>
    </row>
    <row r="122" spans="1:22" x14ac:dyDescent="0.25">
      <c r="A122" s="66" t="s">
        <v>94</v>
      </c>
      <c r="B122" s="66" t="s">
        <v>281</v>
      </c>
      <c r="C122" s="66">
        <v>21.138333249837199</v>
      </c>
      <c r="D122" s="66">
        <v>51.905713044107003</v>
      </c>
      <c r="E122" s="67">
        <v>0</v>
      </c>
      <c r="F122" s="66">
        <v>7</v>
      </c>
      <c r="G122" s="66">
        <v>3.87</v>
      </c>
      <c r="H122" s="66">
        <v>5</v>
      </c>
      <c r="I122" s="66">
        <v>14</v>
      </c>
      <c r="J122" s="66" t="str">
        <f>VLOOKUP(A122,編號對照表!$B$1:$C$133,2,FALSE)</f>
        <v>FG1-4'4</v>
      </c>
      <c r="K122" s="66" t="s">
        <v>366</v>
      </c>
      <c r="L122" s="66" t="s">
        <v>325</v>
      </c>
      <c r="M122" s="66">
        <v>1.27</v>
      </c>
      <c r="N122" s="66">
        <v>12</v>
      </c>
      <c r="O122" s="66">
        <v>25</v>
      </c>
      <c r="P122" s="66">
        <v>15</v>
      </c>
      <c r="Q122" s="66">
        <v>80</v>
      </c>
      <c r="R122" s="66">
        <v>200</v>
      </c>
      <c r="S122" s="66">
        <v>5</v>
      </c>
      <c r="T122" s="66">
        <v>0</v>
      </c>
      <c r="U122" s="66">
        <v>11</v>
      </c>
      <c r="V122" s="66">
        <v>3</v>
      </c>
    </row>
    <row r="123" spans="1:22" x14ac:dyDescent="0.25">
      <c r="A123" s="66" t="s">
        <v>94</v>
      </c>
      <c r="B123" s="66" t="s">
        <v>285</v>
      </c>
      <c r="C123" s="66">
        <v>23.4647141769528</v>
      </c>
      <c r="D123" s="66">
        <v>55.4689858108759</v>
      </c>
      <c r="E123" s="67">
        <v>6.6959013929590597E-2</v>
      </c>
      <c r="F123" s="66">
        <v>7</v>
      </c>
      <c r="G123" s="66">
        <v>3.87</v>
      </c>
      <c r="H123" s="66">
        <v>5</v>
      </c>
      <c r="I123" s="66">
        <v>15</v>
      </c>
      <c r="J123" s="66" t="str">
        <f>VLOOKUP(A123,編號對照表!$B$1:$C$133,2,FALSE)</f>
        <v>FG1-4'4</v>
      </c>
      <c r="K123" s="66" t="s">
        <v>366</v>
      </c>
      <c r="L123" s="66" t="s">
        <v>325</v>
      </c>
      <c r="M123" s="66">
        <v>1.27</v>
      </c>
      <c r="N123" s="66">
        <v>12</v>
      </c>
      <c r="O123" s="66">
        <v>25</v>
      </c>
      <c r="P123" s="66">
        <v>15</v>
      </c>
      <c r="Q123" s="66">
        <v>80</v>
      </c>
      <c r="R123" s="66">
        <v>200</v>
      </c>
      <c r="S123" s="66">
        <v>5</v>
      </c>
      <c r="T123" s="66">
        <v>0</v>
      </c>
      <c r="U123" s="66">
        <v>11</v>
      </c>
      <c r="V123" s="66">
        <v>4</v>
      </c>
    </row>
    <row r="124" spans="1:22" x14ac:dyDescent="0.25">
      <c r="A124" s="66" t="s">
        <v>94</v>
      </c>
      <c r="B124" s="66" t="s">
        <v>286</v>
      </c>
      <c r="C124" s="66">
        <v>1E-3</v>
      </c>
      <c r="D124" s="66">
        <v>109.273558482528</v>
      </c>
      <c r="E124" s="67">
        <v>0</v>
      </c>
      <c r="F124" s="66">
        <v>7</v>
      </c>
      <c r="G124" s="66">
        <v>3.87</v>
      </c>
      <c r="H124" s="66">
        <v>3</v>
      </c>
      <c r="I124" s="66">
        <v>29</v>
      </c>
      <c r="J124" s="66" t="str">
        <f>VLOOKUP(A124,編號對照表!$B$1:$C$133,2,FALSE)</f>
        <v>FG1-4'4</v>
      </c>
      <c r="K124" s="66" t="s">
        <v>366</v>
      </c>
      <c r="L124" s="66" t="s">
        <v>325</v>
      </c>
      <c r="M124" s="66">
        <v>1.27</v>
      </c>
      <c r="N124" s="66">
        <v>12</v>
      </c>
      <c r="O124" s="66">
        <v>25</v>
      </c>
      <c r="P124" s="66">
        <v>15</v>
      </c>
      <c r="Q124" s="66">
        <v>80</v>
      </c>
      <c r="R124" s="66">
        <v>200</v>
      </c>
      <c r="S124" s="66">
        <v>3</v>
      </c>
      <c r="T124" s="66">
        <v>0</v>
      </c>
      <c r="U124" s="66">
        <v>11</v>
      </c>
      <c r="V124" s="66">
        <v>18</v>
      </c>
    </row>
    <row r="125" spans="1:22" x14ac:dyDescent="0.25">
      <c r="A125" s="66" t="s">
        <v>15</v>
      </c>
      <c r="B125" s="66" t="s">
        <v>281</v>
      </c>
      <c r="C125" s="66">
        <v>79.047791659832001</v>
      </c>
      <c r="D125" s="66">
        <v>1E-3</v>
      </c>
      <c r="E125" s="67">
        <v>0.33067411277443198</v>
      </c>
      <c r="F125" s="66">
        <v>7</v>
      </c>
      <c r="G125" s="66">
        <v>3.87</v>
      </c>
      <c r="H125" s="66">
        <v>16</v>
      </c>
      <c r="I125" s="66">
        <v>3</v>
      </c>
      <c r="J125" s="66" t="str">
        <f>VLOOKUP(A125,編號對照表!$B$1:$C$133,2,FALSE)</f>
        <v>Fb1-31</v>
      </c>
      <c r="K125" s="66" t="s">
        <v>367</v>
      </c>
      <c r="L125" s="66" t="s">
        <v>781</v>
      </c>
      <c r="M125" s="66">
        <v>2.54</v>
      </c>
      <c r="N125" s="66">
        <v>15</v>
      </c>
      <c r="O125" s="66">
        <v>25</v>
      </c>
      <c r="P125" s="66">
        <v>15</v>
      </c>
      <c r="Q125" s="66">
        <v>60</v>
      </c>
      <c r="R125" s="66">
        <v>200</v>
      </c>
      <c r="S125" s="66">
        <v>7</v>
      </c>
      <c r="T125" s="66">
        <v>9</v>
      </c>
      <c r="U125" s="66">
        <v>3</v>
      </c>
      <c r="V125" s="66">
        <v>0</v>
      </c>
    </row>
    <row r="126" spans="1:22" x14ac:dyDescent="0.25">
      <c r="A126" s="66" t="s">
        <v>15</v>
      </c>
      <c r="B126" s="66" t="s">
        <v>285</v>
      </c>
      <c r="C126" s="66">
        <v>108.668813481927</v>
      </c>
      <c r="D126" s="66">
        <v>1E-3</v>
      </c>
      <c r="E126" s="67">
        <v>0.11713468702510001</v>
      </c>
      <c r="F126" s="66">
        <v>7</v>
      </c>
      <c r="G126" s="66">
        <v>3.87</v>
      </c>
      <c r="H126" s="66">
        <v>22</v>
      </c>
      <c r="I126" s="66">
        <v>3</v>
      </c>
      <c r="J126" s="66" t="str">
        <f>VLOOKUP(A126,編號對照表!$B$1:$C$133,2,FALSE)</f>
        <v>Fb1-31</v>
      </c>
      <c r="K126" s="66" t="s">
        <v>367</v>
      </c>
      <c r="L126" s="66" t="s">
        <v>325</v>
      </c>
      <c r="M126" s="66">
        <v>1.27</v>
      </c>
      <c r="N126" s="66">
        <v>15</v>
      </c>
      <c r="O126" s="66">
        <v>25</v>
      </c>
      <c r="P126" s="66">
        <v>15</v>
      </c>
      <c r="Q126" s="66">
        <v>60</v>
      </c>
      <c r="R126" s="66">
        <v>200</v>
      </c>
      <c r="S126" s="66">
        <v>7</v>
      </c>
      <c r="T126" s="66">
        <v>15</v>
      </c>
      <c r="U126" s="66">
        <v>3</v>
      </c>
      <c r="V126" s="66">
        <v>0</v>
      </c>
    </row>
    <row r="127" spans="1:22" x14ac:dyDescent="0.25">
      <c r="A127" s="66" t="s">
        <v>15</v>
      </c>
      <c r="B127" s="66" t="s">
        <v>286</v>
      </c>
      <c r="C127" s="66">
        <v>34.824023023247697</v>
      </c>
      <c r="D127" s="66">
        <v>57.5000140815973</v>
      </c>
      <c r="E127" s="67">
        <v>0.17281606560573001</v>
      </c>
      <c r="F127" s="66">
        <v>7</v>
      </c>
      <c r="G127" s="66">
        <v>3.87</v>
      </c>
      <c r="H127" s="66">
        <v>7</v>
      </c>
      <c r="I127" s="66">
        <v>15</v>
      </c>
      <c r="J127" s="66" t="str">
        <f>VLOOKUP(A127,編號對照表!$B$1:$C$133,2,FALSE)</f>
        <v>Fb1-31</v>
      </c>
      <c r="K127" s="66" t="s">
        <v>367</v>
      </c>
      <c r="L127" s="66" t="s">
        <v>325</v>
      </c>
      <c r="M127" s="66">
        <v>1.27</v>
      </c>
      <c r="N127" s="66">
        <v>12</v>
      </c>
      <c r="O127" s="66">
        <v>25</v>
      </c>
      <c r="P127" s="66">
        <v>15</v>
      </c>
      <c r="Q127" s="66">
        <v>60</v>
      </c>
      <c r="R127" s="66">
        <v>200</v>
      </c>
      <c r="S127" s="66">
        <v>7</v>
      </c>
      <c r="T127" s="66">
        <v>0</v>
      </c>
      <c r="U127" s="66">
        <v>8</v>
      </c>
      <c r="V127" s="66">
        <v>7</v>
      </c>
    </row>
    <row r="128" spans="1:22" x14ac:dyDescent="0.25">
      <c r="A128" s="66" t="s">
        <v>17</v>
      </c>
      <c r="B128" s="66" t="s">
        <v>281</v>
      </c>
      <c r="C128" s="66">
        <v>1E-3</v>
      </c>
      <c r="D128" s="66">
        <v>58.007580228149898</v>
      </c>
      <c r="E128" s="67">
        <v>0.127893791068345</v>
      </c>
      <c r="F128" s="66">
        <v>7</v>
      </c>
      <c r="G128" s="66">
        <v>3.87</v>
      </c>
      <c r="H128" s="66">
        <v>3</v>
      </c>
      <c r="I128" s="66">
        <v>15</v>
      </c>
      <c r="J128" s="66" t="str">
        <f>VLOOKUP(A128,編號對照表!$B$1:$C$133,2,FALSE)</f>
        <v>Fb1-32</v>
      </c>
      <c r="K128" s="66" t="s">
        <v>368</v>
      </c>
      <c r="L128" s="66" t="s">
        <v>325</v>
      </c>
      <c r="M128" s="66">
        <v>1.27</v>
      </c>
      <c r="N128" s="66">
        <v>15</v>
      </c>
      <c r="O128" s="66">
        <v>25</v>
      </c>
      <c r="P128" s="66">
        <v>15</v>
      </c>
      <c r="Q128" s="66">
        <v>60</v>
      </c>
      <c r="R128" s="66">
        <v>200</v>
      </c>
      <c r="S128" s="66">
        <v>3</v>
      </c>
      <c r="T128" s="66">
        <v>0</v>
      </c>
      <c r="U128" s="66">
        <v>8</v>
      </c>
      <c r="V128" s="66">
        <v>7</v>
      </c>
    </row>
    <row r="129" spans="1:22" x14ac:dyDescent="0.25">
      <c r="A129" s="66" t="s">
        <v>17</v>
      </c>
      <c r="B129" s="66" t="s">
        <v>285</v>
      </c>
      <c r="C129" s="66">
        <v>10.724141029641</v>
      </c>
      <c r="D129" s="66">
        <v>6.3791865250095698</v>
      </c>
      <c r="E129" s="67">
        <v>7.1205856511369306E-2</v>
      </c>
      <c r="F129" s="66">
        <v>7</v>
      </c>
      <c r="G129" s="66">
        <v>3.87</v>
      </c>
      <c r="H129" s="66">
        <v>3</v>
      </c>
      <c r="I129" s="66">
        <v>3</v>
      </c>
      <c r="J129" s="66" t="str">
        <f>VLOOKUP(A129,編號對照表!$B$1:$C$133,2,FALSE)</f>
        <v>Fb1-32</v>
      </c>
      <c r="K129" s="66" t="s">
        <v>368</v>
      </c>
      <c r="L129" s="66" t="s">
        <v>325</v>
      </c>
      <c r="M129" s="66">
        <v>1.27</v>
      </c>
      <c r="N129" s="66">
        <v>15</v>
      </c>
      <c r="O129" s="66">
        <v>25</v>
      </c>
      <c r="P129" s="66">
        <v>15</v>
      </c>
      <c r="Q129" s="66">
        <v>60</v>
      </c>
      <c r="R129" s="66">
        <v>200</v>
      </c>
      <c r="S129" s="66">
        <v>3</v>
      </c>
      <c r="T129" s="66">
        <v>0</v>
      </c>
      <c r="U129" s="66">
        <v>3</v>
      </c>
      <c r="V129" s="66">
        <v>0</v>
      </c>
    </row>
    <row r="130" spans="1:22" x14ac:dyDescent="0.25">
      <c r="A130" s="66" t="s">
        <v>17</v>
      </c>
      <c r="B130" s="66" t="s">
        <v>286</v>
      </c>
      <c r="C130" s="66">
        <v>2.6322744088247401</v>
      </c>
      <c r="D130" s="66">
        <v>33.5008488036692</v>
      </c>
      <c r="E130" s="67">
        <v>5.2065815543755903E-2</v>
      </c>
      <c r="F130" s="66">
        <v>7</v>
      </c>
      <c r="G130" s="66">
        <v>3.87</v>
      </c>
      <c r="H130" s="66">
        <v>3</v>
      </c>
      <c r="I130" s="66">
        <v>9</v>
      </c>
      <c r="J130" s="66" t="str">
        <f>VLOOKUP(A130,編號對照表!$B$1:$C$133,2,FALSE)</f>
        <v>Fb1-32</v>
      </c>
      <c r="K130" s="66" t="s">
        <v>368</v>
      </c>
      <c r="L130" s="66" t="s">
        <v>325</v>
      </c>
      <c r="M130" s="66">
        <v>1.27</v>
      </c>
      <c r="N130" s="66">
        <v>15</v>
      </c>
      <c r="O130" s="66">
        <v>25</v>
      </c>
      <c r="P130" s="66">
        <v>15</v>
      </c>
      <c r="Q130" s="66">
        <v>60</v>
      </c>
      <c r="R130" s="66">
        <v>200</v>
      </c>
      <c r="S130" s="66">
        <v>3</v>
      </c>
      <c r="T130" s="66">
        <v>0</v>
      </c>
      <c r="U130" s="66">
        <v>7</v>
      </c>
      <c r="V130" s="66">
        <v>2</v>
      </c>
    </row>
    <row r="131" spans="1:22" x14ac:dyDescent="0.25">
      <c r="A131" s="66" t="s">
        <v>19</v>
      </c>
      <c r="B131" s="66" t="s">
        <v>281</v>
      </c>
      <c r="C131" s="66">
        <v>3.5336872679181401</v>
      </c>
      <c r="D131" s="66">
        <v>32.734873238951003</v>
      </c>
      <c r="E131" s="67">
        <v>5.7302432833239401E-2</v>
      </c>
      <c r="F131" s="66">
        <v>7</v>
      </c>
      <c r="G131" s="66">
        <v>3.87</v>
      </c>
      <c r="H131" s="66">
        <v>3</v>
      </c>
      <c r="I131" s="66">
        <v>9</v>
      </c>
      <c r="J131" s="66" t="str">
        <f>VLOOKUP(A131,編號對照表!$B$1:$C$133,2,FALSE)</f>
        <v>Fb1-33</v>
      </c>
      <c r="K131" s="66" t="s">
        <v>369</v>
      </c>
      <c r="L131" s="66" t="s">
        <v>325</v>
      </c>
      <c r="M131" s="66">
        <v>1.27</v>
      </c>
      <c r="N131" s="66">
        <v>15</v>
      </c>
      <c r="O131" s="66">
        <v>25</v>
      </c>
      <c r="P131" s="66">
        <v>15</v>
      </c>
      <c r="Q131" s="66">
        <v>60</v>
      </c>
      <c r="R131" s="66">
        <v>200</v>
      </c>
      <c r="S131" s="66">
        <v>3</v>
      </c>
      <c r="T131" s="66">
        <v>0</v>
      </c>
      <c r="U131" s="66">
        <v>7</v>
      </c>
      <c r="V131" s="66">
        <v>2</v>
      </c>
    </row>
    <row r="132" spans="1:22" x14ac:dyDescent="0.25">
      <c r="A132" s="66" t="s">
        <v>19</v>
      </c>
      <c r="B132" s="66" t="s">
        <v>285</v>
      </c>
      <c r="C132" s="66">
        <v>21.595840808004102</v>
      </c>
      <c r="D132" s="66">
        <v>1E-3</v>
      </c>
      <c r="E132" s="67">
        <v>5.02192589920014E-2</v>
      </c>
      <c r="F132" s="66">
        <v>7</v>
      </c>
      <c r="G132" s="66">
        <v>3.87</v>
      </c>
      <c r="H132" s="66">
        <v>5</v>
      </c>
      <c r="I132" s="66">
        <v>3</v>
      </c>
      <c r="J132" s="66" t="str">
        <f>VLOOKUP(A132,編號對照表!$B$1:$C$133,2,FALSE)</f>
        <v>Fb1-33</v>
      </c>
      <c r="K132" s="66" t="s">
        <v>369</v>
      </c>
      <c r="L132" s="66" t="s">
        <v>325</v>
      </c>
      <c r="M132" s="66">
        <v>1.27</v>
      </c>
      <c r="N132" s="66">
        <v>15</v>
      </c>
      <c r="O132" s="66">
        <v>25</v>
      </c>
      <c r="P132" s="66">
        <v>15</v>
      </c>
      <c r="Q132" s="66">
        <v>60</v>
      </c>
      <c r="R132" s="66">
        <v>200</v>
      </c>
      <c r="S132" s="66">
        <v>5</v>
      </c>
      <c r="T132" s="66">
        <v>0</v>
      </c>
      <c r="U132" s="66">
        <v>3</v>
      </c>
      <c r="V132" s="66">
        <v>0</v>
      </c>
    </row>
    <row r="133" spans="1:22" x14ac:dyDescent="0.25">
      <c r="A133" s="66" t="s">
        <v>19</v>
      </c>
      <c r="B133" s="66" t="s">
        <v>286</v>
      </c>
      <c r="C133" s="66">
        <v>6.3743384089320898</v>
      </c>
      <c r="D133" s="66">
        <v>14.1021294984967</v>
      </c>
      <c r="E133" s="67">
        <v>5.02192589920014E-2</v>
      </c>
      <c r="F133" s="66">
        <v>7</v>
      </c>
      <c r="G133" s="66">
        <v>3.87</v>
      </c>
      <c r="H133" s="66">
        <v>3</v>
      </c>
      <c r="I133" s="66">
        <v>4</v>
      </c>
      <c r="J133" s="66" t="str">
        <f>VLOOKUP(A133,編號對照表!$B$1:$C$133,2,FALSE)</f>
        <v>Fb1-33</v>
      </c>
      <c r="K133" s="66" t="s">
        <v>369</v>
      </c>
      <c r="L133" s="66" t="s">
        <v>325</v>
      </c>
      <c r="M133" s="66">
        <v>1.27</v>
      </c>
      <c r="N133" s="66">
        <v>15</v>
      </c>
      <c r="O133" s="66">
        <v>25</v>
      </c>
      <c r="P133" s="66">
        <v>15</v>
      </c>
      <c r="Q133" s="66">
        <v>60</v>
      </c>
      <c r="R133" s="66">
        <v>200</v>
      </c>
      <c r="S133" s="66">
        <v>3</v>
      </c>
      <c r="T133" s="66">
        <v>0</v>
      </c>
      <c r="U133" s="66">
        <v>4</v>
      </c>
      <c r="V133" s="66">
        <v>0</v>
      </c>
    </row>
    <row r="134" spans="1:22" x14ac:dyDescent="0.25">
      <c r="A134" s="66" t="s">
        <v>216</v>
      </c>
      <c r="B134" s="66" t="s">
        <v>281</v>
      </c>
      <c r="C134" s="66">
        <v>1E-3</v>
      </c>
      <c r="D134" s="66">
        <v>48.575019463896801</v>
      </c>
      <c r="E134" s="67">
        <v>0.13535079779103401</v>
      </c>
      <c r="F134" s="66">
        <v>7</v>
      </c>
      <c r="G134" s="66">
        <v>3.87</v>
      </c>
      <c r="H134" s="66">
        <v>3</v>
      </c>
      <c r="I134" s="66">
        <v>13</v>
      </c>
      <c r="J134" s="66" t="str">
        <f>VLOOKUP(A134,編號對照表!$B$1:$C$133,2,FALSE)</f>
        <v>FB1-D6</v>
      </c>
      <c r="K134" s="66" t="s">
        <v>370</v>
      </c>
      <c r="L134" s="66" t="s">
        <v>325</v>
      </c>
      <c r="M134" s="66">
        <v>1.27</v>
      </c>
      <c r="N134" s="66">
        <v>12</v>
      </c>
      <c r="O134" s="66">
        <v>25</v>
      </c>
      <c r="P134" s="66">
        <v>15</v>
      </c>
      <c r="Q134" s="66">
        <v>80</v>
      </c>
      <c r="R134" s="66">
        <v>200</v>
      </c>
      <c r="S134" s="66">
        <v>3</v>
      </c>
      <c r="T134" s="66">
        <v>0</v>
      </c>
      <c r="U134" s="66">
        <v>11</v>
      </c>
      <c r="V134" s="66">
        <v>2</v>
      </c>
    </row>
    <row r="135" spans="1:22" x14ac:dyDescent="0.25">
      <c r="A135" s="66" t="s">
        <v>216</v>
      </c>
      <c r="B135" s="66" t="s">
        <v>285</v>
      </c>
      <c r="C135" s="66">
        <v>51.105269230902202</v>
      </c>
      <c r="D135" s="66">
        <v>1E-3</v>
      </c>
      <c r="E135" s="67">
        <v>0.26897964999079699</v>
      </c>
      <c r="F135" s="66">
        <v>7</v>
      </c>
      <c r="G135" s="66">
        <v>3.87</v>
      </c>
      <c r="H135" s="66">
        <v>11</v>
      </c>
      <c r="I135" s="66">
        <v>3</v>
      </c>
      <c r="J135" s="66" t="str">
        <f>VLOOKUP(A135,編號對照表!$B$1:$C$133,2,FALSE)</f>
        <v>FB1-D6</v>
      </c>
      <c r="K135" s="66" t="s">
        <v>370</v>
      </c>
      <c r="L135" s="66" t="s">
        <v>781</v>
      </c>
      <c r="M135" s="66">
        <v>2.54</v>
      </c>
      <c r="N135" s="66">
        <v>18</v>
      </c>
      <c r="O135" s="66">
        <v>25</v>
      </c>
      <c r="P135" s="66">
        <v>15</v>
      </c>
      <c r="Q135" s="66">
        <v>80</v>
      </c>
      <c r="R135" s="66">
        <v>200</v>
      </c>
      <c r="S135" s="66">
        <v>9</v>
      </c>
      <c r="T135" s="66">
        <v>2</v>
      </c>
      <c r="U135" s="66">
        <v>3</v>
      </c>
      <c r="V135" s="66">
        <v>0</v>
      </c>
    </row>
    <row r="136" spans="1:22" x14ac:dyDescent="0.25">
      <c r="A136" s="66" t="s">
        <v>216</v>
      </c>
      <c r="B136" s="66" t="s">
        <v>286</v>
      </c>
      <c r="C136" s="66">
        <v>1E-3</v>
      </c>
      <c r="D136" s="66">
        <v>85.448008030653</v>
      </c>
      <c r="E136" s="67">
        <v>0.32367249950766602</v>
      </c>
      <c r="F136" s="66">
        <v>7</v>
      </c>
      <c r="G136" s="66">
        <v>3.87</v>
      </c>
      <c r="H136" s="66">
        <v>3</v>
      </c>
      <c r="I136" s="66">
        <v>23</v>
      </c>
      <c r="J136" s="66" t="str">
        <f>VLOOKUP(A136,編號對照表!$B$1:$C$133,2,FALSE)</f>
        <v>FB1-D6</v>
      </c>
      <c r="K136" s="66" t="s">
        <v>370</v>
      </c>
      <c r="L136" s="66" t="s">
        <v>781</v>
      </c>
      <c r="M136" s="66">
        <v>2.54</v>
      </c>
      <c r="N136" s="66">
        <v>15</v>
      </c>
      <c r="O136" s="66">
        <v>25</v>
      </c>
      <c r="P136" s="66">
        <v>15</v>
      </c>
      <c r="Q136" s="66">
        <v>80</v>
      </c>
      <c r="R136" s="66">
        <v>200</v>
      </c>
      <c r="S136" s="66">
        <v>3</v>
      </c>
      <c r="T136" s="66">
        <v>0</v>
      </c>
      <c r="U136" s="66">
        <v>11</v>
      </c>
      <c r="V136" s="66">
        <v>12</v>
      </c>
    </row>
    <row r="137" spans="1:22" x14ac:dyDescent="0.25">
      <c r="A137" s="66" t="s">
        <v>21</v>
      </c>
      <c r="B137" s="66" t="s">
        <v>281</v>
      </c>
      <c r="C137" s="66">
        <v>6.0174119425937498</v>
      </c>
      <c r="D137" s="66">
        <v>12.1367175597697</v>
      </c>
      <c r="E137" s="67">
        <v>0</v>
      </c>
      <c r="F137" s="66">
        <v>7</v>
      </c>
      <c r="G137" s="66">
        <v>3.87</v>
      </c>
      <c r="H137" s="66">
        <v>3</v>
      </c>
      <c r="I137" s="66">
        <v>4</v>
      </c>
      <c r="J137" s="66" t="str">
        <f>VLOOKUP(A137,編號對照表!$B$1:$C$133,2,FALSE)</f>
        <v>Fb1-34</v>
      </c>
      <c r="K137" s="66" t="s">
        <v>371</v>
      </c>
      <c r="L137" s="66" t="s">
        <v>325</v>
      </c>
      <c r="M137" s="66">
        <v>1.27</v>
      </c>
      <c r="N137" s="66">
        <v>15</v>
      </c>
      <c r="O137" s="66">
        <v>25</v>
      </c>
      <c r="P137" s="66">
        <v>15</v>
      </c>
      <c r="Q137" s="66">
        <v>60</v>
      </c>
      <c r="R137" s="66">
        <v>200</v>
      </c>
      <c r="S137" s="66">
        <v>3</v>
      </c>
      <c r="T137" s="66">
        <v>0</v>
      </c>
      <c r="U137" s="66">
        <v>4</v>
      </c>
      <c r="V137" s="66">
        <v>0</v>
      </c>
    </row>
    <row r="138" spans="1:22" x14ac:dyDescent="0.25">
      <c r="A138" s="66" t="s">
        <v>21</v>
      </c>
      <c r="B138" s="66" t="s">
        <v>285</v>
      </c>
      <c r="C138" s="66">
        <v>14.104130677878899</v>
      </c>
      <c r="D138" s="66">
        <v>1E-3</v>
      </c>
      <c r="E138" s="67">
        <v>0</v>
      </c>
      <c r="F138" s="66">
        <v>7</v>
      </c>
      <c r="G138" s="66">
        <v>3.87</v>
      </c>
      <c r="H138" s="66">
        <v>3</v>
      </c>
      <c r="I138" s="66">
        <v>3</v>
      </c>
      <c r="J138" s="66" t="str">
        <f>VLOOKUP(A138,編號對照表!$B$1:$C$133,2,FALSE)</f>
        <v>Fb1-34</v>
      </c>
      <c r="K138" s="66" t="s">
        <v>371</v>
      </c>
      <c r="L138" s="66" t="s">
        <v>325</v>
      </c>
      <c r="M138" s="66">
        <v>1.27</v>
      </c>
      <c r="N138" s="66">
        <v>15</v>
      </c>
      <c r="O138" s="66">
        <v>25</v>
      </c>
      <c r="P138" s="66">
        <v>15</v>
      </c>
      <c r="Q138" s="66">
        <v>60</v>
      </c>
      <c r="R138" s="66">
        <v>200</v>
      </c>
      <c r="S138" s="66">
        <v>3</v>
      </c>
      <c r="T138" s="66">
        <v>0</v>
      </c>
      <c r="U138" s="66">
        <v>3</v>
      </c>
      <c r="V138" s="66">
        <v>0</v>
      </c>
    </row>
    <row r="139" spans="1:22" x14ac:dyDescent="0.25">
      <c r="A139" s="66" t="s">
        <v>21</v>
      </c>
      <c r="B139" s="66" t="s">
        <v>286</v>
      </c>
      <c r="C139" s="66">
        <v>7.1974954335019001</v>
      </c>
      <c r="D139" s="66">
        <v>9.0409308904781902</v>
      </c>
      <c r="E139" s="67">
        <v>0</v>
      </c>
      <c r="F139" s="66">
        <v>7</v>
      </c>
      <c r="G139" s="66">
        <v>3.87</v>
      </c>
      <c r="H139" s="66">
        <v>3</v>
      </c>
      <c r="I139" s="66">
        <v>3</v>
      </c>
      <c r="J139" s="66" t="str">
        <f>VLOOKUP(A139,編號對照表!$B$1:$C$133,2,FALSE)</f>
        <v>Fb1-34</v>
      </c>
      <c r="K139" s="66" t="s">
        <v>371</v>
      </c>
      <c r="L139" s="66" t="s">
        <v>325</v>
      </c>
      <c r="M139" s="66">
        <v>1.27</v>
      </c>
      <c r="N139" s="66">
        <v>15</v>
      </c>
      <c r="O139" s="66">
        <v>25</v>
      </c>
      <c r="P139" s="66">
        <v>15</v>
      </c>
      <c r="Q139" s="66">
        <v>60</v>
      </c>
      <c r="R139" s="66">
        <v>200</v>
      </c>
      <c r="S139" s="66">
        <v>3</v>
      </c>
      <c r="T139" s="66">
        <v>0</v>
      </c>
      <c r="U139" s="66">
        <v>3</v>
      </c>
      <c r="V139" s="66">
        <v>0</v>
      </c>
    </row>
    <row r="140" spans="1:22" x14ac:dyDescent="0.25">
      <c r="A140" s="66" t="s">
        <v>238</v>
      </c>
      <c r="B140" s="66" t="s">
        <v>281</v>
      </c>
      <c r="C140" s="66">
        <v>16.116021433845201</v>
      </c>
      <c r="D140" s="66">
        <v>65.262881107628303</v>
      </c>
      <c r="E140" s="67">
        <v>6.6959013929590597E-2</v>
      </c>
      <c r="F140" s="66">
        <v>7</v>
      </c>
      <c r="G140" s="66">
        <v>3.87</v>
      </c>
      <c r="H140" s="66">
        <v>4</v>
      </c>
      <c r="I140" s="66">
        <v>17</v>
      </c>
      <c r="J140" s="66" t="str">
        <f>VLOOKUP(A140,編號對照表!$B$1:$C$133,2,FALSE)</f>
        <v>FB1-D'6</v>
      </c>
      <c r="K140" s="66" t="s">
        <v>372</v>
      </c>
      <c r="L140" s="66" t="s">
        <v>325</v>
      </c>
      <c r="M140" s="66">
        <v>1.27</v>
      </c>
      <c r="N140" s="66">
        <v>12</v>
      </c>
      <c r="O140" s="66">
        <v>25</v>
      </c>
      <c r="P140" s="66">
        <v>15</v>
      </c>
      <c r="Q140" s="66">
        <v>80</v>
      </c>
      <c r="R140" s="66">
        <v>200</v>
      </c>
      <c r="S140" s="66">
        <v>4</v>
      </c>
      <c r="T140" s="66">
        <v>0</v>
      </c>
      <c r="U140" s="66">
        <v>11</v>
      </c>
      <c r="V140" s="66">
        <v>6</v>
      </c>
    </row>
    <row r="141" spans="1:22" x14ac:dyDescent="0.25">
      <c r="A141" s="66" t="s">
        <v>238</v>
      </c>
      <c r="B141" s="66" t="s">
        <v>285</v>
      </c>
      <c r="C141" s="66">
        <v>58.846110478043599</v>
      </c>
      <c r="D141" s="66">
        <v>22.3354762420058</v>
      </c>
      <c r="E141" s="67">
        <v>6.6959013929590597E-2</v>
      </c>
      <c r="F141" s="66">
        <v>7</v>
      </c>
      <c r="G141" s="66">
        <v>3.87</v>
      </c>
      <c r="H141" s="66">
        <v>12</v>
      </c>
      <c r="I141" s="66">
        <v>6</v>
      </c>
      <c r="J141" s="66" t="str">
        <f>VLOOKUP(A141,編號對照表!$B$1:$C$133,2,FALSE)</f>
        <v>FB1-D'6</v>
      </c>
      <c r="K141" s="66" t="s">
        <v>372</v>
      </c>
      <c r="L141" s="66" t="s">
        <v>325</v>
      </c>
      <c r="M141" s="66">
        <v>1.27</v>
      </c>
      <c r="N141" s="66">
        <v>12</v>
      </c>
      <c r="O141" s="66">
        <v>25</v>
      </c>
      <c r="P141" s="66">
        <v>15</v>
      </c>
      <c r="Q141" s="66">
        <v>80</v>
      </c>
      <c r="R141" s="66">
        <v>200</v>
      </c>
      <c r="S141" s="66">
        <v>10</v>
      </c>
      <c r="T141" s="66">
        <v>2</v>
      </c>
      <c r="U141" s="66">
        <v>6</v>
      </c>
      <c r="V141" s="66">
        <v>0</v>
      </c>
    </row>
    <row r="142" spans="1:22" x14ac:dyDescent="0.25">
      <c r="A142" s="66" t="s">
        <v>238</v>
      </c>
      <c r="B142" s="66" t="s">
        <v>286</v>
      </c>
      <c r="C142" s="66">
        <v>1E-3</v>
      </c>
      <c r="D142" s="66">
        <v>90.382779017090797</v>
      </c>
      <c r="E142" s="67">
        <v>6.6959013929590597E-2</v>
      </c>
      <c r="F142" s="66">
        <v>7</v>
      </c>
      <c r="G142" s="66">
        <v>3.87</v>
      </c>
      <c r="H142" s="66">
        <v>3</v>
      </c>
      <c r="I142" s="66">
        <v>24</v>
      </c>
      <c r="J142" s="66" t="str">
        <f>VLOOKUP(A142,編號對照表!$B$1:$C$133,2,FALSE)</f>
        <v>FB1-D'6</v>
      </c>
      <c r="K142" s="66" t="s">
        <v>372</v>
      </c>
      <c r="L142" s="66" t="s">
        <v>325</v>
      </c>
      <c r="M142" s="66">
        <v>1.27</v>
      </c>
      <c r="N142" s="66">
        <v>12</v>
      </c>
      <c r="O142" s="66">
        <v>25</v>
      </c>
      <c r="P142" s="66">
        <v>15</v>
      </c>
      <c r="Q142" s="66">
        <v>80</v>
      </c>
      <c r="R142" s="66">
        <v>200</v>
      </c>
      <c r="S142" s="66">
        <v>3</v>
      </c>
      <c r="T142" s="66">
        <v>0</v>
      </c>
      <c r="U142" s="66">
        <v>11</v>
      </c>
      <c r="V142" s="66">
        <v>13</v>
      </c>
    </row>
    <row r="143" spans="1:22" x14ac:dyDescent="0.25">
      <c r="A143" s="66" t="s">
        <v>96</v>
      </c>
      <c r="B143" s="66" t="s">
        <v>281</v>
      </c>
      <c r="C143" s="66">
        <v>19.6850788779557</v>
      </c>
      <c r="D143" s="66">
        <v>125.468317419291</v>
      </c>
      <c r="E143" s="67">
        <v>6.6959013929590597E-2</v>
      </c>
      <c r="F143" s="66">
        <v>7</v>
      </c>
      <c r="G143" s="66">
        <v>3.87</v>
      </c>
      <c r="H143" s="66">
        <v>4</v>
      </c>
      <c r="I143" s="66">
        <v>33</v>
      </c>
      <c r="J143" s="66" t="str">
        <f>VLOOKUP(A143,編號對照表!$B$1:$C$133,2,FALSE)</f>
        <v>FG1-4'5</v>
      </c>
      <c r="K143" s="66" t="s">
        <v>373</v>
      </c>
      <c r="L143" s="66" t="s">
        <v>325</v>
      </c>
      <c r="M143" s="66">
        <v>1.27</v>
      </c>
      <c r="N143" s="66">
        <v>12</v>
      </c>
      <c r="O143" s="66">
        <v>25</v>
      </c>
      <c r="P143" s="66">
        <v>15</v>
      </c>
      <c r="Q143" s="66">
        <v>80</v>
      </c>
      <c r="R143" s="66">
        <v>200</v>
      </c>
      <c r="S143" s="66">
        <v>4</v>
      </c>
      <c r="T143" s="66">
        <v>0</v>
      </c>
      <c r="U143" s="66">
        <v>11</v>
      </c>
      <c r="V143" s="66">
        <v>22</v>
      </c>
    </row>
    <row r="144" spans="1:22" x14ac:dyDescent="0.25">
      <c r="A144" s="66" t="s">
        <v>96</v>
      </c>
      <c r="B144" s="66" t="s">
        <v>285</v>
      </c>
      <c r="C144" s="66">
        <v>132.244564592838</v>
      </c>
      <c r="D144" s="66">
        <v>7.8010233119130099</v>
      </c>
      <c r="E144" s="67">
        <v>6.6959013929590597E-2</v>
      </c>
      <c r="F144" s="66">
        <v>7</v>
      </c>
      <c r="G144" s="66">
        <v>3.87</v>
      </c>
      <c r="H144" s="66">
        <v>27</v>
      </c>
      <c r="I144" s="66">
        <v>3</v>
      </c>
      <c r="J144" s="66" t="str">
        <f>VLOOKUP(A144,編號對照表!$B$1:$C$133,2,FALSE)</f>
        <v>FG1-4'5</v>
      </c>
      <c r="K144" s="66" t="s">
        <v>373</v>
      </c>
      <c r="L144" s="66" t="s">
        <v>325</v>
      </c>
      <c r="M144" s="66">
        <v>1.27</v>
      </c>
      <c r="N144" s="66">
        <v>12</v>
      </c>
      <c r="O144" s="66">
        <v>25</v>
      </c>
      <c r="P144" s="66">
        <v>15</v>
      </c>
      <c r="Q144" s="66">
        <v>80</v>
      </c>
      <c r="R144" s="66">
        <v>200</v>
      </c>
      <c r="S144" s="66">
        <v>10</v>
      </c>
      <c r="T144" s="66">
        <v>17</v>
      </c>
      <c r="U144" s="66">
        <v>3</v>
      </c>
      <c r="V144" s="66">
        <v>0</v>
      </c>
    </row>
    <row r="145" spans="1:22" x14ac:dyDescent="0.25">
      <c r="A145" s="66" t="s">
        <v>96</v>
      </c>
      <c r="B145" s="66" t="s">
        <v>286</v>
      </c>
      <c r="C145" s="66">
        <v>126.73366814851801</v>
      </c>
      <c r="D145" s="66">
        <v>4.1935185436159399</v>
      </c>
      <c r="E145" s="67">
        <v>0</v>
      </c>
      <c r="F145" s="66">
        <v>7</v>
      </c>
      <c r="G145" s="66">
        <v>3.87</v>
      </c>
      <c r="H145" s="66">
        <v>25</v>
      </c>
      <c r="I145" s="66">
        <v>3</v>
      </c>
      <c r="J145" s="66" t="str">
        <f>VLOOKUP(A145,編號對照表!$B$1:$C$133,2,FALSE)</f>
        <v>FG1-4'5</v>
      </c>
      <c r="K145" s="66" t="s">
        <v>373</v>
      </c>
      <c r="L145" s="66" t="s">
        <v>325</v>
      </c>
      <c r="M145" s="66">
        <v>1.27</v>
      </c>
      <c r="N145" s="66">
        <v>12</v>
      </c>
      <c r="O145" s="66">
        <v>25</v>
      </c>
      <c r="P145" s="66">
        <v>15</v>
      </c>
      <c r="Q145" s="66">
        <v>80</v>
      </c>
      <c r="R145" s="66">
        <v>200</v>
      </c>
      <c r="S145" s="66">
        <v>10</v>
      </c>
      <c r="T145" s="66">
        <v>15</v>
      </c>
      <c r="U145" s="66">
        <v>3</v>
      </c>
      <c r="V145" s="66">
        <v>0</v>
      </c>
    </row>
    <row r="146" spans="1:22" x14ac:dyDescent="0.25">
      <c r="A146" s="66" t="s">
        <v>254</v>
      </c>
      <c r="B146" s="66" t="s">
        <v>281</v>
      </c>
      <c r="C146" s="66">
        <v>16.157397767528899</v>
      </c>
      <c r="D146" s="66">
        <v>130.12608513236</v>
      </c>
      <c r="E146" s="67">
        <v>0.169126864057034</v>
      </c>
      <c r="F146" s="66">
        <v>7</v>
      </c>
      <c r="G146" s="66">
        <v>3.87</v>
      </c>
      <c r="H146" s="66">
        <v>4</v>
      </c>
      <c r="I146" s="66">
        <v>34</v>
      </c>
      <c r="J146" s="66" t="str">
        <f>VLOOKUP(A146,編號對照表!$B$1:$C$133,2,FALSE)</f>
        <v>FB1-E'6</v>
      </c>
      <c r="K146" s="66" t="s">
        <v>374</v>
      </c>
      <c r="L146" s="66" t="s">
        <v>325</v>
      </c>
      <c r="M146" s="66">
        <v>1.27</v>
      </c>
      <c r="N146" s="66">
        <v>12</v>
      </c>
      <c r="O146" s="66">
        <v>25</v>
      </c>
      <c r="P146" s="66">
        <v>15</v>
      </c>
      <c r="Q146" s="66">
        <v>80</v>
      </c>
      <c r="R146" s="66">
        <v>200</v>
      </c>
      <c r="S146" s="66">
        <v>4</v>
      </c>
      <c r="T146" s="66">
        <v>0</v>
      </c>
      <c r="U146" s="66">
        <v>11</v>
      </c>
      <c r="V146" s="66">
        <v>23</v>
      </c>
    </row>
    <row r="147" spans="1:22" x14ac:dyDescent="0.25">
      <c r="A147" s="66" t="s">
        <v>254</v>
      </c>
      <c r="B147" s="66" t="s">
        <v>285</v>
      </c>
      <c r="C147" s="66">
        <v>100.98067112267</v>
      </c>
      <c r="D147" s="66">
        <v>33.477053511887803</v>
      </c>
      <c r="E147" s="67">
        <v>6.6959013929590597E-2</v>
      </c>
      <c r="F147" s="66">
        <v>7</v>
      </c>
      <c r="G147" s="66">
        <v>3.87</v>
      </c>
      <c r="H147" s="66">
        <v>20</v>
      </c>
      <c r="I147" s="66">
        <v>9</v>
      </c>
      <c r="J147" s="66" t="str">
        <f>VLOOKUP(A147,編號對照表!$B$1:$C$133,2,FALSE)</f>
        <v>FB1-E'6</v>
      </c>
      <c r="K147" s="66" t="s">
        <v>374</v>
      </c>
      <c r="L147" s="66" t="s">
        <v>325</v>
      </c>
      <c r="M147" s="66">
        <v>1.27</v>
      </c>
      <c r="N147" s="66">
        <v>12</v>
      </c>
      <c r="O147" s="66">
        <v>25</v>
      </c>
      <c r="P147" s="66">
        <v>15</v>
      </c>
      <c r="Q147" s="66">
        <v>80</v>
      </c>
      <c r="R147" s="66">
        <v>200</v>
      </c>
      <c r="S147" s="66">
        <v>10</v>
      </c>
      <c r="T147" s="66">
        <v>10</v>
      </c>
      <c r="U147" s="66">
        <v>9</v>
      </c>
      <c r="V147" s="66">
        <v>0</v>
      </c>
    </row>
    <row r="148" spans="1:22" x14ac:dyDescent="0.25">
      <c r="A148" s="66" t="s">
        <v>254</v>
      </c>
      <c r="B148" s="66" t="s">
        <v>286</v>
      </c>
      <c r="C148" s="66">
        <v>1E-3</v>
      </c>
      <c r="D148" s="66">
        <v>99.718421697616606</v>
      </c>
      <c r="E148" s="67">
        <v>6.6959013929590597E-2</v>
      </c>
      <c r="F148" s="66">
        <v>7</v>
      </c>
      <c r="G148" s="66">
        <v>3.87</v>
      </c>
      <c r="H148" s="66">
        <v>3</v>
      </c>
      <c r="I148" s="66">
        <v>26</v>
      </c>
      <c r="J148" s="66" t="str">
        <f>VLOOKUP(A148,編號對照表!$B$1:$C$133,2,FALSE)</f>
        <v>FB1-E'6</v>
      </c>
      <c r="K148" s="66" t="s">
        <v>374</v>
      </c>
      <c r="L148" s="66" t="s">
        <v>325</v>
      </c>
      <c r="M148" s="66">
        <v>1.27</v>
      </c>
      <c r="N148" s="66">
        <v>12</v>
      </c>
      <c r="O148" s="66">
        <v>25</v>
      </c>
      <c r="P148" s="66">
        <v>15</v>
      </c>
      <c r="Q148" s="66">
        <v>80</v>
      </c>
      <c r="R148" s="66">
        <v>200</v>
      </c>
      <c r="S148" s="66">
        <v>3</v>
      </c>
      <c r="T148" s="66">
        <v>0</v>
      </c>
      <c r="U148" s="66">
        <v>11</v>
      </c>
      <c r="V148" s="66">
        <v>15</v>
      </c>
    </row>
    <row r="149" spans="1:22" x14ac:dyDescent="0.25">
      <c r="A149" s="66" t="s">
        <v>74</v>
      </c>
      <c r="B149" s="66" t="s">
        <v>281</v>
      </c>
      <c r="C149" s="66">
        <v>95.743443816900296</v>
      </c>
      <c r="D149" s="66">
        <v>1.1368936975486601</v>
      </c>
      <c r="E149" s="67">
        <v>0.24884073063731199</v>
      </c>
      <c r="F149" s="66">
        <v>7</v>
      </c>
      <c r="G149" s="66">
        <v>3.87</v>
      </c>
      <c r="H149" s="66">
        <v>19</v>
      </c>
      <c r="I149" s="66">
        <v>3</v>
      </c>
      <c r="J149" s="66" t="str">
        <f>VLOOKUP(A149,編號對照表!$B$1:$C$133,2,FALSE)</f>
        <v>FG1-31</v>
      </c>
      <c r="K149" s="66" t="s">
        <v>375</v>
      </c>
      <c r="L149" s="66" t="s">
        <v>325</v>
      </c>
      <c r="M149" s="66">
        <v>1.27</v>
      </c>
      <c r="N149" s="66">
        <v>10</v>
      </c>
      <c r="O149" s="66">
        <v>25</v>
      </c>
      <c r="P149" s="66">
        <v>15</v>
      </c>
      <c r="Q149" s="66">
        <v>80</v>
      </c>
      <c r="R149" s="66">
        <v>200</v>
      </c>
      <c r="S149" s="66">
        <v>10</v>
      </c>
      <c r="T149" s="66">
        <v>9</v>
      </c>
      <c r="U149" s="66">
        <v>3</v>
      </c>
      <c r="V149" s="66">
        <v>0</v>
      </c>
    </row>
    <row r="150" spans="1:22" x14ac:dyDescent="0.25">
      <c r="A150" s="66" t="s">
        <v>74</v>
      </c>
      <c r="B150" s="66" t="s">
        <v>285</v>
      </c>
      <c r="C150" s="66">
        <v>149.90693889558301</v>
      </c>
      <c r="D150" s="66">
        <v>1E-3</v>
      </c>
      <c r="E150" s="67">
        <v>0.28170105069875701</v>
      </c>
      <c r="F150" s="66">
        <v>7</v>
      </c>
      <c r="G150" s="66">
        <v>3.87</v>
      </c>
      <c r="H150" s="66">
        <v>30</v>
      </c>
      <c r="I150" s="66">
        <v>3</v>
      </c>
      <c r="J150" s="66" t="str">
        <f>VLOOKUP(A150,編號對照表!$B$1:$C$133,2,FALSE)</f>
        <v>FG1-31</v>
      </c>
      <c r="K150" s="66" t="s">
        <v>375</v>
      </c>
      <c r="L150" s="66" t="s">
        <v>781</v>
      </c>
      <c r="M150" s="66">
        <v>2.54</v>
      </c>
      <c r="N150" s="66">
        <v>18</v>
      </c>
      <c r="O150" s="66">
        <v>25</v>
      </c>
      <c r="P150" s="66">
        <v>15</v>
      </c>
      <c r="Q150" s="66">
        <v>80</v>
      </c>
      <c r="R150" s="66">
        <v>200</v>
      </c>
      <c r="S150" s="66">
        <v>10</v>
      </c>
      <c r="T150" s="66">
        <v>20</v>
      </c>
      <c r="U150" s="66">
        <v>3</v>
      </c>
      <c r="V150" s="66">
        <v>0</v>
      </c>
    </row>
    <row r="151" spans="1:22" x14ac:dyDescent="0.25">
      <c r="A151" s="66" t="s">
        <v>74</v>
      </c>
      <c r="B151" s="66" t="s">
        <v>286</v>
      </c>
      <c r="C151" s="66">
        <v>37.9774207249284</v>
      </c>
      <c r="D151" s="66">
        <v>118.32676827907601</v>
      </c>
      <c r="E151" s="67">
        <v>0.50919307395815805</v>
      </c>
      <c r="F151" s="66">
        <v>7</v>
      </c>
      <c r="G151" s="66">
        <v>3.87</v>
      </c>
      <c r="H151" s="66">
        <v>8</v>
      </c>
      <c r="I151" s="66">
        <v>31</v>
      </c>
      <c r="J151" s="66" t="str">
        <f>VLOOKUP(A151,編號對照表!$B$1:$C$133,2,FALSE)</f>
        <v>FG1-31</v>
      </c>
      <c r="K151" s="66" t="s">
        <v>375</v>
      </c>
      <c r="L151" s="66" t="s">
        <v>782</v>
      </c>
      <c r="M151" s="66">
        <v>3.98</v>
      </c>
      <c r="N151" s="66">
        <v>15</v>
      </c>
      <c r="O151" s="66">
        <v>25</v>
      </c>
      <c r="P151" s="66">
        <v>15</v>
      </c>
      <c r="Q151" s="66">
        <v>80</v>
      </c>
      <c r="R151" s="66">
        <v>200</v>
      </c>
      <c r="S151" s="66">
        <v>8</v>
      </c>
      <c r="T151" s="66">
        <v>0</v>
      </c>
      <c r="U151" s="66">
        <v>11</v>
      </c>
      <c r="V151" s="66">
        <v>20</v>
      </c>
    </row>
    <row r="152" spans="1:22" x14ac:dyDescent="0.25">
      <c r="A152" s="66" t="s">
        <v>76</v>
      </c>
      <c r="B152" s="66" t="s">
        <v>281</v>
      </c>
      <c r="C152" s="66">
        <v>1E-3</v>
      </c>
      <c r="D152" s="66">
        <v>93.718096613884001</v>
      </c>
      <c r="E152" s="67">
        <v>0.28330415952950699</v>
      </c>
      <c r="F152" s="66">
        <v>7</v>
      </c>
      <c r="G152" s="66">
        <v>3.87</v>
      </c>
      <c r="H152" s="66">
        <v>3</v>
      </c>
      <c r="I152" s="66">
        <v>25</v>
      </c>
      <c r="J152" s="66" t="str">
        <f>VLOOKUP(A152,編號對照表!$B$1:$C$133,2,FALSE)</f>
        <v>FG1-32</v>
      </c>
      <c r="K152" s="66" t="s">
        <v>376</v>
      </c>
      <c r="L152" s="66" t="s">
        <v>781</v>
      </c>
      <c r="M152" s="66">
        <v>2.54</v>
      </c>
      <c r="N152" s="66">
        <v>15</v>
      </c>
      <c r="O152" s="66">
        <v>25</v>
      </c>
      <c r="P152" s="66">
        <v>15</v>
      </c>
      <c r="Q152" s="66">
        <v>80</v>
      </c>
      <c r="R152" s="66">
        <v>200</v>
      </c>
      <c r="S152" s="66">
        <v>3</v>
      </c>
      <c r="T152" s="66">
        <v>0</v>
      </c>
      <c r="U152" s="66">
        <v>11</v>
      </c>
      <c r="V152" s="66">
        <v>14</v>
      </c>
    </row>
    <row r="153" spans="1:22" x14ac:dyDescent="0.25">
      <c r="A153" s="66" t="s">
        <v>76</v>
      </c>
      <c r="B153" s="66" t="s">
        <v>285</v>
      </c>
      <c r="C153" s="66">
        <v>19.609576556831598</v>
      </c>
      <c r="D153" s="66">
        <v>7.2181405266746896</v>
      </c>
      <c r="E153" s="67">
        <v>0.294449832290411</v>
      </c>
      <c r="F153" s="66">
        <v>7</v>
      </c>
      <c r="G153" s="66">
        <v>3.87</v>
      </c>
      <c r="H153" s="66">
        <v>4</v>
      </c>
      <c r="I153" s="66">
        <v>3</v>
      </c>
      <c r="J153" s="66" t="str">
        <f>VLOOKUP(A153,編號對照表!$B$1:$C$133,2,FALSE)</f>
        <v>FG1-32</v>
      </c>
      <c r="K153" s="66" t="s">
        <v>376</v>
      </c>
      <c r="L153" s="66" t="s">
        <v>781</v>
      </c>
      <c r="M153" s="66">
        <v>2.54</v>
      </c>
      <c r="N153" s="66">
        <v>15</v>
      </c>
      <c r="O153" s="66">
        <v>25</v>
      </c>
      <c r="P153" s="66">
        <v>15</v>
      </c>
      <c r="Q153" s="66">
        <v>80</v>
      </c>
      <c r="R153" s="66">
        <v>200</v>
      </c>
      <c r="S153" s="66">
        <v>4</v>
      </c>
      <c r="T153" s="66">
        <v>0</v>
      </c>
      <c r="U153" s="66">
        <v>3</v>
      </c>
      <c r="V153" s="66">
        <v>0</v>
      </c>
    </row>
    <row r="154" spans="1:22" x14ac:dyDescent="0.25">
      <c r="A154" s="66" t="s">
        <v>76</v>
      </c>
      <c r="B154" s="66" t="s">
        <v>286</v>
      </c>
      <c r="C154" s="66">
        <v>1E-3</v>
      </c>
      <c r="D154" s="66">
        <v>37.735279183834798</v>
      </c>
      <c r="E154" s="67">
        <v>6.6959013929590597E-2</v>
      </c>
      <c r="F154" s="66">
        <v>7</v>
      </c>
      <c r="G154" s="66">
        <v>3.87</v>
      </c>
      <c r="H154" s="66">
        <v>3</v>
      </c>
      <c r="I154" s="66">
        <v>10</v>
      </c>
      <c r="J154" s="66" t="str">
        <f>VLOOKUP(A154,編號對照表!$B$1:$C$133,2,FALSE)</f>
        <v>FG1-32</v>
      </c>
      <c r="K154" s="66" t="s">
        <v>376</v>
      </c>
      <c r="L154" s="66" t="s">
        <v>325</v>
      </c>
      <c r="M154" s="66">
        <v>1.27</v>
      </c>
      <c r="N154" s="66">
        <v>12</v>
      </c>
      <c r="O154" s="66">
        <v>25</v>
      </c>
      <c r="P154" s="66">
        <v>15</v>
      </c>
      <c r="Q154" s="66">
        <v>80</v>
      </c>
      <c r="R154" s="66">
        <v>200</v>
      </c>
      <c r="S154" s="66">
        <v>3</v>
      </c>
      <c r="T154" s="66">
        <v>0</v>
      </c>
      <c r="U154" s="66">
        <v>10</v>
      </c>
      <c r="V154" s="66">
        <v>0</v>
      </c>
    </row>
    <row r="155" spans="1:22" x14ac:dyDescent="0.25">
      <c r="A155" s="66" t="s">
        <v>78</v>
      </c>
      <c r="B155" s="66" t="s">
        <v>281</v>
      </c>
      <c r="C155" s="66">
        <v>1E-3</v>
      </c>
      <c r="D155" s="66">
        <v>48.041911795735402</v>
      </c>
      <c r="E155" s="67">
        <v>0.19479581387713599</v>
      </c>
      <c r="F155" s="66">
        <v>7</v>
      </c>
      <c r="G155" s="66">
        <v>3.87</v>
      </c>
      <c r="H155" s="66">
        <v>3</v>
      </c>
      <c r="I155" s="66">
        <v>13</v>
      </c>
      <c r="J155" s="66" t="str">
        <f>VLOOKUP(A155,編號對照表!$B$1:$C$133,2,FALSE)</f>
        <v>FG1-33</v>
      </c>
      <c r="K155" s="66" t="s">
        <v>377</v>
      </c>
      <c r="L155" s="66" t="s">
        <v>325</v>
      </c>
      <c r="M155" s="66">
        <v>1.27</v>
      </c>
      <c r="N155" s="66">
        <v>12</v>
      </c>
      <c r="O155" s="66">
        <v>25</v>
      </c>
      <c r="P155" s="66">
        <v>15</v>
      </c>
      <c r="Q155" s="66">
        <v>80</v>
      </c>
      <c r="R155" s="66">
        <v>200</v>
      </c>
      <c r="S155" s="66">
        <v>3</v>
      </c>
      <c r="T155" s="66">
        <v>0</v>
      </c>
      <c r="U155" s="66">
        <v>11</v>
      </c>
      <c r="V155" s="66">
        <v>2</v>
      </c>
    </row>
    <row r="156" spans="1:22" x14ac:dyDescent="0.25">
      <c r="A156" s="66" t="s">
        <v>78</v>
      </c>
      <c r="B156" s="66" t="s">
        <v>285</v>
      </c>
      <c r="C156" s="66">
        <v>45.424439013004303</v>
      </c>
      <c r="D156" s="66">
        <v>1E-3</v>
      </c>
      <c r="E156" s="67">
        <v>0.206289510242641</v>
      </c>
      <c r="F156" s="66">
        <v>7</v>
      </c>
      <c r="G156" s="66">
        <v>3.87</v>
      </c>
      <c r="H156" s="66">
        <v>9</v>
      </c>
      <c r="I156" s="66">
        <v>3</v>
      </c>
      <c r="J156" s="66" t="str">
        <f>VLOOKUP(A156,編號對照表!$B$1:$C$133,2,FALSE)</f>
        <v>FG1-33</v>
      </c>
      <c r="K156" s="66" t="s">
        <v>377</v>
      </c>
      <c r="L156" s="66" t="s">
        <v>325</v>
      </c>
      <c r="M156" s="66">
        <v>1.27</v>
      </c>
      <c r="N156" s="66">
        <v>12</v>
      </c>
      <c r="O156" s="66">
        <v>25</v>
      </c>
      <c r="P156" s="66">
        <v>15</v>
      </c>
      <c r="Q156" s="66">
        <v>80</v>
      </c>
      <c r="R156" s="66">
        <v>200</v>
      </c>
      <c r="S156" s="66">
        <v>9</v>
      </c>
      <c r="T156" s="66">
        <v>0</v>
      </c>
      <c r="U156" s="66">
        <v>3</v>
      </c>
      <c r="V156" s="66">
        <v>0</v>
      </c>
    </row>
    <row r="157" spans="1:22" x14ac:dyDescent="0.25">
      <c r="A157" s="66" t="s">
        <v>78</v>
      </c>
      <c r="B157" s="66" t="s">
        <v>286</v>
      </c>
      <c r="C157" s="66">
        <v>12.053890386596301</v>
      </c>
      <c r="D157" s="66">
        <v>32.185441814363003</v>
      </c>
      <c r="E157" s="67">
        <v>0.14987986069172601</v>
      </c>
      <c r="F157" s="66">
        <v>7</v>
      </c>
      <c r="G157" s="66">
        <v>3.87</v>
      </c>
      <c r="H157" s="66">
        <v>3</v>
      </c>
      <c r="I157" s="66">
        <v>9</v>
      </c>
      <c r="J157" s="66" t="str">
        <f>VLOOKUP(A157,編號對照表!$B$1:$C$133,2,FALSE)</f>
        <v>FG1-33</v>
      </c>
      <c r="K157" s="66" t="s">
        <v>377</v>
      </c>
      <c r="L157" s="66" t="s">
        <v>325</v>
      </c>
      <c r="M157" s="66">
        <v>1.27</v>
      </c>
      <c r="N157" s="66">
        <v>12</v>
      </c>
      <c r="O157" s="66">
        <v>25</v>
      </c>
      <c r="P157" s="66">
        <v>15</v>
      </c>
      <c r="Q157" s="66">
        <v>80</v>
      </c>
      <c r="R157" s="66">
        <v>200</v>
      </c>
      <c r="S157" s="66">
        <v>3</v>
      </c>
      <c r="T157" s="66">
        <v>0</v>
      </c>
      <c r="U157" s="66">
        <v>9</v>
      </c>
      <c r="V157" s="66">
        <v>0</v>
      </c>
    </row>
    <row r="158" spans="1:22" x14ac:dyDescent="0.25">
      <c r="A158" s="66" t="s">
        <v>80</v>
      </c>
      <c r="B158" s="66" t="s">
        <v>281</v>
      </c>
      <c r="C158" s="66">
        <v>5.2397092804312697</v>
      </c>
      <c r="D158" s="66">
        <v>33.057546243071599</v>
      </c>
      <c r="E158" s="67">
        <v>0</v>
      </c>
      <c r="F158" s="66">
        <v>7</v>
      </c>
      <c r="G158" s="66">
        <v>3.87</v>
      </c>
      <c r="H158" s="66">
        <v>3</v>
      </c>
      <c r="I158" s="66">
        <v>9</v>
      </c>
      <c r="J158" s="66" t="str">
        <f>VLOOKUP(A158,編號對照表!$B$1:$C$133,2,FALSE)</f>
        <v>FG1-34</v>
      </c>
      <c r="K158" s="66" t="s">
        <v>378</v>
      </c>
      <c r="L158" s="66" t="s">
        <v>325</v>
      </c>
      <c r="M158" s="66">
        <v>1.27</v>
      </c>
      <c r="N158" s="66">
        <v>12</v>
      </c>
      <c r="O158" s="66">
        <v>25</v>
      </c>
      <c r="P158" s="66">
        <v>15</v>
      </c>
      <c r="Q158" s="66">
        <v>80</v>
      </c>
      <c r="R158" s="66">
        <v>200</v>
      </c>
      <c r="S158" s="66">
        <v>3</v>
      </c>
      <c r="T158" s="66">
        <v>0</v>
      </c>
      <c r="U158" s="66">
        <v>9</v>
      </c>
      <c r="V158" s="66">
        <v>0</v>
      </c>
    </row>
    <row r="159" spans="1:22" x14ac:dyDescent="0.25">
      <c r="A159" s="66" t="s">
        <v>80</v>
      </c>
      <c r="B159" s="66" t="s">
        <v>285</v>
      </c>
      <c r="C159" s="66">
        <v>10.188107844442101</v>
      </c>
      <c r="D159" s="66">
        <v>26.252667885273699</v>
      </c>
      <c r="E159" s="67">
        <v>0</v>
      </c>
      <c r="F159" s="66">
        <v>7</v>
      </c>
      <c r="G159" s="66">
        <v>3.87</v>
      </c>
      <c r="H159" s="66">
        <v>3</v>
      </c>
      <c r="I159" s="66">
        <v>7</v>
      </c>
      <c r="J159" s="66" t="str">
        <f>VLOOKUP(A159,編號對照表!$B$1:$C$133,2,FALSE)</f>
        <v>FG1-34</v>
      </c>
      <c r="K159" s="66" t="s">
        <v>378</v>
      </c>
      <c r="L159" s="66" t="s">
        <v>325</v>
      </c>
      <c r="M159" s="66">
        <v>1.27</v>
      </c>
      <c r="N159" s="66">
        <v>12</v>
      </c>
      <c r="O159" s="66">
        <v>25</v>
      </c>
      <c r="P159" s="66">
        <v>15</v>
      </c>
      <c r="Q159" s="66">
        <v>80</v>
      </c>
      <c r="R159" s="66">
        <v>200</v>
      </c>
      <c r="S159" s="66">
        <v>3</v>
      </c>
      <c r="T159" s="66">
        <v>0</v>
      </c>
      <c r="U159" s="66">
        <v>7</v>
      </c>
      <c r="V159" s="66">
        <v>0</v>
      </c>
    </row>
    <row r="160" spans="1:22" x14ac:dyDescent="0.25">
      <c r="A160" s="66" t="s">
        <v>80</v>
      </c>
      <c r="B160" s="66" t="s">
        <v>286</v>
      </c>
      <c r="C160" s="66">
        <v>1E-3</v>
      </c>
      <c r="D160" s="66">
        <v>27.001830749213699</v>
      </c>
      <c r="E160" s="67">
        <v>0</v>
      </c>
      <c r="F160" s="66">
        <v>7</v>
      </c>
      <c r="G160" s="66">
        <v>3.87</v>
      </c>
      <c r="H160" s="66">
        <v>3</v>
      </c>
      <c r="I160" s="66">
        <v>7</v>
      </c>
      <c r="J160" s="66" t="str">
        <f>VLOOKUP(A160,編號對照表!$B$1:$C$133,2,FALSE)</f>
        <v>FG1-34</v>
      </c>
      <c r="K160" s="66" t="s">
        <v>378</v>
      </c>
      <c r="L160" s="66" t="s">
        <v>325</v>
      </c>
      <c r="M160" s="66">
        <v>1.27</v>
      </c>
      <c r="N160" s="66">
        <v>12</v>
      </c>
      <c r="O160" s="66">
        <v>25</v>
      </c>
      <c r="P160" s="66">
        <v>15</v>
      </c>
      <c r="Q160" s="66">
        <v>80</v>
      </c>
      <c r="R160" s="66">
        <v>200</v>
      </c>
      <c r="S160" s="66">
        <v>3</v>
      </c>
      <c r="T160" s="66">
        <v>0</v>
      </c>
      <c r="U160" s="66">
        <v>7</v>
      </c>
      <c r="V160" s="66">
        <v>0</v>
      </c>
    </row>
    <row r="161" spans="1:22" x14ac:dyDescent="0.25">
      <c r="A161" s="66" t="s">
        <v>82</v>
      </c>
      <c r="B161" s="66" t="s">
        <v>281</v>
      </c>
      <c r="C161" s="66">
        <v>5.8676308253779998</v>
      </c>
      <c r="D161" s="66">
        <v>18.238803604617701</v>
      </c>
      <c r="E161" s="67">
        <v>0</v>
      </c>
      <c r="F161" s="66">
        <v>7</v>
      </c>
      <c r="G161" s="66">
        <v>3.87</v>
      </c>
      <c r="H161" s="66">
        <v>3</v>
      </c>
      <c r="I161" s="66">
        <v>5</v>
      </c>
      <c r="J161" s="66" t="str">
        <f>VLOOKUP(A161,編號對照表!$B$1:$C$133,2,FALSE)</f>
        <v>FG1-3'4</v>
      </c>
      <c r="K161" s="66" t="s">
        <v>379</v>
      </c>
      <c r="L161" s="66" t="s">
        <v>325</v>
      </c>
      <c r="M161" s="66">
        <v>1.27</v>
      </c>
      <c r="N161" s="66">
        <v>12</v>
      </c>
      <c r="O161" s="66">
        <v>25</v>
      </c>
      <c r="P161" s="66">
        <v>15</v>
      </c>
      <c r="Q161" s="66">
        <v>80</v>
      </c>
      <c r="R161" s="66">
        <v>200</v>
      </c>
      <c r="S161" s="66">
        <v>3</v>
      </c>
      <c r="T161" s="66">
        <v>0</v>
      </c>
      <c r="U161" s="66">
        <v>5</v>
      </c>
      <c r="V161" s="66">
        <v>0</v>
      </c>
    </row>
    <row r="162" spans="1:22" x14ac:dyDescent="0.25">
      <c r="A162" s="66" t="s">
        <v>82</v>
      </c>
      <c r="B162" s="66" t="s">
        <v>285</v>
      </c>
      <c r="C162" s="66">
        <v>8.2745210966095293</v>
      </c>
      <c r="D162" s="66">
        <v>57.687475346028798</v>
      </c>
      <c r="E162" s="67">
        <v>6.6959013929590597E-2</v>
      </c>
      <c r="F162" s="66">
        <v>7</v>
      </c>
      <c r="G162" s="66">
        <v>3.87</v>
      </c>
      <c r="H162" s="66">
        <v>3</v>
      </c>
      <c r="I162" s="66">
        <v>15</v>
      </c>
      <c r="J162" s="66" t="str">
        <f>VLOOKUP(A162,編號對照表!$B$1:$C$133,2,FALSE)</f>
        <v>FG1-3'4</v>
      </c>
      <c r="K162" s="66" t="s">
        <v>379</v>
      </c>
      <c r="L162" s="66" t="s">
        <v>325</v>
      </c>
      <c r="M162" s="66">
        <v>1.27</v>
      </c>
      <c r="N162" s="66">
        <v>12</v>
      </c>
      <c r="O162" s="66">
        <v>25</v>
      </c>
      <c r="P162" s="66">
        <v>15</v>
      </c>
      <c r="Q162" s="66">
        <v>80</v>
      </c>
      <c r="R162" s="66">
        <v>200</v>
      </c>
      <c r="S162" s="66">
        <v>3</v>
      </c>
      <c r="T162" s="66">
        <v>0</v>
      </c>
      <c r="U162" s="66">
        <v>11</v>
      </c>
      <c r="V162" s="66">
        <v>4</v>
      </c>
    </row>
    <row r="163" spans="1:22" x14ac:dyDescent="0.25">
      <c r="A163" s="66" t="s">
        <v>82</v>
      </c>
      <c r="B163" s="66" t="s">
        <v>286</v>
      </c>
      <c r="C163" s="66">
        <v>1E-3</v>
      </c>
      <c r="D163" s="66">
        <v>100.76561011374</v>
      </c>
      <c r="E163" s="67">
        <v>0</v>
      </c>
      <c r="F163" s="66">
        <v>7</v>
      </c>
      <c r="G163" s="66">
        <v>3.87</v>
      </c>
      <c r="H163" s="66">
        <v>3</v>
      </c>
      <c r="I163" s="66">
        <v>27</v>
      </c>
      <c r="J163" s="66" t="str">
        <f>VLOOKUP(A163,編號對照表!$B$1:$C$133,2,FALSE)</f>
        <v>FG1-3'4</v>
      </c>
      <c r="K163" s="66" t="s">
        <v>379</v>
      </c>
      <c r="L163" s="66" t="s">
        <v>325</v>
      </c>
      <c r="M163" s="66">
        <v>1.27</v>
      </c>
      <c r="N163" s="66">
        <v>12</v>
      </c>
      <c r="O163" s="66">
        <v>25</v>
      </c>
      <c r="P163" s="66">
        <v>15</v>
      </c>
      <c r="Q163" s="66">
        <v>80</v>
      </c>
      <c r="R163" s="66">
        <v>200</v>
      </c>
      <c r="S163" s="66">
        <v>3</v>
      </c>
      <c r="T163" s="66">
        <v>0</v>
      </c>
      <c r="U163" s="66">
        <v>11</v>
      </c>
      <c r="V163" s="66">
        <v>16</v>
      </c>
    </row>
    <row r="164" spans="1:22" x14ac:dyDescent="0.25">
      <c r="A164" s="66" t="s">
        <v>84</v>
      </c>
      <c r="B164" s="66" t="s">
        <v>281</v>
      </c>
      <c r="C164" s="66">
        <v>43.330714106559803</v>
      </c>
      <c r="D164" s="66">
        <v>108.464686200023</v>
      </c>
      <c r="E164" s="67">
        <v>6.6959013929590597E-2</v>
      </c>
      <c r="F164" s="66">
        <v>7</v>
      </c>
      <c r="G164" s="66">
        <v>3.87</v>
      </c>
      <c r="H164" s="66">
        <v>9</v>
      </c>
      <c r="I164" s="66">
        <v>29</v>
      </c>
      <c r="J164" s="66" t="str">
        <f>VLOOKUP(A164,編號對照表!$B$1:$C$133,2,FALSE)</f>
        <v>FG1-3'5</v>
      </c>
      <c r="K164" s="66" t="s">
        <v>380</v>
      </c>
      <c r="L164" s="66" t="s">
        <v>325</v>
      </c>
      <c r="M164" s="66">
        <v>1.27</v>
      </c>
      <c r="N164" s="66">
        <v>12</v>
      </c>
      <c r="O164" s="66">
        <v>25</v>
      </c>
      <c r="P164" s="66">
        <v>15</v>
      </c>
      <c r="Q164" s="66">
        <v>80</v>
      </c>
      <c r="R164" s="66">
        <v>200</v>
      </c>
      <c r="S164" s="66">
        <v>9</v>
      </c>
      <c r="T164" s="66">
        <v>0</v>
      </c>
      <c r="U164" s="66">
        <v>11</v>
      </c>
      <c r="V164" s="66">
        <v>18</v>
      </c>
    </row>
    <row r="165" spans="1:22" x14ac:dyDescent="0.25">
      <c r="A165" s="66" t="s">
        <v>84</v>
      </c>
      <c r="B165" s="66" t="s">
        <v>285</v>
      </c>
      <c r="C165" s="66">
        <v>130.267459899187</v>
      </c>
      <c r="D165" s="66">
        <v>1E-3</v>
      </c>
      <c r="E165" s="67">
        <v>6.6959013929590597E-2</v>
      </c>
      <c r="F165" s="66">
        <v>7</v>
      </c>
      <c r="G165" s="66">
        <v>3.87</v>
      </c>
      <c r="H165" s="66">
        <v>26</v>
      </c>
      <c r="I165" s="66">
        <v>3</v>
      </c>
      <c r="J165" s="66" t="str">
        <f>VLOOKUP(A165,編號對照表!$B$1:$C$133,2,FALSE)</f>
        <v>FG1-3'5</v>
      </c>
      <c r="K165" s="66" t="s">
        <v>380</v>
      </c>
      <c r="L165" s="66" t="s">
        <v>325</v>
      </c>
      <c r="M165" s="66">
        <v>1.27</v>
      </c>
      <c r="N165" s="66">
        <v>12</v>
      </c>
      <c r="O165" s="66">
        <v>25</v>
      </c>
      <c r="P165" s="66">
        <v>15</v>
      </c>
      <c r="Q165" s="66">
        <v>80</v>
      </c>
      <c r="R165" s="66">
        <v>200</v>
      </c>
      <c r="S165" s="66">
        <v>10</v>
      </c>
      <c r="T165" s="66">
        <v>16</v>
      </c>
      <c r="U165" s="66">
        <v>3</v>
      </c>
      <c r="V165" s="66">
        <v>0</v>
      </c>
    </row>
    <row r="166" spans="1:22" x14ac:dyDescent="0.25">
      <c r="A166" s="66" t="s">
        <v>84</v>
      </c>
      <c r="B166" s="66" t="s">
        <v>286</v>
      </c>
      <c r="C166" s="66">
        <v>129.44945134222499</v>
      </c>
      <c r="D166" s="66">
        <v>4.3456139974296102</v>
      </c>
      <c r="E166" s="67">
        <v>0</v>
      </c>
      <c r="F166" s="66">
        <v>7</v>
      </c>
      <c r="G166" s="66">
        <v>3.87</v>
      </c>
      <c r="H166" s="66">
        <v>26</v>
      </c>
      <c r="I166" s="66">
        <v>3</v>
      </c>
      <c r="J166" s="66" t="str">
        <f>VLOOKUP(A166,編號對照表!$B$1:$C$133,2,FALSE)</f>
        <v>FG1-3'5</v>
      </c>
      <c r="K166" s="66" t="s">
        <v>380</v>
      </c>
      <c r="L166" s="66" t="s">
        <v>325</v>
      </c>
      <c r="M166" s="66">
        <v>1.27</v>
      </c>
      <c r="N166" s="66">
        <v>12</v>
      </c>
      <c r="O166" s="66">
        <v>25</v>
      </c>
      <c r="P166" s="66">
        <v>15</v>
      </c>
      <c r="Q166" s="66">
        <v>80</v>
      </c>
      <c r="R166" s="66">
        <v>200</v>
      </c>
      <c r="S166" s="66">
        <v>10</v>
      </c>
      <c r="T166" s="66">
        <v>16</v>
      </c>
      <c r="U166" s="66">
        <v>3</v>
      </c>
      <c r="V166" s="66">
        <v>0</v>
      </c>
    </row>
    <row r="167" spans="1:22" x14ac:dyDescent="0.25">
      <c r="A167" s="66" t="s">
        <v>8</v>
      </c>
      <c r="B167" s="66" t="s">
        <v>281</v>
      </c>
      <c r="C167" s="66">
        <v>73.105110786855207</v>
      </c>
      <c r="D167" s="66">
        <v>1E-3</v>
      </c>
      <c r="E167" s="67">
        <v>0.34039937891066102</v>
      </c>
      <c r="F167" s="66">
        <v>7</v>
      </c>
      <c r="G167" s="66">
        <v>3.87</v>
      </c>
      <c r="H167" s="66">
        <v>15</v>
      </c>
      <c r="I167" s="66">
        <v>3</v>
      </c>
      <c r="J167" s="66" t="str">
        <f>VLOOKUP(A167,編號對照表!$B$1:$C$133,2,FALSE)</f>
        <v>Fb1-21</v>
      </c>
      <c r="K167" s="66" t="s">
        <v>381</v>
      </c>
      <c r="L167" s="66" t="s">
        <v>781</v>
      </c>
      <c r="M167" s="66">
        <v>2.54</v>
      </c>
      <c r="N167" s="66">
        <v>12</v>
      </c>
      <c r="O167" s="66">
        <v>25</v>
      </c>
      <c r="P167" s="66">
        <v>15</v>
      </c>
      <c r="Q167" s="66">
        <v>60</v>
      </c>
      <c r="R167" s="66">
        <v>200</v>
      </c>
      <c r="S167" s="66">
        <v>7</v>
      </c>
      <c r="T167" s="66">
        <v>8</v>
      </c>
      <c r="U167" s="66">
        <v>3</v>
      </c>
      <c r="V167" s="66">
        <v>0</v>
      </c>
    </row>
    <row r="168" spans="1:22" x14ac:dyDescent="0.25">
      <c r="A168" s="66" t="s">
        <v>8</v>
      </c>
      <c r="B168" s="66" t="s">
        <v>285</v>
      </c>
      <c r="C168" s="66">
        <v>105.62106966972399</v>
      </c>
      <c r="D168" s="66">
        <v>1E-3</v>
      </c>
      <c r="E168" s="67">
        <v>0.101043714676052</v>
      </c>
      <c r="F168" s="66">
        <v>7</v>
      </c>
      <c r="G168" s="66">
        <v>3.87</v>
      </c>
      <c r="H168" s="66">
        <v>21</v>
      </c>
      <c r="I168" s="66">
        <v>3</v>
      </c>
      <c r="J168" s="66" t="str">
        <f>VLOOKUP(A168,編號對照表!$B$1:$C$133,2,FALSE)</f>
        <v>Fb1-21</v>
      </c>
      <c r="K168" s="66" t="s">
        <v>381</v>
      </c>
      <c r="L168" s="66" t="s">
        <v>325</v>
      </c>
      <c r="M168" s="66">
        <v>1.27</v>
      </c>
      <c r="N168" s="66">
        <v>15</v>
      </c>
      <c r="O168" s="66">
        <v>25</v>
      </c>
      <c r="P168" s="66">
        <v>15</v>
      </c>
      <c r="Q168" s="66">
        <v>60</v>
      </c>
      <c r="R168" s="66">
        <v>200</v>
      </c>
      <c r="S168" s="66">
        <v>7</v>
      </c>
      <c r="T168" s="66">
        <v>14</v>
      </c>
      <c r="U168" s="66">
        <v>3</v>
      </c>
      <c r="V168" s="66">
        <v>0</v>
      </c>
    </row>
    <row r="169" spans="1:22" x14ac:dyDescent="0.25">
      <c r="A169" s="66" t="s">
        <v>8</v>
      </c>
      <c r="B169" s="66" t="s">
        <v>286</v>
      </c>
      <c r="C169" s="66">
        <v>41.193938814103603</v>
      </c>
      <c r="D169" s="66">
        <v>15.7403526827693</v>
      </c>
      <c r="E169" s="67">
        <v>0.12942549074068699</v>
      </c>
      <c r="F169" s="66">
        <v>7</v>
      </c>
      <c r="G169" s="66">
        <v>3.87</v>
      </c>
      <c r="H169" s="66">
        <v>9</v>
      </c>
      <c r="I169" s="66">
        <v>5</v>
      </c>
      <c r="J169" s="66" t="str">
        <f>VLOOKUP(A169,編號對照表!$B$1:$C$133,2,FALSE)</f>
        <v>Fb1-21</v>
      </c>
      <c r="K169" s="66" t="s">
        <v>381</v>
      </c>
      <c r="L169" s="66" t="s">
        <v>325</v>
      </c>
      <c r="M169" s="66">
        <v>1.27</v>
      </c>
      <c r="N169" s="66">
        <v>15</v>
      </c>
      <c r="O169" s="66">
        <v>25</v>
      </c>
      <c r="P169" s="66">
        <v>15</v>
      </c>
      <c r="Q169" s="66">
        <v>60</v>
      </c>
      <c r="R169" s="66">
        <v>200</v>
      </c>
      <c r="S169" s="66">
        <v>7</v>
      </c>
      <c r="T169" s="66">
        <v>2</v>
      </c>
      <c r="U169" s="66">
        <v>5</v>
      </c>
      <c r="V169" s="66">
        <v>0</v>
      </c>
    </row>
    <row r="170" spans="1:22" x14ac:dyDescent="0.25">
      <c r="A170" s="66" t="s">
        <v>10</v>
      </c>
      <c r="B170" s="66" t="s">
        <v>281</v>
      </c>
      <c r="C170" s="66">
        <v>10.7253808528185</v>
      </c>
      <c r="D170" s="66">
        <v>6.9129368057474503</v>
      </c>
      <c r="E170" s="67">
        <v>5.02192589920014E-2</v>
      </c>
      <c r="F170" s="66">
        <v>7</v>
      </c>
      <c r="G170" s="66">
        <v>3.87</v>
      </c>
      <c r="H170" s="66">
        <v>3</v>
      </c>
      <c r="I170" s="66">
        <v>3</v>
      </c>
      <c r="J170" s="66" t="str">
        <f>VLOOKUP(A170,編號對照表!$B$1:$C$133,2,FALSE)</f>
        <v>Fb1-23</v>
      </c>
      <c r="K170" s="66" t="s">
        <v>382</v>
      </c>
      <c r="L170" s="66" t="s">
        <v>325</v>
      </c>
      <c r="M170" s="66">
        <v>1.27</v>
      </c>
      <c r="N170" s="66">
        <v>15</v>
      </c>
      <c r="O170" s="66">
        <v>25</v>
      </c>
      <c r="P170" s="66">
        <v>15</v>
      </c>
      <c r="Q170" s="66">
        <v>60</v>
      </c>
      <c r="R170" s="66">
        <v>200</v>
      </c>
      <c r="S170" s="66">
        <v>3</v>
      </c>
      <c r="T170" s="66">
        <v>0</v>
      </c>
      <c r="U170" s="66">
        <v>3</v>
      </c>
      <c r="V170" s="66">
        <v>0</v>
      </c>
    </row>
    <row r="171" spans="1:22" x14ac:dyDescent="0.25">
      <c r="A171" s="66" t="s">
        <v>10</v>
      </c>
      <c r="B171" s="66" t="s">
        <v>285</v>
      </c>
      <c r="C171" s="66">
        <v>34.919974859803901</v>
      </c>
      <c r="D171" s="66">
        <v>1E-3</v>
      </c>
      <c r="E171" s="67">
        <v>5.02192589920014E-2</v>
      </c>
      <c r="F171" s="66">
        <v>7</v>
      </c>
      <c r="G171" s="66">
        <v>3.87</v>
      </c>
      <c r="H171" s="66">
        <v>7</v>
      </c>
      <c r="I171" s="66">
        <v>3</v>
      </c>
      <c r="J171" s="66" t="str">
        <f>VLOOKUP(A171,編號對照表!$B$1:$C$133,2,FALSE)</f>
        <v>Fb1-23</v>
      </c>
      <c r="K171" s="66" t="s">
        <v>382</v>
      </c>
      <c r="L171" s="66" t="s">
        <v>325</v>
      </c>
      <c r="M171" s="66">
        <v>1.27</v>
      </c>
      <c r="N171" s="66">
        <v>15</v>
      </c>
      <c r="O171" s="66">
        <v>25</v>
      </c>
      <c r="P171" s="66">
        <v>15</v>
      </c>
      <c r="Q171" s="66">
        <v>60</v>
      </c>
      <c r="R171" s="66">
        <v>200</v>
      </c>
      <c r="S171" s="66">
        <v>7</v>
      </c>
      <c r="T171" s="66">
        <v>0</v>
      </c>
      <c r="U171" s="66">
        <v>3</v>
      </c>
      <c r="V171" s="66">
        <v>0</v>
      </c>
    </row>
    <row r="172" spans="1:22" x14ac:dyDescent="0.25">
      <c r="A172" s="66" t="s">
        <v>10</v>
      </c>
      <c r="B172" s="66" t="s">
        <v>286</v>
      </c>
      <c r="C172" s="66">
        <v>13.323242310434599</v>
      </c>
      <c r="D172" s="66">
        <v>20.743664354085901</v>
      </c>
      <c r="E172" s="67">
        <v>8.2497711991891307E-2</v>
      </c>
      <c r="F172" s="66">
        <v>7</v>
      </c>
      <c r="G172" s="66">
        <v>3.87</v>
      </c>
      <c r="H172" s="66">
        <v>3</v>
      </c>
      <c r="I172" s="66">
        <v>6</v>
      </c>
      <c r="J172" s="66" t="str">
        <f>VLOOKUP(A172,編號對照表!$B$1:$C$133,2,FALSE)</f>
        <v>Fb1-23</v>
      </c>
      <c r="K172" s="66" t="s">
        <v>382</v>
      </c>
      <c r="L172" s="66" t="s">
        <v>325</v>
      </c>
      <c r="M172" s="66">
        <v>1.27</v>
      </c>
      <c r="N172" s="66">
        <v>15</v>
      </c>
      <c r="O172" s="66">
        <v>25</v>
      </c>
      <c r="P172" s="66">
        <v>15</v>
      </c>
      <c r="Q172" s="66">
        <v>60</v>
      </c>
      <c r="R172" s="66">
        <v>200</v>
      </c>
      <c r="S172" s="66">
        <v>3</v>
      </c>
      <c r="T172" s="66">
        <v>0</v>
      </c>
      <c r="U172" s="66">
        <v>6</v>
      </c>
      <c r="V172" s="66">
        <v>0</v>
      </c>
    </row>
    <row r="173" spans="1:22" x14ac:dyDescent="0.25">
      <c r="A173" s="66" t="s">
        <v>12</v>
      </c>
      <c r="B173" s="66" t="s">
        <v>281</v>
      </c>
      <c r="C173" s="66">
        <v>9.6979842055588996</v>
      </c>
      <c r="D173" s="66">
        <v>19.048323156312101</v>
      </c>
      <c r="E173" s="67">
        <v>0</v>
      </c>
      <c r="F173" s="66">
        <v>7</v>
      </c>
      <c r="G173" s="66">
        <v>3.87</v>
      </c>
      <c r="H173" s="66">
        <v>3</v>
      </c>
      <c r="I173" s="66">
        <v>5</v>
      </c>
      <c r="J173" s="66" t="str">
        <f>VLOOKUP(A173,編號對照表!$B$1:$C$133,2,FALSE)</f>
        <v>Fb1-24</v>
      </c>
      <c r="K173" s="66" t="s">
        <v>383</v>
      </c>
      <c r="L173" s="66" t="s">
        <v>325</v>
      </c>
      <c r="M173" s="66">
        <v>1.27</v>
      </c>
      <c r="N173" s="66">
        <v>15</v>
      </c>
      <c r="O173" s="66">
        <v>25</v>
      </c>
      <c r="P173" s="66">
        <v>15</v>
      </c>
      <c r="Q173" s="66">
        <v>60</v>
      </c>
      <c r="R173" s="66">
        <v>200</v>
      </c>
      <c r="S173" s="66">
        <v>3</v>
      </c>
      <c r="T173" s="66">
        <v>0</v>
      </c>
      <c r="U173" s="66">
        <v>5</v>
      </c>
      <c r="V173" s="66">
        <v>0</v>
      </c>
    </row>
    <row r="174" spans="1:22" x14ac:dyDescent="0.25">
      <c r="A174" s="66" t="s">
        <v>12</v>
      </c>
      <c r="B174" s="66" t="s">
        <v>285</v>
      </c>
      <c r="C174" s="66">
        <v>9.8221108783036506</v>
      </c>
      <c r="D174" s="66">
        <v>4.6616862528026104</v>
      </c>
      <c r="E174" s="67">
        <v>0</v>
      </c>
      <c r="F174" s="66">
        <v>7</v>
      </c>
      <c r="G174" s="66">
        <v>3.87</v>
      </c>
      <c r="H174" s="66">
        <v>3</v>
      </c>
      <c r="I174" s="66">
        <v>3</v>
      </c>
      <c r="J174" s="66" t="str">
        <f>VLOOKUP(A174,編號對照表!$B$1:$C$133,2,FALSE)</f>
        <v>Fb1-24</v>
      </c>
      <c r="K174" s="66" t="s">
        <v>383</v>
      </c>
      <c r="L174" s="66" t="s">
        <v>325</v>
      </c>
      <c r="M174" s="66">
        <v>1.27</v>
      </c>
      <c r="N174" s="66">
        <v>15</v>
      </c>
      <c r="O174" s="66">
        <v>25</v>
      </c>
      <c r="P174" s="66">
        <v>15</v>
      </c>
      <c r="Q174" s="66">
        <v>60</v>
      </c>
      <c r="R174" s="66">
        <v>200</v>
      </c>
      <c r="S174" s="66">
        <v>3</v>
      </c>
      <c r="T174" s="66">
        <v>0</v>
      </c>
      <c r="U174" s="66">
        <v>3</v>
      </c>
      <c r="V174" s="66">
        <v>0</v>
      </c>
    </row>
    <row r="175" spans="1:22" x14ac:dyDescent="0.25">
      <c r="A175" s="66" t="s">
        <v>12</v>
      </c>
      <c r="B175" s="66" t="s">
        <v>286</v>
      </c>
      <c r="C175" s="66">
        <v>1E-3</v>
      </c>
      <c r="D175" s="66">
        <v>9.3007361283525807</v>
      </c>
      <c r="E175" s="67">
        <v>0</v>
      </c>
      <c r="F175" s="66">
        <v>7</v>
      </c>
      <c r="G175" s="66">
        <v>3.87</v>
      </c>
      <c r="H175" s="66">
        <v>3</v>
      </c>
      <c r="I175" s="66">
        <v>3</v>
      </c>
      <c r="J175" s="66" t="str">
        <f>VLOOKUP(A175,編號對照表!$B$1:$C$133,2,FALSE)</f>
        <v>Fb1-24</v>
      </c>
      <c r="K175" s="66" t="s">
        <v>383</v>
      </c>
      <c r="L175" s="66" t="s">
        <v>325</v>
      </c>
      <c r="M175" s="66">
        <v>1.27</v>
      </c>
      <c r="N175" s="66">
        <v>15</v>
      </c>
      <c r="O175" s="66">
        <v>25</v>
      </c>
      <c r="P175" s="66">
        <v>15</v>
      </c>
      <c r="Q175" s="66">
        <v>60</v>
      </c>
      <c r="R175" s="66">
        <v>200</v>
      </c>
      <c r="S175" s="66">
        <v>3</v>
      </c>
      <c r="T175" s="66">
        <v>0</v>
      </c>
      <c r="U175" s="66">
        <v>3</v>
      </c>
      <c r="V175" s="66">
        <v>0</v>
      </c>
    </row>
    <row r="176" spans="1:22" x14ac:dyDescent="0.25">
      <c r="A176" s="66" t="s">
        <v>65</v>
      </c>
      <c r="B176" s="66" t="s">
        <v>281</v>
      </c>
      <c r="C176" s="66">
        <v>49.104145728051698</v>
      </c>
      <c r="D176" s="66">
        <v>4.60793700767681</v>
      </c>
      <c r="E176" s="67">
        <v>0.17891795141622399</v>
      </c>
      <c r="F176" s="66">
        <v>7</v>
      </c>
      <c r="G176" s="66">
        <v>3.87</v>
      </c>
      <c r="H176" s="66">
        <v>10</v>
      </c>
      <c r="I176" s="66">
        <v>3</v>
      </c>
      <c r="J176" s="66" t="str">
        <f>VLOOKUP(A176,編號對照表!$B$1:$C$133,2,FALSE)</f>
        <v>FG1-21</v>
      </c>
      <c r="K176" s="66" t="s">
        <v>384</v>
      </c>
      <c r="L176" s="66" t="s">
        <v>325</v>
      </c>
      <c r="M176" s="66">
        <v>1.27</v>
      </c>
      <c r="N176" s="66">
        <v>12</v>
      </c>
      <c r="O176" s="66">
        <v>25</v>
      </c>
      <c r="P176" s="66">
        <v>15</v>
      </c>
      <c r="Q176" s="66">
        <v>80</v>
      </c>
      <c r="R176" s="66">
        <v>200</v>
      </c>
      <c r="S176" s="66">
        <v>10</v>
      </c>
      <c r="T176" s="66">
        <v>0</v>
      </c>
      <c r="U176" s="66">
        <v>3</v>
      </c>
      <c r="V176" s="66">
        <v>0</v>
      </c>
    </row>
    <row r="177" spans="1:22" x14ac:dyDescent="0.25">
      <c r="A177" s="66" t="s">
        <v>65</v>
      </c>
      <c r="B177" s="66" t="s">
        <v>285</v>
      </c>
      <c r="C177" s="66">
        <v>119.126811623573</v>
      </c>
      <c r="D177" s="66">
        <v>1E-3</v>
      </c>
      <c r="E177" s="67">
        <v>0.25720109697431298</v>
      </c>
      <c r="F177" s="66">
        <v>7</v>
      </c>
      <c r="G177" s="66">
        <v>3.87</v>
      </c>
      <c r="H177" s="66">
        <v>24</v>
      </c>
      <c r="I177" s="66">
        <v>3</v>
      </c>
      <c r="J177" s="66" t="str">
        <f>VLOOKUP(A177,編號對照表!$B$1:$C$133,2,FALSE)</f>
        <v>FG1-21</v>
      </c>
      <c r="K177" s="66" t="s">
        <v>384</v>
      </c>
      <c r="L177" s="66" t="s">
        <v>781</v>
      </c>
      <c r="M177" s="66">
        <v>2.54</v>
      </c>
      <c r="N177" s="66">
        <v>18</v>
      </c>
      <c r="O177" s="66">
        <v>25</v>
      </c>
      <c r="P177" s="66">
        <v>15</v>
      </c>
      <c r="Q177" s="66">
        <v>80</v>
      </c>
      <c r="R177" s="66">
        <v>200</v>
      </c>
      <c r="S177" s="66">
        <v>10</v>
      </c>
      <c r="T177" s="66">
        <v>14</v>
      </c>
      <c r="U177" s="66">
        <v>3</v>
      </c>
      <c r="V177" s="66">
        <v>0</v>
      </c>
    </row>
    <row r="178" spans="1:22" x14ac:dyDescent="0.25">
      <c r="A178" s="66" t="s">
        <v>65</v>
      </c>
      <c r="B178" s="66" t="s">
        <v>286</v>
      </c>
      <c r="C178" s="66">
        <v>50.0105414539576</v>
      </c>
      <c r="D178" s="66">
        <v>109.15760882198801</v>
      </c>
      <c r="E178" s="67">
        <v>0.52590882405638695</v>
      </c>
      <c r="F178" s="66">
        <v>7</v>
      </c>
      <c r="G178" s="66">
        <v>3.87</v>
      </c>
      <c r="H178" s="66">
        <v>10</v>
      </c>
      <c r="I178" s="66">
        <v>29</v>
      </c>
      <c r="J178" s="66" t="str">
        <f>VLOOKUP(A178,編號對照表!$B$1:$C$133,2,FALSE)</f>
        <v>FG1-21</v>
      </c>
      <c r="K178" s="66" t="s">
        <v>384</v>
      </c>
      <c r="L178" s="66" t="s">
        <v>782</v>
      </c>
      <c r="M178" s="66">
        <v>3.98</v>
      </c>
      <c r="N178" s="66">
        <v>15</v>
      </c>
      <c r="O178" s="66">
        <v>25</v>
      </c>
      <c r="P178" s="66">
        <v>15</v>
      </c>
      <c r="Q178" s="66">
        <v>80</v>
      </c>
      <c r="R178" s="66">
        <v>200</v>
      </c>
      <c r="S178" s="66">
        <v>10</v>
      </c>
      <c r="T178" s="66">
        <v>0</v>
      </c>
      <c r="U178" s="66">
        <v>11</v>
      </c>
      <c r="V178" s="66">
        <v>18</v>
      </c>
    </row>
    <row r="179" spans="1:22" x14ac:dyDescent="0.25">
      <c r="A179" s="66" t="s">
        <v>67</v>
      </c>
      <c r="B179" s="66" t="s">
        <v>281</v>
      </c>
      <c r="C179" s="66">
        <v>1E-3</v>
      </c>
      <c r="D179" s="66">
        <v>87.471157312393203</v>
      </c>
      <c r="E179" s="67">
        <v>0.279907742515206</v>
      </c>
      <c r="F179" s="66">
        <v>7</v>
      </c>
      <c r="G179" s="66">
        <v>3.87</v>
      </c>
      <c r="H179" s="66">
        <v>3</v>
      </c>
      <c r="I179" s="66">
        <v>23</v>
      </c>
      <c r="J179" s="66" t="str">
        <f>VLOOKUP(A179,編號對照表!$B$1:$C$133,2,FALSE)</f>
        <v>FG1-22</v>
      </c>
      <c r="K179" s="66" t="s">
        <v>385</v>
      </c>
      <c r="L179" s="66" t="s">
        <v>781</v>
      </c>
      <c r="M179" s="66">
        <v>2.54</v>
      </c>
      <c r="N179" s="66">
        <v>15</v>
      </c>
      <c r="O179" s="66">
        <v>25</v>
      </c>
      <c r="P179" s="66">
        <v>15</v>
      </c>
      <c r="Q179" s="66">
        <v>80</v>
      </c>
      <c r="R179" s="66">
        <v>200</v>
      </c>
      <c r="S179" s="66">
        <v>3</v>
      </c>
      <c r="T179" s="66">
        <v>0</v>
      </c>
      <c r="U179" s="66">
        <v>11</v>
      </c>
      <c r="V179" s="66">
        <v>12</v>
      </c>
    </row>
    <row r="180" spans="1:22" x14ac:dyDescent="0.25">
      <c r="A180" s="66" t="s">
        <v>67</v>
      </c>
      <c r="B180" s="66" t="s">
        <v>285</v>
      </c>
      <c r="C180" s="66">
        <v>22.949420381337401</v>
      </c>
      <c r="D180" s="66">
        <v>10.5726125184447</v>
      </c>
      <c r="E180" s="67">
        <v>0.29105341527611001</v>
      </c>
      <c r="F180" s="66">
        <v>7</v>
      </c>
      <c r="G180" s="66">
        <v>3.87</v>
      </c>
      <c r="H180" s="66">
        <v>5</v>
      </c>
      <c r="I180" s="66">
        <v>3</v>
      </c>
      <c r="J180" s="66" t="str">
        <f>VLOOKUP(A180,編號對照表!$B$1:$C$133,2,FALSE)</f>
        <v>FG1-22</v>
      </c>
      <c r="K180" s="66" t="s">
        <v>385</v>
      </c>
      <c r="L180" s="66" t="s">
        <v>781</v>
      </c>
      <c r="M180" s="66">
        <v>2.54</v>
      </c>
      <c r="N180" s="66">
        <v>15</v>
      </c>
      <c r="O180" s="66">
        <v>25</v>
      </c>
      <c r="P180" s="66">
        <v>15</v>
      </c>
      <c r="Q180" s="66">
        <v>80</v>
      </c>
      <c r="R180" s="66">
        <v>200</v>
      </c>
      <c r="S180" s="66">
        <v>5</v>
      </c>
      <c r="T180" s="66">
        <v>0</v>
      </c>
      <c r="U180" s="66">
        <v>3</v>
      </c>
      <c r="V180" s="66">
        <v>0</v>
      </c>
    </row>
    <row r="181" spans="1:22" x14ac:dyDescent="0.25">
      <c r="A181" s="66" t="s">
        <v>67</v>
      </c>
      <c r="B181" s="66" t="s">
        <v>286</v>
      </c>
      <c r="C181" s="66">
        <v>1E-3</v>
      </c>
      <c r="D181" s="66">
        <v>43.284874409437201</v>
      </c>
      <c r="E181" s="67">
        <v>8.2453514914959697E-2</v>
      </c>
      <c r="F181" s="66">
        <v>7</v>
      </c>
      <c r="G181" s="66">
        <v>3.87</v>
      </c>
      <c r="H181" s="66">
        <v>3</v>
      </c>
      <c r="I181" s="66">
        <v>12</v>
      </c>
      <c r="J181" s="66" t="str">
        <f>VLOOKUP(A181,編號對照表!$B$1:$C$133,2,FALSE)</f>
        <v>FG1-22</v>
      </c>
      <c r="K181" s="66" t="s">
        <v>385</v>
      </c>
      <c r="L181" s="66" t="s">
        <v>325</v>
      </c>
      <c r="M181" s="66">
        <v>1.27</v>
      </c>
      <c r="N181" s="66">
        <v>12</v>
      </c>
      <c r="O181" s="66">
        <v>25</v>
      </c>
      <c r="P181" s="66">
        <v>15</v>
      </c>
      <c r="Q181" s="66">
        <v>80</v>
      </c>
      <c r="R181" s="66">
        <v>200</v>
      </c>
      <c r="S181" s="66">
        <v>3</v>
      </c>
      <c r="T181" s="66">
        <v>0</v>
      </c>
      <c r="U181" s="66">
        <v>10</v>
      </c>
      <c r="V181" s="66">
        <v>2</v>
      </c>
    </row>
    <row r="182" spans="1:22" x14ac:dyDescent="0.25">
      <c r="A182" s="66" t="s">
        <v>69</v>
      </c>
      <c r="B182" s="66" t="s">
        <v>281</v>
      </c>
      <c r="C182" s="66">
        <v>1E-3</v>
      </c>
      <c r="D182" s="66">
        <v>50.827912054956002</v>
      </c>
      <c r="E182" s="67">
        <v>0.230906554497778</v>
      </c>
      <c r="F182" s="66">
        <v>7</v>
      </c>
      <c r="G182" s="66">
        <v>3.87</v>
      </c>
      <c r="H182" s="66">
        <v>3</v>
      </c>
      <c r="I182" s="66">
        <v>14</v>
      </c>
      <c r="J182" s="66" t="str">
        <f>VLOOKUP(A182,編號對照表!$B$1:$C$133,2,FALSE)</f>
        <v>FG1-23</v>
      </c>
      <c r="K182" s="66" t="s">
        <v>386</v>
      </c>
      <c r="L182" s="66" t="s">
        <v>325</v>
      </c>
      <c r="M182" s="66">
        <v>1.27</v>
      </c>
      <c r="N182" s="66">
        <v>10</v>
      </c>
      <c r="O182" s="66">
        <v>25</v>
      </c>
      <c r="P182" s="66">
        <v>15</v>
      </c>
      <c r="Q182" s="66">
        <v>80</v>
      </c>
      <c r="R182" s="66">
        <v>200</v>
      </c>
      <c r="S182" s="66">
        <v>3</v>
      </c>
      <c r="T182" s="66">
        <v>0</v>
      </c>
      <c r="U182" s="66">
        <v>11</v>
      </c>
      <c r="V182" s="66">
        <v>3</v>
      </c>
    </row>
    <row r="183" spans="1:22" x14ac:dyDescent="0.25">
      <c r="A183" s="66" t="s">
        <v>69</v>
      </c>
      <c r="B183" s="66" t="s">
        <v>285</v>
      </c>
      <c r="C183" s="66">
        <v>51.651657558977597</v>
      </c>
      <c r="D183" s="66">
        <v>1E-3</v>
      </c>
      <c r="E183" s="67">
        <v>0.242400262504816</v>
      </c>
      <c r="F183" s="66">
        <v>7</v>
      </c>
      <c r="G183" s="66">
        <v>3.87</v>
      </c>
      <c r="H183" s="66">
        <v>11</v>
      </c>
      <c r="I183" s="66">
        <v>3</v>
      </c>
      <c r="J183" s="66" t="str">
        <f>VLOOKUP(A183,編號對照表!$B$1:$C$133,2,FALSE)</f>
        <v>FG1-23</v>
      </c>
      <c r="K183" s="66" t="s">
        <v>386</v>
      </c>
      <c r="L183" s="66" t="s">
        <v>325</v>
      </c>
      <c r="M183" s="66">
        <v>1.27</v>
      </c>
      <c r="N183" s="66">
        <v>10</v>
      </c>
      <c r="O183" s="66">
        <v>25</v>
      </c>
      <c r="P183" s="66">
        <v>15</v>
      </c>
      <c r="Q183" s="66">
        <v>80</v>
      </c>
      <c r="R183" s="66">
        <v>200</v>
      </c>
      <c r="S183" s="66">
        <v>9</v>
      </c>
      <c r="T183" s="66">
        <v>2</v>
      </c>
      <c r="U183" s="66">
        <v>3</v>
      </c>
      <c r="V183" s="66">
        <v>0</v>
      </c>
    </row>
    <row r="184" spans="1:22" x14ac:dyDescent="0.25">
      <c r="A184" s="66" t="s">
        <v>69</v>
      </c>
      <c r="B184" s="66" t="s">
        <v>286</v>
      </c>
      <c r="C184" s="66">
        <v>25.242688134312601</v>
      </c>
      <c r="D184" s="66">
        <v>39.4900655373931</v>
      </c>
      <c r="E184" s="67">
        <v>0.18028117483481801</v>
      </c>
      <c r="F184" s="66">
        <v>7</v>
      </c>
      <c r="G184" s="66">
        <v>3.87</v>
      </c>
      <c r="H184" s="66">
        <v>5</v>
      </c>
      <c r="I184" s="66">
        <v>11</v>
      </c>
      <c r="J184" s="66" t="str">
        <f>VLOOKUP(A184,編號對照表!$B$1:$C$133,2,FALSE)</f>
        <v>FG1-23</v>
      </c>
      <c r="K184" s="66" t="s">
        <v>386</v>
      </c>
      <c r="L184" s="66" t="s">
        <v>325</v>
      </c>
      <c r="M184" s="66">
        <v>1.27</v>
      </c>
      <c r="N184" s="66">
        <v>12</v>
      </c>
      <c r="O184" s="66">
        <v>25</v>
      </c>
      <c r="P184" s="66">
        <v>15</v>
      </c>
      <c r="Q184" s="66">
        <v>80</v>
      </c>
      <c r="R184" s="66">
        <v>200</v>
      </c>
      <c r="S184" s="66">
        <v>5</v>
      </c>
      <c r="T184" s="66">
        <v>0</v>
      </c>
      <c r="U184" s="66">
        <v>11</v>
      </c>
      <c r="V184" s="66">
        <v>0</v>
      </c>
    </row>
    <row r="185" spans="1:22" x14ac:dyDescent="0.25">
      <c r="A185" s="66" t="s">
        <v>70</v>
      </c>
      <c r="B185" s="66" t="s">
        <v>281</v>
      </c>
      <c r="C185" s="66">
        <v>1.2503174366429399</v>
      </c>
      <c r="D185" s="66">
        <v>40.169437415897796</v>
      </c>
      <c r="E185" s="67">
        <v>6.6959013929590597E-2</v>
      </c>
      <c r="F185" s="66">
        <v>7</v>
      </c>
      <c r="G185" s="66">
        <v>3.87</v>
      </c>
      <c r="H185" s="66">
        <v>3</v>
      </c>
      <c r="I185" s="66">
        <v>11</v>
      </c>
      <c r="J185" s="66" t="str">
        <f>VLOOKUP(A185,編號對照表!$B$1:$C$133,2,FALSE)</f>
        <v>FG1-24</v>
      </c>
      <c r="K185" s="66" t="s">
        <v>387</v>
      </c>
      <c r="L185" s="66" t="s">
        <v>325</v>
      </c>
      <c r="M185" s="66">
        <v>1.27</v>
      </c>
      <c r="N185" s="66">
        <v>12</v>
      </c>
      <c r="O185" s="66">
        <v>25</v>
      </c>
      <c r="P185" s="66">
        <v>15</v>
      </c>
      <c r="Q185" s="66">
        <v>80</v>
      </c>
      <c r="R185" s="66">
        <v>200</v>
      </c>
      <c r="S185" s="66">
        <v>3</v>
      </c>
      <c r="T185" s="66">
        <v>0</v>
      </c>
      <c r="U185" s="66">
        <v>11</v>
      </c>
      <c r="V185" s="66">
        <v>0</v>
      </c>
    </row>
    <row r="186" spans="1:22" x14ac:dyDescent="0.25">
      <c r="A186" s="66" t="s">
        <v>70</v>
      </c>
      <c r="B186" s="66" t="s">
        <v>285</v>
      </c>
      <c r="C186" s="66">
        <v>1E-3</v>
      </c>
      <c r="D186" s="66">
        <v>67.7523715421557</v>
      </c>
      <c r="E186" s="67">
        <v>0.21630139090120801</v>
      </c>
      <c r="F186" s="66">
        <v>7</v>
      </c>
      <c r="G186" s="66">
        <v>3.87</v>
      </c>
      <c r="H186" s="66">
        <v>3</v>
      </c>
      <c r="I186" s="66">
        <v>18</v>
      </c>
      <c r="J186" s="66" t="str">
        <f>VLOOKUP(A186,編號對照表!$B$1:$C$133,2,FALSE)</f>
        <v>FG1-24</v>
      </c>
      <c r="K186" s="66" t="s">
        <v>387</v>
      </c>
      <c r="L186" s="66" t="s">
        <v>325</v>
      </c>
      <c r="M186" s="66">
        <v>1.27</v>
      </c>
      <c r="N186" s="66">
        <v>10</v>
      </c>
      <c r="O186" s="66">
        <v>25</v>
      </c>
      <c r="P186" s="66">
        <v>15</v>
      </c>
      <c r="Q186" s="66">
        <v>80</v>
      </c>
      <c r="R186" s="66">
        <v>200</v>
      </c>
      <c r="S186" s="66">
        <v>3</v>
      </c>
      <c r="T186" s="66">
        <v>0</v>
      </c>
      <c r="U186" s="66">
        <v>11</v>
      </c>
      <c r="V186" s="66">
        <v>7</v>
      </c>
    </row>
    <row r="187" spans="1:22" x14ac:dyDescent="0.25">
      <c r="A187" s="66" t="s">
        <v>70</v>
      </c>
      <c r="B187" s="66" t="s">
        <v>286</v>
      </c>
      <c r="C187" s="66">
        <v>1E-3</v>
      </c>
      <c r="D187" s="66">
        <v>98.917679861187906</v>
      </c>
      <c r="E187" s="67">
        <v>0.208898866549134</v>
      </c>
      <c r="F187" s="66">
        <v>7</v>
      </c>
      <c r="G187" s="66">
        <v>3.87</v>
      </c>
      <c r="H187" s="66">
        <v>3</v>
      </c>
      <c r="I187" s="66">
        <v>26</v>
      </c>
      <c r="J187" s="66" t="str">
        <f>VLOOKUP(A187,編號對照表!$B$1:$C$133,2,FALSE)</f>
        <v>FG1-24</v>
      </c>
      <c r="K187" s="66" t="s">
        <v>387</v>
      </c>
      <c r="L187" s="66" t="s">
        <v>325</v>
      </c>
      <c r="M187" s="66">
        <v>1.27</v>
      </c>
      <c r="N187" s="66">
        <v>12</v>
      </c>
      <c r="O187" s="66">
        <v>25</v>
      </c>
      <c r="P187" s="66">
        <v>15</v>
      </c>
      <c r="Q187" s="66">
        <v>80</v>
      </c>
      <c r="R187" s="66">
        <v>200</v>
      </c>
      <c r="S187" s="66">
        <v>3</v>
      </c>
      <c r="T187" s="66">
        <v>0</v>
      </c>
      <c r="U187" s="66">
        <v>11</v>
      </c>
      <c r="V187" s="66">
        <v>15</v>
      </c>
    </row>
    <row r="188" spans="1:22" x14ac:dyDescent="0.25">
      <c r="A188" s="66" t="s">
        <v>72</v>
      </c>
      <c r="B188" s="66" t="s">
        <v>281</v>
      </c>
      <c r="C188" s="66">
        <v>38.055542390793597</v>
      </c>
      <c r="D188" s="66">
        <v>187.187995761633</v>
      </c>
      <c r="E188" s="67">
        <v>0.28546696994453702</v>
      </c>
      <c r="F188" s="66">
        <v>7</v>
      </c>
      <c r="G188" s="66">
        <v>3.87</v>
      </c>
      <c r="H188" s="66">
        <v>8</v>
      </c>
      <c r="I188" s="66">
        <v>49</v>
      </c>
      <c r="J188" s="66" t="str">
        <f>VLOOKUP(A188,編號對照表!$B$1:$C$133,2,FALSE)</f>
        <v>FG1-2'5</v>
      </c>
      <c r="K188" s="66" t="s">
        <v>388</v>
      </c>
      <c r="L188" s="66" t="s">
        <v>781</v>
      </c>
      <c r="M188" s="66">
        <v>2.54</v>
      </c>
      <c r="N188" s="66">
        <v>15</v>
      </c>
      <c r="O188" s="66">
        <v>25</v>
      </c>
      <c r="P188" s="66">
        <v>15</v>
      </c>
      <c r="Q188" s="66">
        <v>80</v>
      </c>
      <c r="R188" s="66">
        <v>200</v>
      </c>
      <c r="S188" s="66">
        <v>8</v>
      </c>
      <c r="T188" s="66">
        <v>0</v>
      </c>
      <c r="U188" s="66">
        <v>11</v>
      </c>
      <c r="V188" s="66">
        <v>38</v>
      </c>
    </row>
    <row r="189" spans="1:22" x14ac:dyDescent="0.25">
      <c r="A189" s="66" t="s">
        <v>72</v>
      </c>
      <c r="B189" s="66" t="s">
        <v>285</v>
      </c>
      <c r="C189" s="66">
        <v>123.969279229641</v>
      </c>
      <c r="D189" s="66">
        <v>1E-3</v>
      </c>
      <c r="E189" s="67">
        <v>6.6959013929590597E-2</v>
      </c>
      <c r="F189" s="66">
        <v>7</v>
      </c>
      <c r="G189" s="66">
        <v>3.87</v>
      </c>
      <c r="H189" s="66">
        <v>25</v>
      </c>
      <c r="I189" s="66">
        <v>3</v>
      </c>
      <c r="J189" s="66" t="str">
        <f>VLOOKUP(A189,編號對照表!$B$1:$C$133,2,FALSE)</f>
        <v>FG1-2'5</v>
      </c>
      <c r="K189" s="66" t="s">
        <v>388</v>
      </c>
      <c r="L189" s="66" t="s">
        <v>325</v>
      </c>
      <c r="M189" s="66">
        <v>1.27</v>
      </c>
      <c r="N189" s="66">
        <v>12</v>
      </c>
      <c r="O189" s="66">
        <v>25</v>
      </c>
      <c r="P189" s="66">
        <v>15</v>
      </c>
      <c r="Q189" s="66">
        <v>80</v>
      </c>
      <c r="R189" s="66">
        <v>200</v>
      </c>
      <c r="S189" s="66">
        <v>10</v>
      </c>
      <c r="T189" s="66">
        <v>15</v>
      </c>
      <c r="U189" s="66">
        <v>3</v>
      </c>
      <c r="V189" s="66">
        <v>0</v>
      </c>
    </row>
    <row r="190" spans="1:22" x14ac:dyDescent="0.25">
      <c r="A190" s="66" t="s">
        <v>72</v>
      </c>
      <c r="B190" s="66" t="s">
        <v>286</v>
      </c>
      <c r="C190" s="66">
        <v>119.430599734187</v>
      </c>
      <c r="D190" s="66">
        <v>11.289898538961999</v>
      </c>
      <c r="E190" s="67">
        <v>6.6959013929590597E-2</v>
      </c>
      <c r="F190" s="66">
        <v>7</v>
      </c>
      <c r="G190" s="66">
        <v>3.87</v>
      </c>
      <c r="H190" s="66">
        <v>24</v>
      </c>
      <c r="I190" s="66">
        <v>3</v>
      </c>
      <c r="J190" s="66" t="str">
        <f>VLOOKUP(A190,編號對照表!$B$1:$C$133,2,FALSE)</f>
        <v>FG1-2'5</v>
      </c>
      <c r="K190" s="66" t="s">
        <v>388</v>
      </c>
      <c r="L190" s="66" t="s">
        <v>325</v>
      </c>
      <c r="M190" s="66">
        <v>1.27</v>
      </c>
      <c r="N190" s="66">
        <v>12</v>
      </c>
      <c r="O190" s="66">
        <v>25</v>
      </c>
      <c r="P190" s="66">
        <v>15</v>
      </c>
      <c r="Q190" s="66">
        <v>80</v>
      </c>
      <c r="R190" s="66">
        <v>200</v>
      </c>
      <c r="S190" s="66">
        <v>10</v>
      </c>
      <c r="T190" s="66">
        <v>14</v>
      </c>
      <c r="U190" s="66">
        <v>3</v>
      </c>
      <c r="V190" s="66">
        <v>0</v>
      </c>
    </row>
    <row r="191" spans="1:22" x14ac:dyDescent="0.25">
      <c r="A191" s="66" t="s">
        <v>263</v>
      </c>
      <c r="B191" s="66" t="s">
        <v>281</v>
      </c>
      <c r="C191" s="66">
        <v>33.328458666801502</v>
      </c>
      <c r="D191" s="66">
        <v>4.3543404899537599</v>
      </c>
      <c r="E191" s="67">
        <v>0.151797325816005</v>
      </c>
      <c r="F191" s="66">
        <v>7</v>
      </c>
      <c r="G191" s="66">
        <v>3.87</v>
      </c>
      <c r="H191" s="66">
        <v>7</v>
      </c>
      <c r="I191" s="66">
        <v>3</v>
      </c>
      <c r="J191" s="66" t="str">
        <f>VLOOKUP(A191,編號對照表!$B$1:$C$133,2,FALSE)</f>
        <v>Fb1-11</v>
      </c>
      <c r="K191" s="66" t="s">
        <v>389</v>
      </c>
      <c r="L191" s="66" t="s">
        <v>325</v>
      </c>
      <c r="M191" s="66">
        <v>1.27</v>
      </c>
      <c r="N191" s="66">
        <v>15</v>
      </c>
      <c r="O191" s="66">
        <v>25</v>
      </c>
      <c r="P191" s="66">
        <v>15</v>
      </c>
      <c r="Q191" s="66">
        <v>60</v>
      </c>
      <c r="R191" s="66">
        <v>200</v>
      </c>
      <c r="S191" s="66">
        <v>7</v>
      </c>
      <c r="T191" s="66">
        <v>0</v>
      </c>
      <c r="U191" s="66">
        <v>3</v>
      </c>
      <c r="V191" s="66">
        <v>0</v>
      </c>
    </row>
    <row r="192" spans="1:22" x14ac:dyDescent="0.25">
      <c r="A192" s="66" t="s">
        <v>263</v>
      </c>
      <c r="B192" s="66" t="s">
        <v>285</v>
      </c>
      <c r="C192" s="66">
        <v>83.787282928824396</v>
      </c>
      <c r="D192" s="66">
        <v>1E-3</v>
      </c>
      <c r="E192" s="67">
        <v>0.10663352441042701</v>
      </c>
      <c r="F192" s="66">
        <v>7</v>
      </c>
      <c r="G192" s="66">
        <v>3.87</v>
      </c>
      <c r="H192" s="66">
        <v>17</v>
      </c>
      <c r="I192" s="66">
        <v>3</v>
      </c>
      <c r="J192" s="66" t="str">
        <f>VLOOKUP(A192,編號對照表!$B$1:$C$133,2,FALSE)</f>
        <v>Fb1-11</v>
      </c>
      <c r="K192" s="66" t="s">
        <v>389</v>
      </c>
      <c r="L192" s="66" t="s">
        <v>325</v>
      </c>
      <c r="M192" s="66">
        <v>1.27</v>
      </c>
      <c r="N192" s="66">
        <v>15</v>
      </c>
      <c r="O192" s="66">
        <v>25</v>
      </c>
      <c r="P192" s="66">
        <v>15</v>
      </c>
      <c r="Q192" s="66">
        <v>60</v>
      </c>
      <c r="R192" s="66">
        <v>200</v>
      </c>
      <c r="S192" s="66">
        <v>7</v>
      </c>
      <c r="T192" s="66">
        <v>10</v>
      </c>
      <c r="U192" s="66">
        <v>3</v>
      </c>
      <c r="V192" s="66">
        <v>0</v>
      </c>
    </row>
    <row r="193" spans="1:22" x14ac:dyDescent="0.25">
      <c r="A193" s="66" t="s">
        <v>263</v>
      </c>
      <c r="B193" s="66" t="s">
        <v>286</v>
      </c>
      <c r="C193" s="66">
        <v>42.531578801572302</v>
      </c>
      <c r="D193" s="66">
        <v>34.886721987277298</v>
      </c>
      <c r="E193" s="67">
        <v>0.15847854083403901</v>
      </c>
      <c r="F193" s="66">
        <v>7</v>
      </c>
      <c r="G193" s="66">
        <v>3.87</v>
      </c>
      <c r="H193" s="66">
        <v>9</v>
      </c>
      <c r="I193" s="66">
        <v>10</v>
      </c>
      <c r="J193" s="66" t="str">
        <f>VLOOKUP(A193,編號對照表!$B$1:$C$133,2,FALSE)</f>
        <v>Fb1-11</v>
      </c>
      <c r="K193" s="66" t="s">
        <v>389</v>
      </c>
      <c r="L193" s="66" t="s">
        <v>325</v>
      </c>
      <c r="M193" s="66">
        <v>1.27</v>
      </c>
      <c r="N193" s="66">
        <v>15</v>
      </c>
      <c r="O193" s="66">
        <v>25</v>
      </c>
      <c r="P193" s="66">
        <v>15</v>
      </c>
      <c r="Q193" s="66">
        <v>60</v>
      </c>
      <c r="R193" s="66">
        <v>200</v>
      </c>
      <c r="S193" s="66">
        <v>7</v>
      </c>
      <c r="T193" s="66">
        <v>2</v>
      </c>
      <c r="U193" s="66">
        <v>8</v>
      </c>
      <c r="V193" s="66">
        <v>2</v>
      </c>
    </row>
    <row r="194" spans="1:22" x14ac:dyDescent="0.25">
      <c r="A194" s="66" t="s">
        <v>0</v>
      </c>
      <c r="B194" s="66" t="s">
        <v>281</v>
      </c>
      <c r="C194" s="66">
        <v>1E-3</v>
      </c>
      <c r="D194" s="66">
        <v>36.433236673474298</v>
      </c>
      <c r="E194" s="67">
        <v>5.99926279392093E-2</v>
      </c>
      <c r="F194" s="66">
        <v>7</v>
      </c>
      <c r="G194" s="66">
        <v>3.87</v>
      </c>
      <c r="H194" s="66">
        <v>3</v>
      </c>
      <c r="I194" s="66">
        <v>10</v>
      </c>
      <c r="J194" s="66" t="str">
        <f>VLOOKUP(A194,編號對照表!$B$1:$C$133,2,FALSE)</f>
        <v>Fb1-12</v>
      </c>
      <c r="K194" s="66" t="s">
        <v>390</v>
      </c>
      <c r="L194" s="66" t="s">
        <v>325</v>
      </c>
      <c r="M194" s="66">
        <v>1.27</v>
      </c>
      <c r="N194" s="66">
        <v>15</v>
      </c>
      <c r="O194" s="66">
        <v>25</v>
      </c>
      <c r="P194" s="66">
        <v>15</v>
      </c>
      <c r="Q194" s="66">
        <v>60</v>
      </c>
      <c r="R194" s="66">
        <v>200</v>
      </c>
      <c r="S194" s="66">
        <v>3</v>
      </c>
      <c r="T194" s="66">
        <v>0</v>
      </c>
      <c r="U194" s="66">
        <v>8</v>
      </c>
      <c r="V194" s="66">
        <v>2</v>
      </c>
    </row>
    <row r="195" spans="1:22" x14ac:dyDescent="0.25">
      <c r="A195" s="66" t="s">
        <v>0</v>
      </c>
      <c r="B195" s="66" t="s">
        <v>285</v>
      </c>
      <c r="C195" s="66">
        <v>11.574964737519601</v>
      </c>
      <c r="D195" s="66">
        <v>0.55688578868284799</v>
      </c>
      <c r="E195" s="67">
        <v>5.02192589920014E-2</v>
      </c>
      <c r="F195" s="66">
        <v>7</v>
      </c>
      <c r="G195" s="66">
        <v>3.87</v>
      </c>
      <c r="H195" s="66">
        <v>3</v>
      </c>
      <c r="I195" s="66">
        <v>3</v>
      </c>
      <c r="J195" s="66" t="str">
        <f>VLOOKUP(A195,編號對照表!$B$1:$C$133,2,FALSE)</f>
        <v>Fb1-12</v>
      </c>
      <c r="K195" s="66" t="s">
        <v>390</v>
      </c>
      <c r="L195" s="66" t="s">
        <v>325</v>
      </c>
      <c r="M195" s="66">
        <v>1.27</v>
      </c>
      <c r="N195" s="66">
        <v>15</v>
      </c>
      <c r="O195" s="66">
        <v>25</v>
      </c>
      <c r="P195" s="66">
        <v>15</v>
      </c>
      <c r="Q195" s="66">
        <v>60</v>
      </c>
      <c r="R195" s="66">
        <v>200</v>
      </c>
      <c r="S195" s="66">
        <v>3</v>
      </c>
      <c r="T195" s="66">
        <v>0</v>
      </c>
      <c r="U195" s="66">
        <v>3</v>
      </c>
      <c r="V195" s="66">
        <v>0</v>
      </c>
    </row>
    <row r="196" spans="1:22" x14ac:dyDescent="0.25">
      <c r="A196" s="66" t="s">
        <v>0</v>
      </c>
      <c r="B196" s="66" t="s">
        <v>286</v>
      </c>
      <c r="C196" s="66">
        <v>0.23731994588160901</v>
      </c>
      <c r="D196" s="66">
        <v>26.1638103984296</v>
      </c>
      <c r="E196" s="67">
        <v>5.02192589920014E-2</v>
      </c>
      <c r="F196" s="66">
        <v>7</v>
      </c>
      <c r="G196" s="66">
        <v>3.87</v>
      </c>
      <c r="H196" s="66">
        <v>3</v>
      </c>
      <c r="I196" s="66">
        <v>7</v>
      </c>
      <c r="J196" s="66" t="str">
        <f>VLOOKUP(A196,編號對照表!$B$1:$C$133,2,FALSE)</f>
        <v>Fb1-12</v>
      </c>
      <c r="K196" s="66" t="s">
        <v>390</v>
      </c>
      <c r="L196" s="66" t="s">
        <v>325</v>
      </c>
      <c r="M196" s="66">
        <v>1.27</v>
      </c>
      <c r="N196" s="66">
        <v>15</v>
      </c>
      <c r="O196" s="66">
        <v>25</v>
      </c>
      <c r="P196" s="66">
        <v>15</v>
      </c>
      <c r="Q196" s="66">
        <v>60</v>
      </c>
      <c r="R196" s="66">
        <v>200</v>
      </c>
      <c r="S196" s="66">
        <v>3</v>
      </c>
      <c r="T196" s="66">
        <v>0</v>
      </c>
      <c r="U196" s="66">
        <v>7</v>
      </c>
      <c r="V196" s="66">
        <v>0</v>
      </c>
    </row>
    <row r="197" spans="1:22" x14ac:dyDescent="0.25">
      <c r="A197" s="66" t="s">
        <v>190</v>
      </c>
      <c r="B197" s="66" t="s">
        <v>281</v>
      </c>
      <c r="C197" s="66">
        <v>26.7551885917783</v>
      </c>
      <c r="D197" s="66">
        <v>111.293774098158</v>
      </c>
      <c r="E197" s="67">
        <v>0.49619195051491299</v>
      </c>
      <c r="F197" s="66">
        <v>7</v>
      </c>
      <c r="G197" s="66">
        <v>3.87</v>
      </c>
      <c r="H197" s="66">
        <v>6</v>
      </c>
      <c r="I197" s="66">
        <v>29</v>
      </c>
      <c r="J197" s="66" t="str">
        <f>VLOOKUP(A197,編號對照表!$B$1:$C$133,2,FALSE)</f>
        <v>FB1-C8</v>
      </c>
      <c r="K197" s="66" t="s">
        <v>391</v>
      </c>
      <c r="L197" s="66" t="s">
        <v>781</v>
      </c>
      <c r="M197" s="66">
        <v>2.54</v>
      </c>
      <c r="N197" s="66">
        <v>10</v>
      </c>
      <c r="O197" s="66">
        <v>25</v>
      </c>
      <c r="P197" s="66">
        <v>15</v>
      </c>
      <c r="Q197" s="66">
        <v>80</v>
      </c>
      <c r="R197" s="66">
        <v>200</v>
      </c>
      <c r="S197" s="66">
        <v>6</v>
      </c>
      <c r="T197" s="66">
        <v>0</v>
      </c>
      <c r="U197" s="66">
        <v>11</v>
      </c>
      <c r="V197" s="66">
        <v>18</v>
      </c>
    </row>
    <row r="198" spans="1:22" x14ac:dyDescent="0.25">
      <c r="A198" s="66" t="s">
        <v>190</v>
      </c>
      <c r="B198" s="66" t="s">
        <v>285</v>
      </c>
      <c r="C198" s="66">
        <v>151.70529484748801</v>
      </c>
      <c r="D198" s="66">
        <v>1E-3</v>
      </c>
      <c r="E198" s="67">
        <v>0.316640292294323</v>
      </c>
      <c r="F198" s="66">
        <v>7</v>
      </c>
      <c r="G198" s="66">
        <v>3.87</v>
      </c>
      <c r="H198" s="66">
        <v>30</v>
      </c>
      <c r="I198" s="66">
        <v>3</v>
      </c>
      <c r="J198" s="66" t="str">
        <f>VLOOKUP(A198,編號對照表!$B$1:$C$133,2,FALSE)</f>
        <v>FB1-C8</v>
      </c>
      <c r="K198" s="66" t="s">
        <v>391</v>
      </c>
      <c r="L198" s="66" t="s">
        <v>781</v>
      </c>
      <c r="M198" s="66">
        <v>2.54</v>
      </c>
      <c r="N198" s="66">
        <v>15</v>
      </c>
      <c r="O198" s="66">
        <v>25</v>
      </c>
      <c r="P198" s="66">
        <v>15</v>
      </c>
      <c r="Q198" s="66">
        <v>80</v>
      </c>
      <c r="R198" s="66">
        <v>200</v>
      </c>
      <c r="S198" s="66">
        <v>10</v>
      </c>
      <c r="T198" s="66">
        <v>20</v>
      </c>
      <c r="U198" s="66">
        <v>3</v>
      </c>
      <c r="V198" s="66">
        <v>0</v>
      </c>
    </row>
    <row r="199" spans="1:22" x14ac:dyDescent="0.25">
      <c r="A199" s="66" t="s">
        <v>190</v>
      </c>
      <c r="B199" s="66" t="s">
        <v>286</v>
      </c>
      <c r="C199" s="66">
        <v>75.608585029840498</v>
      </c>
      <c r="D199" s="66">
        <v>7.7882898040115798</v>
      </c>
      <c r="E199" s="67">
        <v>0.31783452723175298</v>
      </c>
      <c r="F199" s="66">
        <v>7</v>
      </c>
      <c r="G199" s="66">
        <v>3.87</v>
      </c>
      <c r="H199" s="66">
        <v>15</v>
      </c>
      <c r="I199" s="66">
        <v>3</v>
      </c>
      <c r="J199" s="66" t="str">
        <f>VLOOKUP(A199,編號對照表!$B$1:$C$133,2,FALSE)</f>
        <v>FB1-C8</v>
      </c>
      <c r="K199" s="66" t="s">
        <v>391</v>
      </c>
      <c r="L199" s="66" t="s">
        <v>781</v>
      </c>
      <c r="M199" s="66">
        <v>2.54</v>
      </c>
      <c r="N199" s="66">
        <v>15</v>
      </c>
      <c r="O199" s="66">
        <v>25</v>
      </c>
      <c r="P199" s="66">
        <v>15</v>
      </c>
      <c r="Q199" s="66">
        <v>80</v>
      </c>
      <c r="R199" s="66">
        <v>200</v>
      </c>
      <c r="S199" s="66">
        <v>10</v>
      </c>
      <c r="T199" s="66">
        <v>5</v>
      </c>
      <c r="U199" s="66">
        <v>3</v>
      </c>
      <c r="V199" s="66">
        <v>0</v>
      </c>
    </row>
    <row r="200" spans="1:22" x14ac:dyDescent="0.25">
      <c r="A200" s="66" t="s">
        <v>2</v>
      </c>
      <c r="B200" s="66" t="s">
        <v>281</v>
      </c>
      <c r="C200" s="66">
        <v>0.91843692644033603</v>
      </c>
      <c r="D200" s="66">
        <v>25.276804808527199</v>
      </c>
      <c r="E200" s="67">
        <v>5.02192589920014E-2</v>
      </c>
      <c r="F200" s="66">
        <v>7</v>
      </c>
      <c r="G200" s="66">
        <v>3.87</v>
      </c>
      <c r="H200" s="66">
        <v>3</v>
      </c>
      <c r="I200" s="66">
        <v>7</v>
      </c>
      <c r="J200" s="66" t="str">
        <f>VLOOKUP(A200,編號對照表!$B$1:$C$133,2,FALSE)</f>
        <v>Fb1-13</v>
      </c>
      <c r="K200" s="66" t="s">
        <v>392</v>
      </c>
      <c r="L200" s="66" t="s">
        <v>325</v>
      </c>
      <c r="M200" s="66">
        <v>1.27</v>
      </c>
      <c r="N200" s="66">
        <v>15</v>
      </c>
      <c r="O200" s="66">
        <v>25</v>
      </c>
      <c r="P200" s="66">
        <v>15</v>
      </c>
      <c r="Q200" s="66">
        <v>60</v>
      </c>
      <c r="R200" s="66">
        <v>200</v>
      </c>
      <c r="S200" s="66">
        <v>3</v>
      </c>
      <c r="T200" s="66">
        <v>0</v>
      </c>
      <c r="U200" s="66">
        <v>7</v>
      </c>
      <c r="V200" s="66">
        <v>0</v>
      </c>
    </row>
    <row r="201" spans="1:22" x14ac:dyDescent="0.25">
      <c r="A201" s="66" t="s">
        <v>2</v>
      </c>
      <c r="B201" s="66" t="s">
        <v>285</v>
      </c>
      <c r="C201" s="66">
        <v>24.776728823780999</v>
      </c>
      <c r="D201" s="66">
        <v>1E-3</v>
      </c>
      <c r="E201" s="67">
        <v>5.02192589920014E-2</v>
      </c>
      <c r="F201" s="66">
        <v>7</v>
      </c>
      <c r="G201" s="66">
        <v>3.87</v>
      </c>
      <c r="H201" s="66">
        <v>5</v>
      </c>
      <c r="I201" s="66">
        <v>3</v>
      </c>
      <c r="J201" s="66" t="str">
        <f>VLOOKUP(A201,編號對照表!$B$1:$C$133,2,FALSE)</f>
        <v>Fb1-13</v>
      </c>
      <c r="K201" s="66" t="s">
        <v>392</v>
      </c>
      <c r="L201" s="66" t="s">
        <v>325</v>
      </c>
      <c r="M201" s="66">
        <v>1.27</v>
      </c>
      <c r="N201" s="66">
        <v>15</v>
      </c>
      <c r="O201" s="66">
        <v>25</v>
      </c>
      <c r="P201" s="66">
        <v>15</v>
      </c>
      <c r="Q201" s="66">
        <v>60</v>
      </c>
      <c r="R201" s="66">
        <v>200</v>
      </c>
      <c r="S201" s="66">
        <v>5</v>
      </c>
      <c r="T201" s="66">
        <v>0</v>
      </c>
      <c r="U201" s="66">
        <v>3</v>
      </c>
      <c r="V201" s="66">
        <v>0</v>
      </c>
    </row>
    <row r="202" spans="1:22" x14ac:dyDescent="0.25">
      <c r="A202" s="66" t="s">
        <v>2</v>
      </c>
      <c r="B202" s="66" t="s">
        <v>286</v>
      </c>
      <c r="C202" s="66">
        <v>2.7022711583413201</v>
      </c>
      <c r="D202" s="66">
        <v>21.024302113801198</v>
      </c>
      <c r="E202" s="67">
        <v>5.2068429067730897E-2</v>
      </c>
      <c r="F202" s="66">
        <v>7</v>
      </c>
      <c r="G202" s="66">
        <v>3.87</v>
      </c>
      <c r="H202" s="66">
        <v>3</v>
      </c>
      <c r="I202" s="66">
        <v>6</v>
      </c>
      <c r="J202" s="66" t="str">
        <f>VLOOKUP(A202,編號對照表!$B$1:$C$133,2,FALSE)</f>
        <v>Fb1-13</v>
      </c>
      <c r="K202" s="66" t="s">
        <v>392</v>
      </c>
      <c r="L202" s="66" t="s">
        <v>325</v>
      </c>
      <c r="M202" s="66">
        <v>1.27</v>
      </c>
      <c r="N202" s="66">
        <v>15</v>
      </c>
      <c r="O202" s="66">
        <v>25</v>
      </c>
      <c r="P202" s="66">
        <v>15</v>
      </c>
      <c r="Q202" s="66">
        <v>60</v>
      </c>
      <c r="R202" s="66">
        <v>200</v>
      </c>
      <c r="S202" s="66">
        <v>3</v>
      </c>
      <c r="T202" s="66">
        <v>0</v>
      </c>
      <c r="U202" s="66">
        <v>6</v>
      </c>
      <c r="V202" s="66">
        <v>0</v>
      </c>
    </row>
    <row r="203" spans="1:22" x14ac:dyDescent="0.25">
      <c r="A203" s="66" t="s">
        <v>220</v>
      </c>
      <c r="B203" s="66" t="s">
        <v>281</v>
      </c>
      <c r="C203" s="66">
        <v>24.2478074505925</v>
      </c>
      <c r="D203" s="66">
        <v>114.851668477058</v>
      </c>
      <c r="E203" s="67">
        <v>0.488457316532731</v>
      </c>
      <c r="F203" s="66">
        <v>7</v>
      </c>
      <c r="G203" s="66">
        <v>3.87</v>
      </c>
      <c r="H203" s="66">
        <v>5</v>
      </c>
      <c r="I203" s="66">
        <v>30</v>
      </c>
      <c r="J203" s="66" t="str">
        <f>VLOOKUP(A203,編號對照表!$B$1:$C$133,2,FALSE)</f>
        <v>FB1-D8</v>
      </c>
      <c r="K203" s="66" t="s">
        <v>393</v>
      </c>
      <c r="L203" s="66" t="s">
        <v>781</v>
      </c>
      <c r="M203" s="66">
        <v>2.54</v>
      </c>
      <c r="N203" s="66">
        <v>10</v>
      </c>
      <c r="O203" s="66">
        <v>25</v>
      </c>
      <c r="P203" s="66">
        <v>15</v>
      </c>
      <c r="Q203" s="66">
        <v>80</v>
      </c>
      <c r="R203" s="66">
        <v>200</v>
      </c>
      <c r="S203" s="66">
        <v>5</v>
      </c>
      <c r="T203" s="66">
        <v>0</v>
      </c>
      <c r="U203" s="66">
        <v>11</v>
      </c>
      <c r="V203" s="66">
        <v>19</v>
      </c>
    </row>
    <row r="204" spans="1:22" x14ac:dyDescent="0.25">
      <c r="A204" s="66" t="s">
        <v>220</v>
      </c>
      <c r="B204" s="66" t="s">
        <v>285</v>
      </c>
      <c r="C204" s="66">
        <v>142.730036750436</v>
      </c>
      <c r="D204" s="66">
        <v>1E-3</v>
      </c>
      <c r="E204" s="67">
        <v>0.29412764124572299</v>
      </c>
      <c r="F204" s="66">
        <v>7</v>
      </c>
      <c r="G204" s="66">
        <v>3.87</v>
      </c>
      <c r="H204" s="66">
        <v>29</v>
      </c>
      <c r="I204" s="66">
        <v>3</v>
      </c>
      <c r="J204" s="66" t="str">
        <f>VLOOKUP(A204,編號對照表!$B$1:$C$133,2,FALSE)</f>
        <v>FB1-D8</v>
      </c>
      <c r="K204" s="66" t="s">
        <v>393</v>
      </c>
      <c r="L204" s="66" t="s">
        <v>781</v>
      </c>
      <c r="M204" s="66">
        <v>2.54</v>
      </c>
      <c r="N204" s="66">
        <v>15</v>
      </c>
      <c r="O204" s="66">
        <v>25</v>
      </c>
      <c r="P204" s="66">
        <v>15</v>
      </c>
      <c r="Q204" s="66">
        <v>80</v>
      </c>
      <c r="R204" s="66">
        <v>200</v>
      </c>
      <c r="S204" s="66">
        <v>10</v>
      </c>
      <c r="T204" s="66">
        <v>19</v>
      </c>
      <c r="U204" s="66">
        <v>3</v>
      </c>
      <c r="V204" s="66">
        <v>0</v>
      </c>
    </row>
    <row r="205" spans="1:22" x14ac:dyDescent="0.25">
      <c r="A205" s="66" t="s">
        <v>220</v>
      </c>
      <c r="B205" s="66" t="s">
        <v>286</v>
      </c>
      <c r="C205" s="66">
        <v>72.834575548768001</v>
      </c>
      <c r="D205" s="66">
        <v>5.0698756240308303</v>
      </c>
      <c r="E205" s="67">
        <v>0.29576069209724698</v>
      </c>
      <c r="F205" s="66">
        <v>7</v>
      </c>
      <c r="G205" s="66">
        <v>3.87</v>
      </c>
      <c r="H205" s="66">
        <v>15</v>
      </c>
      <c r="I205" s="66">
        <v>3</v>
      </c>
      <c r="J205" s="66" t="str">
        <f>VLOOKUP(A205,編號對照表!$B$1:$C$133,2,FALSE)</f>
        <v>FB1-D8</v>
      </c>
      <c r="K205" s="66" t="s">
        <v>393</v>
      </c>
      <c r="L205" s="66" t="s">
        <v>781</v>
      </c>
      <c r="M205" s="66">
        <v>2.54</v>
      </c>
      <c r="N205" s="66">
        <v>15</v>
      </c>
      <c r="O205" s="66">
        <v>25</v>
      </c>
      <c r="P205" s="66">
        <v>15</v>
      </c>
      <c r="Q205" s="66">
        <v>80</v>
      </c>
      <c r="R205" s="66">
        <v>200</v>
      </c>
      <c r="S205" s="66">
        <v>10</v>
      </c>
      <c r="T205" s="66">
        <v>5</v>
      </c>
      <c r="U205" s="66">
        <v>3</v>
      </c>
      <c r="V205" s="66">
        <v>0</v>
      </c>
    </row>
    <row r="206" spans="1:22" x14ac:dyDescent="0.25">
      <c r="A206" s="66" t="s">
        <v>4</v>
      </c>
      <c r="B206" s="66" t="s">
        <v>281</v>
      </c>
      <c r="C206" s="66">
        <v>1E-3</v>
      </c>
      <c r="D206" s="66">
        <v>22.640132810920498</v>
      </c>
      <c r="E206" s="67">
        <v>0</v>
      </c>
      <c r="F206" s="66">
        <v>7</v>
      </c>
      <c r="G206" s="66">
        <v>3.87</v>
      </c>
      <c r="H206" s="66">
        <v>3</v>
      </c>
      <c r="I206" s="66">
        <v>6</v>
      </c>
      <c r="J206" s="66" t="str">
        <f>VLOOKUP(A206,編號對照表!$B$1:$C$133,2,FALSE)</f>
        <v>Fb1-14</v>
      </c>
      <c r="K206" s="66" t="s">
        <v>394</v>
      </c>
      <c r="L206" s="66" t="s">
        <v>325</v>
      </c>
      <c r="M206" s="66">
        <v>1.27</v>
      </c>
      <c r="N206" s="66">
        <v>15</v>
      </c>
      <c r="O206" s="66">
        <v>25</v>
      </c>
      <c r="P206" s="66">
        <v>15</v>
      </c>
      <c r="Q206" s="66">
        <v>60</v>
      </c>
      <c r="R206" s="66">
        <v>200</v>
      </c>
      <c r="S206" s="66">
        <v>3</v>
      </c>
      <c r="T206" s="66">
        <v>0</v>
      </c>
      <c r="U206" s="66">
        <v>6</v>
      </c>
      <c r="V206" s="66">
        <v>0</v>
      </c>
    </row>
    <row r="207" spans="1:22" x14ac:dyDescent="0.25">
      <c r="A207" s="66" t="s">
        <v>4</v>
      </c>
      <c r="B207" s="66" t="s">
        <v>285</v>
      </c>
      <c r="C207" s="66">
        <v>1E-3</v>
      </c>
      <c r="D207" s="66">
        <v>15.988240484148299</v>
      </c>
      <c r="E207" s="67">
        <v>5.02192589920014E-2</v>
      </c>
      <c r="F207" s="66">
        <v>7</v>
      </c>
      <c r="G207" s="66">
        <v>3.87</v>
      </c>
      <c r="H207" s="66">
        <v>3</v>
      </c>
      <c r="I207" s="66">
        <v>5</v>
      </c>
      <c r="J207" s="66" t="str">
        <f>VLOOKUP(A207,編號對照表!$B$1:$C$133,2,FALSE)</f>
        <v>Fb1-14</v>
      </c>
      <c r="K207" s="66" t="s">
        <v>394</v>
      </c>
      <c r="L207" s="66" t="s">
        <v>325</v>
      </c>
      <c r="M207" s="66">
        <v>1.27</v>
      </c>
      <c r="N207" s="66">
        <v>15</v>
      </c>
      <c r="O207" s="66">
        <v>25</v>
      </c>
      <c r="P207" s="66">
        <v>15</v>
      </c>
      <c r="Q207" s="66">
        <v>60</v>
      </c>
      <c r="R207" s="66">
        <v>200</v>
      </c>
      <c r="S207" s="66">
        <v>3</v>
      </c>
      <c r="T207" s="66">
        <v>0</v>
      </c>
      <c r="U207" s="66">
        <v>5</v>
      </c>
      <c r="V207" s="66">
        <v>0</v>
      </c>
    </row>
    <row r="208" spans="1:22" x14ac:dyDescent="0.25">
      <c r="A208" s="66" t="s">
        <v>4</v>
      </c>
      <c r="B208" s="66" t="s">
        <v>286</v>
      </c>
      <c r="C208" s="66">
        <v>1E-3</v>
      </c>
      <c r="D208" s="66">
        <v>24.957195855677099</v>
      </c>
      <c r="E208" s="67">
        <v>5.02192589920014E-2</v>
      </c>
      <c r="F208" s="66">
        <v>7</v>
      </c>
      <c r="G208" s="66">
        <v>3.87</v>
      </c>
      <c r="H208" s="66">
        <v>3</v>
      </c>
      <c r="I208" s="66">
        <v>7</v>
      </c>
      <c r="J208" s="66" t="str">
        <f>VLOOKUP(A208,編號對照表!$B$1:$C$133,2,FALSE)</f>
        <v>Fb1-14</v>
      </c>
      <c r="K208" s="66" t="s">
        <v>394</v>
      </c>
      <c r="L208" s="66" t="s">
        <v>325</v>
      </c>
      <c r="M208" s="66">
        <v>1.27</v>
      </c>
      <c r="N208" s="66">
        <v>15</v>
      </c>
      <c r="O208" s="66">
        <v>25</v>
      </c>
      <c r="P208" s="66">
        <v>15</v>
      </c>
      <c r="Q208" s="66">
        <v>60</v>
      </c>
      <c r="R208" s="66">
        <v>200</v>
      </c>
      <c r="S208" s="66">
        <v>3</v>
      </c>
      <c r="T208" s="66">
        <v>0</v>
      </c>
      <c r="U208" s="66">
        <v>7</v>
      </c>
      <c r="V208" s="66">
        <v>0</v>
      </c>
    </row>
    <row r="209" spans="1:22" x14ac:dyDescent="0.25">
      <c r="A209" s="66" t="s">
        <v>41</v>
      </c>
      <c r="B209" s="66" t="s">
        <v>281</v>
      </c>
      <c r="C209" s="66">
        <v>54.586189799010803</v>
      </c>
      <c r="D209" s="66">
        <v>25.487234815955201</v>
      </c>
      <c r="E209" s="67">
        <v>5.02192589920014E-2</v>
      </c>
      <c r="F209" s="66">
        <v>7</v>
      </c>
      <c r="G209" s="66">
        <v>3.87</v>
      </c>
      <c r="H209" s="66">
        <v>11</v>
      </c>
      <c r="I209" s="66">
        <v>7</v>
      </c>
      <c r="J209" s="66" t="str">
        <f>VLOOKUP(A209,編號對照表!$B$1:$C$133,2,FALSE)</f>
        <v>Fb1-56</v>
      </c>
      <c r="K209" s="66" t="s">
        <v>395</v>
      </c>
      <c r="L209" s="66" t="s">
        <v>325</v>
      </c>
      <c r="M209" s="66">
        <v>1.27</v>
      </c>
      <c r="N209" s="66">
        <v>15</v>
      </c>
      <c r="O209" s="66">
        <v>25</v>
      </c>
      <c r="P209" s="66">
        <v>15</v>
      </c>
      <c r="Q209" s="66">
        <v>60</v>
      </c>
      <c r="R209" s="66">
        <v>200</v>
      </c>
      <c r="S209" s="66">
        <v>7</v>
      </c>
      <c r="T209" s="66">
        <v>4</v>
      </c>
      <c r="U209" s="66">
        <v>7</v>
      </c>
      <c r="V209" s="66">
        <v>0</v>
      </c>
    </row>
    <row r="210" spans="1:22" x14ac:dyDescent="0.25">
      <c r="A210" s="66" t="s">
        <v>41</v>
      </c>
      <c r="B210" s="66" t="s">
        <v>285</v>
      </c>
      <c r="C210" s="66">
        <v>94.780996441841097</v>
      </c>
      <c r="D210" s="66">
        <v>1E-3</v>
      </c>
      <c r="E210" s="67">
        <v>5.02192589920014E-2</v>
      </c>
      <c r="F210" s="66">
        <v>7</v>
      </c>
      <c r="G210" s="66">
        <v>3.87</v>
      </c>
      <c r="H210" s="66">
        <v>19</v>
      </c>
      <c r="I210" s="66">
        <v>3</v>
      </c>
      <c r="J210" s="66" t="str">
        <f>VLOOKUP(A210,編號對照表!$B$1:$C$133,2,FALSE)</f>
        <v>Fb1-56</v>
      </c>
      <c r="K210" s="66" t="s">
        <v>395</v>
      </c>
      <c r="L210" s="66" t="s">
        <v>325</v>
      </c>
      <c r="M210" s="66">
        <v>1.27</v>
      </c>
      <c r="N210" s="66">
        <v>15</v>
      </c>
      <c r="O210" s="66">
        <v>25</v>
      </c>
      <c r="P210" s="66">
        <v>15</v>
      </c>
      <c r="Q210" s="66">
        <v>60</v>
      </c>
      <c r="R210" s="66">
        <v>200</v>
      </c>
      <c r="S210" s="66">
        <v>7</v>
      </c>
      <c r="T210" s="66">
        <v>12</v>
      </c>
      <c r="U210" s="66">
        <v>3</v>
      </c>
      <c r="V210" s="66">
        <v>0</v>
      </c>
    </row>
    <row r="211" spans="1:22" x14ac:dyDescent="0.25">
      <c r="A211" s="66" t="s">
        <v>41</v>
      </c>
      <c r="B211" s="66" t="s">
        <v>286</v>
      </c>
      <c r="C211" s="66">
        <v>88.806282728910404</v>
      </c>
      <c r="D211" s="66">
        <v>1E-3</v>
      </c>
      <c r="E211" s="67">
        <v>5.02192589920014E-2</v>
      </c>
      <c r="F211" s="66">
        <v>7</v>
      </c>
      <c r="G211" s="66">
        <v>3.87</v>
      </c>
      <c r="H211" s="66">
        <v>18</v>
      </c>
      <c r="I211" s="66">
        <v>3</v>
      </c>
      <c r="J211" s="66" t="str">
        <f>VLOOKUP(A211,編號對照表!$B$1:$C$133,2,FALSE)</f>
        <v>Fb1-56</v>
      </c>
      <c r="K211" s="66" t="s">
        <v>395</v>
      </c>
      <c r="L211" s="66" t="s">
        <v>325</v>
      </c>
      <c r="M211" s="66">
        <v>1.27</v>
      </c>
      <c r="N211" s="66">
        <v>15</v>
      </c>
      <c r="O211" s="66">
        <v>25</v>
      </c>
      <c r="P211" s="66">
        <v>15</v>
      </c>
      <c r="Q211" s="66">
        <v>60</v>
      </c>
      <c r="R211" s="66">
        <v>200</v>
      </c>
      <c r="S211" s="66">
        <v>7</v>
      </c>
      <c r="T211" s="66">
        <v>11</v>
      </c>
      <c r="U211" s="66">
        <v>3</v>
      </c>
      <c r="V211" s="66">
        <v>0</v>
      </c>
    </row>
    <row r="212" spans="1:22" x14ac:dyDescent="0.25">
      <c r="A212" s="66" t="s">
        <v>116</v>
      </c>
      <c r="B212" s="66" t="s">
        <v>281</v>
      </c>
      <c r="C212" s="66">
        <v>122.63262644410101</v>
      </c>
      <c r="D212" s="66">
        <v>135.24729758501101</v>
      </c>
      <c r="E212" s="67">
        <v>0.18657246837392399</v>
      </c>
      <c r="F212" s="66">
        <v>7</v>
      </c>
      <c r="G212" s="66">
        <v>3.87</v>
      </c>
      <c r="H212" s="66">
        <v>25</v>
      </c>
      <c r="I212" s="66">
        <v>35</v>
      </c>
      <c r="J212" s="66" t="str">
        <f>VLOOKUP(A212,編號對照表!$B$1:$C$133,2,FALSE)</f>
        <v>FG2-73</v>
      </c>
      <c r="K212" s="66" t="s">
        <v>396</v>
      </c>
      <c r="L212" s="66" t="s">
        <v>781</v>
      </c>
      <c r="M212" s="66">
        <v>2.54</v>
      </c>
      <c r="N212" s="66">
        <v>15</v>
      </c>
      <c r="O212" s="66">
        <v>25</v>
      </c>
      <c r="P212" s="66">
        <v>15</v>
      </c>
      <c r="Q212" s="66">
        <v>120</v>
      </c>
      <c r="R212" s="66">
        <v>280</v>
      </c>
      <c r="S212" s="66">
        <v>16</v>
      </c>
      <c r="T212" s="66">
        <v>9</v>
      </c>
      <c r="U212" s="66">
        <v>19</v>
      </c>
      <c r="V212" s="66">
        <v>16</v>
      </c>
    </row>
    <row r="213" spans="1:22" x14ac:dyDescent="0.25">
      <c r="A213" s="66" t="s">
        <v>116</v>
      </c>
      <c r="B213" s="66" t="s">
        <v>285</v>
      </c>
      <c r="C213" s="66">
        <v>132.74627737700899</v>
      </c>
      <c r="D213" s="66">
        <v>16.8413645587862</v>
      </c>
      <c r="E213" s="67">
        <v>0.100438517984003</v>
      </c>
      <c r="F213" s="66">
        <v>7</v>
      </c>
      <c r="G213" s="66">
        <v>3.87</v>
      </c>
      <c r="H213" s="66">
        <v>27</v>
      </c>
      <c r="I213" s="66">
        <v>5</v>
      </c>
      <c r="J213" s="66" t="str">
        <f>VLOOKUP(A213,編號對照表!$B$1:$C$133,2,FALSE)</f>
        <v>FG2-73</v>
      </c>
      <c r="K213" s="66" t="s">
        <v>396</v>
      </c>
      <c r="L213" s="66" t="s">
        <v>781</v>
      </c>
      <c r="M213" s="66">
        <v>2.54</v>
      </c>
      <c r="N213" s="66">
        <v>15</v>
      </c>
      <c r="O213" s="66">
        <v>25</v>
      </c>
      <c r="P213" s="66">
        <v>15</v>
      </c>
      <c r="Q213" s="66">
        <v>120</v>
      </c>
      <c r="R213" s="66">
        <v>280</v>
      </c>
      <c r="S213" s="66">
        <v>16</v>
      </c>
      <c r="T213" s="66">
        <v>11</v>
      </c>
      <c r="U213" s="66">
        <v>5</v>
      </c>
      <c r="V213" s="66">
        <v>0</v>
      </c>
    </row>
    <row r="214" spans="1:22" x14ac:dyDescent="0.25">
      <c r="A214" s="66" t="s">
        <v>116</v>
      </c>
      <c r="B214" s="66" t="s">
        <v>286</v>
      </c>
      <c r="C214" s="66">
        <v>105.40403425693501</v>
      </c>
      <c r="D214" s="66">
        <v>40.663736872374997</v>
      </c>
      <c r="E214" s="67">
        <v>0</v>
      </c>
      <c r="F214" s="66">
        <v>7</v>
      </c>
      <c r="G214" s="66">
        <v>3.87</v>
      </c>
      <c r="H214" s="66">
        <v>21</v>
      </c>
      <c r="I214" s="66">
        <v>11</v>
      </c>
      <c r="J214" s="66" t="str">
        <f>VLOOKUP(A214,編號對照表!$B$1:$C$133,2,FALSE)</f>
        <v>FG2-73</v>
      </c>
      <c r="K214" s="66" t="s">
        <v>396</v>
      </c>
      <c r="L214" s="66" t="s">
        <v>781</v>
      </c>
      <c r="M214" s="66">
        <v>2.54</v>
      </c>
      <c r="N214" s="66">
        <v>15</v>
      </c>
      <c r="O214" s="66">
        <v>25</v>
      </c>
      <c r="P214" s="66">
        <v>15</v>
      </c>
      <c r="Q214" s="66">
        <v>120</v>
      </c>
      <c r="R214" s="66">
        <v>280</v>
      </c>
      <c r="S214" s="66">
        <v>16</v>
      </c>
      <c r="T214" s="66">
        <v>5</v>
      </c>
      <c r="U214" s="66">
        <v>11</v>
      </c>
      <c r="V214" s="66">
        <v>0</v>
      </c>
    </row>
    <row r="215" spans="1:22" x14ac:dyDescent="0.25">
      <c r="A215" s="66" t="s">
        <v>118</v>
      </c>
      <c r="B215" s="66" t="s">
        <v>281</v>
      </c>
      <c r="C215" s="66">
        <v>99.597098305821405</v>
      </c>
      <c r="D215" s="66">
        <v>42.980122379958601</v>
      </c>
      <c r="E215" s="67">
        <v>0</v>
      </c>
      <c r="F215" s="66">
        <v>7</v>
      </c>
      <c r="G215" s="66">
        <v>3.87</v>
      </c>
      <c r="H215" s="66">
        <v>20</v>
      </c>
      <c r="I215" s="66">
        <v>12</v>
      </c>
      <c r="J215" s="66" t="str">
        <f>VLOOKUP(A215,編號對照表!$B$1:$C$133,2,FALSE)</f>
        <v>FG2-74</v>
      </c>
      <c r="K215" s="66" t="s">
        <v>397</v>
      </c>
      <c r="L215" s="66" t="s">
        <v>781</v>
      </c>
      <c r="M215" s="66">
        <v>2.54</v>
      </c>
      <c r="N215" s="66">
        <v>15</v>
      </c>
      <c r="O215" s="66">
        <v>25</v>
      </c>
      <c r="P215" s="66">
        <v>15</v>
      </c>
      <c r="Q215" s="66">
        <v>120</v>
      </c>
      <c r="R215" s="66">
        <v>280</v>
      </c>
      <c r="S215" s="66">
        <v>16</v>
      </c>
      <c r="T215" s="66">
        <v>4</v>
      </c>
      <c r="U215" s="66">
        <v>12</v>
      </c>
      <c r="V215" s="66">
        <v>0</v>
      </c>
    </row>
    <row r="216" spans="1:22" x14ac:dyDescent="0.25">
      <c r="A216" s="66" t="s">
        <v>118</v>
      </c>
      <c r="B216" s="66" t="s">
        <v>285</v>
      </c>
      <c r="C216" s="66">
        <v>125.24696066975601</v>
      </c>
      <c r="D216" s="66">
        <v>71.405484341085</v>
      </c>
      <c r="E216" s="67">
        <v>0.100438517984003</v>
      </c>
      <c r="F216" s="66">
        <v>7</v>
      </c>
      <c r="G216" s="66">
        <v>3.87</v>
      </c>
      <c r="H216" s="66">
        <v>25</v>
      </c>
      <c r="I216" s="66">
        <v>19</v>
      </c>
      <c r="J216" s="66" t="str">
        <f>VLOOKUP(A216,編號對照表!$B$1:$C$133,2,FALSE)</f>
        <v>FG2-74</v>
      </c>
      <c r="K216" s="66" t="s">
        <v>397</v>
      </c>
      <c r="L216" s="66" t="s">
        <v>781</v>
      </c>
      <c r="M216" s="66">
        <v>2.54</v>
      </c>
      <c r="N216" s="66">
        <v>15</v>
      </c>
      <c r="O216" s="66">
        <v>25</v>
      </c>
      <c r="P216" s="66">
        <v>15</v>
      </c>
      <c r="Q216" s="66">
        <v>120</v>
      </c>
      <c r="R216" s="66">
        <v>280</v>
      </c>
      <c r="S216" s="66">
        <v>16</v>
      </c>
      <c r="T216" s="66">
        <v>9</v>
      </c>
      <c r="U216" s="66">
        <v>19</v>
      </c>
      <c r="V216" s="66">
        <v>0</v>
      </c>
    </row>
    <row r="217" spans="1:22" x14ac:dyDescent="0.25">
      <c r="A217" s="66" t="s">
        <v>118</v>
      </c>
      <c r="B217" s="66" t="s">
        <v>286</v>
      </c>
      <c r="C217" s="66">
        <v>77.506797388196006</v>
      </c>
      <c r="D217" s="66">
        <v>181.543920189142</v>
      </c>
      <c r="E217" s="67">
        <v>0.100438517984003</v>
      </c>
      <c r="F217" s="66">
        <v>7</v>
      </c>
      <c r="G217" s="66">
        <v>3.87</v>
      </c>
      <c r="H217" s="66">
        <v>16</v>
      </c>
      <c r="I217" s="66">
        <v>47</v>
      </c>
      <c r="J217" s="66" t="str">
        <f>VLOOKUP(A217,編號對照表!$B$1:$C$133,2,FALSE)</f>
        <v>FG2-74</v>
      </c>
      <c r="K217" s="66" t="s">
        <v>397</v>
      </c>
      <c r="L217" s="66" t="s">
        <v>781</v>
      </c>
      <c r="M217" s="66">
        <v>2.54</v>
      </c>
      <c r="N217" s="66">
        <v>15</v>
      </c>
      <c r="O217" s="66">
        <v>25</v>
      </c>
      <c r="P217" s="66">
        <v>15</v>
      </c>
      <c r="Q217" s="66">
        <v>120</v>
      </c>
      <c r="R217" s="66">
        <v>280</v>
      </c>
      <c r="S217" s="66">
        <v>16</v>
      </c>
      <c r="T217" s="66">
        <v>0</v>
      </c>
      <c r="U217" s="66">
        <v>19</v>
      </c>
      <c r="V217" s="66">
        <v>28</v>
      </c>
    </row>
    <row r="218" spans="1:22" x14ac:dyDescent="0.25">
      <c r="A218" s="66" t="s">
        <v>212</v>
      </c>
      <c r="B218" s="66" t="s">
        <v>281</v>
      </c>
      <c r="C218" s="66">
        <v>14.3346725963056</v>
      </c>
      <c r="D218" s="66">
        <v>59.4167038798332</v>
      </c>
      <c r="E218" s="67">
        <v>0</v>
      </c>
      <c r="F218" s="66">
        <v>7</v>
      </c>
      <c r="G218" s="66">
        <v>3.87</v>
      </c>
      <c r="H218" s="66">
        <v>3</v>
      </c>
      <c r="I218" s="66">
        <v>16</v>
      </c>
      <c r="J218" s="66" t="str">
        <f>VLOOKUP(A218,編號對照表!$B$1:$C$133,2,FALSE)</f>
        <v>FB2-D4</v>
      </c>
      <c r="K218" s="66" t="s">
        <v>398</v>
      </c>
      <c r="L218" s="66" t="s">
        <v>781</v>
      </c>
      <c r="M218" s="66">
        <v>2.54</v>
      </c>
      <c r="N218" s="66">
        <v>15</v>
      </c>
      <c r="O218" s="66">
        <v>25</v>
      </c>
      <c r="P218" s="66">
        <v>15</v>
      </c>
      <c r="Q218" s="66">
        <v>120</v>
      </c>
      <c r="R218" s="66">
        <v>280</v>
      </c>
      <c r="S218" s="66">
        <v>3</v>
      </c>
      <c r="T218" s="66">
        <v>0</v>
      </c>
      <c r="U218" s="66">
        <v>16</v>
      </c>
      <c r="V218" s="66">
        <v>0</v>
      </c>
    </row>
    <row r="219" spans="1:22" x14ac:dyDescent="0.25">
      <c r="A219" s="66" t="s">
        <v>212</v>
      </c>
      <c r="B219" s="66" t="s">
        <v>285</v>
      </c>
      <c r="C219" s="66">
        <v>61.072125099599397</v>
      </c>
      <c r="D219" s="66">
        <v>17.176619730889801</v>
      </c>
      <c r="E219" s="67">
        <v>0.100438517984003</v>
      </c>
      <c r="F219" s="66">
        <v>7</v>
      </c>
      <c r="G219" s="66">
        <v>3.87</v>
      </c>
      <c r="H219" s="66">
        <v>13</v>
      </c>
      <c r="I219" s="66">
        <v>5</v>
      </c>
      <c r="J219" s="66" t="str">
        <f>VLOOKUP(A219,編號對照表!$B$1:$C$133,2,FALSE)</f>
        <v>FB2-D4</v>
      </c>
      <c r="K219" s="66" t="s">
        <v>398</v>
      </c>
      <c r="L219" s="66" t="s">
        <v>781</v>
      </c>
      <c r="M219" s="66">
        <v>2.54</v>
      </c>
      <c r="N219" s="66">
        <v>15</v>
      </c>
      <c r="O219" s="66">
        <v>25</v>
      </c>
      <c r="P219" s="66">
        <v>15</v>
      </c>
      <c r="Q219" s="66">
        <v>120</v>
      </c>
      <c r="R219" s="66">
        <v>280</v>
      </c>
      <c r="S219" s="66">
        <v>13</v>
      </c>
      <c r="T219" s="66">
        <v>0</v>
      </c>
      <c r="U219" s="66">
        <v>5</v>
      </c>
      <c r="V219" s="66">
        <v>0</v>
      </c>
    </row>
    <row r="220" spans="1:22" x14ac:dyDescent="0.25">
      <c r="A220" s="66" t="s">
        <v>212</v>
      </c>
      <c r="B220" s="66" t="s">
        <v>286</v>
      </c>
      <c r="C220" s="66">
        <v>54.686423391103702</v>
      </c>
      <c r="D220" s="66">
        <v>63.911965116858497</v>
      </c>
      <c r="E220" s="67">
        <v>0.100438517984003</v>
      </c>
      <c r="F220" s="66">
        <v>7</v>
      </c>
      <c r="G220" s="66">
        <v>3.87</v>
      </c>
      <c r="H220" s="66">
        <v>11</v>
      </c>
      <c r="I220" s="66">
        <v>17</v>
      </c>
      <c r="J220" s="66" t="str">
        <f>VLOOKUP(A220,編號對照表!$B$1:$C$133,2,FALSE)</f>
        <v>FB2-D4</v>
      </c>
      <c r="K220" s="66" t="s">
        <v>398</v>
      </c>
      <c r="L220" s="66" t="s">
        <v>781</v>
      </c>
      <c r="M220" s="66">
        <v>2.54</v>
      </c>
      <c r="N220" s="66">
        <v>15</v>
      </c>
      <c r="O220" s="66">
        <v>25</v>
      </c>
      <c r="P220" s="66">
        <v>15</v>
      </c>
      <c r="Q220" s="66">
        <v>120</v>
      </c>
      <c r="R220" s="66">
        <v>280</v>
      </c>
      <c r="S220" s="66">
        <v>11</v>
      </c>
      <c r="T220" s="66">
        <v>0</v>
      </c>
      <c r="U220" s="66">
        <v>17</v>
      </c>
      <c r="V220" s="66">
        <v>0</v>
      </c>
    </row>
    <row r="221" spans="1:22" x14ac:dyDescent="0.25">
      <c r="A221" s="66" t="s">
        <v>154</v>
      </c>
      <c r="B221" s="66" t="s">
        <v>281</v>
      </c>
      <c r="C221" s="66">
        <v>3.7394309765659299</v>
      </c>
      <c r="D221" s="66">
        <v>18.354882486164598</v>
      </c>
      <c r="E221" s="67">
        <v>5.02192589920014E-2</v>
      </c>
      <c r="F221" s="66">
        <v>7</v>
      </c>
      <c r="G221" s="66">
        <v>3.87</v>
      </c>
      <c r="H221" s="66">
        <v>3</v>
      </c>
      <c r="I221" s="66">
        <v>5</v>
      </c>
      <c r="J221" s="66" t="str">
        <f>VLOOKUP(A221,編號對照表!$B$1:$C$133,2,FALSE)</f>
        <v>Fb1-22</v>
      </c>
      <c r="K221" s="66" t="s">
        <v>399</v>
      </c>
      <c r="L221" s="66" t="s">
        <v>325</v>
      </c>
      <c r="M221" s="66">
        <v>1.27</v>
      </c>
      <c r="N221" s="66">
        <v>15</v>
      </c>
      <c r="O221" s="66">
        <v>25</v>
      </c>
      <c r="P221" s="66">
        <v>15</v>
      </c>
      <c r="Q221" s="66">
        <v>60</v>
      </c>
      <c r="R221" s="66">
        <v>200</v>
      </c>
      <c r="S221" s="66">
        <v>3</v>
      </c>
      <c r="T221" s="66">
        <v>0</v>
      </c>
      <c r="U221" s="66">
        <v>5</v>
      </c>
      <c r="V221" s="66">
        <v>0</v>
      </c>
    </row>
    <row r="222" spans="1:22" x14ac:dyDescent="0.25">
      <c r="A222" s="66" t="s">
        <v>154</v>
      </c>
      <c r="B222" s="66" t="s">
        <v>285</v>
      </c>
      <c r="C222" s="66">
        <v>23.502169642597401</v>
      </c>
      <c r="D222" s="66">
        <v>1E-3</v>
      </c>
      <c r="E222" s="67">
        <v>5.02192589920014E-2</v>
      </c>
      <c r="F222" s="66">
        <v>7</v>
      </c>
      <c r="G222" s="66">
        <v>3.87</v>
      </c>
      <c r="H222" s="66">
        <v>5</v>
      </c>
      <c r="I222" s="66">
        <v>3</v>
      </c>
      <c r="J222" s="66" t="str">
        <f>VLOOKUP(A222,編號對照表!$B$1:$C$133,2,FALSE)</f>
        <v>Fb1-22</v>
      </c>
      <c r="K222" s="66" t="s">
        <v>399</v>
      </c>
      <c r="L222" s="66" t="s">
        <v>325</v>
      </c>
      <c r="M222" s="66">
        <v>1.27</v>
      </c>
      <c r="N222" s="66">
        <v>15</v>
      </c>
      <c r="O222" s="66">
        <v>25</v>
      </c>
      <c r="P222" s="66">
        <v>15</v>
      </c>
      <c r="Q222" s="66">
        <v>60</v>
      </c>
      <c r="R222" s="66">
        <v>200</v>
      </c>
      <c r="S222" s="66">
        <v>5</v>
      </c>
      <c r="T222" s="66">
        <v>0</v>
      </c>
      <c r="U222" s="66">
        <v>3</v>
      </c>
      <c r="V222" s="66">
        <v>0</v>
      </c>
    </row>
    <row r="223" spans="1:22" x14ac:dyDescent="0.25">
      <c r="A223" s="66" t="s">
        <v>154</v>
      </c>
      <c r="B223" s="66" t="s">
        <v>286</v>
      </c>
      <c r="C223" s="66">
        <v>10.570976883173</v>
      </c>
      <c r="D223" s="66">
        <v>8.9386099716648495</v>
      </c>
      <c r="E223" s="67">
        <v>5.02192589920014E-2</v>
      </c>
      <c r="F223" s="66">
        <v>7</v>
      </c>
      <c r="G223" s="66">
        <v>3.87</v>
      </c>
      <c r="H223" s="66">
        <v>3</v>
      </c>
      <c r="I223" s="66">
        <v>3</v>
      </c>
      <c r="J223" s="66" t="str">
        <f>VLOOKUP(A223,編號對照表!$B$1:$C$133,2,FALSE)</f>
        <v>Fb1-22</v>
      </c>
      <c r="K223" s="66" t="s">
        <v>399</v>
      </c>
      <c r="L223" s="66" t="s">
        <v>325</v>
      </c>
      <c r="M223" s="66">
        <v>1.27</v>
      </c>
      <c r="N223" s="66">
        <v>15</v>
      </c>
      <c r="O223" s="66">
        <v>25</v>
      </c>
      <c r="P223" s="66">
        <v>15</v>
      </c>
      <c r="Q223" s="66">
        <v>60</v>
      </c>
      <c r="R223" s="66">
        <v>200</v>
      </c>
      <c r="S223" s="66">
        <v>3</v>
      </c>
      <c r="T223" s="66">
        <v>0</v>
      </c>
      <c r="U223" s="66">
        <v>3</v>
      </c>
      <c r="V223" s="66">
        <v>0</v>
      </c>
    </row>
    <row r="224" spans="1:22" x14ac:dyDescent="0.25">
      <c r="A224" s="66" t="s">
        <v>156</v>
      </c>
      <c r="B224" s="66" t="s">
        <v>281</v>
      </c>
      <c r="C224" s="66">
        <v>2.0662738825194502</v>
      </c>
      <c r="D224" s="66">
        <v>15.500064473599201</v>
      </c>
      <c r="E224" s="67">
        <v>5.02192589920014E-2</v>
      </c>
      <c r="F224" s="66">
        <v>7</v>
      </c>
      <c r="G224" s="66">
        <v>3.87</v>
      </c>
      <c r="H224" s="66">
        <v>3</v>
      </c>
      <c r="I224" s="66">
        <v>5</v>
      </c>
      <c r="J224" s="66" t="str">
        <f>VLOOKUP(A224,編號對照表!$B$1:$C$133,2,FALSE)</f>
        <v>Fb1-35</v>
      </c>
      <c r="K224" s="66" t="s">
        <v>400</v>
      </c>
      <c r="L224" s="66" t="s">
        <v>325</v>
      </c>
      <c r="M224" s="66">
        <v>1.27</v>
      </c>
      <c r="N224" s="66">
        <v>15</v>
      </c>
      <c r="O224" s="66">
        <v>25</v>
      </c>
      <c r="P224" s="66">
        <v>15</v>
      </c>
      <c r="Q224" s="66">
        <v>60</v>
      </c>
      <c r="R224" s="66">
        <v>200</v>
      </c>
      <c r="S224" s="66">
        <v>3</v>
      </c>
      <c r="T224" s="66">
        <v>0</v>
      </c>
      <c r="U224" s="66">
        <v>5</v>
      </c>
      <c r="V224" s="66">
        <v>0</v>
      </c>
    </row>
    <row r="225" spans="1:22" x14ac:dyDescent="0.25">
      <c r="A225" s="66" t="s">
        <v>156</v>
      </c>
      <c r="B225" s="66" t="s">
        <v>285</v>
      </c>
      <c r="C225" s="66">
        <v>21.138582378625902</v>
      </c>
      <c r="D225" s="66">
        <v>1E-3</v>
      </c>
      <c r="E225" s="67">
        <v>5.02192589920014E-2</v>
      </c>
      <c r="F225" s="66">
        <v>7</v>
      </c>
      <c r="G225" s="66">
        <v>3.87</v>
      </c>
      <c r="H225" s="66">
        <v>5</v>
      </c>
      <c r="I225" s="66">
        <v>3</v>
      </c>
      <c r="J225" s="66" t="str">
        <f>VLOOKUP(A225,編號對照表!$B$1:$C$133,2,FALSE)</f>
        <v>Fb1-35</v>
      </c>
      <c r="K225" s="66" t="s">
        <v>400</v>
      </c>
      <c r="L225" s="66" t="s">
        <v>325</v>
      </c>
      <c r="M225" s="66">
        <v>1.27</v>
      </c>
      <c r="N225" s="66">
        <v>15</v>
      </c>
      <c r="O225" s="66">
        <v>25</v>
      </c>
      <c r="P225" s="66">
        <v>15</v>
      </c>
      <c r="Q225" s="66">
        <v>60</v>
      </c>
      <c r="R225" s="66">
        <v>200</v>
      </c>
      <c r="S225" s="66">
        <v>5</v>
      </c>
      <c r="T225" s="66">
        <v>0</v>
      </c>
      <c r="U225" s="66">
        <v>3</v>
      </c>
      <c r="V225" s="66">
        <v>0</v>
      </c>
    </row>
    <row r="226" spans="1:22" x14ac:dyDescent="0.25">
      <c r="A226" s="66" t="s">
        <v>156</v>
      </c>
      <c r="B226" s="66" t="s">
        <v>286</v>
      </c>
      <c r="C226" s="66">
        <v>9.3097845092415792</v>
      </c>
      <c r="D226" s="66">
        <v>8.5191673133522308</v>
      </c>
      <c r="E226" s="67">
        <v>5.02192589920014E-2</v>
      </c>
      <c r="F226" s="66">
        <v>7</v>
      </c>
      <c r="G226" s="66">
        <v>3.87</v>
      </c>
      <c r="H226" s="66">
        <v>3</v>
      </c>
      <c r="I226" s="66">
        <v>3</v>
      </c>
      <c r="J226" s="66" t="str">
        <f>VLOOKUP(A226,編號對照表!$B$1:$C$133,2,FALSE)</f>
        <v>Fb1-35</v>
      </c>
      <c r="K226" s="66" t="s">
        <v>400</v>
      </c>
      <c r="L226" s="66" t="s">
        <v>325</v>
      </c>
      <c r="M226" s="66">
        <v>1.27</v>
      </c>
      <c r="N226" s="66">
        <v>15</v>
      </c>
      <c r="O226" s="66">
        <v>25</v>
      </c>
      <c r="P226" s="66">
        <v>15</v>
      </c>
      <c r="Q226" s="66">
        <v>60</v>
      </c>
      <c r="R226" s="66">
        <v>200</v>
      </c>
      <c r="S226" s="66">
        <v>3</v>
      </c>
      <c r="T226" s="66">
        <v>0</v>
      </c>
      <c r="U226" s="66">
        <v>3</v>
      </c>
      <c r="V226" s="66">
        <v>0</v>
      </c>
    </row>
    <row r="227" spans="1:22" x14ac:dyDescent="0.25">
      <c r="A227" s="66" t="s">
        <v>256</v>
      </c>
      <c r="B227" s="66" t="s">
        <v>281</v>
      </c>
      <c r="C227" s="66">
        <v>7.1558088529855004</v>
      </c>
      <c r="D227" s="66">
        <v>10.847072117030599</v>
      </c>
      <c r="E227" s="67">
        <v>0</v>
      </c>
      <c r="F227" s="66">
        <v>7</v>
      </c>
      <c r="G227" s="66">
        <v>3.87</v>
      </c>
      <c r="H227" s="66">
        <v>3</v>
      </c>
      <c r="I227" s="66">
        <v>3</v>
      </c>
      <c r="J227" s="66" t="str">
        <f>VLOOKUP(A227,編號對照表!$B$1:$C$133,2,FALSE)</f>
        <v>FB1-E'7</v>
      </c>
      <c r="K227" s="66" t="s">
        <v>401</v>
      </c>
      <c r="L227" s="66" t="s">
        <v>325</v>
      </c>
      <c r="M227" s="66">
        <v>1.27</v>
      </c>
      <c r="N227" s="66">
        <v>12</v>
      </c>
      <c r="O227" s="66">
        <v>25</v>
      </c>
      <c r="P227" s="66">
        <v>15</v>
      </c>
      <c r="Q227" s="66">
        <v>80</v>
      </c>
      <c r="R227" s="66">
        <v>200</v>
      </c>
      <c r="S227" s="66">
        <v>3</v>
      </c>
      <c r="T227" s="66">
        <v>0</v>
      </c>
      <c r="U227" s="66">
        <v>3</v>
      </c>
      <c r="V227" s="66">
        <v>0</v>
      </c>
    </row>
    <row r="228" spans="1:22" x14ac:dyDescent="0.25">
      <c r="A228" s="66" t="s">
        <v>256</v>
      </c>
      <c r="B228" s="66" t="s">
        <v>285</v>
      </c>
      <c r="C228" s="66">
        <v>14.1018361318856</v>
      </c>
      <c r="D228" s="66">
        <v>4.63020842289552</v>
      </c>
      <c r="E228" s="67">
        <v>0</v>
      </c>
      <c r="F228" s="66">
        <v>7</v>
      </c>
      <c r="G228" s="66">
        <v>3.87</v>
      </c>
      <c r="H228" s="66">
        <v>3</v>
      </c>
      <c r="I228" s="66">
        <v>3</v>
      </c>
      <c r="J228" s="66" t="str">
        <f>VLOOKUP(A228,編號對照表!$B$1:$C$133,2,FALSE)</f>
        <v>FB1-E'7</v>
      </c>
      <c r="K228" s="66" t="s">
        <v>401</v>
      </c>
      <c r="L228" s="66" t="s">
        <v>325</v>
      </c>
      <c r="M228" s="66">
        <v>1.27</v>
      </c>
      <c r="N228" s="66">
        <v>12</v>
      </c>
      <c r="O228" s="66">
        <v>25</v>
      </c>
      <c r="P228" s="66">
        <v>15</v>
      </c>
      <c r="Q228" s="66">
        <v>80</v>
      </c>
      <c r="R228" s="66">
        <v>200</v>
      </c>
      <c r="S228" s="66">
        <v>3</v>
      </c>
      <c r="T228" s="66">
        <v>0</v>
      </c>
      <c r="U228" s="66">
        <v>3</v>
      </c>
      <c r="V228" s="66">
        <v>0</v>
      </c>
    </row>
    <row r="229" spans="1:22" x14ac:dyDescent="0.25">
      <c r="A229" s="66" t="s">
        <v>256</v>
      </c>
      <c r="B229" s="66" t="s">
        <v>286</v>
      </c>
      <c r="C229" s="66">
        <v>1.28031941130757</v>
      </c>
      <c r="D229" s="66">
        <v>15.5748904217035</v>
      </c>
      <c r="E229" s="67">
        <v>0</v>
      </c>
      <c r="F229" s="66">
        <v>7</v>
      </c>
      <c r="G229" s="66">
        <v>3.87</v>
      </c>
      <c r="H229" s="66">
        <v>3</v>
      </c>
      <c r="I229" s="66">
        <v>5</v>
      </c>
      <c r="J229" s="66" t="str">
        <f>VLOOKUP(A229,編號對照表!$B$1:$C$133,2,FALSE)</f>
        <v>FB1-E'7</v>
      </c>
      <c r="K229" s="66" t="s">
        <v>401</v>
      </c>
      <c r="L229" s="66" t="s">
        <v>325</v>
      </c>
      <c r="M229" s="66">
        <v>1.27</v>
      </c>
      <c r="N229" s="66">
        <v>12</v>
      </c>
      <c r="O229" s="66">
        <v>25</v>
      </c>
      <c r="P229" s="66">
        <v>15</v>
      </c>
      <c r="Q229" s="66">
        <v>80</v>
      </c>
      <c r="R229" s="66">
        <v>200</v>
      </c>
      <c r="S229" s="66">
        <v>3</v>
      </c>
      <c r="T229" s="66">
        <v>0</v>
      </c>
      <c r="U229" s="66">
        <v>5</v>
      </c>
      <c r="V229" s="66">
        <v>0</v>
      </c>
    </row>
    <row r="230" spans="1:22" x14ac:dyDescent="0.25">
      <c r="A230" s="66" t="s">
        <v>13</v>
      </c>
      <c r="B230" s="66" t="s">
        <v>281</v>
      </c>
      <c r="C230" s="66">
        <v>10.988253634423</v>
      </c>
      <c r="D230" s="66">
        <v>9.0453017037361896</v>
      </c>
      <c r="E230" s="67">
        <v>0</v>
      </c>
      <c r="F230" s="66">
        <v>7</v>
      </c>
      <c r="G230" s="66">
        <v>3.87</v>
      </c>
      <c r="H230" s="66">
        <v>3</v>
      </c>
      <c r="I230" s="66">
        <v>3</v>
      </c>
      <c r="J230" s="66" t="str">
        <f>VLOOKUP(A230,編號對照表!$B$1:$C$133,2,FALSE)</f>
        <v>Fb1-26</v>
      </c>
      <c r="K230" s="66" t="s">
        <v>402</v>
      </c>
      <c r="L230" s="66" t="s">
        <v>325</v>
      </c>
      <c r="M230" s="66">
        <v>1.27</v>
      </c>
      <c r="N230" s="66">
        <v>15</v>
      </c>
      <c r="O230" s="66">
        <v>25</v>
      </c>
      <c r="P230" s="66">
        <v>15</v>
      </c>
      <c r="Q230" s="66">
        <v>60</v>
      </c>
      <c r="R230" s="66">
        <v>200</v>
      </c>
      <c r="S230" s="66">
        <v>3</v>
      </c>
      <c r="T230" s="66">
        <v>0</v>
      </c>
      <c r="U230" s="66">
        <v>3</v>
      </c>
      <c r="V230" s="66">
        <v>0</v>
      </c>
    </row>
    <row r="231" spans="1:22" x14ac:dyDescent="0.25">
      <c r="A231" s="66" t="s">
        <v>13</v>
      </c>
      <c r="B231" s="66" t="s">
        <v>285</v>
      </c>
      <c r="C231" s="66">
        <v>16.993364552035899</v>
      </c>
      <c r="D231" s="66">
        <v>3.4307606983929899</v>
      </c>
      <c r="E231" s="67">
        <v>0</v>
      </c>
      <c r="F231" s="66">
        <v>7</v>
      </c>
      <c r="G231" s="66">
        <v>3.87</v>
      </c>
      <c r="H231" s="66">
        <v>4</v>
      </c>
      <c r="I231" s="66">
        <v>3</v>
      </c>
      <c r="J231" s="66" t="str">
        <f>VLOOKUP(A231,編號對照表!$B$1:$C$133,2,FALSE)</f>
        <v>Fb1-26</v>
      </c>
      <c r="K231" s="66" t="s">
        <v>402</v>
      </c>
      <c r="L231" s="66" t="s">
        <v>325</v>
      </c>
      <c r="M231" s="66">
        <v>1.27</v>
      </c>
      <c r="N231" s="66">
        <v>15</v>
      </c>
      <c r="O231" s="66">
        <v>25</v>
      </c>
      <c r="P231" s="66">
        <v>15</v>
      </c>
      <c r="Q231" s="66">
        <v>60</v>
      </c>
      <c r="R231" s="66">
        <v>200</v>
      </c>
      <c r="S231" s="66">
        <v>4</v>
      </c>
      <c r="T231" s="66">
        <v>0</v>
      </c>
      <c r="U231" s="66">
        <v>3</v>
      </c>
      <c r="V231" s="66">
        <v>0</v>
      </c>
    </row>
    <row r="232" spans="1:22" x14ac:dyDescent="0.25">
      <c r="A232" s="66" t="s">
        <v>13</v>
      </c>
      <c r="B232" s="66" t="s">
        <v>286</v>
      </c>
      <c r="C232" s="66">
        <v>2.7988286456093201</v>
      </c>
      <c r="D232" s="66">
        <v>19.551285076886401</v>
      </c>
      <c r="E232" s="67">
        <v>0</v>
      </c>
      <c r="F232" s="66">
        <v>7</v>
      </c>
      <c r="G232" s="66">
        <v>3.87</v>
      </c>
      <c r="H232" s="66">
        <v>3</v>
      </c>
      <c r="I232" s="66">
        <v>6</v>
      </c>
      <c r="J232" s="66" t="str">
        <f>VLOOKUP(A232,編號對照表!$B$1:$C$133,2,FALSE)</f>
        <v>Fb1-26</v>
      </c>
      <c r="K232" s="66" t="s">
        <v>402</v>
      </c>
      <c r="L232" s="66" t="s">
        <v>325</v>
      </c>
      <c r="M232" s="66">
        <v>1.27</v>
      </c>
      <c r="N232" s="66">
        <v>15</v>
      </c>
      <c r="O232" s="66">
        <v>25</v>
      </c>
      <c r="P232" s="66">
        <v>15</v>
      </c>
      <c r="Q232" s="66">
        <v>60</v>
      </c>
      <c r="R232" s="66">
        <v>200</v>
      </c>
      <c r="S232" s="66">
        <v>3</v>
      </c>
      <c r="T232" s="66">
        <v>0</v>
      </c>
      <c r="U232" s="66">
        <v>6</v>
      </c>
      <c r="V232" s="66">
        <v>0</v>
      </c>
    </row>
    <row r="233" spans="1:22" x14ac:dyDescent="0.25">
      <c r="A233" s="66" t="s">
        <v>240</v>
      </c>
      <c r="B233" s="66" t="s">
        <v>281</v>
      </c>
      <c r="C233" s="66">
        <v>23.5012802295387</v>
      </c>
      <c r="D233" s="66">
        <v>26.178967673331499</v>
      </c>
      <c r="E233" s="67">
        <v>0</v>
      </c>
      <c r="F233" s="66">
        <v>7</v>
      </c>
      <c r="G233" s="66">
        <v>3.87</v>
      </c>
      <c r="H233" s="66">
        <v>5</v>
      </c>
      <c r="I233" s="66">
        <v>7</v>
      </c>
      <c r="J233" s="66" t="str">
        <f>VLOOKUP(A233,編號對照表!$B$1:$C$133,2,FALSE)</f>
        <v>FB1-E7</v>
      </c>
      <c r="K233" s="66" t="s">
        <v>403</v>
      </c>
      <c r="L233" s="66" t="s">
        <v>325</v>
      </c>
      <c r="M233" s="66">
        <v>1.27</v>
      </c>
      <c r="N233" s="66">
        <v>12</v>
      </c>
      <c r="O233" s="66">
        <v>25</v>
      </c>
      <c r="P233" s="66">
        <v>15</v>
      </c>
      <c r="Q233" s="66">
        <v>80</v>
      </c>
      <c r="R233" s="66">
        <v>200</v>
      </c>
      <c r="S233" s="66">
        <v>5</v>
      </c>
      <c r="T233" s="66">
        <v>0</v>
      </c>
      <c r="U233" s="66">
        <v>7</v>
      </c>
      <c r="V233" s="66">
        <v>0</v>
      </c>
    </row>
    <row r="234" spans="1:22" x14ac:dyDescent="0.25">
      <c r="A234" s="66" t="s">
        <v>240</v>
      </c>
      <c r="B234" s="66" t="s">
        <v>285</v>
      </c>
      <c r="C234" s="66">
        <v>64.234081655740695</v>
      </c>
      <c r="D234" s="66">
        <v>10.035480372607701</v>
      </c>
      <c r="E234" s="67">
        <v>6.6959013929590597E-2</v>
      </c>
      <c r="F234" s="66">
        <v>7</v>
      </c>
      <c r="G234" s="66">
        <v>3.87</v>
      </c>
      <c r="H234" s="66">
        <v>13</v>
      </c>
      <c r="I234" s="66">
        <v>3</v>
      </c>
      <c r="J234" s="66" t="str">
        <f>VLOOKUP(A234,編號對照表!$B$1:$C$133,2,FALSE)</f>
        <v>FB1-E7</v>
      </c>
      <c r="K234" s="66" t="s">
        <v>403</v>
      </c>
      <c r="L234" s="66" t="s">
        <v>325</v>
      </c>
      <c r="M234" s="66">
        <v>1.27</v>
      </c>
      <c r="N234" s="66">
        <v>12</v>
      </c>
      <c r="O234" s="66">
        <v>25</v>
      </c>
      <c r="P234" s="66">
        <v>15</v>
      </c>
      <c r="Q234" s="66">
        <v>80</v>
      </c>
      <c r="R234" s="66">
        <v>200</v>
      </c>
      <c r="S234" s="66">
        <v>10</v>
      </c>
      <c r="T234" s="66">
        <v>3</v>
      </c>
      <c r="U234" s="66">
        <v>3</v>
      </c>
      <c r="V234" s="66">
        <v>0</v>
      </c>
    </row>
    <row r="235" spans="1:22" x14ac:dyDescent="0.25">
      <c r="A235" s="66" t="s">
        <v>240</v>
      </c>
      <c r="B235" s="66" t="s">
        <v>286</v>
      </c>
      <c r="C235" s="66">
        <v>3.75669653294608</v>
      </c>
      <c r="D235" s="66">
        <v>79.701105132698999</v>
      </c>
      <c r="E235" s="67">
        <v>0</v>
      </c>
      <c r="F235" s="66">
        <v>7</v>
      </c>
      <c r="G235" s="66">
        <v>3.87</v>
      </c>
      <c r="H235" s="66">
        <v>3</v>
      </c>
      <c r="I235" s="66">
        <v>21</v>
      </c>
      <c r="J235" s="66" t="str">
        <f>VLOOKUP(A235,編號對照表!$B$1:$C$133,2,FALSE)</f>
        <v>FB1-E7</v>
      </c>
      <c r="K235" s="66" t="s">
        <v>403</v>
      </c>
      <c r="L235" s="66" t="s">
        <v>325</v>
      </c>
      <c r="M235" s="66">
        <v>1.27</v>
      </c>
      <c r="N235" s="66">
        <v>12</v>
      </c>
      <c r="O235" s="66">
        <v>25</v>
      </c>
      <c r="P235" s="66">
        <v>15</v>
      </c>
      <c r="Q235" s="66">
        <v>80</v>
      </c>
      <c r="R235" s="66">
        <v>200</v>
      </c>
      <c r="S235" s="66">
        <v>3</v>
      </c>
      <c r="T235" s="66">
        <v>0</v>
      </c>
      <c r="U235" s="66">
        <v>11</v>
      </c>
      <c r="V235" s="66">
        <v>10</v>
      </c>
    </row>
    <row r="236" spans="1:22" x14ac:dyDescent="0.25">
      <c r="A236" s="66" t="s">
        <v>164</v>
      </c>
      <c r="B236" s="66" t="s">
        <v>281</v>
      </c>
      <c r="C236" s="66">
        <v>48.320335336029501</v>
      </c>
      <c r="D236" s="66">
        <v>5.1732885185629103</v>
      </c>
      <c r="E236" s="67">
        <v>5.02192589920014E-2</v>
      </c>
      <c r="F236" s="66">
        <v>7</v>
      </c>
      <c r="G236" s="66">
        <v>3.87</v>
      </c>
      <c r="H236" s="66">
        <v>10</v>
      </c>
      <c r="I236" s="66">
        <v>3</v>
      </c>
      <c r="J236" s="66" t="str">
        <f>VLOOKUP(A236,編號對照表!$B$1:$C$133,2,FALSE)</f>
        <v>FB1-B0</v>
      </c>
      <c r="K236" s="66" t="s">
        <v>404</v>
      </c>
      <c r="L236" s="66" t="s">
        <v>325</v>
      </c>
      <c r="M236" s="66">
        <v>1.27</v>
      </c>
      <c r="N236" s="66">
        <v>12</v>
      </c>
      <c r="O236" s="66">
        <v>25</v>
      </c>
      <c r="P236" s="66">
        <v>15</v>
      </c>
      <c r="Q236" s="66">
        <v>80</v>
      </c>
      <c r="R236" s="66">
        <v>200</v>
      </c>
      <c r="S236" s="66">
        <v>10</v>
      </c>
      <c r="T236" s="66">
        <v>0</v>
      </c>
      <c r="U236" s="66">
        <v>3</v>
      </c>
      <c r="V236" s="66">
        <v>0</v>
      </c>
    </row>
    <row r="237" spans="1:22" x14ac:dyDescent="0.25">
      <c r="A237" s="66" t="s">
        <v>164</v>
      </c>
      <c r="B237" s="66" t="s">
        <v>285</v>
      </c>
      <c r="C237" s="66">
        <v>98.670041188597693</v>
      </c>
      <c r="D237" s="66">
        <v>1E-3</v>
      </c>
      <c r="E237" s="67">
        <v>0</v>
      </c>
      <c r="F237" s="66">
        <v>7</v>
      </c>
      <c r="G237" s="66">
        <v>3.87</v>
      </c>
      <c r="H237" s="66">
        <v>20</v>
      </c>
      <c r="I237" s="66">
        <v>3</v>
      </c>
      <c r="J237" s="66" t="str">
        <f>VLOOKUP(A237,編號對照表!$B$1:$C$133,2,FALSE)</f>
        <v>FB1-B0</v>
      </c>
      <c r="K237" s="66" t="s">
        <v>404</v>
      </c>
      <c r="L237" s="66" t="s">
        <v>325</v>
      </c>
      <c r="M237" s="66">
        <v>1.27</v>
      </c>
      <c r="N237" s="66">
        <v>12</v>
      </c>
      <c r="O237" s="66">
        <v>25</v>
      </c>
      <c r="P237" s="66">
        <v>15</v>
      </c>
      <c r="Q237" s="66">
        <v>80</v>
      </c>
      <c r="R237" s="66">
        <v>200</v>
      </c>
      <c r="S237" s="66">
        <v>10</v>
      </c>
      <c r="T237" s="66">
        <v>10</v>
      </c>
      <c r="U237" s="66">
        <v>3</v>
      </c>
      <c r="V237" s="66">
        <v>0</v>
      </c>
    </row>
    <row r="238" spans="1:22" x14ac:dyDescent="0.25">
      <c r="A238" s="66" t="s">
        <v>164</v>
      </c>
      <c r="B238" s="66" t="s">
        <v>286</v>
      </c>
      <c r="C238" s="66">
        <v>93.653835356235504</v>
      </c>
      <c r="D238" s="66">
        <v>1E-3</v>
      </c>
      <c r="E238" s="67">
        <v>5.02192589920014E-2</v>
      </c>
      <c r="F238" s="66">
        <v>7</v>
      </c>
      <c r="G238" s="66">
        <v>3.87</v>
      </c>
      <c r="H238" s="66">
        <v>19</v>
      </c>
      <c r="I238" s="66">
        <v>3</v>
      </c>
      <c r="J238" s="66" t="str">
        <f>VLOOKUP(A238,編號對照表!$B$1:$C$133,2,FALSE)</f>
        <v>FB1-B0</v>
      </c>
      <c r="K238" s="66" t="s">
        <v>404</v>
      </c>
      <c r="L238" s="66" t="s">
        <v>325</v>
      </c>
      <c r="M238" s="66">
        <v>1.27</v>
      </c>
      <c r="N238" s="66">
        <v>12</v>
      </c>
      <c r="O238" s="66">
        <v>25</v>
      </c>
      <c r="P238" s="66">
        <v>15</v>
      </c>
      <c r="Q238" s="66">
        <v>80</v>
      </c>
      <c r="R238" s="66">
        <v>200</v>
      </c>
      <c r="S238" s="66">
        <v>10</v>
      </c>
      <c r="T238" s="66">
        <v>9</v>
      </c>
      <c r="U238" s="66">
        <v>3</v>
      </c>
      <c r="V238" s="66">
        <v>0</v>
      </c>
    </row>
    <row r="239" spans="1:22" x14ac:dyDescent="0.25">
      <c r="A239" s="66" t="s">
        <v>182</v>
      </c>
      <c r="B239" s="66" t="s">
        <v>281</v>
      </c>
      <c r="C239" s="66">
        <v>2.28203105507419</v>
      </c>
      <c r="D239" s="66">
        <v>85.416082292795195</v>
      </c>
      <c r="E239" s="67">
        <v>6.6959013929590597E-2</v>
      </c>
      <c r="F239" s="66">
        <v>7</v>
      </c>
      <c r="G239" s="66">
        <v>3.87</v>
      </c>
      <c r="H239" s="66">
        <v>3</v>
      </c>
      <c r="I239" s="66">
        <v>23</v>
      </c>
      <c r="J239" s="66" t="str">
        <f>VLOOKUP(A239,編號對照表!$B$1:$C$133,2,FALSE)</f>
        <v>FB1-C1</v>
      </c>
      <c r="K239" s="66" t="s">
        <v>405</v>
      </c>
      <c r="L239" s="66" t="s">
        <v>325</v>
      </c>
      <c r="M239" s="66">
        <v>1.27</v>
      </c>
      <c r="N239" s="66">
        <v>12</v>
      </c>
      <c r="O239" s="66">
        <v>25</v>
      </c>
      <c r="P239" s="66">
        <v>15</v>
      </c>
      <c r="Q239" s="66">
        <v>80</v>
      </c>
      <c r="R239" s="66">
        <v>200</v>
      </c>
      <c r="S239" s="66">
        <v>3</v>
      </c>
      <c r="T239" s="66">
        <v>0</v>
      </c>
      <c r="U239" s="66">
        <v>11</v>
      </c>
      <c r="V239" s="66">
        <v>12</v>
      </c>
    </row>
    <row r="240" spans="1:22" x14ac:dyDescent="0.25">
      <c r="A240" s="66" t="s">
        <v>182</v>
      </c>
      <c r="B240" s="66" t="s">
        <v>285</v>
      </c>
      <c r="C240" s="66">
        <v>43.3600367978215</v>
      </c>
      <c r="D240" s="66">
        <v>20.2054088003933</v>
      </c>
      <c r="E240" s="67">
        <v>6.6959013929590597E-2</v>
      </c>
      <c r="F240" s="66">
        <v>7</v>
      </c>
      <c r="G240" s="66">
        <v>3.87</v>
      </c>
      <c r="H240" s="66">
        <v>9</v>
      </c>
      <c r="I240" s="66">
        <v>6</v>
      </c>
      <c r="J240" s="66" t="str">
        <f>VLOOKUP(A240,編號對照表!$B$1:$C$133,2,FALSE)</f>
        <v>FB1-C1</v>
      </c>
      <c r="K240" s="66" t="s">
        <v>405</v>
      </c>
      <c r="L240" s="66" t="s">
        <v>325</v>
      </c>
      <c r="M240" s="66">
        <v>1.27</v>
      </c>
      <c r="N240" s="66">
        <v>12</v>
      </c>
      <c r="O240" s="66">
        <v>25</v>
      </c>
      <c r="P240" s="66">
        <v>15</v>
      </c>
      <c r="Q240" s="66">
        <v>80</v>
      </c>
      <c r="R240" s="66">
        <v>200</v>
      </c>
      <c r="S240" s="66">
        <v>9</v>
      </c>
      <c r="T240" s="66">
        <v>0</v>
      </c>
      <c r="U240" s="66">
        <v>6</v>
      </c>
      <c r="V240" s="66">
        <v>0</v>
      </c>
    </row>
    <row r="241" spans="1:22" x14ac:dyDescent="0.25">
      <c r="A241" s="66" t="s">
        <v>182</v>
      </c>
      <c r="B241" s="66" t="s">
        <v>286</v>
      </c>
      <c r="C241" s="66">
        <v>1E-3</v>
      </c>
      <c r="D241" s="66">
        <v>145.490495488048</v>
      </c>
      <c r="E241" s="67">
        <v>6.6959013929590597E-2</v>
      </c>
      <c r="F241" s="66">
        <v>7</v>
      </c>
      <c r="G241" s="66">
        <v>3.87</v>
      </c>
      <c r="H241" s="66">
        <v>3</v>
      </c>
      <c r="I241" s="66">
        <v>38</v>
      </c>
      <c r="J241" s="66" t="str">
        <f>VLOOKUP(A241,編號對照表!$B$1:$C$133,2,FALSE)</f>
        <v>FB1-C1</v>
      </c>
      <c r="K241" s="66" t="s">
        <v>405</v>
      </c>
      <c r="L241" s="66" t="s">
        <v>325</v>
      </c>
      <c r="M241" s="66">
        <v>1.27</v>
      </c>
      <c r="N241" s="66">
        <v>12</v>
      </c>
      <c r="O241" s="66">
        <v>25</v>
      </c>
      <c r="P241" s="66">
        <v>15</v>
      </c>
      <c r="Q241" s="66">
        <v>80</v>
      </c>
      <c r="R241" s="66">
        <v>200</v>
      </c>
      <c r="S241" s="66">
        <v>3</v>
      </c>
      <c r="T241" s="66">
        <v>0</v>
      </c>
      <c r="U241" s="66">
        <v>11</v>
      </c>
      <c r="V241" s="66">
        <v>27</v>
      </c>
    </row>
    <row r="242" spans="1:22" x14ac:dyDescent="0.25">
      <c r="A242" s="66" t="s">
        <v>144</v>
      </c>
      <c r="B242" s="66" t="s">
        <v>281</v>
      </c>
      <c r="C242" s="66">
        <v>99.705029278993607</v>
      </c>
      <c r="D242" s="66">
        <v>8.6276821093633806</v>
      </c>
      <c r="E242" s="67">
        <v>6.6959013929590597E-2</v>
      </c>
      <c r="F242" s="66">
        <v>7</v>
      </c>
      <c r="G242" s="66">
        <v>3.87</v>
      </c>
      <c r="H242" s="66">
        <v>20</v>
      </c>
      <c r="I242" s="66">
        <v>3</v>
      </c>
      <c r="J242" s="66" t="str">
        <f>VLOOKUP(A242,編號對照表!$B$1:$C$133,2,FALSE)</f>
        <v>FG1-92</v>
      </c>
      <c r="K242" s="66" t="s">
        <v>406</v>
      </c>
      <c r="L242" s="66" t="s">
        <v>325</v>
      </c>
      <c r="M242" s="66">
        <v>1.27</v>
      </c>
      <c r="N242" s="66">
        <v>12</v>
      </c>
      <c r="O242" s="66">
        <v>25</v>
      </c>
      <c r="P242" s="66">
        <v>15</v>
      </c>
      <c r="Q242" s="66">
        <v>80</v>
      </c>
      <c r="R242" s="66">
        <v>200</v>
      </c>
      <c r="S242" s="66">
        <v>10</v>
      </c>
      <c r="T242" s="66">
        <v>10</v>
      </c>
      <c r="U242" s="66">
        <v>3</v>
      </c>
      <c r="V242" s="66">
        <v>0</v>
      </c>
    </row>
    <row r="243" spans="1:22" x14ac:dyDescent="0.25">
      <c r="A243" s="66" t="s">
        <v>144</v>
      </c>
      <c r="B243" s="66" t="s">
        <v>285</v>
      </c>
      <c r="C243" s="66">
        <v>161.12484037876101</v>
      </c>
      <c r="D243" s="66">
        <v>1E-3</v>
      </c>
      <c r="E243" s="67">
        <v>0.27346063870936599</v>
      </c>
      <c r="F243" s="66">
        <v>7</v>
      </c>
      <c r="G243" s="66">
        <v>3.87</v>
      </c>
      <c r="H243" s="66">
        <v>32</v>
      </c>
      <c r="I243" s="66">
        <v>3</v>
      </c>
      <c r="J243" s="66" t="str">
        <f>VLOOKUP(A243,編號對照表!$B$1:$C$133,2,FALSE)</f>
        <v>FG1-92</v>
      </c>
      <c r="K243" s="66" t="s">
        <v>406</v>
      </c>
      <c r="L243" s="66" t="s">
        <v>781</v>
      </c>
      <c r="M243" s="66">
        <v>2.54</v>
      </c>
      <c r="N243" s="66">
        <v>18</v>
      </c>
      <c r="O243" s="66">
        <v>25</v>
      </c>
      <c r="P243" s="66">
        <v>15</v>
      </c>
      <c r="Q243" s="66">
        <v>80</v>
      </c>
      <c r="R243" s="66">
        <v>200</v>
      </c>
      <c r="S243" s="66">
        <v>10</v>
      </c>
      <c r="T243" s="66">
        <v>22</v>
      </c>
      <c r="U243" s="66">
        <v>3</v>
      </c>
      <c r="V243" s="66">
        <v>0</v>
      </c>
    </row>
    <row r="244" spans="1:22" x14ac:dyDescent="0.25">
      <c r="A244" s="66" t="s">
        <v>144</v>
      </c>
      <c r="B244" s="66" t="s">
        <v>286</v>
      </c>
      <c r="C244" s="66">
        <v>145.18861658871199</v>
      </c>
      <c r="D244" s="66">
        <v>125.686414539814</v>
      </c>
      <c r="E244" s="67">
        <v>0.46163746155798402</v>
      </c>
      <c r="F244" s="66">
        <v>7</v>
      </c>
      <c r="G244" s="66">
        <v>3.87</v>
      </c>
      <c r="H244" s="66">
        <v>29</v>
      </c>
      <c r="I244" s="66">
        <v>33</v>
      </c>
      <c r="J244" s="66" t="str">
        <f>VLOOKUP(A244,編號對照表!$B$1:$C$133,2,FALSE)</f>
        <v>FG1-92</v>
      </c>
      <c r="K244" s="66" t="s">
        <v>406</v>
      </c>
      <c r="L244" s="66" t="s">
        <v>781</v>
      </c>
      <c r="M244" s="66">
        <v>2.54</v>
      </c>
      <c r="N244" s="66">
        <v>10</v>
      </c>
      <c r="O244" s="66">
        <v>25</v>
      </c>
      <c r="P244" s="66">
        <v>15</v>
      </c>
      <c r="Q244" s="66">
        <v>80</v>
      </c>
      <c r="R244" s="66">
        <v>200</v>
      </c>
      <c r="S244" s="66">
        <v>10</v>
      </c>
      <c r="T244" s="66">
        <v>19</v>
      </c>
      <c r="U244" s="66">
        <v>11</v>
      </c>
      <c r="V244" s="66">
        <v>22</v>
      </c>
    </row>
    <row r="245" spans="1:22" x14ac:dyDescent="0.25">
      <c r="A245" s="66" t="s">
        <v>162</v>
      </c>
      <c r="B245" s="66" t="s">
        <v>281</v>
      </c>
      <c r="C245" s="66">
        <v>112.937651574612</v>
      </c>
      <c r="D245" s="66">
        <v>1E-3</v>
      </c>
      <c r="E245" s="67">
        <v>6.6959013929590597E-2</v>
      </c>
      <c r="F245" s="66">
        <v>7</v>
      </c>
      <c r="G245" s="66">
        <v>3.87</v>
      </c>
      <c r="H245" s="66">
        <v>23</v>
      </c>
      <c r="I245" s="66">
        <v>3</v>
      </c>
      <c r="J245" s="66" t="str">
        <f>VLOOKUP(A245,編號對照表!$B$1:$C$133,2,FALSE)</f>
        <v>FG1-102</v>
      </c>
      <c r="K245" s="66" t="s">
        <v>407</v>
      </c>
      <c r="L245" s="66" t="s">
        <v>325</v>
      </c>
      <c r="M245" s="66">
        <v>1.27</v>
      </c>
      <c r="N245" s="66">
        <v>12</v>
      </c>
      <c r="O245" s="66">
        <v>25</v>
      </c>
      <c r="P245" s="66">
        <v>15</v>
      </c>
      <c r="Q245" s="66">
        <v>80</v>
      </c>
      <c r="R245" s="66">
        <v>200</v>
      </c>
      <c r="S245" s="66">
        <v>10</v>
      </c>
      <c r="T245" s="66">
        <v>13</v>
      </c>
      <c r="U245" s="66">
        <v>3</v>
      </c>
      <c r="V245" s="66">
        <v>0</v>
      </c>
    </row>
    <row r="246" spans="1:22" x14ac:dyDescent="0.25">
      <c r="A246" s="66" t="s">
        <v>162</v>
      </c>
      <c r="B246" s="66" t="s">
        <v>285</v>
      </c>
      <c r="C246" s="66">
        <v>132.971657440066</v>
      </c>
      <c r="D246" s="66">
        <v>1E-3</v>
      </c>
      <c r="E246" s="67">
        <v>0.20108812022954201</v>
      </c>
      <c r="F246" s="66">
        <v>7</v>
      </c>
      <c r="G246" s="66">
        <v>3.87</v>
      </c>
      <c r="H246" s="66">
        <v>27</v>
      </c>
      <c r="I246" s="66">
        <v>3</v>
      </c>
      <c r="J246" s="66" t="str">
        <f>VLOOKUP(A246,編號對照表!$B$1:$C$133,2,FALSE)</f>
        <v>FG1-102</v>
      </c>
      <c r="K246" s="66" t="s">
        <v>407</v>
      </c>
      <c r="L246" s="66" t="s">
        <v>325</v>
      </c>
      <c r="M246" s="66">
        <v>1.27</v>
      </c>
      <c r="N246" s="66">
        <v>12</v>
      </c>
      <c r="O246" s="66">
        <v>25</v>
      </c>
      <c r="P246" s="66">
        <v>15</v>
      </c>
      <c r="Q246" s="66">
        <v>80</v>
      </c>
      <c r="R246" s="66">
        <v>200</v>
      </c>
      <c r="S246" s="66">
        <v>10</v>
      </c>
      <c r="T246" s="66">
        <v>17</v>
      </c>
      <c r="U246" s="66">
        <v>3</v>
      </c>
      <c r="V246" s="66">
        <v>0</v>
      </c>
    </row>
    <row r="247" spans="1:22" x14ac:dyDescent="0.25">
      <c r="A247" s="66" t="s">
        <v>162</v>
      </c>
      <c r="B247" s="66" t="s">
        <v>286</v>
      </c>
      <c r="C247" s="66">
        <v>49.044084735214703</v>
      </c>
      <c r="D247" s="66">
        <v>125.766322016716</v>
      </c>
      <c r="E247" s="67">
        <v>0.32804824877530298</v>
      </c>
      <c r="F247" s="66">
        <v>7</v>
      </c>
      <c r="G247" s="66">
        <v>3.87</v>
      </c>
      <c r="H247" s="66">
        <v>10</v>
      </c>
      <c r="I247" s="66">
        <v>33</v>
      </c>
      <c r="J247" s="66" t="str">
        <f>VLOOKUP(A247,編號對照表!$B$1:$C$133,2,FALSE)</f>
        <v>FG1-102</v>
      </c>
      <c r="K247" s="66" t="s">
        <v>407</v>
      </c>
      <c r="L247" s="66" t="s">
        <v>781</v>
      </c>
      <c r="M247" s="66">
        <v>2.54</v>
      </c>
      <c r="N247" s="66">
        <v>15</v>
      </c>
      <c r="O247" s="66">
        <v>25</v>
      </c>
      <c r="P247" s="66">
        <v>15</v>
      </c>
      <c r="Q247" s="66">
        <v>80</v>
      </c>
      <c r="R247" s="66">
        <v>200</v>
      </c>
      <c r="S247" s="66">
        <v>10</v>
      </c>
      <c r="T247" s="66">
        <v>0</v>
      </c>
      <c r="U247" s="66">
        <v>11</v>
      </c>
      <c r="V247" s="66">
        <v>22</v>
      </c>
    </row>
    <row r="248" spans="1:22" x14ac:dyDescent="0.25">
      <c r="A248" s="66" t="s">
        <v>160</v>
      </c>
      <c r="B248" s="66" t="s">
        <v>281</v>
      </c>
      <c r="C248" s="66">
        <v>5.9368013171479097</v>
      </c>
      <c r="D248" s="66">
        <v>133.29696841538001</v>
      </c>
      <c r="E248" s="67">
        <v>0.36094544921070298</v>
      </c>
      <c r="F248" s="66">
        <v>7</v>
      </c>
      <c r="G248" s="66">
        <v>3.87</v>
      </c>
      <c r="H248" s="66">
        <v>3</v>
      </c>
      <c r="I248" s="66">
        <v>35</v>
      </c>
      <c r="J248" s="66" t="str">
        <f>VLOOKUP(A248,編號對照表!$B$1:$C$133,2,FALSE)</f>
        <v>FG1-101</v>
      </c>
      <c r="K248" s="66" t="s">
        <v>408</v>
      </c>
      <c r="L248" s="66" t="s">
        <v>781</v>
      </c>
      <c r="M248" s="66">
        <v>2.54</v>
      </c>
      <c r="N248" s="66">
        <v>12</v>
      </c>
      <c r="O248" s="66">
        <v>25</v>
      </c>
      <c r="P248" s="66">
        <v>15</v>
      </c>
      <c r="Q248" s="66">
        <v>80</v>
      </c>
      <c r="R248" s="66">
        <v>200</v>
      </c>
      <c r="S248" s="66">
        <v>3</v>
      </c>
      <c r="T248" s="66">
        <v>0</v>
      </c>
      <c r="U248" s="66">
        <v>11</v>
      </c>
      <c r="V248" s="66">
        <v>24</v>
      </c>
    </row>
    <row r="249" spans="1:22" x14ac:dyDescent="0.25">
      <c r="A249" s="66" t="s">
        <v>160</v>
      </c>
      <c r="B249" s="66" t="s">
        <v>285</v>
      </c>
      <c r="C249" s="66">
        <v>39.821811951696901</v>
      </c>
      <c r="D249" s="66">
        <v>30.115628615021699</v>
      </c>
      <c r="E249" s="67">
        <v>0.37209112197160699</v>
      </c>
      <c r="F249" s="66">
        <v>7</v>
      </c>
      <c r="G249" s="66">
        <v>3.87</v>
      </c>
      <c r="H249" s="66">
        <v>8</v>
      </c>
      <c r="I249" s="66">
        <v>8</v>
      </c>
      <c r="J249" s="66" t="str">
        <f>VLOOKUP(A249,編號對照表!$B$1:$C$133,2,FALSE)</f>
        <v>FG1-101</v>
      </c>
      <c r="K249" s="66" t="s">
        <v>408</v>
      </c>
      <c r="L249" s="66" t="s">
        <v>781</v>
      </c>
      <c r="M249" s="66">
        <v>2.54</v>
      </c>
      <c r="N249" s="66">
        <v>12</v>
      </c>
      <c r="O249" s="66">
        <v>25</v>
      </c>
      <c r="P249" s="66">
        <v>15</v>
      </c>
      <c r="Q249" s="66">
        <v>80</v>
      </c>
      <c r="R249" s="66">
        <v>200</v>
      </c>
      <c r="S249" s="66">
        <v>8</v>
      </c>
      <c r="T249" s="66">
        <v>0</v>
      </c>
      <c r="U249" s="66">
        <v>8</v>
      </c>
      <c r="V249" s="66">
        <v>0</v>
      </c>
    </row>
    <row r="250" spans="1:22" x14ac:dyDescent="0.25">
      <c r="A250" s="66" t="s">
        <v>160</v>
      </c>
      <c r="B250" s="66" t="s">
        <v>286</v>
      </c>
      <c r="C250" s="66">
        <v>65.502510406076894</v>
      </c>
      <c r="D250" s="66">
        <v>1.34034737129696</v>
      </c>
      <c r="E250" s="67">
        <v>6.6959013929590597E-2</v>
      </c>
      <c r="F250" s="66">
        <v>7</v>
      </c>
      <c r="G250" s="66">
        <v>3.87</v>
      </c>
      <c r="H250" s="66">
        <v>13</v>
      </c>
      <c r="I250" s="66">
        <v>3</v>
      </c>
      <c r="J250" s="66" t="str">
        <f>VLOOKUP(A250,編號對照表!$B$1:$C$133,2,FALSE)</f>
        <v>FG1-101</v>
      </c>
      <c r="K250" s="66" t="s">
        <v>408</v>
      </c>
      <c r="L250" s="66" t="s">
        <v>325</v>
      </c>
      <c r="M250" s="66">
        <v>1.27</v>
      </c>
      <c r="N250" s="66">
        <v>12</v>
      </c>
      <c r="O250" s="66">
        <v>25</v>
      </c>
      <c r="P250" s="66">
        <v>15</v>
      </c>
      <c r="Q250" s="66">
        <v>80</v>
      </c>
      <c r="R250" s="66">
        <v>200</v>
      </c>
      <c r="S250" s="66">
        <v>10</v>
      </c>
      <c r="T250" s="66">
        <v>3</v>
      </c>
      <c r="U250" s="66">
        <v>3</v>
      </c>
      <c r="V250" s="66">
        <v>0</v>
      </c>
    </row>
    <row r="251" spans="1:22" x14ac:dyDescent="0.25">
      <c r="A251" s="66" t="s">
        <v>138</v>
      </c>
      <c r="B251" s="66" t="s">
        <v>281</v>
      </c>
      <c r="C251" s="66">
        <v>76.242340728640599</v>
      </c>
      <c r="D251" s="66">
        <v>1E-3</v>
      </c>
      <c r="E251" s="67">
        <v>0</v>
      </c>
      <c r="F251" s="66">
        <v>7</v>
      </c>
      <c r="G251" s="66">
        <v>3.87</v>
      </c>
      <c r="H251" s="66">
        <v>16</v>
      </c>
      <c r="I251" s="66">
        <v>3</v>
      </c>
      <c r="J251" s="66" t="str">
        <f>VLOOKUP(A251,編號對照表!$B$1:$C$133,2,FALSE)</f>
        <v>Fb1-A1</v>
      </c>
      <c r="K251" s="66" t="s">
        <v>409</v>
      </c>
      <c r="L251" s="66" t="s">
        <v>325</v>
      </c>
      <c r="M251" s="66">
        <v>1.27</v>
      </c>
      <c r="N251" s="66">
        <v>15</v>
      </c>
      <c r="O251" s="66">
        <v>25</v>
      </c>
      <c r="P251" s="66">
        <v>15</v>
      </c>
      <c r="Q251" s="66">
        <v>60</v>
      </c>
      <c r="R251" s="66">
        <v>200</v>
      </c>
      <c r="S251" s="66">
        <v>7</v>
      </c>
      <c r="T251" s="66">
        <v>9</v>
      </c>
      <c r="U251" s="66">
        <v>3</v>
      </c>
      <c r="V251" s="66">
        <v>0</v>
      </c>
    </row>
    <row r="252" spans="1:22" x14ac:dyDescent="0.25">
      <c r="A252" s="66" t="s">
        <v>138</v>
      </c>
      <c r="B252" s="66" t="s">
        <v>285</v>
      </c>
      <c r="C252" s="66">
        <v>62.538813799619703</v>
      </c>
      <c r="D252" s="66">
        <v>6.40022743027657</v>
      </c>
      <c r="E252" s="67">
        <v>0</v>
      </c>
      <c r="F252" s="66">
        <v>7</v>
      </c>
      <c r="G252" s="66">
        <v>3.87</v>
      </c>
      <c r="H252" s="66">
        <v>13</v>
      </c>
      <c r="I252" s="66">
        <v>3</v>
      </c>
      <c r="J252" s="66" t="str">
        <f>VLOOKUP(A252,編號對照表!$B$1:$C$133,2,FALSE)</f>
        <v>Fb1-A1</v>
      </c>
      <c r="K252" s="66" t="s">
        <v>409</v>
      </c>
      <c r="L252" s="66" t="s">
        <v>325</v>
      </c>
      <c r="M252" s="66">
        <v>1.27</v>
      </c>
      <c r="N252" s="66">
        <v>15</v>
      </c>
      <c r="O252" s="66">
        <v>25</v>
      </c>
      <c r="P252" s="66">
        <v>15</v>
      </c>
      <c r="Q252" s="66">
        <v>60</v>
      </c>
      <c r="R252" s="66">
        <v>200</v>
      </c>
      <c r="S252" s="66">
        <v>7</v>
      </c>
      <c r="T252" s="66">
        <v>6</v>
      </c>
      <c r="U252" s="66">
        <v>3</v>
      </c>
      <c r="V252" s="66">
        <v>0</v>
      </c>
    </row>
    <row r="253" spans="1:22" x14ac:dyDescent="0.25">
      <c r="A253" s="66" t="s">
        <v>138</v>
      </c>
      <c r="B253" s="66" t="s">
        <v>286</v>
      </c>
      <c r="C253" s="66">
        <v>17.219351138919599</v>
      </c>
      <c r="D253" s="66">
        <v>46.473369002342203</v>
      </c>
      <c r="E253" s="67">
        <v>0</v>
      </c>
      <c r="F253" s="66">
        <v>7</v>
      </c>
      <c r="G253" s="66">
        <v>3.87</v>
      </c>
      <c r="H253" s="66">
        <v>4</v>
      </c>
      <c r="I253" s="66">
        <v>13</v>
      </c>
      <c r="J253" s="66" t="str">
        <f>VLOOKUP(A253,編號對照表!$B$1:$C$133,2,FALSE)</f>
        <v>Fb1-A1</v>
      </c>
      <c r="K253" s="66" t="s">
        <v>409</v>
      </c>
      <c r="L253" s="66" t="s">
        <v>325</v>
      </c>
      <c r="M253" s="66">
        <v>1.27</v>
      </c>
      <c r="N253" s="66">
        <v>15</v>
      </c>
      <c r="O253" s="66">
        <v>25</v>
      </c>
      <c r="P253" s="66">
        <v>15</v>
      </c>
      <c r="Q253" s="66">
        <v>60</v>
      </c>
      <c r="R253" s="66">
        <v>200</v>
      </c>
      <c r="S253" s="66">
        <v>4</v>
      </c>
      <c r="T253" s="66">
        <v>0</v>
      </c>
      <c r="U253" s="66">
        <v>8</v>
      </c>
      <c r="V253" s="66">
        <v>5</v>
      </c>
    </row>
    <row r="254" spans="1:22" x14ac:dyDescent="0.25">
      <c r="A254" s="66" t="s">
        <v>128</v>
      </c>
      <c r="B254" s="66" t="s">
        <v>281</v>
      </c>
      <c r="C254" s="66">
        <v>70.287114940583706</v>
      </c>
      <c r="D254" s="66">
        <v>2.3577526735607499</v>
      </c>
      <c r="E254" s="67">
        <v>0.136520864907652</v>
      </c>
      <c r="F254" s="66">
        <v>7</v>
      </c>
      <c r="G254" s="66">
        <v>3.87</v>
      </c>
      <c r="H254" s="66">
        <v>14</v>
      </c>
      <c r="I254" s="66">
        <v>3</v>
      </c>
      <c r="J254" s="66" t="str">
        <f>VLOOKUP(A254,編號對照表!$B$1:$C$133,2,FALSE)</f>
        <v>FG2-83</v>
      </c>
      <c r="K254" s="66" t="s">
        <v>410</v>
      </c>
      <c r="L254" s="66" t="s">
        <v>781</v>
      </c>
      <c r="M254" s="66">
        <v>2.54</v>
      </c>
      <c r="N254" s="66">
        <v>15</v>
      </c>
      <c r="O254" s="66">
        <v>25</v>
      </c>
      <c r="P254" s="66">
        <v>15</v>
      </c>
      <c r="Q254" s="66">
        <v>120</v>
      </c>
      <c r="R254" s="66">
        <v>280</v>
      </c>
      <c r="S254" s="66">
        <v>14</v>
      </c>
      <c r="T254" s="66">
        <v>0</v>
      </c>
      <c r="U254" s="66">
        <v>3</v>
      </c>
      <c r="V254" s="66">
        <v>0</v>
      </c>
    </row>
    <row r="255" spans="1:22" x14ac:dyDescent="0.25">
      <c r="A255" s="66" t="s">
        <v>128</v>
      </c>
      <c r="B255" s="66" t="s">
        <v>285</v>
      </c>
      <c r="C255" s="66">
        <v>115.96734635531899</v>
      </c>
      <c r="D255" s="66">
        <v>1E-3</v>
      </c>
      <c r="E255" s="67">
        <v>6.6959013929590597E-2</v>
      </c>
      <c r="F255" s="66">
        <v>7</v>
      </c>
      <c r="G255" s="66">
        <v>3.87</v>
      </c>
      <c r="H255" s="66">
        <v>23</v>
      </c>
      <c r="I255" s="66">
        <v>3</v>
      </c>
      <c r="J255" s="66" t="str">
        <f>VLOOKUP(A255,編號對照表!$B$1:$C$133,2,FALSE)</f>
        <v>FG2-83</v>
      </c>
      <c r="K255" s="66" t="s">
        <v>410</v>
      </c>
      <c r="L255" s="66" t="s">
        <v>781</v>
      </c>
      <c r="M255" s="66">
        <v>2.54</v>
      </c>
      <c r="N255" s="66">
        <v>15</v>
      </c>
      <c r="O255" s="66">
        <v>25</v>
      </c>
      <c r="P255" s="66">
        <v>15</v>
      </c>
      <c r="Q255" s="66">
        <v>120</v>
      </c>
      <c r="R255" s="66">
        <v>280</v>
      </c>
      <c r="S255" s="66">
        <v>16</v>
      </c>
      <c r="T255" s="66">
        <v>7</v>
      </c>
      <c r="U255" s="66">
        <v>3</v>
      </c>
      <c r="V255" s="66">
        <v>0</v>
      </c>
    </row>
    <row r="256" spans="1:22" x14ac:dyDescent="0.25">
      <c r="A256" s="66" t="s">
        <v>128</v>
      </c>
      <c r="B256" s="66" t="s">
        <v>286</v>
      </c>
      <c r="C256" s="66">
        <v>103.949597105384</v>
      </c>
      <c r="D256" s="66">
        <v>1E-3</v>
      </c>
      <c r="E256" s="67">
        <v>8.1343937199562802E-2</v>
      </c>
      <c r="F256" s="66">
        <v>7</v>
      </c>
      <c r="G256" s="66">
        <v>3.87</v>
      </c>
      <c r="H256" s="66">
        <v>21</v>
      </c>
      <c r="I256" s="66">
        <v>3</v>
      </c>
      <c r="J256" s="66" t="str">
        <f>VLOOKUP(A256,編號對照表!$B$1:$C$133,2,FALSE)</f>
        <v>FG2-83</v>
      </c>
      <c r="K256" s="66" t="s">
        <v>410</v>
      </c>
      <c r="L256" s="66" t="s">
        <v>781</v>
      </c>
      <c r="M256" s="66">
        <v>2.54</v>
      </c>
      <c r="N256" s="66">
        <v>15</v>
      </c>
      <c r="O256" s="66">
        <v>25</v>
      </c>
      <c r="P256" s="66">
        <v>15</v>
      </c>
      <c r="Q256" s="66">
        <v>120</v>
      </c>
      <c r="R256" s="66">
        <v>280</v>
      </c>
      <c r="S256" s="66">
        <v>16</v>
      </c>
      <c r="T256" s="66">
        <v>5</v>
      </c>
      <c r="U256" s="66">
        <v>3</v>
      </c>
      <c r="V256" s="66">
        <v>0</v>
      </c>
    </row>
    <row r="257" spans="1:22" x14ac:dyDescent="0.25">
      <c r="A257" s="66" t="s">
        <v>148</v>
      </c>
      <c r="B257" s="66" t="s">
        <v>281</v>
      </c>
      <c r="C257" s="66">
        <v>1E-3</v>
      </c>
      <c r="D257" s="66">
        <v>171.41077667474701</v>
      </c>
      <c r="E257" s="67">
        <v>5.02192589920014E-2</v>
      </c>
      <c r="F257" s="66">
        <v>7</v>
      </c>
      <c r="G257" s="66">
        <v>3.87</v>
      </c>
      <c r="H257" s="66">
        <v>3</v>
      </c>
      <c r="I257" s="66">
        <v>45</v>
      </c>
      <c r="J257" s="66" t="str">
        <f>VLOOKUP(A257,編號對照表!$B$1:$C$133,2,FALSE)</f>
        <v>Fb1-C1</v>
      </c>
      <c r="K257" s="66" t="s">
        <v>411</v>
      </c>
      <c r="L257" s="66" t="s">
        <v>325</v>
      </c>
      <c r="M257" s="66">
        <v>1.27</v>
      </c>
      <c r="N257" s="66">
        <v>15</v>
      </c>
      <c r="O257" s="66">
        <v>25</v>
      </c>
      <c r="P257" s="66">
        <v>15</v>
      </c>
      <c r="Q257" s="66">
        <v>60</v>
      </c>
      <c r="R257" s="66">
        <v>200</v>
      </c>
      <c r="S257" s="66">
        <v>3</v>
      </c>
      <c r="T257" s="66">
        <v>0</v>
      </c>
      <c r="U257" s="66">
        <v>8</v>
      </c>
      <c r="V257" s="66">
        <v>37</v>
      </c>
    </row>
    <row r="258" spans="1:22" x14ac:dyDescent="0.25">
      <c r="A258" s="66" t="s">
        <v>148</v>
      </c>
      <c r="B258" s="66" t="s">
        <v>285</v>
      </c>
      <c r="C258" s="66">
        <v>32.7562470920384</v>
      </c>
      <c r="D258" s="66">
        <v>74.389777146279798</v>
      </c>
      <c r="E258" s="67">
        <v>5.02192589920014E-2</v>
      </c>
      <c r="F258" s="66">
        <v>7</v>
      </c>
      <c r="G258" s="66">
        <v>3.87</v>
      </c>
      <c r="H258" s="66">
        <v>7</v>
      </c>
      <c r="I258" s="66">
        <v>20</v>
      </c>
      <c r="J258" s="66" t="str">
        <f>VLOOKUP(A258,編號對照表!$B$1:$C$133,2,FALSE)</f>
        <v>Fb1-C1</v>
      </c>
      <c r="K258" s="66" t="s">
        <v>411</v>
      </c>
      <c r="L258" s="66" t="s">
        <v>325</v>
      </c>
      <c r="M258" s="66">
        <v>1.27</v>
      </c>
      <c r="N258" s="66">
        <v>15</v>
      </c>
      <c r="O258" s="66">
        <v>25</v>
      </c>
      <c r="P258" s="66">
        <v>15</v>
      </c>
      <c r="Q258" s="66">
        <v>60</v>
      </c>
      <c r="R258" s="66">
        <v>200</v>
      </c>
      <c r="S258" s="66">
        <v>7</v>
      </c>
      <c r="T258" s="66">
        <v>0</v>
      </c>
      <c r="U258" s="66">
        <v>8</v>
      </c>
      <c r="V258" s="66">
        <v>12</v>
      </c>
    </row>
    <row r="259" spans="1:22" x14ac:dyDescent="0.25">
      <c r="A259" s="66" t="s">
        <v>148</v>
      </c>
      <c r="B259" s="66" t="s">
        <v>286</v>
      </c>
      <c r="C259" s="66">
        <v>52.378037944436102</v>
      </c>
      <c r="D259" s="66">
        <v>1E-3</v>
      </c>
      <c r="E259" s="67">
        <v>0</v>
      </c>
      <c r="F259" s="66">
        <v>7</v>
      </c>
      <c r="G259" s="66">
        <v>3.87</v>
      </c>
      <c r="H259" s="66">
        <v>11</v>
      </c>
      <c r="I259" s="66">
        <v>3</v>
      </c>
      <c r="J259" s="66" t="str">
        <f>VLOOKUP(A259,編號對照表!$B$1:$C$133,2,FALSE)</f>
        <v>Fb1-C1</v>
      </c>
      <c r="K259" s="66" t="s">
        <v>411</v>
      </c>
      <c r="L259" s="66" t="s">
        <v>325</v>
      </c>
      <c r="M259" s="66">
        <v>1.27</v>
      </c>
      <c r="N259" s="66">
        <v>15</v>
      </c>
      <c r="O259" s="66">
        <v>25</v>
      </c>
      <c r="P259" s="66">
        <v>15</v>
      </c>
      <c r="Q259" s="66">
        <v>60</v>
      </c>
      <c r="R259" s="66">
        <v>200</v>
      </c>
      <c r="S259" s="66">
        <v>7</v>
      </c>
      <c r="T259" s="66">
        <v>4</v>
      </c>
      <c r="U259" s="66">
        <v>3</v>
      </c>
      <c r="V259" s="66">
        <v>0</v>
      </c>
    </row>
    <row r="260" spans="1:22" x14ac:dyDescent="0.25">
      <c r="A260" s="66" t="s">
        <v>230</v>
      </c>
      <c r="B260" s="66" t="s">
        <v>281</v>
      </c>
      <c r="C260" s="66">
        <v>119.727877900004</v>
      </c>
      <c r="D260" s="66">
        <v>80.909701064228997</v>
      </c>
      <c r="E260" s="67">
        <v>0.114871386904269</v>
      </c>
      <c r="F260" s="66">
        <v>7</v>
      </c>
      <c r="G260" s="66">
        <v>3.87</v>
      </c>
      <c r="H260" s="66">
        <v>24</v>
      </c>
      <c r="I260" s="66">
        <v>21</v>
      </c>
      <c r="J260" s="66" t="str">
        <f>VLOOKUP(A260,編號對照表!$B$1:$C$133,2,FALSE)</f>
        <v>FB1-D'2</v>
      </c>
      <c r="K260" s="66" t="s">
        <v>412</v>
      </c>
      <c r="L260" s="66" t="s">
        <v>325</v>
      </c>
      <c r="M260" s="66">
        <v>1.27</v>
      </c>
      <c r="N260" s="66">
        <v>12</v>
      </c>
      <c r="O260" s="66">
        <v>25</v>
      </c>
      <c r="P260" s="66">
        <v>15</v>
      </c>
      <c r="Q260" s="66">
        <v>80</v>
      </c>
      <c r="R260" s="66">
        <v>200</v>
      </c>
      <c r="S260" s="66">
        <v>10</v>
      </c>
      <c r="T260" s="66">
        <v>14</v>
      </c>
      <c r="U260" s="66">
        <v>11</v>
      </c>
      <c r="V260" s="66">
        <v>10</v>
      </c>
    </row>
    <row r="261" spans="1:22" x14ac:dyDescent="0.25">
      <c r="A261" s="66" t="s">
        <v>230</v>
      </c>
      <c r="B261" s="66" t="s">
        <v>285</v>
      </c>
      <c r="C261" s="66">
        <v>119.503382593393</v>
      </c>
      <c r="D261" s="66">
        <v>21.6331356205046</v>
      </c>
      <c r="E261" s="67">
        <v>0.1302634133026</v>
      </c>
      <c r="F261" s="66">
        <v>7</v>
      </c>
      <c r="G261" s="66">
        <v>3.87</v>
      </c>
      <c r="H261" s="66">
        <v>24</v>
      </c>
      <c r="I261" s="66">
        <v>6</v>
      </c>
      <c r="J261" s="66" t="str">
        <f>VLOOKUP(A261,編號對照表!$B$1:$C$133,2,FALSE)</f>
        <v>FB1-D'2</v>
      </c>
      <c r="K261" s="66" t="s">
        <v>412</v>
      </c>
      <c r="L261" s="66" t="s">
        <v>325</v>
      </c>
      <c r="M261" s="66">
        <v>1.27</v>
      </c>
      <c r="N261" s="66">
        <v>12</v>
      </c>
      <c r="O261" s="66">
        <v>25</v>
      </c>
      <c r="P261" s="66">
        <v>15</v>
      </c>
      <c r="Q261" s="66">
        <v>80</v>
      </c>
      <c r="R261" s="66">
        <v>200</v>
      </c>
      <c r="S261" s="66">
        <v>10</v>
      </c>
      <c r="T261" s="66">
        <v>14</v>
      </c>
      <c r="U261" s="66">
        <v>6</v>
      </c>
      <c r="V261" s="66">
        <v>0</v>
      </c>
    </row>
    <row r="262" spans="1:22" x14ac:dyDescent="0.25">
      <c r="A262" s="66" t="s">
        <v>230</v>
      </c>
      <c r="B262" s="66" t="s">
        <v>286</v>
      </c>
      <c r="C262" s="66">
        <v>64.962040632963195</v>
      </c>
      <c r="D262" s="66">
        <v>34.763757139444401</v>
      </c>
      <c r="E262" s="67">
        <v>0</v>
      </c>
      <c r="F262" s="66">
        <v>7</v>
      </c>
      <c r="G262" s="66">
        <v>3.87</v>
      </c>
      <c r="H262" s="66">
        <v>13</v>
      </c>
      <c r="I262" s="66">
        <v>9</v>
      </c>
      <c r="J262" s="66" t="str">
        <f>VLOOKUP(A262,編號對照表!$B$1:$C$133,2,FALSE)</f>
        <v>FB1-D'2</v>
      </c>
      <c r="K262" s="66" t="s">
        <v>412</v>
      </c>
      <c r="L262" s="66" t="s">
        <v>325</v>
      </c>
      <c r="M262" s="66">
        <v>1.27</v>
      </c>
      <c r="N262" s="66">
        <v>12</v>
      </c>
      <c r="O262" s="66">
        <v>25</v>
      </c>
      <c r="P262" s="66">
        <v>15</v>
      </c>
      <c r="Q262" s="66">
        <v>80</v>
      </c>
      <c r="R262" s="66">
        <v>200</v>
      </c>
      <c r="S262" s="66">
        <v>10</v>
      </c>
      <c r="T262" s="66">
        <v>3</v>
      </c>
      <c r="U262" s="66">
        <v>9</v>
      </c>
      <c r="V262" s="66">
        <v>0</v>
      </c>
    </row>
    <row r="263" spans="1:22" x14ac:dyDescent="0.25">
      <c r="A263" s="66" t="s">
        <v>178</v>
      </c>
      <c r="B263" s="66" t="s">
        <v>281</v>
      </c>
      <c r="C263" s="66">
        <v>55.364724248647697</v>
      </c>
      <c r="D263" s="66">
        <v>1E-3</v>
      </c>
      <c r="E263" s="67">
        <v>5.02192589920014E-2</v>
      </c>
      <c r="F263" s="66">
        <v>7</v>
      </c>
      <c r="G263" s="66">
        <v>3.87</v>
      </c>
      <c r="H263" s="66">
        <v>11</v>
      </c>
      <c r="I263" s="66">
        <v>3</v>
      </c>
      <c r="J263" s="66" t="str">
        <f>VLOOKUP(A263,編號對照表!$B$1:$C$133,2,FALSE)</f>
        <v>FB1-B7</v>
      </c>
      <c r="K263" s="66" t="s">
        <v>413</v>
      </c>
      <c r="L263" s="66" t="s">
        <v>325</v>
      </c>
      <c r="M263" s="66">
        <v>1.27</v>
      </c>
      <c r="N263" s="66">
        <v>12</v>
      </c>
      <c r="O263" s="66">
        <v>25</v>
      </c>
      <c r="P263" s="66">
        <v>15</v>
      </c>
      <c r="Q263" s="66">
        <v>80</v>
      </c>
      <c r="R263" s="66">
        <v>200</v>
      </c>
      <c r="S263" s="66">
        <v>9</v>
      </c>
      <c r="T263" s="66">
        <v>2</v>
      </c>
      <c r="U263" s="66">
        <v>3</v>
      </c>
      <c r="V263" s="66">
        <v>0</v>
      </c>
    </row>
    <row r="264" spans="1:22" x14ac:dyDescent="0.25">
      <c r="A264" s="66" t="s">
        <v>178</v>
      </c>
      <c r="B264" s="66" t="s">
        <v>285</v>
      </c>
      <c r="C264" s="66">
        <v>77.584008686244502</v>
      </c>
      <c r="D264" s="66">
        <v>1E-3</v>
      </c>
      <c r="E264" s="67">
        <v>6.5132434247061596E-2</v>
      </c>
      <c r="F264" s="66">
        <v>7</v>
      </c>
      <c r="G264" s="66">
        <v>3.87</v>
      </c>
      <c r="H264" s="66">
        <v>16</v>
      </c>
      <c r="I264" s="66">
        <v>3</v>
      </c>
      <c r="J264" s="66" t="str">
        <f>VLOOKUP(A264,編號對照表!$B$1:$C$133,2,FALSE)</f>
        <v>FB1-B7</v>
      </c>
      <c r="K264" s="66" t="s">
        <v>413</v>
      </c>
      <c r="L264" s="66" t="s">
        <v>325</v>
      </c>
      <c r="M264" s="66">
        <v>1.27</v>
      </c>
      <c r="N264" s="66">
        <v>12</v>
      </c>
      <c r="O264" s="66">
        <v>25</v>
      </c>
      <c r="P264" s="66">
        <v>15</v>
      </c>
      <c r="Q264" s="66">
        <v>80</v>
      </c>
      <c r="R264" s="66">
        <v>200</v>
      </c>
      <c r="S264" s="66">
        <v>10</v>
      </c>
      <c r="T264" s="66">
        <v>6</v>
      </c>
      <c r="U264" s="66">
        <v>3</v>
      </c>
      <c r="V264" s="66">
        <v>0</v>
      </c>
    </row>
    <row r="265" spans="1:22" x14ac:dyDescent="0.25">
      <c r="A265" s="66" t="s">
        <v>178</v>
      </c>
      <c r="B265" s="66" t="s">
        <v>286</v>
      </c>
      <c r="C265" s="66">
        <v>33.433556091040401</v>
      </c>
      <c r="D265" s="66">
        <v>21.3520578108728</v>
      </c>
      <c r="E265" s="67">
        <v>8.7205629097297802E-2</v>
      </c>
      <c r="F265" s="66">
        <v>7</v>
      </c>
      <c r="G265" s="66">
        <v>3.87</v>
      </c>
      <c r="H265" s="66">
        <v>7</v>
      </c>
      <c r="I265" s="66">
        <v>6</v>
      </c>
      <c r="J265" s="66" t="str">
        <f>VLOOKUP(A265,編號對照表!$B$1:$C$133,2,FALSE)</f>
        <v>FB1-B7</v>
      </c>
      <c r="K265" s="66" t="s">
        <v>413</v>
      </c>
      <c r="L265" s="66" t="s">
        <v>325</v>
      </c>
      <c r="M265" s="66">
        <v>1.27</v>
      </c>
      <c r="N265" s="66">
        <v>12</v>
      </c>
      <c r="O265" s="66">
        <v>25</v>
      </c>
      <c r="P265" s="66">
        <v>15</v>
      </c>
      <c r="Q265" s="66">
        <v>80</v>
      </c>
      <c r="R265" s="66">
        <v>200</v>
      </c>
      <c r="S265" s="66">
        <v>7</v>
      </c>
      <c r="T265" s="66">
        <v>0</v>
      </c>
      <c r="U265" s="66">
        <v>6</v>
      </c>
      <c r="V265" s="66">
        <v>0</v>
      </c>
    </row>
    <row r="266" spans="1:22" x14ac:dyDescent="0.25">
      <c r="A266" s="66" t="s">
        <v>188</v>
      </c>
      <c r="B266" s="66" t="s">
        <v>281</v>
      </c>
      <c r="C266" s="66">
        <v>213.57599645853</v>
      </c>
      <c r="D266" s="66">
        <v>1E-3</v>
      </c>
      <c r="E266" s="67">
        <v>6.6959013929590597E-2</v>
      </c>
      <c r="F266" s="66">
        <v>7</v>
      </c>
      <c r="G266" s="66">
        <v>3.87</v>
      </c>
      <c r="H266" s="66">
        <v>43</v>
      </c>
      <c r="I266" s="66">
        <v>3</v>
      </c>
      <c r="J266" s="66" t="str">
        <f>VLOOKUP(A266,編號對照表!$B$1:$C$133,2,FALSE)</f>
        <v>FB1-C7</v>
      </c>
      <c r="K266" s="66" t="s">
        <v>414</v>
      </c>
      <c r="L266" s="66" t="s">
        <v>325</v>
      </c>
      <c r="M266" s="66">
        <v>1.27</v>
      </c>
      <c r="N266" s="66">
        <v>12</v>
      </c>
      <c r="O266" s="66">
        <v>25</v>
      </c>
      <c r="P266" s="66">
        <v>15</v>
      </c>
      <c r="Q266" s="66">
        <v>80</v>
      </c>
      <c r="R266" s="66">
        <v>200</v>
      </c>
      <c r="S266" s="66">
        <v>10</v>
      </c>
      <c r="T266" s="66">
        <v>33</v>
      </c>
      <c r="U266" s="66">
        <v>3</v>
      </c>
      <c r="V266" s="66">
        <v>0</v>
      </c>
    </row>
    <row r="267" spans="1:22" x14ac:dyDescent="0.25">
      <c r="A267" s="66" t="s">
        <v>188</v>
      </c>
      <c r="B267" s="66" t="s">
        <v>285</v>
      </c>
      <c r="C267" s="66">
        <v>195.676404982805</v>
      </c>
      <c r="D267" s="66">
        <v>1E-3</v>
      </c>
      <c r="E267" s="67">
        <v>6.6959013929590597E-2</v>
      </c>
      <c r="F267" s="66">
        <v>7</v>
      </c>
      <c r="G267" s="66">
        <v>3.87</v>
      </c>
      <c r="H267" s="66">
        <v>39</v>
      </c>
      <c r="I267" s="66">
        <v>3</v>
      </c>
      <c r="J267" s="66" t="str">
        <f>VLOOKUP(A267,編號對照表!$B$1:$C$133,2,FALSE)</f>
        <v>FB1-C7</v>
      </c>
      <c r="K267" s="66" t="s">
        <v>414</v>
      </c>
      <c r="L267" s="66" t="s">
        <v>325</v>
      </c>
      <c r="M267" s="66">
        <v>1.27</v>
      </c>
      <c r="N267" s="66">
        <v>12</v>
      </c>
      <c r="O267" s="66">
        <v>25</v>
      </c>
      <c r="P267" s="66">
        <v>15</v>
      </c>
      <c r="Q267" s="66">
        <v>80</v>
      </c>
      <c r="R267" s="66">
        <v>200</v>
      </c>
      <c r="S267" s="66">
        <v>10</v>
      </c>
      <c r="T267" s="66">
        <v>29</v>
      </c>
      <c r="U267" s="66">
        <v>3</v>
      </c>
      <c r="V267" s="66">
        <v>0</v>
      </c>
    </row>
    <row r="268" spans="1:22" x14ac:dyDescent="0.25">
      <c r="A268" s="66" t="s">
        <v>188</v>
      </c>
      <c r="B268" s="66" t="s">
        <v>286</v>
      </c>
      <c r="C268" s="66">
        <v>99.351415410637898</v>
      </c>
      <c r="D268" s="66">
        <v>1E-3</v>
      </c>
      <c r="E268" s="67">
        <v>6.6959013929590597E-2</v>
      </c>
      <c r="F268" s="66">
        <v>7</v>
      </c>
      <c r="G268" s="66">
        <v>3.87</v>
      </c>
      <c r="H268" s="66">
        <v>20</v>
      </c>
      <c r="I268" s="66">
        <v>3</v>
      </c>
      <c r="J268" s="66" t="str">
        <f>VLOOKUP(A268,編號對照表!$B$1:$C$133,2,FALSE)</f>
        <v>FB1-C7</v>
      </c>
      <c r="K268" s="66" t="s">
        <v>414</v>
      </c>
      <c r="L268" s="66" t="s">
        <v>325</v>
      </c>
      <c r="M268" s="66">
        <v>1.27</v>
      </c>
      <c r="N268" s="66">
        <v>12</v>
      </c>
      <c r="O268" s="66">
        <v>25</v>
      </c>
      <c r="P268" s="66">
        <v>15</v>
      </c>
      <c r="Q268" s="66">
        <v>80</v>
      </c>
      <c r="R268" s="66">
        <v>200</v>
      </c>
      <c r="S268" s="66">
        <v>10</v>
      </c>
      <c r="T268" s="66">
        <v>10</v>
      </c>
      <c r="U268" s="66">
        <v>3</v>
      </c>
      <c r="V268" s="66">
        <v>0</v>
      </c>
    </row>
    <row r="269" spans="1:22" x14ac:dyDescent="0.25">
      <c r="A269" s="66" t="s">
        <v>158</v>
      </c>
      <c r="B269" s="66" t="s">
        <v>281</v>
      </c>
      <c r="C269" s="66">
        <v>1E-3</v>
      </c>
      <c r="D269" s="66">
        <v>97.797885537147494</v>
      </c>
      <c r="E269" s="67">
        <v>0.46997172757983202</v>
      </c>
      <c r="F269" s="66">
        <v>7</v>
      </c>
      <c r="G269" s="66">
        <v>3.87</v>
      </c>
      <c r="H269" s="66">
        <v>3</v>
      </c>
      <c r="I269" s="66">
        <v>26</v>
      </c>
      <c r="J269" s="66" t="str">
        <f>VLOOKUP(A269,編號對照表!$B$1:$C$133,2,FALSE)</f>
        <v>Fb1-55</v>
      </c>
      <c r="K269" s="66" t="s">
        <v>415</v>
      </c>
      <c r="L269" s="66" t="s">
        <v>781</v>
      </c>
      <c r="M269" s="66">
        <v>2.54</v>
      </c>
      <c r="N269" s="66">
        <v>10</v>
      </c>
      <c r="O269" s="66">
        <v>25</v>
      </c>
      <c r="P269" s="66">
        <v>15</v>
      </c>
      <c r="Q269" s="66">
        <v>60</v>
      </c>
      <c r="R269" s="66">
        <v>200</v>
      </c>
      <c r="S269" s="66">
        <v>3</v>
      </c>
      <c r="T269" s="66">
        <v>0</v>
      </c>
      <c r="U269" s="66">
        <v>8</v>
      </c>
      <c r="V269" s="66">
        <v>18</v>
      </c>
    </row>
    <row r="270" spans="1:22" x14ac:dyDescent="0.25">
      <c r="A270" s="66" t="s">
        <v>158</v>
      </c>
      <c r="B270" s="66" t="s">
        <v>285</v>
      </c>
      <c r="C270" s="66">
        <v>106.574455276132</v>
      </c>
      <c r="D270" s="66">
        <v>45.642424374818802</v>
      </c>
      <c r="E270" s="67">
        <v>0.48156436532735802</v>
      </c>
      <c r="F270" s="66">
        <v>7</v>
      </c>
      <c r="G270" s="66">
        <v>3.87</v>
      </c>
      <c r="H270" s="66">
        <v>22</v>
      </c>
      <c r="I270" s="66">
        <v>12</v>
      </c>
      <c r="J270" s="66" t="str">
        <f>VLOOKUP(A270,編號對照表!$B$1:$C$133,2,FALSE)</f>
        <v>Fb1-55</v>
      </c>
      <c r="K270" s="66" t="s">
        <v>415</v>
      </c>
      <c r="L270" s="66" t="s">
        <v>781</v>
      </c>
      <c r="M270" s="66">
        <v>2.54</v>
      </c>
      <c r="N270" s="66">
        <v>10</v>
      </c>
      <c r="O270" s="66">
        <v>25</v>
      </c>
      <c r="P270" s="66">
        <v>15</v>
      </c>
      <c r="Q270" s="66">
        <v>60</v>
      </c>
      <c r="R270" s="66">
        <v>200</v>
      </c>
      <c r="S270" s="66">
        <v>7</v>
      </c>
      <c r="T270" s="66">
        <v>15</v>
      </c>
      <c r="U270" s="66">
        <v>8</v>
      </c>
      <c r="V270" s="66">
        <v>4</v>
      </c>
    </row>
    <row r="271" spans="1:22" x14ac:dyDescent="0.25">
      <c r="A271" s="66" t="s">
        <v>158</v>
      </c>
      <c r="B271" s="66" t="s">
        <v>286</v>
      </c>
      <c r="C271" s="66">
        <v>1E-3</v>
      </c>
      <c r="D271" s="66">
        <v>137.92850077152301</v>
      </c>
      <c r="E271" s="67">
        <v>6.6959013929590597E-2</v>
      </c>
      <c r="F271" s="66">
        <v>7</v>
      </c>
      <c r="G271" s="66">
        <v>3.87</v>
      </c>
      <c r="H271" s="66">
        <v>3</v>
      </c>
      <c r="I271" s="66">
        <v>36</v>
      </c>
      <c r="J271" s="66" t="str">
        <f>VLOOKUP(A271,編號對照表!$B$1:$C$133,2,FALSE)</f>
        <v>Fb1-55</v>
      </c>
      <c r="K271" s="66" t="s">
        <v>415</v>
      </c>
      <c r="L271" s="66" t="s">
        <v>325</v>
      </c>
      <c r="M271" s="66">
        <v>1.27</v>
      </c>
      <c r="N271" s="66">
        <v>15</v>
      </c>
      <c r="O271" s="66">
        <v>25</v>
      </c>
      <c r="P271" s="66">
        <v>15</v>
      </c>
      <c r="Q271" s="66">
        <v>60</v>
      </c>
      <c r="R271" s="66">
        <v>200</v>
      </c>
      <c r="S271" s="66">
        <v>3</v>
      </c>
      <c r="T271" s="66">
        <v>0</v>
      </c>
      <c r="U271" s="66">
        <v>8</v>
      </c>
      <c r="V271" s="66">
        <v>28</v>
      </c>
    </row>
    <row r="272" spans="1:22" x14ac:dyDescent="0.25">
      <c r="A272" s="66" t="s">
        <v>172</v>
      </c>
      <c r="B272" s="66" t="s">
        <v>281</v>
      </c>
      <c r="C272" s="66">
        <v>1E-3</v>
      </c>
      <c r="D272" s="66">
        <v>78.2785564661026</v>
      </c>
      <c r="E272" s="67">
        <v>0.329892383888364</v>
      </c>
      <c r="F272" s="66">
        <v>7</v>
      </c>
      <c r="G272" s="66">
        <v>3.87</v>
      </c>
      <c r="H272" s="66">
        <v>3</v>
      </c>
      <c r="I272" s="66">
        <v>21</v>
      </c>
      <c r="J272" s="66" t="str">
        <f>VLOOKUP(A272,編號對照表!$B$1:$C$133,2,FALSE)</f>
        <v>FB1-B4</v>
      </c>
      <c r="K272" s="66" t="s">
        <v>416</v>
      </c>
      <c r="L272" s="66" t="s">
        <v>781</v>
      </c>
      <c r="M272" s="66">
        <v>2.54</v>
      </c>
      <c r="N272" s="66">
        <v>15</v>
      </c>
      <c r="O272" s="66">
        <v>25</v>
      </c>
      <c r="P272" s="66">
        <v>15</v>
      </c>
      <c r="Q272" s="66">
        <v>80</v>
      </c>
      <c r="R272" s="66">
        <v>200</v>
      </c>
      <c r="S272" s="66">
        <v>3</v>
      </c>
      <c r="T272" s="66">
        <v>0</v>
      </c>
      <c r="U272" s="66">
        <v>11</v>
      </c>
      <c r="V272" s="66">
        <v>10</v>
      </c>
    </row>
    <row r="273" spans="1:22" x14ac:dyDescent="0.25">
      <c r="A273" s="66" t="s">
        <v>172</v>
      </c>
      <c r="B273" s="66" t="s">
        <v>285</v>
      </c>
      <c r="C273" s="66">
        <v>52.888118661940098</v>
      </c>
      <c r="D273" s="66">
        <v>1E-3</v>
      </c>
      <c r="E273" s="67">
        <v>0.43395236134529103</v>
      </c>
      <c r="F273" s="66">
        <v>7</v>
      </c>
      <c r="G273" s="66">
        <v>3.87</v>
      </c>
      <c r="H273" s="66">
        <v>11</v>
      </c>
      <c r="I273" s="66">
        <v>3</v>
      </c>
      <c r="J273" s="66" t="str">
        <f>VLOOKUP(A273,編號對照表!$B$1:$C$133,2,FALSE)</f>
        <v>FB1-B4</v>
      </c>
      <c r="K273" s="66" t="s">
        <v>416</v>
      </c>
      <c r="L273" s="66" t="s">
        <v>781</v>
      </c>
      <c r="M273" s="66">
        <v>2.54</v>
      </c>
      <c r="N273" s="66">
        <v>10</v>
      </c>
      <c r="O273" s="66">
        <v>25</v>
      </c>
      <c r="P273" s="66">
        <v>15</v>
      </c>
      <c r="Q273" s="66">
        <v>80</v>
      </c>
      <c r="R273" s="66">
        <v>200</v>
      </c>
      <c r="S273" s="66">
        <v>9</v>
      </c>
      <c r="T273" s="66">
        <v>2</v>
      </c>
      <c r="U273" s="66">
        <v>3</v>
      </c>
      <c r="V273" s="66">
        <v>0</v>
      </c>
    </row>
    <row r="274" spans="1:22" x14ac:dyDescent="0.25">
      <c r="A274" s="66" t="s">
        <v>172</v>
      </c>
      <c r="B274" s="66" t="s">
        <v>286</v>
      </c>
      <c r="C274" s="66">
        <v>1E-3</v>
      </c>
      <c r="D274" s="66">
        <v>108.528798446059</v>
      </c>
      <c r="E274" s="67">
        <v>0.42068422771990299</v>
      </c>
      <c r="F274" s="66">
        <v>7</v>
      </c>
      <c r="G274" s="66">
        <v>3.87</v>
      </c>
      <c r="H274" s="66">
        <v>3</v>
      </c>
      <c r="I274" s="66">
        <v>29</v>
      </c>
      <c r="J274" s="66" t="str">
        <f>VLOOKUP(A274,編號對照表!$B$1:$C$133,2,FALSE)</f>
        <v>FB1-B4</v>
      </c>
      <c r="K274" s="66" t="s">
        <v>416</v>
      </c>
      <c r="L274" s="66" t="s">
        <v>781</v>
      </c>
      <c r="M274" s="66">
        <v>2.54</v>
      </c>
      <c r="N274" s="66">
        <v>12</v>
      </c>
      <c r="O274" s="66">
        <v>25</v>
      </c>
      <c r="P274" s="66">
        <v>15</v>
      </c>
      <c r="Q274" s="66">
        <v>80</v>
      </c>
      <c r="R274" s="66">
        <v>200</v>
      </c>
      <c r="S274" s="66">
        <v>3</v>
      </c>
      <c r="T274" s="66">
        <v>0</v>
      </c>
      <c r="U274" s="66">
        <v>11</v>
      </c>
      <c r="V274" s="66">
        <v>18</v>
      </c>
    </row>
    <row r="275" spans="1:22" x14ac:dyDescent="0.25">
      <c r="A275" s="66" t="s">
        <v>196</v>
      </c>
      <c r="B275" s="66" t="s">
        <v>281</v>
      </c>
      <c r="C275" s="66">
        <v>4.20163181843236</v>
      </c>
      <c r="D275" s="66">
        <v>1.43310098792426</v>
      </c>
      <c r="E275" s="67">
        <v>0</v>
      </c>
      <c r="F275" s="66">
        <v>7</v>
      </c>
      <c r="G275" s="66">
        <v>3.87</v>
      </c>
      <c r="H275" s="66">
        <v>3</v>
      </c>
      <c r="I275" s="66">
        <v>3</v>
      </c>
      <c r="J275" s="66" t="str">
        <f>VLOOKUP(A275,編號對照表!$B$1:$C$133,2,FALSE)</f>
        <v>FB2-C4</v>
      </c>
      <c r="K275" s="66" t="s">
        <v>417</v>
      </c>
      <c r="L275" s="66" t="s">
        <v>781</v>
      </c>
      <c r="M275" s="66">
        <v>2.54</v>
      </c>
      <c r="N275" s="66">
        <v>15</v>
      </c>
      <c r="O275" s="66">
        <v>25</v>
      </c>
      <c r="P275" s="66">
        <v>15</v>
      </c>
      <c r="Q275" s="66">
        <v>120</v>
      </c>
      <c r="R275" s="66">
        <v>280</v>
      </c>
      <c r="S275" s="66">
        <v>3</v>
      </c>
      <c r="T275" s="66">
        <v>0</v>
      </c>
      <c r="U275" s="66">
        <v>3</v>
      </c>
      <c r="V275" s="66">
        <v>0</v>
      </c>
    </row>
    <row r="276" spans="1:22" x14ac:dyDescent="0.25">
      <c r="A276" s="66" t="s">
        <v>196</v>
      </c>
      <c r="B276" s="66" t="s">
        <v>285</v>
      </c>
      <c r="C276" s="66">
        <v>9.4127655029296893</v>
      </c>
      <c r="D276" s="66">
        <v>18.2701321318746</v>
      </c>
      <c r="E276" s="67">
        <v>0</v>
      </c>
      <c r="F276" s="66">
        <v>7</v>
      </c>
      <c r="G276" s="66">
        <v>3.87</v>
      </c>
      <c r="H276" s="66">
        <v>3</v>
      </c>
      <c r="I276" s="66">
        <v>5</v>
      </c>
      <c r="J276" s="66" t="str">
        <f>VLOOKUP(A276,編號對照表!$B$1:$C$133,2,FALSE)</f>
        <v>FB2-C4</v>
      </c>
      <c r="K276" s="66" t="s">
        <v>417</v>
      </c>
      <c r="L276" s="66" t="s">
        <v>781</v>
      </c>
      <c r="M276" s="66">
        <v>2.54</v>
      </c>
      <c r="N276" s="66">
        <v>15</v>
      </c>
      <c r="O276" s="66">
        <v>25</v>
      </c>
      <c r="P276" s="66">
        <v>15</v>
      </c>
      <c r="Q276" s="66">
        <v>120</v>
      </c>
      <c r="R276" s="66">
        <v>280</v>
      </c>
      <c r="S276" s="66">
        <v>3</v>
      </c>
      <c r="T276" s="66">
        <v>0</v>
      </c>
      <c r="U276" s="66">
        <v>5</v>
      </c>
      <c r="V276" s="66">
        <v>0</v>
      </c>
    </row>
    <row r="277" spans="1:22" x14ac:dyDescent="0.25">
      <c r="A277" s="66" t="s">
        <v>196</v>
      </c>
      <c r="B277" s="66" t="s">
        <v>286</v>
      </c>
      <c r="C277" s="66">
        <v>1E-3</v>
      </c>
      <c r="D277" s="66">
        <v>24.513823445886398</v>
      </c>
      <c r="E277" s="67">
        <v>0</v>
      </c>
      <c r="F277" s="66">
        <v>7</v>
      </c>
      <c r="G277" s="66">
        <v>3.87</v>
      </c>
      <c r="H277" s="66">
        <v>3</v>
      </c>
      <c r="I277" s="66">
        <v>7</v>
      </c>
      <c r="J277" s="66" t="str">
        <f>VLOOKUP(A277,編號對照表!$B$1:$C$133,2,FALSE)</f>
        <v>FB2-C4</v>
      </c>
      <c r="K277" s="66" t="s">
        <v>417</v>
      </c>
      <c r="L277" s="66" t="s">
        <v>781</v>
      </c>
      <c r="M277" s="66">
        <v>2.54</v>
      </c>
      <c r="N277" s="66">
        <v>15</v>
      </c>
      <c r="O277" s="66">
        <v>25</v>
      </c>
      <c r="P277" s="66">
        <v>15</v>
      </c>
      <c r="Q277" s="66">
        <v>120</v>
      </c>
      <c r="R277" s="66">
        <v>280</v>
      </c>
      <c r="S277" s="66">
        <v>3</v>
      </c>
      <c r="T277" s="66">
        <v>0</v>
      </c>
      <c r="U277" s="66">
        <v>7</v>
      </c>
      <c r="V277" s="66">
        <v>0</v>
      </c>
    </row>
    <row r="278" spans="1:22" x14ac:dyDescent="0.25">
      <c r="A278" s="66" t="s">
        <v>166</v>
      </c>
      <c r="B278" s="66" t="s">
        <v>281</v>
      </c>
      <c r="C278" s="66">
        <v>3.41689359629527</v>
      </c>
      <c r="D278" s="66">
        <v>4.07811166951433</v>
      </c>
      <c r="E278" s="67">
        <v>0</v>
      </c>
      <c r="F278" s="66">
        <v>7</v>
      </c>
      <c r="G278" s="66">
        <v>3.87</v>
      </c>
      <c r="H278" s="66">
        <v>3</v>
      </c>
      <c r="I278" s="66">
        <v>3</v>
      </c>
      <c r="J278" s="66" t="str">
        <f>VLOOKUP(A278,編號對照表!$B$1:$C$133,2,FALSE)</f>
        <v>FB1-B1</v>
      </c>
      <c r="K278" s="66" t="s">
        <v>418</v>
      </c>
      <c r="L278" s="66" t="s">
        <v>325</v>
      </c>
      <c r="M278" s="66">
        <v>1.27</v>
      </c>
      <c r="N278" s="66">
        <v>12</v>
      </c>
      <c r="O278" s="66">
        <v>25</v>
      </c>
      <c r="P278" s="66">
        <v>15</v>
      </c>
      <c r="Q278" s="66">
        <v>80</v>
      </c>
      <c r="R278" s="66">
        <v>200</v>
      </c>
      <c r="S278" s="66">
        <v>3</v>
      </c>
      <c r="T278" s="66">
        <v>0</v>
      </c>
      <c r="U278" s="66">
        <v>3</v>
      </c>
      <c r="V278" s="66">
        <v>0</v>
      </c>
    </row>
    <row r="279" spans="1:22" x14ac:dyDescent="0.25">
      <c r="A279" s="66" t="s">
        <v>166</v>
      </c>
      <c r="B279" s="66" t="s">
        <v>285</v>
      </c>
      <c r="C279" s="66">
        <v>5.9778866125270698</v>
      </c>
      <c r="D279" s="66">
        <v>16.640216344967499</v>
      </c>
      <c r="E279" s="67">
        <v>0</v>
      </c>
      <c r="F279" s="66">
        <v>7</v>
      </c>
      <c r="G279" s="66">
        <v>3.87</v>
      </c>
      <c r="H279" s="66">
        <v>3</v>
      </c>
      <c r="I279" s="66">
        <v>5</v>
      </c>
      <c r="J279" s="66" t="str">
        <f>VLOOKUP(A279,編號對照表!$B$1:$C$133,2,FALSE)</f>
        <v>FB1-B1</v>
      </c>
      <c r="K279" s="66" t="s">
        <v>418</v>
      </c>
      <c r="L279" s="66" t="s">
        <v>325</v>
      </c>
      <c r="M279" s="66">
        <v>1.27</v>
      </c>
      <c r="N279" s="66">
        <v>12</v>
      </c>
      <c r="O279" s="66">
        <v>25</v>
      </c>
      <c r="P279" s="66">
        <v>15</v>
      </c>
      <c r="Q279" s="66">
        <v>80</v>
      </c>
      <c r="R279" s="66">
        <v>200</v>
      </c>
      <c r="S279" s="66">
        <v>3</v>
      </c>
      <c r="T279" s="66">
        <v>0</v>
      </c>
      <c r="U279" s="66">
        <v>5</v>
      </c>
      <c r="V279" s="66">
        <v>0</v>
      </c>
    </row>
    <row r="280" spans="1:22" x14ac:dyDescent="0.25">
      <c r="A280" s="66" t="s">
        <v>166</v>
      </c>
      <c r="B280" s="66" t="s">
        <v>286</v>
      </c>
      <c r="C280" s="66">
        <v>1E-3</v>
      </c>
      <c r="D280" s="66">
        <v>27.478274423628999</v>
      </c>
      <c r="E280" s="67">
        <v>0</v>
      </c>
      <c r="F280" s="66">
        <v>7</v>
      </c>
      <c r="G280" s="66">
        <v>3.87</v>
      </c>
      <c r="H280" s="66">
        <v>3</v>
      </c>
      <c r="I280" s="66">
        <v>8</v>
      </c>
      <c r="J280" s="66" t="str">
        <f>VLOOKUP(A280,編號對照表!$B$1:$C$133,2,FALSE)</f>
        <v>FB1-B1</v>
      </c>
      <c r="K280" s="66" t="s">
        <v>418</v>
      </c>
      <c r="L280" s="66" t="s">
        <v>325</v>
      </c>
      <c r="M280" s="66">
        <v>1.27</v>
      </c>
      <c r="N280" s="66">
        <v>12</v>
      </c>
      <c r="O280" s="66">
        <v>25</v>
      </c>
      <c r="P280" s="66">
        <v>15</v>
      </c>
      <c r="Q280" s="66">
        <v>80</v>
      </c>
      <c r="R280" s="66">
        <v>200</v>
      </c>
      <c r="S280" s="66">
        <v>3</v>
      </c>
      <c r="T280" s="66">
        <v>0</v>
      </c>
      <c r="U280" s="66">
        <v>8</v>
      </c>
      <c r="V280" s="66">
        <v>0</v>
      </c>
    </row>
    <row r="281" spans="1:22" x14ac:dyDescent="0.25">
      <c r="A281" s="66" t="s">
        <v>168</v>
      </c>
      <c r="B281" s="66" t="s">
        <v>281</v>
      </c>
      <c r="C281" s="66">
        <v>1E-3</v>
      </c>
      <c r="D281" s="66">
        <v>88.721215724945097</v>
      </c>
      <c r="E281" s="67">
        <v>0.379409431479871</v>
      </c>
      <c r="F281" s="66">
        <v>7</v>
      </c>
      <c r="G281" s="66">
        <v>3.87</v>
      </c>
      <c r="H281" s="66">
        <v>3</v>
      </c>
      <c r="I281" s="66">
        <v>23</v>
      </c>
      <c r="J281" s="66" t="str">
        <f>VLOOKUP(A281,編號對照表!$B$1:$C$133,2,FALSE)</f>
        <v>FB1-B2</v>
      </c>
      <c r="K281" s="66" t="s">
        <v>419</v>
      </c>
      <c r="L281" s="66" t="s">
        <v>781</v>
      </c>
      <c r="M281" s="66">
        <v>2.54</v>
      </c>
      <c r="N281" s="66">
        <v>12</v>
      </c>
      <c r="O281" s="66">
        <v>25</v>
      </c>
      <c r="P281" s="66">
        <v>15</v>
      </c>
      <c r="Q281" s="66">
        <v>80</v>
      </c>
      <c r="R281" s="66">
        <v>200</v>
      </c>
      <c r="S281" s="66">
        <v>3</v>
      </c>
      <c r="T281" s="66">
        <v>0</v>
      </c>
      <c r="U281" s="66">
        <v>11</v>
      </c>
      <c r="V281" s="66">
        <v>12</v>
      </c>
    </row>
    <row r="282" spans="1:22" x14ac:dyDescent="0.25">
      <c r="A282" s="66" t="s">
        <v>168</v>
      </c>
      <c r="B282" s="66" t="s">
        <v>285</v>
      </c>
      <c r="C282" s="66">
        <v>78.342696651816397</v>
      </c>
      <c r="D282" s="66">
        <v>1E-3</v>
      </c>
      <c r="E282" s="67">
        <v>0.39611402899026898</v>
      </c>
      <c r="F282" s="66">
        <v>7</v>
      </c>
      <c r="G282" s="66">
        <v>3.87</v>
      </c>
      <c r="H282" s="66">
        <v>16</v>
      </c>
      <c r="I282" s="66">
        <v>3</v>
      </c>
      <c r="J282" s="66" t="str">
        <f>VLOOKUP(A282,編號對照表!$B$1:$C$133,2,FALSE)</f>
        <v>FB1-B2</v>
      </c>
      <c r="K282" s="66" t="s">
        <v>419</v>
      </c>
      <c r="L282" s="66" t="s">
        <v>781</v>
      </c>
      <c r="M282" s="66">
        <v>2.54</v>
      </c>
      <c r="N282" s="66">
        <v>12</v>
      </c>
      <c r="O282" s="66">
        <v>25</v>
      </c>
      <c r="P282" s="66">
        <v>15</v>
      </c>
      <c r="Q282" s="66">
        <v>80</v>
      </c>
      <c r="R282" s="66">
        <v>200</v>
      </c>
      <c r="S282" s="66">
        <v>10</v>
      </c>
      <c r="T282" s="66">
        <v>6</v>
      </c>
      <c r="U282" s="66">
        <v>3</v>
      </c>
      <c r="V282" s="66">
        <v>0</v>
      </c>
    </row>
    <row r="283" spans="1:22" x14ac:dyDescent="0.25">
      <c r="A283" s="66" t="s">
        <v>168</v>
      </c>
      <c r="B283" s="66" t="s">
        <v>286</v>
      </c>
      <c r="C283" s="66">
        <v>1E-3</v>
      </c>
      <c r="D283" s="66">
        <v>90.309297665953594</v>
      </c>
      <c r="E283" s="67">
        <v>0.384249049238861</v>
      </c>
      <c r="F283" s="66">
        <v>7</v>
      </c>
      <c r="G283" s="66">
        <v>3.87</v>
      </c>
      <c r="H283" s="66">
        <v>3</v>
      </c>
      <c r="I283" s="66">
        <v>24</v>
      </c>
      <c r="J283" s="66" t="str">
        <f>VLOOKUP(A283,編號對照表!$B$1:$C$133,2,FALSE)</f>
        <v>FB1-B2</v>
      </c>
      <c r="K283" s="66" t="s">
        <v>419</v>
      </c>
      <c r="L283" s="66" t="s">
        <v>781</v>
      </c>
      <c r="M283" s="66">
        <v>2.54</v>
      </c>
      <c r="N283" s="66">
        <v>12</v>
      </c>
      <c r="O283" s="66">
        <v>25</v>
      </c>
      <c r="P283" s="66">
        <v>15</v>
      </c>
      <c r="Q283" s="66">
        <v>80</v>
      </c>
      <c r="R283" s="66">
        <v>200</v>
      </c>
      <c r="S283" s="66">
        <v>3</v>
      </c>
      <c r="T283" s="66">
        <v>0</v>
      </c>
      <c r="U283" s="66">
        <v>11</v>
      </c>
      <c r="V283" s="66">
        <v>13</v>
      </c>
    </row>
    <row r="284" spans="1:22" x14ac:dyDescent="0.25">
      <c r="A284" s="66" t="s">
        <v>170</v>
      </c>
      <c r="B284" s="66" t="s">
        <v>281</v>
      </c>
      <c r="C284" s="66">
        <v>16.948636621236801</v>
      </c>
      <c r="D284" s="66">
        <v>62.052602879703002</v>
      </c>
      <c r="E284" s="67">
        <v>0</v>
      </c>
      <c r="F284" s="66">
        <v>7</v>
      </c>
      <c r="G284" s="66">
        <v>3.87</v>
      </c>
      <c r="H284" s="66">
        <v>4</v>
      </c>
      <c r="I284" s="66">
        <v>17</v>
      </c>
      <c r="J284" s="66" t="str">
        <f>VLOOKUP(A284,編號對照表!$B$1:$C$133,2,FALSE)</f>
        <v>FB1-B3</v>
      </c>
      <c r="K284" s="66" t="s">
        <v>420</v>
      </c>
      <c r="L284" s="66" t="s">
        <v>325</v>
      </c>
      <c r="M284" s="66">
        <v>1.27</v>
      </c>
      <c r="N284" s="66">
        <v>12</v>
      </c>
      <c r="O284" s="66">
        <v>25</v>
      </c>
      <c r="P284" s="66">
        <v>15</v>
      </c>
      <c r="Q284" s="66">
        <v>80</v>
      </c>
      <c r="R284" s="66">
        <v>200</v>
      </c>
      <c r="S284" s="66">
        <v>4</v>
      </c>
      <c r="T284" s="66">
        <v>0</v>
      </c>
      <c r="U284" s="66">
        <v>11</v>
      </c>
      <c r="V284" s="66">
        <v>6</v>
      </c>
    </row>
    <row r="285" spans="1:22" x14ac:dyDescent="0.25">
      <c r="A285" s="66" t="s">
        <v>170</v>
      </c>
      <c r="B285" s="66" t="s">
        <v>285</v>
      </c>
      <c r="C285" s="66">
        <v>61.617055907845497</v>
      </c>
      <c r="D285" s="66">
        <v>1E-3</v>
      </c>
      <c r="E285" s="67">
        <v>0</v>
      </c>
      <c r="F285" s="66">
        <v>7</v>
      </c>
      <c r="G285" s="66">
        <v>3.87</v>
      </c>
      <c r="H285" s="66">
        <v>13</v>
      </c>
      <c r="I285" s="66">
        <v>3</v>
      </c>
      <c r="J285" s="66" t="str">
        <f>VLOOKUP(A285,編號對照表!$B$1:$C$133,2,FALSE)</f>
        <v>FB1-B3</v>
      </c>
      <c r="K285" s="66" t="s">
        <v>420</v>
      </c>
      <c r="L285" s="66" t="s">
        <v>325</v>
      </c>
      <c r="M285" s="66">
        <v>1.27</v>
      </c>
      <c r="N285" s="66">
        <v>12</v>
      </c>
      <c r="O285" s="66">
        <v>25</v>
      </c>
      <c r="P285" s="66">
        <v>15</v>
      </c>
      <c r="Q285" s="66">
        <v>80</v>
      </c>
      <c r="R285" s="66">
        <v>200</v>
      </c>
      <c r="S285" s="66">
        <v>10</v>
      </c>
      <c r="T285" s="66">
        <v>3</v>
      </c>
      <c r="U285" s="66">
        <v>3</v>
      </c>
      <c r="V285" s="66">
        <v>0</v>
      </c>
    </row>
    <row r="286" spans="1:22" x14ac:dyDescent="0.25">
      <c r="A286" s="66" t="s">
        <v>170</v>
      </c>
      <c r="B286" s="66" t="s">
        <v>286</v>
      </c>
      <c r="C286" s="66">
        <v>21.636618766933701</v>
      </c>
      <c r="D286" s="66">
        <v>32.5583294034004</v>
      </c>
      <c r="E286" s="67">
        <v>0</v>
      </c>
      <c r="F286" s="66">
        <v>7</v>
      </c>
      <c r="G286" s="66">
        <v>3.87</v>
      </c>
      <c r="H286" s="66">
        <v>5</v>
      </c>
      <c r="I286" s="66">
        <v>9</v>
      </c>
      <c r="J286" s="66" t="str">
        <f>VLOOKUP(A286,編號對照表!$B$1:$C$133,2,FALSE)</f>
        <v>FB1-B3</v>
      </c>
      <c r="K286" s="66" t="s">
        <v>420</v>
      </c>
      <c r="L286" s="66" t="s">
        <v>325</v>
      </c>
      <c r="M286" s="66">
        <v>1.27</v>
      </c>
      <c r="N286" s="66">
        <v>12</v>
      </c>
      <c r="O286" s="66">
        <v>25</v>
      </c>
      <c r="P286" s="66">
        <v>15</v>
      </c>
      <c r="Q286" s="66">
        <v>80</v>
      </c>
      <c r="R286" s="66">
        <v>200</v>
      </c>
      <c r="S286" s="66">
        <v>5</v>
      </c>
      <c r="T286" s="66">
        <v>0</v>
      </c>
      <c r="U286" s="66">
        <v>9</v>
      </c>
      <c r="V286" s="66">
        <v>0</v>
      </c>
    </row>
    <row r="287" spans="1:22" x14ac:dyDescent="0.25">
      <c r="A287" s="66" t="s">
        <v>174</v>
      </c>
      <c r="B287" s="66" t="s">
        <v>281</v>
      </c>
      <c r="C287" s="66">
        <v>34.790781792253298</v>
      </c>
      <c r="D287" s="66">
        <v>109.765324741602</v>
      </c>
      <c r="E287" s="67">
        <v>0.13100489741191301</v>
      </c>
      <c r="F287" s="66">
        <v>7</v>
      </c>
      <c r="G287" s="66">
        <v>3.87</v>
      </c>
      <c r="H287" s="66">
        <v>7</v>
      </c>
      <c r="I287" s="66">
        <v>29</v>
      </c>
      <c r="J287" s="66" t="str">
        <f>VLOOKUP(A287,編號對照表!$B$1:$C$133,2,FALSE)</f>
        <v>FB1-B5</v>
      </c>
      <c r="K287" s="66" t="s">
        <v>421</v>
      </c>
      <c r="L287" s="66" t="s">
        <v>325</v>
      </c>
      <c r="M287" s="66">
        <v>1.27</v>
      </c>
      <c r="N287" s="66">
        <v>12</v>
      </c>
      <c r="O287" s="66">
        <v>25</v>
      </c>
      <c r="P287" s="66">
        <v>15</v>
      </c>
      <c r="Q287" s="66">
        <v>80</v>
      </c>
      <c r="R287" s="66">
        <v>200</v>
      </c>
      <c r="S287" s="66">
        <v>7</v>
      </c>
      <c r="T287" s="66">
        <v>0</v>
      </c>
      <c r="U287" s="66">
        <v>11</v>
      </c>
      <c r="V287" s="66">
        <v>18</v>
      </c>
    </row>
    <row r="288" spans="1:22" x14ac:dyDescent="0.25">
      <c r="A288" s="66" t="s">
        <v>174</v>
      </c>
      <c r="B288" s="66" t="s">
        <v>285</v>
      </c>
      <c r="C288" s="66">
        <v>13.975269393995401</v>
      </c>
      <c r="D288" s="66">
        <v>102.92494669556601</v>
      </c>
      <c r="E288" s="67">
        <v>0.291033997200429</v>
      </c>
      <c r="F288" s="66">
        <v>7</v>
      </c>
      <c r="G288" s="66">
        <v>3.87</v>
      </c>
      <c r="H288" s="66">
        <v>3</v>
      </c>
      <c r="I288" s="66">
        <v>27</v>
      </c>
      <c r="J288" s="66" t="str">
        <f>VLOOKUP(A288,編號對照表!$B$1:$C$133,2,FALSE)</f>
        <v>FB1-B5</v>
      </c>
      <c r="K288" s="66" t="s">
        <v>421</v>
      </c>
      <c r="L288" s="66" t="s">
        <v>781</v>
      </c>
      <c r="M288" s="66">
        <v>2.54</v>
      </c>
      <c r="N288" s="66">
        <v>15</v>
      </c>
      <c r="O288" s="66">
        <v>25</v>
      </c>
      <c r="P288" s="66">
        <v>15</v>
      </c>
      <c r="Q288" s="66">
        <v>80</v>
      </c>
      <c r="R288" s="66">
        <v>200</v>
      </c>
      <c r="S288" s="66">
        <v>3</v>
      </c>
      <c r="T288" s="66">
        <v>0</v>
      </c>
      <c r="U288" s="66">
        <v>11</v>
      </c>
      <c r="V288" s="66">
        <v>16</v>
      </c>
    </row>
    <row r="289" spans="1:22" x14ac:dyDescent="0.25">
      <c r="A289" s="66" t="s">
        <v>174</v>
      </c>
      <c r="B289" s="66" t="s">
        <v>286</v>
      </c>
      <c r="C289" s="66">
        <v>1E-3</v>
      </c>
      <c r="D289" s="66">
        <v>124.861234799027</v>
      </c>
      <c r="E289" s="67">
        <v>0.164803781080991</v>
      </c>
      <c r="F289" s="66">
        <v>7</v>
      </c>
      <c r="G289" s="66">
        <v>3.87</v>
      </c>
      <c r="H289" s="66">
        <v>3</v>
      </c>
      <c r="I289" s="66">
        <v>33</v>
      </c>
      <c r="J289" s="66" t="str">
        <f>VLOOKUP(A289,編號對照表!$B$1:$C$133,2,FALSE)</f>
        <v>FB1-B5</v>
      </c>
      <c r="K289" s="66" t="s">
        <v>421</v>
      </c>
      <c r="L289" s="66" t="s">
        <v>325</v>
      </c>
      <c r="M289" s="66">
        <v>1.27</v>
      </c>
      <c r="N289" s="66">
        <v>12</v>
      </c>
      <c r="O289" s="66">
        <v>25</v>
      </c>
      <c r="P289" s="66">
        <v>15</v>
      </c>
      <c r="Q289" s="66">
        <v>80</v>
      </c>
      <c r="R289" s="66">
        <v>200</v>
      </c>
      <c r="S289" s="66">
        <v>3</v>
      </c>
      <c r="T289" s="66">
        <v>0</v>
      </c>
      <c r="U289" s="66">
        <v>11</v>
      </c>
      <c r="V289" s="66">
        <v>22</v>
      </c>
    </row>
    <row r="290" spans="1:22" x14ac:dyDescent="0.25">
      <c r="A290" s="66" t="s">
        <v>176</v>
      </c>
      <c r="B290" s="66" t="s">
        <v>281</v>
      </c>
      <c r="C290" s="66">
        <v>5.2892905659973604</v>
      </c>
      <c r="D290" s="66">
        <v>133.03166255354901</v>
      </c>
      <c r="E290" s="67">
        <v>0.35706772468984099</v>
      </c>
      <c r="F290" s="66">
        <v>7</v>
      </c>
      <c r="G290" s="66">
        <v>3.87</v>
      </c>
      <c r="H290" s="66">
        <v>3</v>
      </c>
      <c r="I290" s="66">
        <v>35</v>
      </c>
      <c r="J290" s="66" t="str">
        <f>VLOOKUP(A290,編號對照表!$B$1:$C$133,2,FALSE)</f>
        <v>FB1-B6</v>
      </c>
      <c r="K290" s="66" t="s">
        <v>422</v>
      </c>
      <c r="L290" s="66" t="s">
        <v>781</v>
      </c>
      <c r="M290" s="66">
        <v>2.54</v>
      </c>
      <c r="N290" s="66">
        <v>12</v>
      </c>
      <c r="O290" s="66">
        <v>25</v>
      </c>
      <c r="P290" s="66">
        <v>15</v>
      </c>
      <c r="Q290" s="66">
        <v>80</v>
      </c>
      <c r="R290" s="66">
        <v>200</v>
      </c>
      <c r="S290" s="66">
        <v>3</v>
      </c>
      <c r="T290" s="66">
        <v>0</v>
      </c>
      <c r="U290" s="66">
        <v>11</v>
      </c>
      <c r="V290" s="66">
        <v>24</v>
      </c>
    </row>
    <row r="291" spans="1:22" x14ac:dyDescent="0.25">
      <c r="A291" s="66" t="s">
        <v>176</v>
      </c>
      <c r="B291" s="66" t="s">
        <v>285</v>
      </c>
      <c r="C291" s="66">
        <v>81.517780199647007</v>
      </c>
      <c r="D291" s="66">
        <v>21.196943707764099</v>
      </c>
      <c r="E291" s="67">
        <v>0.36949838977307098</v>
      </c>
      <c r="F291" s="66">
        <v>7</v>
      </c>
      <c r="G291" s="66">
        <v>3.87</v>
      </c>
      <c r="H291" s="66">
        <v>17</v>
      </c>
      <c r="I291" s="66">
        <v>6</v>
      </c>
      <c r="J291" s="66" t="str">
        <f>VLOOKUP(A291,編號對照表!$B$1:$C$133,2,FALSE)</f>
        <v>FB1-B6</v>
      </c>
      <c r="K291" s="66" t="s">
        <v>422</v>
      </c>
      <c r="L291" s="66" t="s">
        <v>781</v>
      </c>
      <c r="M291" s="66">
        <v>2.54</v>
      </c>
      <c r="N291" s="66">
        <v>12</v>
      </c>
      <c r="O291" s="66">
        <v>25</v>
      </c>
      <c r="P291" s="66">
        <v>15</v>
      </c>
      <c r="Q291" s="66">
        <v>80</v>
      </c>
      <c r="R291" s="66">
        <v>200</v>
      </c>
      <c r="S291" s="66">
        <v>10</v>
      </c>
      <c r="T291" s="66">
        <v>7</v>
      </c>
      <c r="U291" s="66">
        <v>6</v>
      </c>
      <c r="V291" s="66">
        <v>0</v>
      </c>
    </row>
    <row r="292" spans="1:22" x14ac:dyDescent="0.25">
      <c r="A292" s="66" t="s">
        <v>176</v>
      </c>
      <c r="B292" s="66" t="s">
        <v>286</v>
      </c>
      <c r="C292" s="66">
        <v>1E-3</v>
      </c>
      <c r="D292" s="66">
        <v>93.589099124073996</v>
      </c>
      <c r="E292" s="67">
        <v>0.35056502092629699</v>
      </c>
      <c r="F292" s="66">
        <v>7</v>
      </c>
      <c r="G292" s="66">
        <v>3.87</v>
      </c>
      <c r="H292" s="66">
        <v>3</v>
      </c>
      <c r="I292" s="66">
        <v>25</v>
      </c>
      <c r="J292" s="66" t="str">
        <f>VLOOKUP(A292,編號對照表!$B$1:$C$133,2,FALSE)</f>
        <v>FB1-B6</v>
      </c>
      <c r="K292" s="66" t="s">
        <v>422</v>
      </c>
      <c r="L292" s="66" t="s">
        <v>781</v>
      </c>
      <c r="M292" s="66">
        <v>2.54</v>
      </c>
      <c r="N292" s="66">
        <v>12</v>
      </c>
      <c r="O292" s="66">
        <v>25</v>
      </c>
      <c r="P292" s="66">
        <v>15</v>
      </c>
      <c r="Q292" s="66">
        <v>80</v>
      </c>
      <c r="R292" s="66">
        <v>200</v>
      </c>
      <c r="S292" s="66">
        <v>3</v>
      </c>
      <c r="T292" s="66">
        <v>0</v>
      </c>
      <c r="U292" s="66">
        <v>11</v>
      </c>
      <c r="V292" s="66">
        <v>14</v>
      </c>
    </row>
    <row r="293" spans="1:22" x14ac:dyDescent="0.25">
      <c r="A293" s="66" t="s">
        <v>180</v>
      </c>
      <c r="B293" s="66" t="s">
        <v>281</v>
      </c>
      <c r="C293" s="66">
        <v>1E-3</v>
      </c>
      <c r="D293" s="66">
        <v>92.234499752521501</v>
      </c>
      <c r="E293" s="67">
        <v>0.37774641532450898</v>
      </c>
      <c r="F293" s="66">
        <v>7</v>
      </c>
      <c r="G293" s="66">
        <v>3.87</v>
      </c>
      <c r="H293" s="66">
        <v>3</v>
      </c>
      <c r="I293" s="66">
        <v>24</v>
      </c>
      <c r="J293" s="66" t="str">
        <f>VLOOKUP(A293,編號對照表!$B$1:$C$133,2,FALSE)</f>
        <v>FB1-B8</v>
      </c>
      <c r="K293" s="66" t="s">
        <v>423</v>
      </c>
      <c r="L293" s="66" t="s">
        <v>781</v>
      </c>
      <c r="M293" s="66">
        <v>2.54</v>
      </c>
      <c r="N293" s="66">
        <v>12</v>
      </c>
      <c r="O293" s="66">
        <v>25</v>
      </c>
      <c r="P293" s="66">
        <v>15</v>
      </c>
      <c r="Q293" s="66">
        <v>80</v>
      </c>
      <c r="R293" s="66">
        <v>200</v>
      </c>
      <c r="S293" s="66">
        <v>3</v>
      </c>
      <c r="T293" s="66">
        <v>0</v>
      </c>
      <c r="U293" s="66">
        <v>11</v>
      </c>
      <c r="V293" s="66">
        <v>13</v>
      </c>
    </row>
    <row r="294" spans="1:22" x14ac:dyDescent="0.25">
      <c r="A294" s="66" t="s">
        <v>180</v>
      </c>
      <c r="B294" s="66" t="s">
        <v>285</v>
      </c>
      <c r="C294" s="66">
        <v>74.605173431336894</v>
      </c>
      <c r="D294" s="66">
        <v>1E-3</v>
      </c>
      <c r="E294" s="67">
        <v>0.38961837999522703</v>
      </c>
      <c r="F294" s="66">
        <v>7</v>
      </c>
      <c r="G294" s="66">
        <v>3.87</v>
      </c>
      <c r="H294" s="66">
        <v>15</v>
      </c>
      <c r="I294" s="66">
        <v>3</v>
      </c>
      <c r="J294" s="66" t="str">
        <f>VLOOKUP(A294,編號對照表!$B$1:$C$133,2,FALSE)</f>
        <v>FB1-B8</v>
      </c>
      <c r="K294" s="66" t="s">
        <v>423</v>
      </c>
      <c r="L294" s="66" t="s">
        <v>781</v>
      </c>
      <c r="M294" s="66">
        <v>2.54</v>
      </c>
      <c r="N294" s="66">
        <v>12</v>
      </c>
      <c r="O294" s="66">
        <v>25</v>
      </c>
      <c r="P294" s="66">
        <v>15</v>
      </c>
      <c r="Q294" s="66">
        <v>80</v>
      </c>
      <c r="R294" s="66">
        <v>200</v>
      </c>
      <c r="S294" s="66">
        <v>10</v>
      </c>
      <c r="T294" s="66">
        <v>5</v>
      </c>
      <c r="U294" s="66">
        <v>3</v>
      </c>
      <c r="V294" s="66">
        <v>0</v>
      </c>
    </row>
    <row r="295" spans="1:22" x14ac:dyDescent="0.25">
      <c r="A295" s="66" t="s">
        <v>180</v>
      </c>
      <c r="B295" s="66" t="s">
        <v>286</v>
      </c>
      <c r="C295" s="66">
        <v>1E-3</v>
      </c>
      <c r="D295" s="66">
        <v>87.313614785671206</v>
      </c>
      <c r="E295" s="67">
        <v>0.36478426773101102</v>
      </c>
      <c r="F295" s="66">
        <v>7</v>
      </c>
      <c r="G295" s="66">
        <v>3.87</v>
      </c>
      <c r="H295" s="66">
        <v>3</v>
      </c>
      <c r="I295" s="66">
        <v>23</v>
      </c>
      <c r="J295" s="66" t="str">
        <f>VLOOKUP(A295,編號對照表!$B$1:$C$133,2,FALSE)</f>
        <v>FB1-B8</v>
      </c>
      <c r="K295" s="66" t="s">
        <v>423</v>
      </c>
      <c r="L295" s="66" t="s">
        <v>781</v>
      </c>
      <c r="M295" s="66">
        <v>2.54</v>
      </c>
      <c r="N295" s="66">
        <v>12</v>
      </c>
      <c r="O295" s="66">
        <v>25</v>
      </c>
      <c r="P295" s="66">
        <v>15</v>
      </c>
      <c r="Q295" s="66">
        <v>80</v>
      </c>
      <c r="R295" s="66">
        <v>200</v>
      </c>
      <c r="S295" s="66">
        <v>3</v>
      </c>
      <c r="T295" s="66">
        <v>0</v>
      </c>
      <c r="U295" s="66">
        <v>11</v>
      </c>
      <c r="V295" s="66">
        <v>12</v>
      </c>
    </row>
    <row r="296" spans="1:22" x14ac:dyDescent="0.25">
      <c r="A296" s="66" t="s">
        <v>192</v>
      </c>
      <c r="B296" s="66" t="s">
        <v>281</v>
      </c>
      <c r="C296" s="66">
        <v>1E-3</v>
      </c>
      <c r="D296" s="66">
        <v>92.368442565202699</v>
      </c>
      <c r="E296" s="67">
        <v>0.39480803534388498</v>
      </c>
      <c r="F296" s="66">
        <v>7</v>
      </c>
      <c r="G296" s="66">
        <v>3.87</v>
      </c>
      <c r="H296" s="66">
        <v>3</v>
      </c>
      <c r="I296" s="66">
        <v>24</v>
      </c>
      <c r="J296" s="66" t="str">
        <f>VLOOKUP(A296,編號對照表!$B$1:$C$133,2,FALSE)</f>
        <v>FB2-C2</v>
      </c>
      <c r="K296" s="66" t="s">
        <v>424</v>
      </c>
      <c r="L296" s="66" t="s">
        <v>781</v>
      </c>
      <c r="M296" s="66">
        <v>2.54</v>
      </c>
      <c r="N296" s="66">
        <v>12</v>
      </c>
      <c r="O296" s="66">
        <v>25</v>
      </c>
      <c r="P296" s="66">
        <v>15</v>
      </c>
      <c r="Q296" s="66">
        <v>120</v>
      </c>
      <c r="R296" s="66">
        <v>280</v>
      </c>
      <c r="S296" s="66">
        <v>3</v>
      </c>
      <c r="T296" s="66">
        <v>0</v>
      </c>
      <c r="U296" s="66">
        <v>19</v>
      </c>
      <c r="V296" s="66">
        <v>5</v>
      </c>
    </row>
    <row r="297" spans="1:22" x14ac:dyDescent="0.25">
      <c r="A297" s="66" t="s">
        <v>192</v>
      </c>
      <c r="B297" s="66" t="s">
        <v>285</v>
      </c>
      <c r="C297" s="66">
        <v>80.293314531445503</v>
      </c>
      <c r="D297" s="66">
        <v>1E-3</v>
      </c>
      <c r="E297" s="67">
        <v>0.40670097805559602</v>
      </c>
      <c r="F297" s="66">
        <v>7</v>
      </c>
      <c r="G297" s="66">
        <v>3.87</v>
      </c>
      <c r="H297" s="66">
        <v>16</v>
      </c>
      <c r="I297" s="66">
        <v>3</v>
      </c>
      <c r="J297" s="66" t="str">
        <f>VLOOKUP(A297,編號對照表!$B$1:$C$133,2,FALSE)</f>
        <v>FB2-C2</v>
      </c>
      <c r="K297" s="66" t="s">
        <v>424</v>
      </c>
      <c r="L297" s="66" t="s">
        <v>781</v>
      </c>
      <c r="M297" s="66">
        <v>2.54</v>
      </c>
      <c r="N297" s="66">
        <v>12</v>
      </c>
      <c r="O297" s="66">
        <v>25</v>
      </c>
      <c r="P297" s="66">
        <v>15</v>
      </c>
      <c r="Q297" s="66">
        <v>120</v>
      </c>
      <c r="R297" s="66">
        <v>280</v>
      </c>
      <c r="S297" s="66">
        <v>16</v>
      </c>
      <c r="T297" s="66">
        <v>0</v>
      </c>
      <c r="U297" s="66">
        <v>3</v>
      </c>
      <c r="V297" s="66">
        <v>0</v>
      </c>
    </row>
    <row r="298" spans="1:22" x14ac:dyDescent="0.25">
      <c r="A298" s="66" t="s">
        <v>192</v>
      </c>
      <c r="B298" s="66" t="s">
        <v>286</v>
      </c>
      <c r="C298" s="66">
        <v>1E-3</v>
      </c>
      <c r="D298" s="66">
        <v>92.194685712456703</v>
      </c>
      <c r="E298" s="67">
        <v>0.39468328468501601</v>
      </c>
      <c r="F298" s="66">
        <v>7</v>
      </c>
      <c r="G298" s="66">
        <v>3.87</v>
      </c>
      <c r="H298" s="66">
        <v>3</v>
      </c>
      <c r="I298" s="66">
        <v>24</v>
      </c>
      <c r="J298" s="66" t="str">
        <f>VLOOKUP(A298,編號對照表!$B$1:$C$133,2,FALSE)</f>
        <v>FB2-C2</v>
      </c>
      <c r="K298" s="66" t="s">
        <v>424</v>
      </c>
      <c r="L298" s="66" t="s">
        <v>781</v>
      </c>
      <c r="M298" s="66">
        <v>2.54</v>
      </c>
      <c r="N298" s="66">
        <v>12</v>
      </c>
      <c r="O298" s="66">
        <v>25</v>
      </c>
      <c r="P298" s="66">
        <v>15</v>
      </c>
      <c r="Q298" s="66">
        <v>120</v>
      </c>
      <c r="R298" s="66">
        <v>280</v>
      </c>
      <c r="S298" s="66">
        <v>3</v>
      </c>
      <c r="T298" s="66">
        <v>0</v>
      </c>
      <c r="U298" s="66">
        <v>19</v>
      </c>
      <c r="V298" s="66">
        <v>5</v>
      </c>
    </row>
    <row r="299" spans="1:22" x14ac:dyDescent="0.25">
      <c r="A299" s="66" t="s">
        <v>194</v>
      </c>
      <c r="B299" s="66" t="s">
        <v>281</v>
      </c>
      <c r="C299" s="66">
        <v>1E-3</v>
      </c>
      <c r="D299" s="66">
        <v>92.060621827840805</v>
      </c>
      <c r="E299" s="67">
        <v>0.41575552895665202</v>
      </c>
      <c r="F299" s="66">
        <v>7</v>
      </c>
      <c r="G299" s="66">
        <v>3.87</v>
      </c>
      <c r="H299" s="66">
        <v>3</v>
      </c>
      <c r="I299" s="66">
        <v>24</v>
      </c>
      <c r="J299" s="66" t="str">
        <f>VLOOKUP(A299,編號對照表!$B$1:$C$133,2,FALSE)</f>
        <v>FB2-C3</v>
      </c>
      <c r="K299" s="66" t="s">
        <v>425</v>
      </c>
      <c r="L299" s="66" t="s">
        <v>781</v>
      </c>
      <c r="M299" s="66">
        <v>2.54</v>
      </c>
      <c r="N299" s="66">
        <v>12</v>
      </c>
      <c r="O299" s="66">
        <v>25</v>
      </c>
      <c r="P299" s="66">
        <v>15</v>
      </c>
      <c r="Q299" s="66">
        <v>120</v>
      </c>
      <c r="R299" s="66">
        <v>280</v>
      </c>
      <c r="S299" s="66">
        <v>3</v>
      </c>
      <c r="T299" s="66">
        <v>0</v>
      </c>
      <c r="U299" s="66">
        <v>19</v>
      </c>
      <c r="V299" s="66">
        <v>5</v>
      </c>
    </row>
    <row r="300" spans="1:22" x14ac:dyDescent="0.25">
      <c r="A300" s="66" t="s">
        <v>194</v>
      </c>
      <c r="B300" s="66" t="s">
        <v>285</v>
      </c>
      <c r="C300" s="66">
        <v>87.5217840075493</v>
      </c>
      <c r="D300" s="66">
        <v>1E-3</v>
      </c>
      <c r="E300" s="67">
        <v>0.44514932669699198</v>
      </c>
      <c r="F300" s="66">
        <v>7</v>
      </c>
      <c r="G300" s="66">
        <v>3.87</v>
      </c>
      <c r="H300" s="66">
        <v>18</v>
      </c>
      <c r="I300" s="66">
        <v>3</v>
      </c>
      <c r="J300" s="66" t="str">
        <f>VLOOKUP(A300,編號對照表!$B$1:$C$133,2,FALSE)</f>
        <v>FB2-C3</v>
      </c>
      <c r="K300" s="66" t="s">
        <v>425</v>
      </c>
      <c r="L300" s="66" t="s">
        <v>781</v>
      </c>
      <c r="M300" s="66">
        <v>2.54</v>
      </c>
      <c r="N300" s="66">
        <v>10</v>
      </c>
      <c r="O300" s="66">
        <v>25</v>
      </c>
      <c r="P300" s="66">
        <v>15</v>
      </c>
      <c r="Q300" s="66">
        <v>120</v>
      </c>
      <c r="R300" s="66">
        <v>280</v>
      </c>
      <c r="S300" s="66">
        <v>16</v>
      </c>
      <c r="T300" s="66">
        <v>2</v>
      </c>
      <c r="U300" s="66">
        <v>3</v>
      </c>
      <c r="V300" s="66">
        <v>0</v>
      </c>
    </row>
    <row r="301" spans="1:22" x14ac:dyDescent="0.25">
      <c r="A301" s="66" t="s">
        <v>194</v>
      </c>
      <c r="B301" s="66" t="s">
        <v>286</v>
      </c>
      <c r="C301" s="66">
        <v>1E-3</v>
      </c>
      <c r="D301" s="66">
        <v>97.173443064093604</v>
      </c>
      <c r="E301" s="67">
        <v>0.433263415470719</v>
      </c>
      <c r="F301" s="66">
        <v>7</v>
      </c>
      <c r="G301" s="66">
        <v>3.87</v>
      </c>
      <c r="H301" s="66">
        <v>3</v>
      </c>
      <c r="I301" s="66">
        <v>26</v>
      </c>
      <c r="J301" s="66" t="str">
        <f>VLOOKUP(A301,編號對照表!$B$1:$C$133,2,FALSE)</f>
        <v>FB2-C3</v>
      </c>
      <c r="K301" s="66" t="s">
        <v>425</v>
      </c>
      <c r="L301" s="66" t="s">
        <v>781</v>
      </c>
      <c r="M301" s="66">
        <v>2.54</v>
      </c>
      <c r="N301" s="66">
        <v>10</v>
      </c>
      <c r="O301" s="66">
        <v>25</v>
      </c>
      <c r="P301" s="66">
        <v>15</v>
      </c>
      <c r="Q301" s="66">
        <v>120</v>
      </c>
      <c r="R301" s="66">
        <v>280</v>
      </c>
      <c r="S301" s="66">
        <v>3</v>
      </c>
      <c r="T301" s="66">
        <v>0</v>
      </c>
      <c r="U301" s="66">
        <v>19</v>
      </c>
      <c r="V301" s="66">
        <v>7</v>
      </c>
    </row>
    <row r="302" spans="1:22" x14ac:dyDescent="0.25">
      <c r="A302" s="66" t="s">
        <v>184</v>
      </c>
      <c r="B302" s="66" t="s">
        <v>281</v>
      </c>
      <c r="C302" s="66">
        <v>36.556080449372502</v>
      </c>
      <c r="D302" s="66">
        <v>135.625461116433</v>
      </c>
      <c r="E302" s="67">
        <v>0.60030249878764197</v>
      </c>
      <c r="F302" s="66">
        <v>7</v>
      </c>
      <c r="G302" s="66">
        <v>3.87</v>
      </c>
      <c r="H302" s="66">
        <v>8</v>
      </c>
      <c r="I302" s="66">
        <v>36</v>
      </c>
      <c r="J302" s="66" t="str">
        <f>VLOOKUP(A302,編號對照表!$B$1:$C$133,2,FALSE)</f>
        <v>FB1-C5</v>
      </c>
      <c r="K302" s="66" t="s">
        <v>426</v>
      </c>
      <c r="L302" s="66" t="s">
        <v>782</v>
      </c>
      <c r="M302" s="66">
        <v>3.98</v>
      </c>
      <c r="N302" s="66">
        <v>12</v>
      </c>
      <c r="O302" s="66">
        <v>25</v>
      </c>
      <c r="P302" s="66">
        <v>15</v>
      </c>
      <c r="Q302" s="66">
        <v>80</v>
      </c>
      <c r="R302" s="66">
        <v>200</v>
      </c>
      <c r="S302" s="66">
        <v>8</v>
      </c>
      <c r="T302" s="66">
        <v>0</v>
      </c>
      <c r="U302" s="66">
        <v>11</v>
      </c>
      <c r="V302" s="66">
        <v>25</v>
      </c>
    </row>
    <row r="303" spans="1:22" x14ac:dyDescent="0.25">
      <c r="A303" s="66" t="s">
        <v>184</v>
      </c>
      <c r="B303" s="66" t="s">
        <v>285</v>
      </c>
      <c r="C303" s="66">
        <v>155.08209355175501</v>
      </c>
      <c r="D303" s="66">
        <v>1E-3</v>
      </c>
      <c r="E303" s="67">
        <v>0.36544220056384802</v>
      </c>
      <c r="F303" s="66">
        <v>7</v>
      </c>
      <c r="G303" s="66">
        <v>3.87</v>
      </c>
      <c r="H303" s="66">
        <v>31</v>
      </c>
      <c r="I303" s="66">
        <v>3</v>
      </c>
      <c r="J303" s="66" t="str">
        <f>VLOOKUP(A303,編號對照表!$B$1:$C$133,2,FALSE)</f>
        <v>FB1-C5</v>
      </c>
      <c r="K303" s="66" t="s">
        <v>426</v>
      </c>
      <c r="L303" s="66" t="s">
        <v>781</v>
      </c>
      <c r="M303" s="66">
        <v>2.54</v>
      </c>
      <c r="N303" s="66">
        <v>12</v>
      </c>
      <c r="O303" s="66">
        <v>25</v>
      </c>
      <c r="P303" s="66">
        <v>15</v>
      </c>
      <c r="Q303" s="66">
        <v>80</v>
      </c>
      <c r="R303" s="66">
        <v>200</v>
      </c>
      <c r="S303" s="66">
        <v>10</v>
      </c>
      <c r="T303" s="66">
        <v>21</v>
      </c>
      <c r="U303" s="66">
        <v>3</v>
      </c>
      <c r="V303" s="66">
        <v>0</v>
      </c>
    </row>
    <row r="304" spans="1:22" x14ac:dyDescent="0.25">
      <c r="A304" s="66" t="s">
        <v>184</v>
      </c>
      <c r="B304" s="66" t="s">
        <v>286</v>
      </c>
      <c r="C304" s="66">
        <v>45.8084419369698</v>
      </c>
      <c r="D304" s="66">
        <v>16.138009959831798</v>
      </c>
      <c r="E304" s="67">
        <v>0.32680674921721198</v>
      </c>
      <c r="F304" s="66">
        <v>7</v>
      </c>
      <c r="G304" s="66">
        <v>3.87</v>
      </c>
      <c r="H304" s="66">
        <v>10</v>
      </c>
      <c r="I304" s="66">
        <v>5</v>
      </c>
      <c r="J304" s="66" t="str">
        <f>VLOOKUP(A304,編號對照表!$B$1:$C$133,2,FALSE)</f>
        <v>FB1-C5</v>
      </c>
      <c r="K304" s="66" t="s">
        <v>426</v>
      </c>
      <c r="L304" s="66" t="s">
        <v>781</v>
      </c>
      <c r="M304" s="66">
        <v>2.54</v>
      </c>
      <c r="N304" s="66">
        <v>15</v>
      </c>
      <c r="O304" s="66">
        <v>25</v>
      </c>
      <c r="P304" s="66">
        <v>15</v>
      </c>
      <c r="Q304" s="66">
        <v>80</v>
      </c>
      <c r="R304" s="66">
        <v>200</v>
      </c>
      <c r="S304" s="66">
        <v>10</v>
      </c>
      <c r="T304" s="66">
        <v>0</v>
      </c>
      <c r="U304" s="66">
        <v>5</v>
      </c>
      <c r="V304" s="66">
        <v>0</v>
      </c>
    </row>
    <row r="305" spans="1:22" x14ac:dyDescent="0.25">
      <c r="A305" s="66" t="s">
        <v>186</v>
      </c>
      <c r="B305" s="66" t="s">
        <v>281</v>
      </c>
      <c r="C305" s="66">
        <v>19.1602390259504</v>
      </c>
      <c r="D305" s="66">
        <v>83.111822605133099</v>
      </c>
      <c r="E305" s="67">
        <v>0.21557782310992499</v>
      </c>
      <c r="F305" s="66">
        <v>7</v>
      </c>
      <c r="G305" s="66">
        <v>3.87</v>
      </c>
      <c r="H305" s="66">
        <v>4</v>
      </c>
      <c r="I305" s="66">
        <v>22</v>
      </c>
      <c r="J305" s="66" t="str">
        <f>VLOOKUP(A305,編號對照表!$B$1:$C$133,2,FALSE)</f>
        <v>FB1-C6</v>
      </c>
      <c r="K305" s="66" t="s">
        <v>427</v>
      </c>
      <c r="L305" s="66" t="s">
        <v>325</v>
      </c>
      <c r="M305" s="66">
        <v>1.27</v>
      </c>
      <c r="N305" s="66">
        <v>10</v>
      </c>
      <c r="O305" s="66">
        <v>25</v>
      </c>
      <c r="P305" s="66">
        <v>15</v>
      </c>
      <c r="Q305" s="66">
        <v>80</v>
      </c>
      <c r="R305" s="66">
        <v>200</v>
      </c>
      <c r="S305" s="66">
        <v>4</v>
      </c>
      <c r="T305" s="66">
        <v>0</v>
      </c>
      <c r="U305" s="66">
        <v>11</v>
      </c>
      <c r="V305" s="66">
        <v>11</v>
      </c>
    </row>
    <row r="306" spans="1:22" x14ac:dyDescent="0.25">
      <c r="A306" s="66" t="s">
        <v>186</v>
      </c>
      <c r="B306" s="66" t="s">
        <v>285</v>
      </c>
      <c r="C306" s="66">
        <v>131.52048923075199</v>
      </c>
      <c r="D306" s="66">
        <v>97.404299303889303</v>
      </c>
      <c r="E306" s="67">
        <v>0.22048153914511201</v>
      </c>
      <c r="F306" s="66">
        <v>7</v>
      </c>
      <c r="G306" s="66">
        <v>3.87</v>
      </c>
      <c r="H306" s="66">
        <v>26</v>
      </c>
      <c r="I306" s="66">
        <v>26</v>
      </c>
      <c r="J306" s="66" t="str">
        <f>VLOOKUP(A306,編號對照表!$B$1:$C$133,2,FALSE)</f>
        <v>FB1-C6</v>
      </c>
      <c r="K306" s="66" t="s">
        <v>427</v>
      </c>
      <c r="L306" s="66" t="s">
        <v>325</v>
      </c>
      <c r="M306" s="66">
        <v>1.27</v>
      </c>
      <c r="N306" s="66">
        <v>10</v>
      </c>
      <c r="O306" s="66">
        <v>25</v>
      </c>
      <c r="P306" s="66">
        <v>15</v>
      </c>
      <c r="Q306" s="66">
        <v>80</v>
      </c>
      <c r="R306" s="66">
        <v>200</v>
      </c>
      <c r="S306" s="66">
        <v>10</v>
      </c>
      <c r="T306" s="66">
        <v>16</v>
      </c>
      <c r="U306" s="66">
        <v>11</v>
      </c>
      <c r="V306" s="66">
        <v>15</v>
      </c>
    </row>
    <row r="307" spans="1:22" x14ac:dyDescent="0.25">
      <c r="A307" s="66" t="s">
        <v>186</v>
      </c>
      <c r="B307" s="66" t="s">
        <v>286</v>
      </c>
      <c r="C307" s="66">
        <v>22.8654686361551</v>
      </c>
      <c r="D307" s="66">
        <v>97.108948975801496</v>
      </c>
      <c r="E307" s="67">
        <v>0.100438517984003</v>
      </c>
      <c r="F307" s="66">
        <v>7</v>
      </c>
      <c r="G307" s="66">
        <v>3.87</v>
      </c>
      <c r="H307" s="66">
        <v>5</v>
      </c>
      <c r="I307" s="66">
        <v>26</v>
      </c>
      <c r="J307" s="66" t="str">
        <f>VLOOKUP(A307,編號對照表!$B$1:$C$133,2,FALSE)</f>
        <v>FB1-C6</v>
      </c>
      <c r="K307" s="66" t="s">
        <v>427</v>
      </c>
      <c r="L307" s="66" t="s">
        <v>325</v>
      </c>
      <c r="M307" s="66">
        <v>1.27</v>
      </c>
      <c r="N307" s="66">
        <v>12</v>
      </c>
      <c r="O307" s="66">
        <v>25</v>
      </c>
      <c r="P307" s="66">
        <v>15</v>
      </c>
      <c r="Q307" s="66">
        <v>80</v>
      </c>
      <c r="R307" s="66">
        <v>200</v>
      </c>
      <c r="S307" s="66">
        <v>5</v>
      </c>
      <c r="T307" s="66">
        <v>0</v>
      </c>
      <c r="U307" s="66">
        <v>11</v>
      </c>
      <c r="V307" s="66">
        <v>15</v>
      </c>
    </row>
    <row r="308" spans="1:22" x14ac:dyDescent="0.25">
      <c r="A308" s="66" t="s">
        <v>218</v>
      </c>
      <c r="B308" s="66" t="s">
        <v>281</v>
      </c>
      <c r="C308" s="66">
        <v>12.8654192667454</v>
      </c>
      <c r="D308" s="66">
        <v>71.209375746548204</v>
      </c>
      <c r="E308" s="67">
        <v>0.100438517984003</v>
      </c>
      <c r="F308" s="66">
        <v>7</v>
      </c>
      <c r="G308" s="66">
        <v>3.87</v>
      </c>
      <c r="H308" s="66">
        <v>3</v>
      </c>
      <c r="I308" s="66">
        <v>19</v>
      </c>
      <c r="J308" s="66" t="str">
        <f>VLOOKUP(A308,編號對照表!$B$1:$C$133,2,FALSE)</f>
        <v>FB1-D7</v>
      </c>
      <c r="K308" s="66" t="s">
        <v>428</v>
      </c>
      <c r="L308" s="66" t="s">
        <v>325</v>
      </c>
      <c r="M308" s="66">
        <v>1.27</v>
      </c>
      <c r="N308" s="66">
        <v>12</v>
      </c>
      <c r="O308" s="66">
        <v>25</v>
      </c>
      <c r="P308" s="66">
        <v>15</v>
      </c>
      <c r="Q308" s="66">
        <v>80</v>
      </c>
      <c r="R308" s="66">
        <v>200</v>
      </c>
      <c r="S308" s="66">
        <v>3</v>
      </c>
      <c r="T308" s="66">
        <v>0</v>
      </c>
      <c r="U308" s="66">
        <v>11</v>
      </c>
      <c r="V308" s="66">
        <v>8</v>
      </c>
    </row>
    <row r="309" spans="1:22" x14ac:dyDescent="0.25">
      <c r="A309" s="66" t="s">
        <v>218</v>
      </c>
      <c r="B309" s="66" t="s">
        <v>285</v>
      </c>
      <c r="C309" s="66">
        <v>57.035749778151498</v>
      </c>
      <c r="D309" s="66">
        <v>32.6579250395298</v>
      </c>
      <c r="E309" s="67">
        <v>0.100438517984003</v>
      </c>
      <c r="F309" s="66">
        <v>7</v>
      </c>
      <c r="G309" s="66">
        <v>3.87</v>
      </c>
      <c r="H309" s="66">
        <v>12</v>
      </c>
      <c r="I309" s="66">
        <v>9</v>
      </c>
      <c r="J309" s="66" t="str">
        <f>VLOOKUP(A309,編號對照表!$B$1:$C$133,2,FALSE)</f>
        <v>FB1-D7</v>
      </c>
      <c r="K309" s="66" t="s">
        <v>428</v>
      </c>
      <c r="L309" s="66" t="s">
        <v>325</v>
      </c>
      <c r="M309" s="66">
        <v>1.27</v>
      </c>
      <c r="N309" s="66">
        <v>12</v>
      </c>
      <c r="O309" s="66">
        <v>25</v>
      </c>
      <c r="P309" s="66">
        <v>15</v>
      </c>
      <c r="Q309" s="66">
        <v>80</v>
      </c>
      <c r="R309" s="66">
        <v>200</v>
      </c>
      <c r="S309" s="66">
        <v>10</v>
      </c>
      <c r="T309" s="66">
        <v>2</v>
      </c>
      <c r="U309" s="66">
        <v>9</v>
      </c>
      <c r="V309" s="66">
        <v>0</v>
      </c>
    </row>
    <row r="310" spans="1:22" x14ac:dyDescent="0.25">
      <c r="A310" s="66" t="s">
        <v>218</v>
      </c>
      <c r="B310" s="66" t="s">
        <v>286</v>
      </c>
      <c r="C310" s="66">
        <v>14.278513845056301</v>
      </c>
      <c r="D310" s="66">
        <v>73.533914983272595</v>
      </c>
      <c r="E310" s="67">
        <v>0.100438517984003</v>
      </c>
      <c r="F310" s="66">
        <v>7</v>
      </c>
      <c r="G310" s="66">
        <v>3.87</v>
      </c>
      <c r="H310" s="66">
        <v>3</v>
      </c>
      <c r="I310" s="66">
        <v>20</v>
      </c>
      <c r="J310" s="66" t="str">
        <f>VLOOKUP(A310,編號對照表!$B$1:$C$133,2,FALSE)</f>
        <v>FB1-D7</v>
      </c>
      <c r="K310" s="66" t="s">
        <v>428</v>
      </c>
      <c r="L310" s="66" t="s">
        <v>325</v>
      </c>
      <c r="M310" s="66">
        <v>1.27</v>
      </c>
      <c r="N310" s="66">
        <v>12</v>
      </c>
      <c r="O310" s="66">
        <v>25</v>
      </c>
      <c r="P310" s="66">
        <v>15</v>
      </c>
      <c r="Q310" s="66">
        <v>80</v>
      </c>
      <c r="R310" s="66">
        <v>200</v>
      </c>
      <c r="S310" s="66">
        <v>3</v>
      </c>
      <c r="T310" s="66">
        <v>0</v>
      </c>
      <c r="U310" s="66">
        <v>11</v>
      </c>
      <c r="V310" s="66">
        <v>9</v>
      </c>
    </row>
    <row r="311" spans="1:22" x14ac:dyDescent="0.25">
      <c r="A311" s="66" t="s">
        <v>242</v>
      </c>
      <c r="B311" s="66" t="s">
        <v>281</v>
      </c>
      <c r="C311" s="66">
        <v>1E-3</v>
      </c>
      <c r="D311" s="66">
        <v>93.420306220650701</v>
      </c>
      <c r="E311" s="67">
        <v>0.38542721886187797</v>
      </c>
      <c r="F311" s="66">
        <v>7</v>
      </c>
      <c r="G311" s="66">
        <v>3.87</v>
      </c>
      <c r="H311" s="66">
        <v>3</v>
      </c>
      <c r="I311" s="66">
        <v>25</v>
      </c>
      <c r="J311" s="66" t="str">
        <f>VLOOKUP(A311,編號對照表!$B$1:$C$133,2,FALSE)</f>
        <v>FB1-E8</v>
      </c>
      <c r="K311" s="66" t="s">
        <v>429</v>
      </c>
      <c r="L311" s="66" t="s">
        <v>781</v>
      </c>
      <c r="M311" s="66">
        <v>2.54</v>
      </c>
      <c r="N311" s="66">
        <v>12</v>
      </c>
      <c r="O311" s="66">
        <v>25</v>
      </c>
      <c r="P311" s="66">
        <v>15</v>
      </c>
      <c r="Q311" s="66">
        <v>80</v>
      </c>
      <c r="R311" s="66">
        <v>200</v>
      </c>
      <c r="S311" s="66">
        <v>3</v>
      </c>
      <c r="T311" s="66">
        <v>0</v>
      </c>
      <c r="U311" s="66">
        <v>11</v>
      </c>
      <c r="V311" s="66">
        <v>14</v>
      </c>
    </row>
    <row r="312" spans="1:22" x14ac:dyDescent="0.25">
      <c r="A312" s="66" t="s">
        <v>242</v>
      </c>
      <c r="B312" s="66" t="s">
        <v>285</v>
      </c>
      <c r="C312" s="66">
        <v>65.869959071278601</v>
      </c>
      <c r="D312" s="66">
        <v>4.2930373456329098</v>
      </c>
      <c r="E312" s="67">
        <v>0.349978683516383</v>
      </c>
      <c r="F312" s="66">
        <v>7</v>
      </c>
      <c r="G312" s="66">
        <v>3.87</v>
      </c>
      <c r="H312" s="66">
        <v>13</v>
      </c>
      <c r="I312" s="66">
        <v>3</v>
      </c>
      <c r="J312" s="66" t="str">
        <f>VLOOKUP(A312,編號對照表!$B$1:$C$133,2,FALSE)</f>
        <v>FB1-E8</v>
      </c>
      <c r="K312" s="66" t="s">
        <v>429</v>
      </c>
      <c r="L312" s="66" t="s">
        <v>781</v>
      </c>
      <c r="M312" s="66">
        <v>2.54</v>
      </c>
      <c r="N312" s="66">
        <v>12</v>
      </c>
      <c r="O312" s="66">
        <v>25</v>
      </c>
      <c r="P312" s="66">
        <v>15</v>
      </c>
      <c r="Q312" s="66">
        <v>80</v>
      </c>
      <c r="R312" s="66">
        <v>200</v>
      </c>
      <c r="S312" s="66">
        <v>10</v>
      </c>
      <c r="T312" s="66">
        <v>3</v>
      </c>
      <c r="U312" s="66">
        <v>3</v>
      </c>
      <c r="V312" s="66">
        <v>0</v>
      </c>
    </row>
    <row r="313" spans="1:22" x14ac:dyDescent="0.25">
      <c r="A313" s="66" t="s">
        <v>242</v>
      </c>
      <c r="B313" s="66" t="s">
        <v>286</v>
      </c>
      <c r="C313" s="66">
        <v>1E-3</v>
      </c>
      <c r="D313" s="66">
        <v>74.261697009205804</v>
      </c>
      <c r="E313" s="67">
        <v>0.29973238706588701</v>
      </c>
      <c r="F313" s="66">
        <v>7</v>
      </c>
      <c r="G313" s="66">
        <v>3.87</v>
      </c>
      <c r="H313" s="66">
        <v>3</v>
      </c>
      <c r="I313" s="66">
        <v>20</v>
      </c>
      <c r="J313" s="66" t="str">
        <f>VLOOKUP(A313,編號對照表!$B$1:$C$133,2,FALSE)</f>
        <v>FB1-E8</v>
      </c>
      <c r="K313" s="66" t="s">
        <v>429</v>
      </c>
      <c r="L313" s="66" t="s">
        <v>781</v>
      </c>
      <c r="M313" s="66">
        <v>2.54</v>
      </c>
      <c r="N313" s="66">
        <v>15</v>
      </c>
      <c r="O313" s="66">
        <v>25</v>
      </c>
      <c r="P313" s="66">
        <v>15</v>
      </c>
      <c r="Q313" s="66">
        <v>80</v>
      </c>
      <c r="R313" s="66">
        <v>200</v>
      </c>
      <c r="S313" s="66">
        <v>3</v>
      </c>
      <c r="T313" s="66">
        <v>0</v>
      </c>
      <c r="U313" s="66">
        <v>11</v>
      </c>
      <c r="V313" s="66">
        <v>9</v>
      </c>
    </row>
    <row r="314" spans="1:22" x14ac:dyDescent="0.25">
      <c r="A314" s="66" t="s">
        <v>260</v>
      </c>
      <c r="B314" s="66" t="s">
        <v>281</v>
      </c>
      <c r="C314" s="66">
        <v>1E-3</v>
      </c>
      <c r="D314" s="66">
        <v>78.722927719354601</v>
      </c>
      <c r="E314" s="67">
        <v>0.28985147364437602</v>
      </c>
      <c r="F314" s="66">
        <v>7</v>
      </c>
      <c r="G314" s="66">
        <v>3.87</v>
      </c>
      <c r="H314" s="66">
        <v>3</v>
      </c>
      <c r="I314" s="66">
        <v>21</v>
      </c>
      <c r="J314" s="66" t="str">
        <f>VLOOKUP(A314,編號對照表!$B$1:$C$133,2,FALSE)</f>
        <v>FB2-C'2</v>
      </c>
      <c r="K314" s="66" t="s">
        <v>430</v>
      </c>
      <c r="L314" s="66" t="s">
        <v>781</v>
      </c>
      <c r="M314" s="66">
        <v>2.54</v>
      </c>
      <c r="N314" s="66">
        <v>15</v>
      </c>
      <c r="O314" s="66">
        <v>25</v>
      </c>
      <c r="P314" s="66">
        <v>15</v>
      </c>
      <c r="Q314" s="66">
        <v>120</v>
      </c>
      <c r="R314" s="66">
        <v>280</v>
      </c>
      <c r="S314" s="66">
        <v>3</v>
      </c>
      <c r="T314" s="66">
        <v>0</v>
      </c>
      <c r="U314" s="66">
        <v>19</v>
      </c>
      <c r="V314" s="66">
        <v>2</v>
      </c>
    </row>
    <row r="315" spans="1:22" x14ac:dyDescent="0.25">
      <c r="A315" s="66" t="s">
        <v>260</v>
      </c>
      <c r="B315" s="66" t="s">
        <v>285</v>
      </c>
      <c r="C315" s="66">
        <v>61.955051496624897</v>
      </c>
      <c r="D315" s="66">
        <v>1E-3</v>
      </c>
      <c r="E315" s="67">
        <v>0.30173740815371303</v>
      </c>
      <c r="F315" s="66">
        <v>7</v>
      </c>
      <c r="G315" s="66">
        <v>3.87</v>
      </c>
      <c r="H315" s="66">
        <v>13</v>
      </c>
      <c r="I315" s="66">
        <v>3</v>
      </c>
      <c r="J315" s="66" t="str">
        <f>VLOOKUP(A315,編號對照表!$B$1:$C$133,2,FALSE)</f>
        <v>FB2-C'2</v>
      </c>
      <c r="K315" s="66" t="s">
        <v>430</v>
      </c>
      <c r="L315" s="66" t="s">
        <v>781</v>
      </c>
      <c r="M315" s="66">
        <v>2.54</v>
      </c>
      <c r="N315" s="66">
        <v>15</v>
      </c>
      <c r="O315" s="66">
        <v>25</v>
      </c>
      <c r="P315" s="66">
        <v>15</v>
      </c>
      <c r="Q315" s="66">
        <v>120</v>
      </c>
      <c r="R315" s="66">
        <v>280</v>
      </c>
      <c r="S315" s="66">
        <v>13</v>
      </c>
      <c r="T315" s="66">
        <v>0</v>
      </c>
      <c r="U315" s="66">
        <v>3</v>
      </c>
      <c r="V315" s="66">
        <v>0</v>
      </c>
    </row>
    <row r="316" spans="1:22" x14ac:dyDescent="0.25">
      <c r="A316" s="66" t="s">
        <v>260</v>
      </c>
      <c r="B316" s="66" t="s">
        <v>286</v>
      </c>
      <c r="C316" s="66">
        <v>1E-3</v>
      </c>
      <c r="D316" s="66">
        <v>77.878092415630803</v>
      </c>
      <c r="E316" s="67">
        <v>0.28419278096407702</v>
      </c>
      <c r="F316" s="66">
        <v>7</v>
      </c>
      <c r="G316" s="66">
        <v>3.87</v>
      </c>
      <c r="H316" s="66">
        <v>3</v>
      </c>
      <c r="I316" s="66">
        <v>21</v>
      </c>
      <c r="J316" s="66" t="str">
        <f>VLOOKUP(A316,編號對照表!$B$1:$C$133,2,FALSE)</f>
        <v>FB2-C'2</v>
      </c>
      <c r="K316" s="66" t="s">
        <v>430</v>
      </c>
      <c r="L316" s="66" t="s">
        <v>781</v>
      </c>
      <c r="M316" s="66">
        <v>2.54</v>
      </c>
      <c r="N316" s="66">
        <v>15</v>
      </c>
      <c r="O316" s="66">
        <v>25</v>
      </c>
      <c r="P316" s="66">
        <v>15</v>
      </c>
      <c r="Q316" s="66">
        <v>120</v>
      </c>
      <c r="R316" s="66">
        <v>280</v>
      </c>
      <c r="S316" s="66">
        <v>3</v>
      </c>
      <c r="T316" s="66">
        <v>0</v>
      </c>
      <c r="U316" s="66">
        <v>19</v>
      </c>
      <c r="V316" s="66">
        <v>2</v>
      </c>
    </row>
    <row r="317" spans="1:22" x14ac:dyDescent="0.25">
      <c r="A317" s="66" t="s">
        <v>140</v>
      </c>
      <c r="B317" s="66" t="s">
        <v>281</v>
      </c>
      <c r="C317" s="66">
        <v>1E-3</v>
      </c>
      <c r="D317" s="66">
        <v>74.447165243327603</v>
      </c>
      <c r="E317" s="67">
        <v>0.34299178514629602</v>
      </c>
      <c r="F317" s="66">
        <v>7</v>
      </c>
      <c r="G317" s="66">
        <v>3.87</v>
      </c>
      <c r="H317" s="66">
        <v>3</v>
      </c>
      <c r="I317" s="66">
        <v>20</v>
      </c>
      <c r="J317" s="66" t="str">
        <f>VLOOKUP(A317,編號對照表!$B$1:$C$133,2,FALSE)</f>
        <v>Fb1-A2</v>
      </c>
      <c r="K317" s="66" t="s">
        <v>431</v>
      </c>
      <c r="L317" s="66" t="s">
        <v>781</v>
      </c>
      <c r="M317" s="66">
        <v>2.54</v>
      </c>
      <c r="N317" s="66">
        <v>12</v>
      </c>
      <c r="O317" s="66">
        <v>25</v>
      </c>
      <c r="P317" s="66">
        <v>15</v>
      </c>
      <c r="Q317" s="66">
        <v>60</v>
      </c>
      <c r="R317" s="66">
        <v>200</v>
      </c>
      <c r="S317" s="66">
        <v>3</v>
      </c>
      <c r="T317" s="66">
        <v>0</v>
      </c>
      <c r="U317" s="66">
        <v>8</v>
      </c>
      <c r="V317" s="66">
        <v>12</v>
      </c>
    </row>
    <row r="318" spans="1:22" x14ac:dyDescent="0.25">
      <c r="A318" s="66" t="s">
        <v>140</v>
      </c>
      <c r="B318" s="66" t="s">
        <v>285</v>
      </c>
      <c r="C318" s="66">
        <v>57.591823861002901</v>
      </c>
      <c r="D318" s="66">
        <v>1E-3</v>
      </c>
      <c r="E318" s="67">
        <v>0.38729009684175297</v>
      </c>
      <c r="F318" s="66">
        <v>7</v>
      </c>
      <c r="G318" s="66">
        <v>3.87</v>
      </c>
      <c r="H318" s="66">
        <v>12</v>
      </c>
      <c r="I318" s="66">
        <v>3</v>
      </c>
      <c r="J318" s="66" t="str">
        <f>VLOOKUP(A318,編號對照表!$B$1:$C$133,2,FALSE)</f>
        <v>Fb1-A2</v>
      </c>
      <c r="K318" s="66" t="s">
        <v>431</v>
      </c>
      <c r="L318" s="66" t="s">
        <v>781</v>
      </c>
      <c r="M318" s="66">
        <v>2.54</v>
      </c>
      <c r="N318" s="66">
        <v>12</v>
      </c>
      <c r="O318" s="66">
        <v>25</v>
      </c>
      <c r="P318" s="66">
        <v>15</v>
      </c>
      <c r="Q318" s="66">
        <v>60</v>
      </c>
      <c r="R318" s="66">
        <v>200</v>
      </c>
      <c r="S318" s="66">
        <v>7</v>
      </c>
      <c r="T318" s="66">
        <v>5</v>
      </c>
      <c r="U318" s="66">
        <v>3</v>
      </c>
      <c r="V318" s="66">
        <v>0</v>
      </c>
    </row>
    <row r="319" spans="1:22" x14ac:dyDescent="0.25">
      <c r="A319" s="66" t="s">
        <v>140</v>
      </c>
      <c r="B319" s="66" t="s">
        <v>286</v>
      </c>
      <c r="C319" s="66">
        <v>1E-3</v>
      </c>
      <c r="D319" s="66">
        <v>110.028125345707</v>
      </c>
      <c r="E319" s="67">
        <v>0.374021963216364</v>
      </c>
      <c r="F319" s="66">
        <v>7</v>
      </c>
      <c r="G319" s="66">
        <v>3.87</v>
      </c>
      <c r="H319" s="66">
        <v>3</v>
      </c>
      <c r="I319" s="66">
        <v>29</v>
      </c>
      <c r="J319" s="66" t="str">
        <f>VLOOKUP(A319,編號對照表!$B$1:$C$133,2,FALSE)</f>
        <v>Fb1-A2</v>
      </c>
      <c r="K319" s="66" t="s">
        <v>431</v>
      </c>
      <c r="L319" s="66" t="s">
        <v>781</v>
      </c>
      <c r="M319" s="66">
        <v>2.54</v>
      </c>
      <c r="N319" s="66">
        <v>12</v>
      </c>
      <c r="O319" s="66">
        <v>25</v>
      </c>
      <c r="P319" s="66">
        <v>15</v>
      </c>
      <c r="Q319" s="66">
        <v>60</v>
      </c>
      <c r="R319" s="66">
        <v>200</v>
      </c>
      <c r="S319" s="66">
        <v>3</v>
      </c>
      <c r="T319" s="66">
        <v>0</v>
      </c>
      <c r="U319" s="66">
        <v>8</v>
      </c>
      <c r="V319" s="66">
        <v>21</v>
      </c>
    </row>
    <row r="320" spans="1:22" x14ac:dyDescent="0.25">
      <c r="A320" s="66" t="s">
        <v>37</v>
      </c>
      <c r="B320" s="66" t="s">
        <v>281</v>
      </c>
      <c r="C320" s="66">
        <v>43.766386806964903</v>
      </c>
      <c r="D320" s="66">
        <v>163.57345506548899</v>
      </c>
      <c r="E320" s="67">
        <v>0.18883283482864499</v>
      </c>
      <c r="F320" s="66">
        <v>7</v>
      </c>
      <c r="G320" s="66">
        <v>3.87</v>
      </c>
      <c r="H320" s="66">
        <v>9</v>
      </c>
      <c r="I320" s="66">
        <v>43</v>
      </c>
      <c r="J320" s="66" t="str">
        <f>VLOOKUP(A320,編號對照表!$B$1:$C$133,2,FALSE)</f>
        <v>Fb1-51</v>
      </c>
      <c r="K320" s="66" t="s">
        <v>432</v>
      </c>
      <c r="L320" s="66" t="s">
        <v>325</v>
      </c>
      <c r="M320" s="66">
        <v>1.27</v>
      </c>
      <c r="N320" s="66">
        <v>12</v>
      </c>
      <c r="O320" s="66">
        <v>25</v>
      </c>
      <c r="P320" s="66">
        <v>15</v>
      </c>
      <c r="Q320" s="66">
        <v>60</v>
      </c>
      <c r="R320" s="66">
        <v>200</v>
      </c>
      <c r="S320" s="66">
        <v>7</v>
      </c>
      <c r="T320" s="66">
        <v>2</v>
      </c>
      <c r="U320" s="66">
        <v>8</v>
      </c>
      <c r="V320" s="66">
        <v>35</v>
      </c>
    </row>
    <row r="321" spans="1:22" x14ac:dyDescent="0.25">
      <c r="A321" s="66" t="s">
        <v>37</v>
      </c>
      <c r="B321" s="66" t="s">
        <v>285</v>
      </c>
      <c r="C321" s="66">
        <v>149.10672791302201</v>
      </c>
      <c r="D321" s="66">
        <v>1E-3</v>
      </c>
      <c r="E321" s="67">
        <v>0.284090870991349</v>
      </c>
      <c r="F321" s="66">
        <v>7</v>
      </c>
      <c r="G321" s="66">
        <v>3.87</v>
      </c>
      <c r="H321" s="66">
        <v>30</v>
      </c>
      <c r="I321" s="66">
        <v>3</v>
      </c>
      <c r="J321" s="66" t="str">
        <f>VLOOKUP(A321,編號對照表!$B$1:$C$133,2,FALSE)</f>
        <v>Fb1-51</v>
      </c>
      <c r="K321" s="66" t="s">
        <v>432</v>
      </c>
      <c r="L321" s="66" t="s">
        <v>781</v>
      </c>
      <c r="M321" s="66">
        <v>2.54</v>
      </c>
      <c r="N321" s="66">
        <v>15</v>
      </c>
      <c r="O321" s="66">
        <v>25</v>
      </c>
      <c r="P321" s="66">
        <v>15</v>
      </c>
      <c r="Q321" s="66">
        <v>60</v>
      </c>
      <c r="R321" s="66">
        <v>200</v>
      </c>
      <c r="S321" s="66">
        <v>7</v>
      </c>
      <c r="T321" s="66">
        <v>23</v>
      </c>
      <c r="U321" s="66">
        <v>3</v>
      </c>
      <c r="V321" s="66">
        <v>0</v>
      </c>
    </row>
    <row r="322" spans="1:22" x14ac:dyDescent="0.25">
      <c r="A322" s="66" t="s">
        <v>37</v>
      </c>
      <c r="B322" s="66" t="s">
        <v>286</v>
      </c>
      <c r="C322" s="66">
        <v>67.598056048154803</v>
      </c>
      <c r="D322" s="66">
        <v>7.3993345722556096</v>
      </c>
      <c r="E322" s="67">
        <v>0.30532705131918197</v>
      </c>
      <c r="F322" s="66">
        <v>7</v>
      </c>
      <c r="G322" s="66">
        <v>3.87</v>
      </c>
      <c r="H322" s="66">
        <v>14</v>
      </c>
      <c r="I322" s="66">
        <v>3</v>
      </c>
      <c r="J322" s="66" t="str">
        <f>VLOOKUP(A322,編號對照表!$B$1:$C$133,2,FALSE)</f>
        <v>Fb1-51</v>
      </c>
      <c r="K322" s="66" t="s">
        <v>432</v>
      </c>
      <c r="L322" s="66" t="s">
        <v>781</v>
      </c>
      <c r="M322" s="66">
        <v>2.54</v>
      </c>
      <c r="N322" s="66">
        <v>15</v>
      </c>
      <c r="O322" s="66">
        <v>25</v>
      </c>
      <c r="P322" s="66">
        <v>15</v>
      </c>
      <c r="Q322" s="66">
        <v>60</v>
      </c>
      <c r="R322" s="66">
        <v>200</v>
      </c>
      <c r="S322" s="66">
        <v>7</v>
      </c>
      <c r="T322" s="66">
        <v>7</v>
      </c>
      <c r="U322" s="66">
        <v>3</v>
      </c>
      <c r="V322" s="66">
        <v>0</v>
      </c>
    </row>
    <row r="323" spans="1:22" x14ac:dyDescent="0.25">
      <c r="A323" s="66" t="s">
        <v>39</v>
      </c>
      <c r="B323" s="66" t="s">
        <v>281</v>
      </c>
      <c r="C323" s="66">
        <v>69.089196622371702</v>
      </c>
      <c r="D323" s="66">
        <v>4.3050874955952203</v>
      </c>
      <c r="E323" s="67">
        <v>0</v>
      </c>
      <c r="F323" s="66">
        <v>7</v>
      </c>
      <c r="G323" s="66">
        <v>3.87</v>
      </c>
      <c r="H323" s="66">
        <v>14</v>
      </c>
      <c r="I323" s="66">
        <v>3</v>
      </c>
      <c r="J323" s="66" t="str">
        <f>VLOOKUP(A323,編號對照表!$B$1:$C$133,2,FALSE)</f>
        <v>Fb1-52</v>
      </c>
      <c r="K323" s="66" t="s">
        <v>433</v>
      </c>
      <c r="L323" s="66" t="s">
        <v>325</v>
      </c>
      <c r="M323" s="66">
        <v>1.27</v>
      </c>
      <c r="N323" s="66">
        <v>15</v>
      </c>
      <c r="O323" s="66">
        <v>25</v>
      </c>
      <c r="P323" s="66">
        <v>15</v>
      </c>
      <c r="Q323" s="66">
        <v>60</v>
      </c>
      <c r="R323" s="66">
        <v>200</v>
      </c>
      <c r="S323" s="66">
        <v>7</v>
      </c>
      <c r="T323" s="66">
        <v>7</v>
      </c>
      <c r="U323" s="66">
        <v>3</v>
      </c>
      <c r="V323" s="66">
        <v>0</v>
      </c>
    </row>
    <row r="324" spans="1:22" x14ac:dyDescent="0.25">
      <c r="A324" s="66" t="s">
        <v>39</v>
      </c>
      <c r="B324" s="66" t="s">
        <v>285</v>
      </c>
      <c r="C324" s="66">
        <v>110.355438664556</v>
      </c>
      <c r="D324" s="66">
        <v>0</v>
      </c>
      <c r="E324" s="67">
        <v>0</v>
      </c>
      <c r="F324" s="66">
        <v>7</v>
      </c>
      <c r="G324" s="66">
        <v>3.87</v>
      </c>
      <c r="H324" s="66">
        <v>22</v>
      </c>
      <c r="I324" s="66">
        <v>3</v>
      </c>
      <c r="J324" s="66" t="str">
        <f>VLOOKUP(A324,編號對照表!$B$1:$C$133,2,FALSE)</f>
        <v>Fb1-52</v>
      </c>
      <c r="K324" s="66" t="s">
        <v>433</v>
      </c>
      <c r="L324" s="66" t="s">
        <v>325</v>
      </c>
      <c r="M324" s="66">
        <v>1.27</v>
      </c>
      <c r="N324" s="66">
        <v>15</v>
      </c>
      <c r="O324" s="66">
        <v>25</v>
      </c>
      <c r="P324" s="66">
        <v>15</v>
      </c>
      <c r="Q324" s="66">
        <v>60</v>
      </c>
      <c r="R324" s="66">
        <v>200</v>
      </c>
      <c r="S324" s="66">
        <v>7</v>
      </c>
      <c r="T324" s="66">
        <v>15</v>
      </c>
      <c r="U324" s="66">
        <v>3</v>
      </c>
      <c r="V324" s="66">
        <v>0</v>
      </c>
    </row>
    <row r="325" spans="1:22" x14ac:dyDescent="0.25">
      <c r="A325" s="66" t="s">
        <v>39</v>
      </c>
      <c r="B325" s="66" t="s">
        <v>286</v>
      </c>
      <c r="C325" s="66">
        <v>103.615215048194</v>
      </c>
      <c r="D325" s="66">
        <v>13.819101732224199</v>
      </c>
      <c r="E325" s="67">
        <v>0</v>
      </c>
      <c r="F325" s="66">
        <v>7</v>
      </c>
      <c r="G325" s="66">
        <v>3.87</v>
      </c>
      <c r="H325" s="66">
        <v>21</v>
      </c>
      <c r="I325" s="66">
        <v>4</v>
      </c>
      <c r="J325" s="66" t="str">
        <f>VLOOKUP(A325,編號對照表!$B$1:$C$133,2,FALSE)</f>
        <v>Fb1-52</v>
      </c>
      <c r="K325" s="66" t="s">
        <v>433</v>
      </c>
      <c r="L325" s="66" t="s">
        <v>325</v>
      </c>
      <c r="M325" s="66">
        <v>1.27</v>
      </c>
      <c r="N325" s="66">
        <v>15</v>
      </c>
      <c r="O325" s="66">
        <v>25</v>
      </c>
      <c r="P325" s="66">
        <v>15</v>
      </c>
      <c r="Q325" s="66">
        <v>60</v>
      </c>
      <c r="R325" s="66">
        <v>200</v>
      </c>
      <c r="S325" s="66">
        <v>7</v>
      </c>
      <c r="T325" s="66">
        <v>14</v>
      </c>
      <c r="U325" s="66">
        <v>4</v>
      </c>
      <c r="V325" s="66">
        <v>0</v>
      </c>
    </row>
    <row r="326" spans="1:22" x14ac:dyDescent="0.25">
      <c r="A326" s="66" t="s">
        <v>6</v>
      </c>
      <c r="B326" s="66" t="s">
        <v>281</v>
      </c>
      <c r="C326" s="66">
        <v>74.021625332534299</v>
      </c>
      <c r="D326" s="66">
        <v>0</v>
      </c>
      <c r="E326" s="67">
        <v>5.02192589920014E-2</v>
      </c>
      <c r="F326" s="66">
        <v>7</v>
      </c>
      <c r="G326" s="66">
        <v>3.87</v>
      </c>
      <c r="H326" s="66">
        <v>15</v>
      </c>
      <c r="I326" s="66">
        <v>3</v>
      </c>
      <c r="J326" s="66" t="str">
        <f>VLOOKUP(A326,編號對照表!$B$1:$C$133,2,FALSE)</f>
        <v>Fb1-15</v>
      </c>
      <c r="K326" s="66" t="s">
        <v>434</v>
      </c>
      <c r="L326" s="66" t="s">
        <v>325</v>
      </c>
      <c r="M326" s="66">
        <v>1.27</v>
      </c>
      <c r="N326" s="66">
        <v>15</v>
      </c>
      <c r="O326" s="66">
        <v>25</v>
      </c>
      <c r="P326" s="66">
        <v>15</v>
      </c>
      <c r="Q326" s="66">
        <v>60</v>
      </c>
      <c r="R326" s="66">
        <v>200</v>
      </c>
      <c r="S326" s="66">
        <v>7</v>
      </c>
      <c r="T326" s="66">
        <v>8</v>
      </c>
      <c r="U326" s="66">
        <v>3</v>
      </c>
      <c r="V326" s="66">
        <v>0</v>
      </c>
    </row>
    <row r="327" spans="1:22" x14ac:dyDescent="0.25">
      <c r="A327" s="66" t="s">
        <v>6</v>
      </c>
      <c r="B327" s="66" t="s">
        <v>285</v>
      </c>
      <c r="C327" s="66">
        <v>82.293218001723304</v>
      </c>
      <c r="D327" s="66">
        <v>0</v>
      </c>
      <c r="E327" s="67">
        <v>0.10413137497380399</v>
      </c>
      <c r="F327" s="66">
        <v>7</v>
      </c>
      <c r="G327" s="66">
        <v>3.87</v>
      </c>
      <c r="H327" s="66">
        <v>17</v>
      </c>
      <c r="I327" s="66">
        <v>3</v>
      </c>
      <c r="J327" s="66" t="str">
        <f>VLOOKUP(A327,編號對照表!$B$1:$C$133,2,FALSE)</f>
        <v>Fb1-15</v>
      </c>
      <c r="K327" s="66" t="s">
        <v>434</v>
      </c>
      <c r="L327" s="66" t="s">
        <v>325</v>
      </c>
      <c r="M327" s="66">
        <v>1.27</v>
      </c>
      <c r="N327" s="66">
        <v>15</v>
      </c>
      <c r="O327" s="66">
        <v>25</v>
      </c>
      <c r="P327" s="66">
        <v>15</v>
      </c>
      <c r="Q327" s="66">
        <v>60</v>
      </c>
      <c r="R327" s="66">
        <v>200</v>
      </c>
      <c r="S327" s="66">
        <v>7</v>
      </c>
      <c r="T327" s="66">
        <v>10</v>
      </c>
      <c r="U327" s="66">
        <v>3</v>
      </c>
      <c r="V327" s="66">
        <v>0</v>
      </c>
    </row>
    <row r="328" spans="1:22" x14ac:dyDescent="0.25">
      <c r="A328" s="66" t="s">
        <v>6</v>
      </c>
      <c r="B328" s="66" t="s">
        <v>286</v>
      </c>
      <c r="C328" s="66">
        <v>36.457239184528603</v>
      </c>
      <c r="D328" s="66">
        <v>9.5623254310339707</v>
      </c>
      <c r="E328" s="67">
        <v>0.103350321296602</v>
      </c>
      <c r="F328" s="66">
        <v>7</v>
      </c>
      <c r="G328" s="66">
        <v>3.87</v>
      </c>
      <c r="H328" s="66">
        <v>8</v>
      </c>
      <c r="I328" s="66">
        <v>3</v>
      </c>
      <c r="J328" s="66" t="str">
        <f>VLOOKUP(A328,編號對照表!$B$1:$C$133,2,FALSE)</f>
        <v>Fb1-15</v>
      </c>
      <c r="K328" s="66" t="s">
        <v>434</v>
      </c>
      <c r="L328" s="66" t="s">
        <v>325</v>
      </c>
      <c r="M328" s="66">
        <v>1.27</v>
      </c>
      <c r="N328" s="66">
        <v>15</v>
      </c>
      <c r="O328" s="66">
        <v>25</v>
      </c>
      <c r="P328" s="66">
        <v>15</v>
      </c>
      <c r="Q328" s="66">
        <v>60</v>
      </c>
      <c r="R328" s="66">
        <v>200</v>
      </c>
      <c r="S328" s="66">
        <v>6</v>
      </c>
      <c r="T328" s="66">
        <v>2</v>
      </c>
      <c r="U328" s="66">
        <v>3</v>
      </c>
      <c r="V328" s="66">
        <v>0</v>
      </c>
    </row>
    <row r="329" spans="1:22" x14ac:dyDescent="0.25">
      <c r="A329" s="66" t="s">
        <v>244</v>
      </c>
      <c r="B329" s="66" t="s">
        <v>281</v>
      </c>
      <c r="C329" s="66">
        <v>73.544420301914201</v>
      </c>
      <c r="D329" s="66">
        <v>0</v>
      </c>
      <c r="E329" s="67">
        <v>0.29911892488598801</v>
      </c>
      <c r="F329" s="66">
        <v>7</v>
      </c>
      <c r="G329" s="66">
        <v>3.87</v>
      </c>
      <c r="H329" s="66">
        <v>15</v>
      </c>
      <c r="I329" s="66">
        <v>3</v>
      </c>
      <c r="J329" s="66" t="str">
        <f>VLOOKUP(A329,編號對照表!$B$1:$C$133,2,FALSE)</f>
        <v>FB1-F8</v>
      </c>
      <c r="K329" s="66" t="s">
        <v>435</v>
      </c>
      <c r="L329" s="66" t="s">
        <v>781</v>
      </c>
      <c r="M329" s="66">
        <v>2.54</v>
      </c>
      <c r="N329" s="66">
        <v>15</v>
      </c>
      <c r="O329" s="66">
        <v>25</v>
      </c>
      <c r="P329" s="66">
        <v>15</v>
      </c>
      <c r="Q329" s="66">
        <v>80</v>
      </c>
      <c r="R329" s="66">
        <v>200</v>
      </c>
      <c r="S329" s="66">
        <v>10</v>
      </c>
      <c r="T329" s="66">
        <v>5</v>
      </c>
      <c r="U329" s="66">
        <v>3</v>
      </c>
      <c r="V329" s="66">
        <v>0</v>
      </c>
    </row>
    <row r="330" spans="1:22" x14ac:dyDescent="0.25">
      <c r="A330" s="66" t="s">
        <v>244</v>
      </c>
      <c r="B330" s="66" t="s">
        <v>285</v>
      </c>
      <c r="C330" s="66">
        <v>101.01897642016399</v>
      </c>
      <c r="D330" s="66">
        <v>0</v>
      </c>
      <c r="E330" s="67">
        <v>0.111569813452661</v>
      </c>
      <c r="F330" s="66">
        <v>7</v>
      </c>
      <c r="G330" s="66">
        <v>3.87</v>
      </c>
      <c r="H330" s="66">
        <v>20</v>
      </c>
      <c r="I330" s="66">
        <v>3</v>
      </c>
      <c r="J330" s="66" t="str">
        <f>VLOOKUP(A330,編號對照表!$B$1:$C$133,2,FALSE)</f>
        <v>FB1-F8</v>
      </c>
      <c r="K330" s="66" t="s">
        <v>435</v>
      </c>
      <c r="L330" s="66" t="s">
        <v>325</v>
      </c>
      <c r="M330" s="66">
        <v>1.27</v>
      </c>
      <c r="N330" s="66">
        <v>12</v>
      </c>
      <c r="O330" s="66">
        <v>25</v>
      </c>
      <c r="P330" s="66">
        <v>15</v>
      </c>
      <c r="Q330" s="66">
        <v>80</v>
      </c>
      <c r="R330" s="66">
        <v>200</v>
      </c>
      <c r="S330" s="66">
        <v>10</v>
      </c>
      <c r="T330" s="66">
        <v>10</v>
      </c>
      <c r="U330" s="66">
        <v>3</v>
      </c>
      <c r="V330" s="66">
        <v>0</v>
      </c>
    </row>
    <row r="331" spans="1:22" x14ac:dyDescent="0.25">
      <c r="A331" s="66" t="s">
        <v>244</v>
      </c>
      <c r="B331" s="66" t="s">
        <v>286</v>
      </c>
      <c r="C331" s="66">
        <v>37.212776951491797</v>
      </c>
      <c r="D331" s="66">
        <v>66.757285967469201</v>
      </c>
      <c r="E331" s="67">
        <v>0.16611487371847</v>
      </c>
      <c r="F331" s="66">
        <v>7</v>
      </c>
      <c r="G331" s="66">
        <v>3.87</v>
      </c>
      <c r="H331" s="66">
        <v>8</v>
      </c>
      <c r="I331" s="66">
        <v>18</v>
      </c>
      <c r="J331" s="66" t="str">
        <f>VLOOKUP(A331,編號對照表!$B$1:$C$133,2,FALSE)</f>
        <v>FB1-F8</v>
      </c>
      <c r="K331" s="66" t="s">
        <v>435</v>
      </c>
      <c r="L331" s="66" t="s">
        <v>325</v>
      </c>
      <c r="M331" s="66">
        <v>1.27</v>
      </c>
      <c r="N331" s="66">
        <v>12</v>
      </c>
      <c r="O331" s="66">
        <v>25</v>
      </c>
      <c r="P331" s="66">
        <v>15</v>
      </c>
      <c r="Q331" s="66">
        <v>80</v>
      </c>
      <c r="R331" s="66">
        <v>200</v>
      </c>
      <c r="S331" s="66">
        <v>8</v>
      </c>
      <c r="T331" s="66">
        <v>0</v>
      </c>
      <c r="U331" s="66">
        <v>11</v>
      </c>
      <c r="V331" s="66">
        <v>7</v>
      </c>
    </row>
    <row r="332" spans="1:22" x14ac:dyDescent="0.25">
      <c r="A332" s="66" t="s">
        <v>23</v>
      </c>
      <c r="B332" s="66" t="s">
        <v>281</v>
      </c>
      <c r="C332" s="66">
        <v>0</v>
      </c>
      <c r="D332" s="66">
        <v>68.302378058433504</v>
      </c>
      <c r="E332" s="67">
        <v>0.120917370077223</v>
      </c>
      <c r="F332" s="66">
        <v>7</v>
      </c>
      <c r="G332" s="66">
        <v>3.87</v>
      </c>
      <c r="H332" s="66">
        <v>3</v>
      </c>
      <c r="I332" s="66">
        <v>18</v>
      </c>
      <c r="J332" s="66" t="str">
        <f>VLOOKUP(A332,編號對照表!$B$1:$C$133,2,FALSE)</f>
        <v>Fb1-36</v>
      </c>
      <c r="K332" s="66" t="s">
        <v>436</v>
      </c>
      <c r="L332" s="66" t="s">
        <v>325</v>
      </c>
      <c r="M332" s="66">
        <v>1.27</v>
      </c>
      <c r="N332" s="66">
        <v>15</v>
      </c>
      <c r="O332" s="66">
        <v>25</v>
      </c>
      <c r="P332" s="66">
        <v>15</v>
      </c>
      <c r="Q332" s="66">
        <v>60</v>
      </c>
      <c r="R332" s="66">
        <v>200</v>
      </c>
      <c r="S332" s="66">
        <v>3</v>
      </c>
      <c r="T332" s="66">
        <v>0</v>
      </c>
      <c r="U332" s="66">
        <v>8</v>
      </c>
      <c r="V332" s="66">
        <v>10</v>
      </c>
    </row>
    <row r="333" spans="1:22" x14ac:dyDescent="0.25">
      <c r="A333" s="66" t="s">
        <v>23</v>
      </c>
      <c r="B333" s="66" t="s">
        <v>285</v>
      </c>
      <c r="C333" s="66">
        <v>17.666012281552</v>
      </c>
      <c r="D333" s="66">
        <v>19.8891595937312</v>
      </c>
      <c r="E333" s="67">
        <v>6.7057006526738405E-2</v>
      </c>
      <c r="F333" s="66">
        <v>7</v>
      </c>
      <c r="G333" s="66">
        <v>3.87</v>
      </c>
      <c r="H333" s="66">
        <v>4</v>
      </c>
      <c r="I333" s="66">
        <v>6</v>
      </c>
      <c r="J333" s="66" t="str">
        <f>VLOOKUP(A333,編號對照表!$B$1:$C$133,2,FALSE)</f>
        <v>Fb1-36</v>
      </c>
      <c r="K333" s="66" t="s">
        <v>436</v>
      </c>
      <c r="L333" s="66" t="s">
        <v>325</v>
      </c>
      <c r="M333" s="66">
        <v>1.27</v>
      </c>
      <c r="N333" s="66">
        <v>15</v>
      </c>
      <c r="O333" s="66">
        <v>25</v>
      </c>
      <c r="P333" s="66">
        <v>15</v>
      </c>
      <c r="Q333" s="66">
        <v>60</v>
      </c>
      <c r="R333" s="66">
        <v>200</v>
      </c>
      <c r="S333" s="66">
        <v>4</v>
      </c>
      <c r="T333" s="66">
        <v>0</v>
      </c>
      <c r="U333" s="66">
        <v>6</v>
      </c>
      <c r="V333" s="66">
        <v>0</v>
      </c>
    </row>
    <row r="334" spans="1:22" x14ac:dyDescent="0.25">
      <c r="A334" s="66" t="s">
        <v>23</v>
      </c>
      <c r="B334" s="66" t="s">
        <v>286</v>
      </c>
      <c r="C334" s="66">
        <v>5.9538736240938297</v>
      </c>
      <c r="D334" s="66">
        <v>33.0971903167665</v>
      </c>
      <c r="E334" s="67">
        <v>7.7751954086124897E-2</v>
      </c>
      <c r="F334" s="66">
        <v>7</v>
      </c>
      <c r="G334" s="66">
        <v>3.87</v>
      </c>
      <c r="H334" s="66">
        <v>3</v>
      </c>
      <c r="I334" s="66">
        <v>9</v>
      </c>
      <c r="J334" s="66" t="str">
        <f>VLOOKUP(A334,編號對照表!$B$1:$C$133,2,FALSE)</f>
        <v>Fb1-36</v>
      </c>
      <c r="K334" s="66" t="s">
        <v>436</v>
      </c>
      <c r="L334" s="66" t="s">
        <v>325</v>
      </c>
      <c r="M334" s="66">
        <v>1.27</v>
      </c>
      <c r="N334" s="66">
        <v>15</v>
      </c>
      <c r="O334" s="66">
        <v>25</v>
      </c>
      <c r="P334" s="66">
        <v>15</v>
      </c>
      <c r="Q334" s="66">
        <v>60</v>
      </c>
      <c r="R334" s="66">
        <v>200</v>
      </c>
      <c r="S334" s="66">
        <v>3</v>
      </c>
      <c r="T334" s="66">
        <v>0</v>
      </c>
      <c r="U334" s="66">
        <v>7</v>
      </c>
      <c r="V334" s="66">
        <v>2</v>
      </c>
    </row>
    <row r="335" spans="1:22" x14ac:dyDescent="0.25">
      <c r="A335" s="66" t="s">
        <v>55</v>
      </c>
      <c r="B335" s="66" t="s">
        <v>281</v>
      </c>
      <c r="C335" s="66">
        <v>17.579565756022902</v>
      </c>
      <c r="D335" s="66">
        <v>21.630811970680998</v>
      </c>
      <c r="E335" s="67">
        <v>5.02192589920014E-2</v>
      </c>
      <c r="F335" s="66">
        <v>7</v>
      </c>
      <c r="G335" s="66">
        <v>3.87</v>
      </c>
      <c r="H335" s="66">
        <v>4</v>
      </c>
      <c r="I335" s="66">
        <v>6</v>
      </c>
      <c r="J335" s="66" t="str">
        <f>VLOOKUP(A335,編號對照表!$B$1:$C$133,2,FALSE)</f>
        <v>Fb2-73</v>
      </c>
      <c r="K335" s="66" t="s">
        <v>437</v>
      </c>
      <c r="L335" s="66" t="s">
        <v>325</v>
      </c>
      <c r="M335" s="66">
        <v>1.27</v>
      </c>
      <c r="N335" s="66">
        <v>10</v>
      </c>
      <c r="O335" s="66">
        <v>25</v>
      </c>
      <c r="P335" s="66">
        <v>15</v>
      </c>
      <c r="Q335" s="66">
        <v>100</v>
      </c>
      <c r="R335" s="66">
        <v>280</v>
      </c>
      <c r="S335" s="66">
        <v>4</v>
      </c>
      <c r="T335" s="66">
        <v>0</v>
      </c>
      <c r="U335" s="66">
        <v>6</v>
      </c>
      <c r="V335" s="66">
        <v>0</v>
      </c>
    </row>
    <row r="336" spans="1:22" x14ac:dyDescent="0.25">
      <c r="A336" s="66" t="s">
        <v>55</v>
      </c>
      <c r="B336" s="66" t="s">
        <v>285</v>
      </c>
      <c r="C336" s="66">
        <v>60.955900698900201</v>
      </c>
      <c r="D336" s="66">
        <v>0</v>
      </c>
      <c r="E336" s="67">
        <v>5.02192589920014E-2</v>
      </c>
      <c r="F336" s="66">
        <v>7</v>
      </c>
      <c r="G336" s="66">
        <v>3.87</v>
      </c>
      <c r="H336" s="66">
        <v>13</v>
      </c>
      <c r="I336" s="66">
        <v>3</v>
      </c>
      <c r="J336" s="66" t="str">
        <f>VLOOKUP(A336,編號對照表!$B$1:$C$133,2,FALSE)</f>
        <v>Fb2-73</v>
      </c>
      <c r="K336" s="66" t="s">
        <v>437</v>
      </c>
      <c r="L336" s="66" t="s">
        <v>325</v>
      </c>
      <c r="M336" s="66">
        <v>1.27</v>
      </c>
      <c r="N336" s="66">
        <v>10</v>
      </c>
      <c r="O336" s="66">
        <v>25</v>
      </c>
      <c r="P336" s="66">
        <v>15</v>
      </c>
      <c r="Q336" s="66">
        <v>100</v>
      </c>
      <c r="R336" s="66">
        <v>280</v>
      </c>
      <c r="S336" s="66">
        <v>13</v>
      </c>
      <c r="T336" s="66">
        <v>0</v>
      </c>
      <c r="U336" s="66">
        <v>3</v>
      </c>
      <c r="V336" s="66">
        <v>0</v>
      </c>
    </row>
    <row r="337" spans="1:22" x14ac:dyDescent="0.25">
      <c r="A337" s="66" t="s">
        <v>55</v>
      </c>
      <c r="B337" s="66" t="s">
        <v>286</v>
      </c>
      <c r="C337" s="66">
        <v>49.383896403014703</v>
      </c>
      <c r="D337" s="66">
        <v>0</v>
      </c>
      <c r="E337" s="67">
        <v>5.02192589920014E-2</v>
      </c>
      <c r="F337" s="66">
        <v>7</v>
      </c>
      <c r="G337" s="66">
        <v>3.87</v>
      </c>
      <c r="H337" s="66">
        <v>10</v>
      </c>
      <c r="I337" s="66">
        <v>3</v>
      </c>
      <c r="J337" s="66" t="str">
        <f>VLOOKUP(A337,編號對照表!$B$1:$C$133,2,FALSE)</f>
        <v>Fb2-73</v>
      </c>
      <c r="K337" s="66" t="s">
        <v>437</v>
      </c>
      <c r="L337" s="66" t="s">
        <v>325</v>
      </c>
      <c r="M337" s="66">
        <v>1.27</v>
      </c>
      <c r="N337" s="66">
        <v>10</v>
      </c>
      <c r="O337" s="66">
        <v>25</v>
      </c>
      <c r="P337" s="66">
        <v>15</v>
      </c>
      <c r="Q337" s="66">
        <v>100</v>
      </c>
      <c r="R337" s="66">
        <v>280</v>
      </c>
      <c r="S337" s="66">
        <v>10</v>
      </c>
      <c r="T337" s="66">
        <v>0</v>
      </c>
      <c r="U337" s="66">
        <v>3</v>
      </c>
      <c r="V337" s="66">
        <v>0</v>
      </c>
    </row>
    <row r="338" spans="1:22" x14ac:dyDescent="0.25">
      <c r="A338" s="66" t="s">
        <v>61</v>
      </c>
      <c r="B338" s="66" t="s">
        <v>281</v>
      </c>
      <c r="C338" s="66">
        <v>31.981968786567499</v>
      </c>
      <c r="D338" s="66">
        <v>1.40125092002563</v>
      </c>
      <c r="E338" s="67">
        <v>6.6959013929590597E-2</v>
      </c>
      <c r="F338" s="66">
        <v>7</v>
      </c>
      <c r="G338" s="66">
        <v>3.87</v>
      </c>
      <c r="H338" s="66">
        <v>7</v>
      </c>
      <c r="I338" s="66">
        <v>3</v>
      </c>
      <c r="J338" s="66" t="str">
        <f>VLOOKUP(A338,編號對照表!$B$1:$C$133,2,FALSE)</f>
        <v>Fb1-76</v>
      </c>
      <c r="K338" s="66" t="s">
        <v>438</v>
      </c>
      <c r="L338" s="66" t="s">
        <v>325</v>
      </c>
      <c r="M338" s="66">
        <v>1.27</v>
      </c>
      <c r="N338" s="66">
        <v>15</v>
      </c>
      <c r="O338" s="66">
        <v>25</v>
      </c>
      <c r="P338" s="66">
        <v>15</v>
      </c>
      <c r="Q338" s="66">
        <v>60</v>
      </c>
      <c r="R338" s="66">
        <v>200</v>
      </c>
      <c r="S338" s="66">
        <v>7</v>
      </c>
      <c r="T338" s="66">
        <v>0</v>
      </c>
      <c r="U338" s="66">
        <v>3</v>
      </c>
      <c r="V338" s="66">
        <v>0</v>
      </c>
    </row>
    <row r="339" spans="1:22" x14ac:dyDescent="0.25">
      <c r="A339" s="66" t="s">
        <v>61</v>
      </c>
      <c r="B339" s="66" t="s">
        <v>285</v>
      </c>
      <c r="C339" s="66">
        <v>33.477053511887803</v>
      </c>
      <c r="D339" s="66">
        <v>90.568913146853404</v>
      </c>
      <c r="E339" s="67">
        <v>0.22939997725188699</v>
      </c>
      <c r="F339" s="66">
        <v>7</v>
      </c>
      <c r="G339" s="66">
        <v>3.87</v>
      </c>
      <c r="H339" s="66">
        <v>7</v>
      </c>
      <c r="I339" s="66">
        <v>24</v>
      </c>
      <c r="J339" s="66" t="str">
        <f>VLOOKUP(A339,編號對照表!$B$1:$C$133,2,FALSE)</f>
        <v>Fb1-76</v>
      </c>
      <c r="K339" s="66" t="s">
        <v>438</v>
      </c>
      <c r="L339" s="66" t="s">
        <v>325</v>
      </c>
      <c r="M339" s="66">
        <v>1.27</v>
      </c>
      <c r="N339" s="66">
        <v>10</v>
      </c>
      <c r="O339" s="66">
        <v>25</v>
      </c>
      <c r="P339" s="66">
        <v>15</v>
      </c>
      <c r="Q339" s="66">
        <v>60</v>
      </c>
      <c r="R339" s="66">
        <v>200</v>
      </c>
      <c r="S339" s="66">
        <v>7</v>
      </c>
      <c r="T339" s="66">
        <v>0</v>
      </c>
      <c r="U339" s="66">
        <v>8</v>
      </c>
      <c r="V339" s="66">
        <v>16</v>
      </c>
    </row>
    <row r="340" spans="1:22" x14ac:dyDescent="0.25">
      <c r="A340" s="66" t="s">
        <v>61</v>
      </c>
      <c r="B340" s="66" t="s">
        <v>286</v>
      </c>
      <c r="C340" s="66">
        <v>33.477053511887803</v>
      </c>
      <c r="D340" s="66">
        <v>213.68693560361899</v>
      </c>
      <c r="E340" s="67">
        <v>0.21909833885729299</v>
      </c>
      <c r="F340" s="66">
        <v>7</v>
      </c>
      <c r="G340" s="66">
        <v>3.87</v>
      </c>
      <c r="H340" s="66">
        <v>7</v>
      </c>
      <c r="I340" s="66">
        <v>56</v>
      </c>
      <c r="J340" s="66" t="str">
        <f>VLOOKUP(A340,編號對照表!$B$1:$C$133,2,FALSE)</f>
        <v>Fb1-76</v>
      </c>
      <c r="K340" s="66" t="s">
        <v>438</v>
      </c>
      <c r="L340" s="66" t="s">
        <v>325</v>
      </c>
      <c r="M340" s="66">
        <v>1.27</v>
      </c>
      <c r="N340" s="66">
        <v>10</v>
      </c>
      <c r="O340" s="66">
        <v>25</v>
      </c>
      <c r="P340" s="66">
        <v>15</v>
      </c>
      <c r="Q340" s="66">
        <v>60</v>
      </c>
      <c r="R340" s="66">
        <v>200</v>
      </c>
      <c r="S340" s="66">
        <v>7</v>
      </c>
      <c r="T340" s="66">
        <v>0</v>
      </c>
      <c r="U340" s="66">
        <v>8</v>
      </c>
      <c r="V340" s="66">
        <v>48</v>
      </c>
    </row>
    <row r="341" spans="1:22" x14ac:dyDescent="0.25">
      <c r="A341" s="66" t="s">
        <v>47</v>
      </c>
      <c r="B341" s="66" t="s">
        <v>281</v>
      </c>
      <c r="C341" s="66">
        <v>43.060798197984703</v>
      </c>
      <c r="D341" s="66">
        <v>18.903039162978502</v>
      </c>
      <c r="E341" s="67">
        <v>0</v>
      </c>
      <c r="F341" s="66">
        <v>7</v>
      </c>
      <c r="G341" s="66">
        <v>3.87</v>
      </c>
      <c r="H341" s="66">
        <v>9</v>
      </c>
      <c r="I341" s="66">
        <v>5</v>
      </c>
      <c r="J341" s="66" t="str">
        <f>VLOOKUP(A341,編號對照表!$B$1:$C$133,2,FALSE)</f>
        <v>FG2-63</v>
      </c>
      <c r="K341" s="66" t="s">
        <v>439</v>
      </c>
      <c r="L341" s="66" t="s">
        <v>781</v>
      </c>
      <c r="M341" s="66">
        <v>2.54</v>
      </c>
      <c r="N341" s="66">
        <v>15</v>
      </c>
      <c r="O341" s="66">
        <v>25</v>
      </c>
      <c r="P341" s="66">
        <v>15</v>
      </c>
      <c r="Q341" s="66">
        <v>120</v>
      </c>
      <c r="R341" s="66">
        <v>280</v>
      </c>
      <c r="S341" s="66">
        <v>9</v>
      </c>
      <c r="T341" s="66">
        <v>0</v>
      </c>
      <c r="U341" s="66">
        <v>5</v>
      </c>
      <c r="V341" s="66">
        <v>0</v>
      </c>
    </row>
    <row r="342" spans="1:22" x14ac:dyDescent="0.25">
      <c r="A342" s="66" t="s">
        <v>47</v>
      </c>
      <c r="B342" s="66" t="s">
        <v>285</v>
      </c>
      <c r="C342" s="66">
        <v>99.282655864953995</v>
      </c>
      <c r="D342" s="66">
        <v>0</v>
      </c>
      <c r="E342" s="67">
        <v>0</v>
      </c>
      <c r="F342" s="66">
        <v>7</v>
      </c>
      <c r="G342" s="66">
        <v>3.87</v>
      </c>
      <c r="H342" s="66">
        <v>20</v>
      </c>
      <c r="I342" s="66">
        <v>3</v>
      </c>
      <c r="J342" s="66" t="str">
        <f>VLOOKUP(A342,編號對照表!$B$1:$C$133,2,FALSE)</f>
        <v>FG2-63</v>
      </c>
      <c r="K342" s="66" t="s">
        <v>439</v>
      </c>
      <c r="L342" s="66" t="s">
        <v>781</v>
      </c>
      <c r="M342" s="66">
        <v>2.54</v>
      </c>
      <c r="N342" s="66">
        <v>15</v>
      </c>
      <c r="O342" s="66">
        <v>25</v>
      </c>
      <c r="P342" s="66">
        <v>15</v>
      </c>
      <c r="Q342" s="66">
        <v>120</v>
      </c>
      <c r="R342" s="66">
        <v>280</v>
      </c>
      <c r="S342" s="66">
        <v>16</v>
      </c>
      <c r="T342" s="66">
        <v>4</v>
      </c>
      <c r="U342" s="66">
        <v>3</v>
      </c>
      <c r="V342" s="66">
        <v>0</v>
      </c>
    </row>
    <row r="343" spans="1:22" x14ac:dyDescent="0.25">
      <c r="A343" s="66" t="s">
        <v>47</v>
      </c>
      <c r="B343" s="66" t="s">
        <v>286</v>
      </c>
      <c r="C343" s="66">
        <v>96.793994307518005</v>
      </c>
      <c r="D343" s="66">
        <v>0</v>
      </c>
      <c r="E343" s="67">
        <v>5.02192589920014E-2</v>
      </c>
      <c r="F343" s="66">
        <v>7</v>
      </c>
      <c r="G343" s="66">
        <v>3.87</v>
      </c>
      <c r="H343" s="66">
        <v>20</v>
      </c>
      <c r="I343" s="66">
        <v>3</v>
      </c>
      <c r="J343" s="66" t="str">
        <f>VLOOKUP(A343,編號對照表!$B$1:$C$133,2,FALSE)</f>
        <v>FG2-63</v>
      </c>
      <c r="K343" s="66" t="s">
        <v>439</v>
      </c>
      <c r="L343" s="66" t="s">
        <v>781</v>
      </c>
      <c r="M343" s="66">
        <v>2.54</v>
      </c>
      <c r="N343" s="66">
        <v>15</v>
      </c>
      <c r="O343" s="66">
        <v>25</v>
      </c>
      <c r="P343" s="66">
        <v>15</v>
      </c>
      <c r="Q343" s="66">
        <v>120</v>
      </c>
      <c r="R343" s="66">
        <v>280</v>
      </c>
      <c r="S343" s="66">
        <v>16</v>
      </c>
      <c r="T343" s="66">
        <v>4</v>
      </c>
      <c r="U343" s="66">
        <v>3</v>
      </c>
      <c r="V343" s="66">
        <v>0</v>
      </c>
    </row>
    <row r="344" spans="1:22" x14ac:dyDescent="0.25">
      <c r="A344" s="66" t="s">
        <v>228</v>
      </c>
      <c r="B344" s="66" t="s">
        <v>281</v>
      </c>
      <c r="C344" s="66">
        <v>38.603341672569499</v>
      </c>
      <c r="D344" s="66">
        <v>34.260614775121198</v>
      </c>
      <c r="E344" s="67">
        <v>0</v>
      </c>
      <c r="F344" s="66">
        <v>7</v>
      </c>
      <c r="G344" s="66">
        <v>3.87</v>
      </c>
      <c r="H344" s="66">
        <v>8</v>
      </c>
      <c r="I344" s="66">
        <v>9</v>
      </c>
      <c r="J344" s="66" t="str">
        <f>VLOOKUP(A344,編號對照表!$B$1:$C$133,2,FALSE)</f>
        <v>Fb2-E5</v>
      </c>
      <c r="K344" s="66" t="s">
        <v>440</v>
      </c>
      <c r="L344" s="66" t="s">
        <v>325</v>
      </c>
      <c r="M344" s="66">
        <v>1.27</v>
      </c>
      <c r="N344" s="66">
        <v>10</v>
      </c>
      <c r="O344" s="66">
        <v>25</v>
      </c>
      <c r="P344" s="66">
        <v>15</v>
      </c>
      <c r="Q344" s="66">
        <v>100</v>
      </c>
      <c r="R344" s="66">
        <v>280</v>
      </c>
      <c r="S344" s="66">
        <v>8</v>
      </c>
      <c r="T344" s="66">
        <v>0</v>
      </c>
      <c r="U344" s="66">
        <v>9</v>
      </c>
      <c r="V344" s="66">
        <v>0</v>
      </c>
    </row>
    <row r="345" spans="1:22" x14ac:dyDescent="0.25">
      <c r="A345" s="66" t="s">
        <v>228</v>
      </c>
      <c r="B345" s="66" t="s">
        <v>285</v>
      </c>
      <c r="C345" s="66">
        <v>55.937618017196698</v>
      </c>
      <c r="D345" s="66">
        <v>23.593516089022199</v>
      </c>
      <c r="E345" s="67">
        <v>0</v>
      </c>
      <c r="F345" s="66">
        <v>7</v>
      </c>
      <c r="G345" s="66">
        <v>3.87</v>
      </c>
      <c r="H345" s="66">
        <v>12</v>
      </c>
      <c r="I345" s="66">
        <v>7</v>
      </c>
      <c r="J345" s="66" t="str">
        <f>VLOOKUP(A345,編號對照表!$B$1:$C$133,2,FALSE)</f>
        <v>Fb2-E5</v>
      </c>
      <c r="K345" s="66" t="s">
        <v>440</v>
      </c>
      <c r="L345" s="66" t="s">
        <v>325</v>
      </c>
      <c r="M345" s="66">
        <v>1.27</v>
      </c>
      <c r="N345" s="66">
        <v>10</v>
      </c>
      <c r="O345" s="66">
        <v>25</v>
      </c>
      <c r="P345" s="66">
        <v>15</v>
      </c>
      <c r="Q345" s="66">
        <v>100</v>
      </c>
      <c r="R345" s="66">
        <v>280</v>
      </c>
      <c r="S345" s="66">
        <v>12</v>
      </c>
      <c r="T345" s="66">
        <v>0</v>
      </c>
      <c r="U345" s="66">
        <v>7</v>
      </c>
      <c r="V345" s="66">
        <v>0</v>
      </c>
    </row>
    <row r="346" spans="1:22" x14ac:dyDescent="0.25">
      <c r="A346" s="66" t="s">
        <v>228</v>
      </c>
      <c r="B346" s="66" t="s">
        <v>286</v>
      </c>
      <c r="C346" s="66">
        <v>56.8492757156491</v>
      </c>
      <c r="D346" s="66">
        <v>11.2471252214164</v>
      </c>
      <c r="E346" s="67">
        <v>0</v>
      </c>
      <c r="F346" s="66">
        <v>7</v>
      </c>
      <c r="G346" s="66">
        <v>3.87</v>
      </c>
      <c r="H346" s="66">
        <v>12</v>
      </c>
      <c r="I346" s="66">
        <v>3</v>
      </c>
      <c r="J346" s="66" t="str">
        <f>VLOOKUP(A346,編號對照表!$B$1:$C$133,2,FALSE)</f>
        <v>Fb2-E5</v>
      </c>
      <c r="K346" s="66" t="s">
        <v>440</v>
      </c>
      <c r="L346" s="66" t="s">
        <v>325</v>
      </c>
      <c r="M346" s="66">
        <v>1.27</v>
      </c>
      <c r="N346" s="66">
        <v>10</v>
      </c>
      <c r="O346" s="66">
        <v>25</v>
      </c>
      <c r="P346" s="66">
        <v>15</v>
      </c>
      <c r="Q346" s="66">
        <v>100</v>
      </c>
      <c r="R346" s="66">
        <v>280</v>
      </c>
      <c r="S346" s="66">
        <v>12</v>
      </c>
      <c r="T346" s="66">
        <v>0</v>
      </c>
      <c r="U346" s="66">
        <v>3</v>
      </c>
      <c r="V346" s="66">
        <v>0</v>
      </c>
    </row>
    <row r="347" spans="1:22" x14ac:dyDescent="0.25">
      <c r="A347" s="66" t="s">
        <v>226</v>
      </c>
      <c r="B347" s="66" t="s">
        <v>281</v>
      </c>
      <c r="C347" s="66">
        <v>11.249557137489299</v>
      </c>
      <c r="D347" s="66">
        <v>103.94820943474799</v>
      </c>
      <c r="E347" s="67">
        <v>0.110338476952165</v>
      </c>
      <c r="F347" s="66">
        <v>7</v>
      </c>
      <c r="G347" s="66">
        <v>3.87</v>
      </c>
      <c r="H347" s="66">
        <v>3</v>
      </c>
      <c r="I347" s="66">
        <v>27</v>
      </c>
      <c r="J347" s="66" t="str">
        <f>VLOOKUP(A347,編號對照表!$B$1:$C$133,2,FALSE)</f>
        <v>Fb2-E4</v>
      </c>
      <c r="K347" s="66" t="s">
        <v>441</v>
      </c>
      <c r="L347" s="66" t="s">
        <v>325</v>
      </c>
      <c r="M347" s="66">
        <v>1.27</v>
      </c>
      <c r="N347" s="66">
        <v>10</v>
      </c>
      <c r="O347" s="66">
        <v>25</v>
      </c>
      <c r="P347" s="66">
        <v>15</v>
      </c>
      <c r="Q347" s="66">
        <v>100</v>
      </c>
      <c r="R347" s="66">
        <v>280</v>
      </c>
      <c r="S347" s="66">
        <v>3</v>
      </c>
      <c r="T347" s="66">
        <v>0</v>
      </c>
      <c r="U347" s="66">
        <v>15</v>
      </c>
      <c r="V347" s="66">
        <v>12</v>
      </c>
    </row>
    <row r="348" spans="1:22" x14ac:dyDescent="0.25">
      <c r="A348" s="66" t="s">
        <v>226</v>
      </c>
      <c r="B348" s="66" t="s">
        <v>285</v>
      </c>
      <c r="C348" s="66">
        <v>19.752238877117598</v>
      </c>
      <c r="D348" s="66">
        <v>67.301597446203203</v>
      </c>
      <c r="E348" s="67">
        <v>5.02192589920014E-2</v>
      </c>
      <c r="F348" s="66">
        <v>7</v>
      </c>
      <c r="G348" s="66">
        <v>3.87</v>
      </c>
      <c r="H348" s="66">
        <v>4</v>
      </c>
      <c r="I348" s="66">
        <v>18</v>
      </c>
      <c r="J348" s="66" t="str">
        <f>VLOOKUP(A348,編號對照表!$B$1:$C$133,2,FALSE)</f>
        <v>Fb2-E4</v>
      </c>
      <c r="K348" s="66" t="s">
        <v>441</v>
      </c>
      <c r="L348" s="66" t="s">
        <v>325</v>
      </c>
      <c r="M348" s="66">
        <v>1.27</v>
      </c>
      <c r="N348" s="66">
        <v>10</v>
      </c>
      <c r="O348" s="66">
        <v>25</v>
      </c>
      <c r="P348" s="66">
        <v>15</v>
      </c>
      <c r="Q348" s="66">
        <v>100</v>
      </c>
      <c r="R348" s="66">
        <v>280</v>
      </c>
      <c r="S348" s="66">
        <v>4</v>
      </c>
      <c r="T348" s="66">
        <v>0</v>
      </c>
      <c r="U348" s="66">
        <v>15</v>
      </c>
      <c r="V348" s="66">
        <v>3</v>
      </c>
    </row>
    <row r="349" spans="1:22" x14ac:dyDescent="0.25">
      <c r="A349" s="66" t="s">
        <v>226</v>
      </c>
      <c r="B349" s="66" t="s">
        <v>286</v>
      </c>
      <c r="C349" s="66">
        <v>13.6994733475149</v>
      </c>
      <c r="D349" s="66">
        <v>46.066506765782798</v>
      </c>
      <c r="E349" s="67">
        <v>5.02192589920014E-2</v>
      </c>
      <c r="F349" s="66">
        <v>7</v>
      </c>
      <c r="G349" s="66">
        <v>3.87</v>
      </c>
      <c r="H349" s="66">
        <v>3</v>
      </c>
      <c r="I349" s="66">
        <v>12</v>
      </c>
      <c r="J349" s="66" t="str">
        <f>VLOOKUP(A349,編號對照表!$B$1:$C$133,2,FALSE)</f>
        <v>Fb2-E4</v>
      </c>
      <c r="K349" s="66" t="s">
        <v>441</v>
      </c>
      <c r="L349" s="66" t="s">
        <v>325</v>
      </c>
      <c r="M349" s="66">
        <v>1.27</v>
      </c>
      <c r="N349" s="66">
        <v>10</v>
      </c>
      <c r="O349" s="66">
        <v>25</v>
      </c>
      <c r="P349" s="66">
        <v>15</v>
      </c>
      <c r="Q349" s="66">
        <v>100</v>
      </c>
      <c r="R349" s="66">
        <v>280</v>
      </c>
      <c r="S349" s="66">
        <v>3</v>
      </c>
      <c r="T349" s="66">
        <v>0</v>
      </c>
      <c r="U349" s="66">
        <v>12</v>
      </c>
      <c r="V349" s="66">
        <v>0</v>
      </c>
    </row>
    <row r="350" spans="1:22" x14ac:dyDescent="0.25">
      <c r="A350" s="66" t="s">
        <v>49</v>
      </c>
      <c r="B350" s="66" t="s">
        <v>281</v>
      </c>
      <c r="C350" s="66">
        <v>97.981467843055697</v>
      </c>
      <c r="D350" s="66">
        <v>119.236595928669</v>
      </c>
      <c r="E350" s="67">
        <v>0</v>
      </c>
      <c r="F350" s="66">
        <v>7</v>
      </c>
      <c r="G350" s="66">
        <v>3.87</v>
      </c>
      <c r="H350" s="66">
        <v>20</v>
      </c>
      <c r="I350" s="66">
        <v>31</v>
      </c>
      <c r="J350" s="66" t="str">
        <f>VLOOKUP(A350,編號對照表!$B$1:$C$133,2,FALSE)</f>
        <v>FG2-64</v>
      </c>
      <c r="K350" s="66" t="s">
        <v>442</v>
      </c>
      <c r="L350" s="66" t="s">
        <v>781</v>
      </c>
      <c r="M350" s="66">
        <v>2.54</v>
      </c>
      <c r="N350" s="66">
        <v>15</v>
      </c>
      <c r="O350" s="66">
        <v>25</v>
      </c>
      <c r="P350" s="66">
        <v>15</v>
      </c>
      <c r="Q350" s="66">
        <v>120</v>
      </c>
      <c r="R350" s="66">
        <v>280</v>
      </c>
      <c r="S350" s="66">
        <v>16</v>
      </c>
      <c r="T350" s="66">
        <v>4</v>
      </c>
      <c r="U350" s="66">
        <v>19</v>
      </c>
      <c r="V350" s="66">
        <v>12</v>
      </c>
    </row>
    <row r="351" spans="1:22" x14ac:dyDescent="0.25">
      <c r="A351" s="66" t="s">
        <v>49</v>
      </c>
      <c r="B351" s="66" t="s">
        <v>285</v>
      </c>
      <c r="C351" s="66">
        <v>121.327918022871</v>
      </c>
      <c r="D351" s="66">
        <v>44.834306463599198</v>
      </c>
      <c r="E351" s="67">
        <v>0</v>
      </c>
      <c r="F351" s="66">
        <v>7</v>
      </c>
      <c r="G351" s="66">
        <v>3.87</v>
      </c>
      <c r="H351" s="66">
        <v>24</v>
      </c>
      <c r="I351" s="66">
        <v>12</v>
      </c>
      <c r="J351" s="66" t="str">
        <f>VLOOKUP(A351,編號對照表!$B$1:$C$133,2,FALSE)</f>
        <v>FG2-64</v>
      </c>
      <c r="K351" s="66" t="s">
        <v>442</v>
      </c>
      <c r="L351" s="66" t="s">
        <v>781</v>
      </c>
      <c r="M351" s="66">
        <v>2.54</v>
      </c>
      <c r="N351" s="66">
        <v>15</v>
      </c>
      <c r="O351" s="66">
        <v>25</v>
      </c>
      <c r="P351" s="66">
        <v>15</v>
      </c>
      <c r="Q351" s="66">
        <v>120</v>
      </c>
      <c r="R351" s="66">
        <v>280</v>
      </c>
      <c r="S351" s="66">
        <v>16</v>
      </c>
      <c r="T351" s="66">
        <v>8</v>
      </c>
      <c r="U351" s="66">
        <v>12</v>
      </c>
      <c r="V351" s="66">
        <v>0</v>
      </c>
    </row>
    <row r="352" spans="1:22" x14ac:dyDescent="0.25">
      <c r="A352" s="66" t="s">
        <v>49</v>
      </c>
      <c r="B352" s="66" t="s">
        <v>286</v>
      </c>
      <c r="C352" s="66">
        <v>121.375266462564</v>
      </c>
      <c r="D352" s="66">
        <v>0</v>
      </c>
      <c r="E352" s="67">
        <v>0</v>
      </c>
      <c r="F352" s="66">
        <v>7</v>
      </c>
      <c r="G352" s="66">
        <v>3.87</v>
      </c>
      <c r="H352" s="66">
        <v>24</v>
      </c>
      <c r="I352" s="66">
        <v>3</v>
      </c>
      <c r="J352" s="66" t="str">
        <f>VLOOKUP(A352,編號對照表!$B$1:$C$133,2,FALSE)</f>
        <v>FG2-64</v>
      </c>
      <c r="K352" s="66" t="s">
        <v>442</v>
      </c>
      <c r="L352" s="66" t="s">
        <v>781</v>
      </c>
      <c r="M352" s="66">
        <v>2.54</v>
      </c>
      <c r="N352" s="66">
        <v>15</v>
      </c>
      <c r="O352" s="66">
        <v>25</v>
      </c>
      <c r="P352" s="66">
        <v>15</v>
      </c>
      <c r="Q352" s="66">
        <v>120</v>
      </c>
      <c r="R352" s="66">
        <v>280</v>
      </c>
      <c r="S352" s="66">
        <v>16</v>
      </c>
      <c r="T352" s="66">
        <v>8</v>
      </c>
      <c r="U352" s="66">
        <v>3</v>
      </c>
      <c r="V352" s="66">
        <v>0</v>
      </c>
    </row>
    <row r="353" spans="1:22" x14ac:dyDescent="0.25">
      <c r="A353" s="66" t="s">
        <v>198</v>
      </c>
      <c r="B353" s="66" t="s">
        <v>281</v>
      </c>
      <c r="C353" s="66">
        <v>1.98230423848145</v>
      </c>
      <c r="D353" s="66">
        <v>13.644827995449299</v>
      </c>
      <c r="E353" s="67">
        <v>0</v>
      </c>
      <c r="F353" s="66">
        <v>7</v>
      </c>
      <c r="G353" s="66">
        <v>3.87</v>
      </c>
      <c r="H353" s="66">
        <v>3</v>
      </c>
      <c r="I353" s="66">
        <v>4</v>
      </c>
      <c r="J353" s="66" t="str">
        <f>VLOOKUP(A353,編號對照表!$B$1:$C$133,2,FALSE)</f>
        <v>FB1-C'1</v>
      </c>
      <c r="K353" s="66" t="s">
        <v>443</v>
      </c>
      <c r="L353" s="66" t="s">
        <v>325</v>
      </c>
      <c r="M353" s="66">
        <v>1.27</v>
      </c>
      <c r="N353" s="66">
        <v>12</v>
      </c>
      <c r="O353" s="66">
        <v>25</v>
      </c>
      <c r="P353" s="66">
        <v>15</v>
      </c>
      <c r="Q353" s="66">
        <v>80</v>
      </c>
      <c r="R353" s="66">
        <v>200</v>
      </c>
      <c r="S353" s="66">
        <v>3</v>
      </c>
      <c r="T353" s="66">
        <v>0</v>
      </c>
      <c r="U353" s="66">
        <v>4</v>
      </c>
      <c r="V353" s="66">
        <v>0</v>
      </c>
    </row>
    <row r="354" spans="1:22" x14ac:dyDescent="0.25">
      <c r="A354" s="66" t="s">
        <v>198</v>
      </c>
      <c r="B354" s="66" t="s">
        <v>285</v>
      </c>
      <c r="C354" s="66">
        <v>28.251158073544499</v>
      </c>
      <c r="D354" s="66">
        <v>8.82866093888879</v>
      </c>
      <c r="E354" s="67">
        <v>0</v>
      </c>
      <c r="F354" s="66">
        <v>7</v>
      </c>
      <c r="G354" s="66">
        <v>3.87</v>
      </c>
      <c r="H354" s="66">
        <v>6</v>
      </c>
      <c r="I354" s="66">
        <v>3</v>
      </c>
      <c r="J354" s="66" t="str">
        <f>VLOOKUP(A354,編號對照表!$B$1:$C$133,2,FALSE)</f>
        <v>FB1-C'1</v>
      </c>
      <c r="K354" s="66" t="s">
        <v>443</v>
      </c>
      <c r="L354" s="66" t="s">
        <v>325</v>
      </c>
      <c r="M354" s="66">
        <v>1.27</v>
      </c>
      <c r="N354" s="66">
        <v>12</v>
      </c>
      <c r="O354" s="66">
        <v>25</v>
      </c>
      <c r="P354" s="66">
        <v>15</v>
      </c>
      <c r="Q354" s="66">
        <v>80</v>
      </c>
      <c r="R354" s="66">
        <v>200</v>
      </c>
      <c r="S354" s="66">
        <v>6</v>
      </c>
      <c r="T354" s="66">
        <v>0</v>
      </c>
      <c r="U354" s="66">
        <v>3</v>
      </c>
      <c r="V354" s="66">
        <v>0</v>
      </c>
    </row>
    <row r="355" spans="1:22" x14ac:dyDescent="0.25">
      <c r="A355" s="66" t="s">
        <v>198</v>
      </c>
      <c r="B355" s="66" t="s">
        <v>286</v>
      </c>
      <c r="C355" s="66">
        <v>33.576830755919197</v>
      </c>
      <c r="D355" s="66">
        <v>2.8359948191791799</v>
      </c>
      <c r="E355" s="67">
        <v>0</v>
      </c>
      <c r="F355" s="66">
        <v>7</v>
      </c>
      <c r="G355" s="66">
        <v>3.87</v>
      </c>
      <c r="H355" s="66">
        <v>7</v>
      </c>
      <c r="I355" s="66">
        <v>3</v>
      </c>
      <c r="J355" s="66" t="str">
        <f>VLOOKUP(A355,編號對照表!$B$1:$C$133,2,FALSE)</f>
        <v>FB1-C'1</v>
      </c>
      <c r="K355" s="66" t="s">
        <v>443</v>
      </c>
      <c r="L355" s="66" t="s">
        <v>325</v>
      </c>
      <c r="M355" s="66">
        <v>1.27</v>
      </c>
      <c r="N355" s="66">
        <v>12</v>
      </c>
      <c r="O355" s="66">
        <v>25</v>
      </c>
      <c r="P355" s="66">
        <v>15</v>
      </c>
      <c r="Q355" s="66">
        <v>80</v>
      </c>
      <c r="R355" s="66">
        <v>200</v>
      </c>
      <c r="S355" s="66">
        <v>7</v>
      </c>
      <c r="T355" s="66">
        <v>0</v>
      </c>
      <c r="U355" s="66">
        <v>3</v>
      </c>
      <c r="V355" s="66">
        <v>0</v>
      </c>
    </row>
    <row r="356" spans="1:22" x14ac:dyDescent="0.25">
      <c r="A356" s="66" t="s">
        <v>146</v>
      </c>
      <c r="B356" s="66" t="s">
        <v>281</v>
      </c>
      <c r="C356" s="66">
        <v>50.378385931253398</v>
      </c>
      <c r="D356" s="66">
        <v>2.6738349697552599</v>
      </c>
      <c r="E356" s="67">
        <v>0</v>
      </c>
      <c r="F356" s="66">
        <v>7</v>
      </c>
      <c r="G356" s="66">
        <v>3.87</v>
      </c>
      <c r="H356" s="66">
        <v>10</v>
      </c>
      <c r="I356" s="66">
        <v>3</v>
      </c>
      <c r="J356" s="66" t="str">
        <f>VLOOKUP(A356,編號對照表!$B$1:$C$133,2,FALSE)</f>
        <v>FG1-93</v>
      </c>
      <c r="K356" s="66" t="s">
        <v>444</v>
      </c>
      <c r="L356" s="66" t="s">
        <v>325</v>
      </c>
      <c r="M356" s="66">
        <v>1.27</v>
      </c>
      <c r="N356" s="66">
        <v>12</v>
      </c>
      <c r="O356" s="66">
        <v>25</v>
      </c>
      <c r="P356" s="66">
        <v>15</v>
      </c>
      <c r="Q356" s="66">
        <v>80</v>
      </c>
      <c r="R356" s="66">
        <v>200</v>
      </c>
      <c r="S356" s="66">
        <v>10</v>
      </c>
      <c r="T356" s="66">
        <v>0</v>
      </c>
      <c r="U356" s="66">
        <v>3</v>
      </c>
      <c r="V356" s="66">
        <v>0</v>
      </c>
    </row>
    <row r="357" spans="1:22" x14ac:dyDescent="0.25">
      <c r="A357" s="66" t="s">
        <v>146</v>
      </c>
      <c r="B357" s="66" t="s">
        <v>285</v>
      </c>
      <c r="C357" s="66">
        <v>61.2761406227946</v>
      </c>
      <c r="D357" s="66">
        <v>20.002715755253998</v>
      </c>
      <c r="E357" s="67">
        <v>0</v>
      </c>
      <c r="F357" s="66">
        <v>7</v>
      </c>
      <c r="G357" s="66">
        <v>3.87</v>
      </c>
      <c r="H357" s="66">
        <v>13</v>
      </c>
      <c r="I357" s="66">
        <v>6</v>
      </c>
      <c r="J357" s="66" t="str">
        <f>VLOOKUP(A357,編號對照表!$B$1:$C$133,2,FALSE)</f>
        <v>FG1-93</v>
      </c>
      <c r="K357" s="66" t="s">
        <v>444</v>
      </c>
      <c r="L357" s="66" t="s">
        <v>325</v>
      </c>
      <c r="M357" s="66">
        <v>1.27</v>
      </c>
      <c r="N357" s="66">
        <v>12</v>
      </c>
      <c r="O357" s="66">
        <v>25</v>
      </c>
      <c r="P357" s="66">
        <v>15</v>
      </c>
      <c r="Q357" s="66">
        <v>80</v>
      </c>
      <c r="R357" s="66">
        <v>200</v>
      </c>
      <c r="S357" s="66">
        <v>10</v>
      </c>
      <c r="T357" s="66">
        <v>3</v>
      </c>
      <c r="U357" s="66">
        <v>6</v>
      </c>
      <c r="V357" s="66">
        <v>0</v>
      </c>
    </row>
    <row r="358" spans="1:22" x14ac:dyDescent="0.25">
      <c r="A358" s="66" t="s">
        <v>146</v>
      </c>
      <c r="B358" s="66" t="s">
        <v>286</v>
      </c>
      <c r="C358" s="66">
        <v>59.976172633469098</v>
      </c>
      <c r="D358" s="66">
        <v>44.052847661077998</v>
      </c>
      <c r="E358" s="67">
        <v>0</v>
      </c>
      <c r="F358" s="66">
        <v>7</v>
      </c>
      <c r="G358" s="66">
        <v>3.87</v>
      </c>
      <c r="H358" s="66">
        <v>12</v>
      </c>
      <c r="I358" s="66">
        <v>12</v>
      </c>
      <c r="J358" s="66" t="str">
        <f>VLOOKUP(A358,編號對照表!$B$1:$C$133,2,FALSE)</f>
        <v>FG1-93</v>
      </c>
      <c r="K358" s="66" t="s">
        <v>444</v>
      </c>
      <c r="L358" s="66" t="s">
        <v>325</v>
      </c>
      <c r="M358" s="66">
        <v>1.27</v>
      </c>
      <c r="N358" s="66">
        <v>12</v>
      </c>
      <c r="O358" s="66">
        <v>25</v>
      </c>
      <c r="P358" s="66">
        <v>15</v>
      </c>
      <c r="Q358" s="66">
        <v>80</v>
      </c>
      <c r="R358" s="66">
        <v>200</v>
      </c>
      <c r="S358" s="66">
        <v>10</v>
      </c>
      <c r="T358" s="66">
        <v>2</v>
      </c>
      <c r="U358" s="66">
        <v>10</v>
      </c>
      <c r="V358" s="66">
        <v>2</v>
      </c>
    </row>
    <row r="359" spans="1:22" x14ac:dyDescent="0.25">
      <c r="A359" s="66" t="s">
        <v>210</v>
      </c>
      <c r="B359" s="66" t="s">
        <v>281</v>
      </c>
      <c r="C359" s="66">
        <v>119.259832426906</v>
      </c>
      <c r="D359" s="66">
        <v>0</v>
      </c>
      <c r="E359" s="67">
        <v>0</v>
      </c>
      <c r="F359" s="66">
        <v>7</v>
      </c>
      <c r="G359" s="66">
        <v>3.87</v>
      </c>
      <c r="H359" s="66">
        <v>24</v>
      </c>
      <c r="I359" s="66">
        <v>3</v>
      </c>
      <c r="J359" s="66" t="str">
        <f>VLOOKUP(A359,編號對照表!$B$1:$C$133,2,FALSE)</f>
        <v>FB2-D3</v>
      </c>
      <c r="K359" s="66" t="s">
        <v>445</v>
      </c>
      <c r="L359" s="66" t="s">
        <v>781</v>
      </c>
      <c r="M359" s="66">
        <v>2.54</v>
      </c>
      <c r="N359" s="66">
        <v>15</v>
      </c>
      <c r="O359" s="66">
        <v>25</v>
      </c>
      <c r="P359" s="66">
        <v>15</v>
      </c>
      <c r="Q359" s="66">
        <v>120</v>
      </c>
      <c r="R359" s="66">
        <v>280</v>
      </c>
      <c r="S359" s="66">
        <v>16</v>
      </c>
      <c r="T359" s="66">
        <v>8</v>
      </c>
      <c r="U359" s="66">
        <v>3</v>
      </c>
      <c r="V359" s="66">
        <v>0</v>
      </c>
    </row>
    <row r="360" spans="1:22" x14ac:dyDescent="0.25">
      <c r="A360" s="66" t="s">
        <v>210</v>
      </c>
      <c r="B360" s="66" t="s">
        <v>285</v>
      </c>
      <c r="C360" s="66">
        <v>119.267692789435</v>
      </c>
      <c r="D360" s="66">
        <v>0</v>
      </c>
      <c r="E360" s="67">
        <v>0</v>
      </c>
      <c r="F360" s="66">
        <v>7</v>
      </c>
      <c r="G360" s="66">
        <v>3.87</v>
      </c>
      <c r="H360" s="66">
        <v>24</v>
      </c>
      <c r="I360" s="66">
        <v>3</v>
      </c>
      <c r="J360" s="66" t="str">
        <f>VLOOKUP(A360,編號對照表!$B$1:$C$133,2,FALSE)</f>
        <v>FB2-D3</v>
      </c>
      <c r="K360" s="66" t="s">
        <v>445</v>
      </c>
      <c r="L360" s="66" t="s">
        <v>781</v>
      </c>
      <c r="M360" s="66">
        <v>2.54</v>
      </c>
      <c r="N360" s="66">
        <v>15</v>
      </c>
      <c r="O360" s="66">
        <v>25</v>
      </c>
      <c r="P360" s="66">
        <v>15</v>
      </c>
      <c r="Q360" s="66">
        <v>120</v>
      </c>
      <c r="R360" s="66">
        <v>280</v>
      </c>
      <c r="S360" s="66">
        <v>16</v>
      </c>
      <c r="T360" s="66">
        <v>8</v>
      </c>
      <c r="U360" s="66">
        <v>3</v>
      </c>
      <c r="V360" s="66">
        <v>0</v>
      </c>
    </row>
    <row r="361" spans="1:22" x14ac:dyDescent="0.25">
      <c r="A361" s="66" t="s">
        <v>210</v>
      </c>
      <c r="B361" s="66" t="s">
        <v>286</v>
      </c>
      <c r="C361" s="66">
        <v>64.070946536958203</v>
      </c>
      <c r="D361" s="66">
        <v>0</v>
      </c>
      <c r="E361" s="67">
        <v>0</v>
      </c>
      <c r="F361" s="66">
        <v>7</v>
      </c>
      <c r="G361" s="66">
        <v>3.87</v>
      </c>
      <c r="H361" s="66">
        <v>13</v>
      </c>
      <c r="I361" s="66">
        <v>3</v>
      </c>
      <c r="J361" s="66" t="str">
        <f>VLOOKUP(A361,編號對照表!$B$1:$C$133,2,FALSE)</f>
        <v>FB2-D3</v>
      </c>
      <c r="K361" s="66" t="s">
        <v>445</v>
      </c>
      <c r="L361" s="66" t="s">
        <v>781</v>
      </c>
      <c r="M361" s="66">
        <v>2.54</v>
      </c>
      <c r="N361" s="66">
        <v>15</v>
      </c>
      <c r="O361" s="66">
        <v>25</v>
      </c>
      <c r="P361" s="66">
        <v>15</v>
      </c>
      <c r="Q361" s="66">
        <v>120</v>
      </c>
      <c r="R361" s="66">
        <v>280</v>
      </c>
      <c r="S361" s="66">
        <v>13</v>
      </c>
      <c r="T361" s="66">
        <v>0</v>
      </c>
      <c r="U361" s="66">
        <v>3</v>
      </c>
      <c r="V361" s="66">
        <v>0</v>
      </c>
    </row>
    <row r="362" spans="1:22" x14ac:dyDescent="0.25">
      <c r="A362" s="66" t="s">
        <v>208</v>
      </c>
      <c r="B362" s="66" t="s">
        <v>281</v>
      </c>
      <c r="C362" s="66">
        <v>135.85217297077199</v>
      </c>
      <c r="D362" s="66">
        <v>13.439109316095699</v>
      </c>
      <c r="E362" s="67">
        <v>0</v>
      </c>
      <c r="F362" s="66">
        <v>7</v>
      </c>
      <c r="G362" s="66">
        <v>3.87</v>
      </c>
      <c r="H362" s="66">
        <v>27</v>
      </c>
      <c r="I362" s="66">
        <v>4</v>
      </c>
      <c r="J362" s="66" t="str">
        <f>VLOOKUP(A362,編號對照表!$B$1:$C$133,2,FALSE)</f>
        <v>FB1-D2</v>
      </c>
      <c r="K362" s="66" t="s">
        <v>446</v>
      </c>
      <c r="L362" s="66" t="s">
        <v>325</v>
      </c>
      <c r="M362" s="66">
        <v>1.27</v>
      </c>
      <c r="N362" s="66">
        <v>12</v>
      </c>
      <c r="O362" s="66">
        <v>25</v>
      </c>
      <c r="P362" s="66">
        <v>15</v>
      </c>
      <c r="Q362" s="66">
        <v>80</v>
      </c>
      <c r="R362" s="66">
        <v>200</v>
      </c>
      <c r="S362" s="66">
        <v>10</v>
      </c>
      <c r="T362" s="66">
        <v>17</v>
      </c>
      <c r="U362" s="66">
        <v>4</v>
      </c>
      <c r="V362" s="66">
        <v>0</v>
      </c>
    </row>
    <row r="363" spans="1:22" x14ac:dyDescent="0.25">
      <c r="A363" s="66" t="s">
        <v>208</v>
      </c>
      <c r="B363" s="66" t="s">
        <v>285</v>
      </c>
      <c r="C363" s="66">
        <v>135.86740940809199</v>
      </c>
      <c r="D363" s="66">
        <v>0</v>
      </c>
      <c r="E363" s="67">
        <v>0</v>
      </c>
      <c r="F363" s="66">
        <v>7</v>
      </c>
      <c r="G363" s="66">
        <v>3.87</v>
      </c>
      <c r="H363" s="66">
        <v>27</v>
      </c>
      <c r="I363" s="66">
        <v>3</v>
      </c>
      <c r="J363" s="66" t="str">
        <f>VLOOKUP(A363,編號對照表!$B$1:$C$133,2,FALSE)</f>
        <v>FB1-D2</v>
      </c>
      <c r="K363" s="66" t="s">
        <v>446</v>
      </c>
      <c r="L363" s="66" t="s">
        <v>325</v>
      </c>
      <c r="M363" s="66">
        <v>1.27</v>
      </c>
      <c r="N363" s="66">
        <v>12</v>
      </c>
      <c r="O363" s="66">
        <v>25</v>
      </c>
      <c r="P363" s="66">
        <v>15</v>
      </c>
      <c r="Q363" s="66">
        <v>80</v>
      </c>
      <c r="R363" s="66">
        <v>200</v>
      </c>
      <c r="S363" s="66">
        <v>10</v>
      </c>
      <c r="T363" s="66">
        <v>17</v>
      </c>
      <c r="U363" s="66">
        <v>3</v>
      </c>
      <c r="V363" s="66">
        <v>0</v>
      </c>
    </row>
    <row r="364" spans="1:22" x14ac:dyDescent="0.25">
      <c r="A364" s="66" t="s">
        <v>208</v>
      </c>
      <c r="B364" s="66" t="s">
        <v>286</v>
      </c>
      <c r="C364" s="66">
        <v>69.627952761948094</v>
      </c>
      <c r="D364" s="66">
        <v>0</v>
      </c>
      <c r="E364" s="67">
        <v>0</v>
      </c>
      <c r="F364" s="66">
        <v>7</v>
      </c>
      <c r="G364" s="66">
        <v>3.87</v>
      </c>
      <c r="H364" s="66">
        <v>14</v>
      </c>
      <c r="I364" s="66">
        <v>3</v>
      </c>
      <c r="J364" s="66" t="str">
        <f>VLOOKUP(A364,編號對照表!$B$1:$C$133,2,FALSE)</f>
        <v>FB1-D2</v>
      </c>
      <c r="K364" s="66" t="s">
        <v>446</v>
      </c>
      <c r="L364" s="66" t="s">
        <v>325</v>
      </c>
      <c r="M364" s="66">
        <v>1.27</v>
      </c>
      <c r="N364" s="66">
        <v>12</v>
      </c>
      <c r="O364" s="66">
        <v>25</v>
      </c>
      <c r="P364" s="66">
        <v>15</v>
      </c>
      <c r="Q364" s="66">
        <v>80</v>
      </c>
      <c r="R364" s="66">
        <v>200</v>
      </c>
      <c r="S364" s="66">
        <v>10</v>
      </c>
      <c r="T364" s="66">
        <v>4</v>
      </c>
      <c r="U364" s="66">
        <v>3</v>
      </c>
      <c r="V364" s="66">
        <v>0</v>
      </c>
    </row>
    <row r="365" spans="1:22" x14ac:dyDescent="0.25">
      <c r="A365" s="66" t="s">
        <v>130</v>
      </c>
      <c r="B365" s="66" t="s">
        <v>281</v>
      </c>
      <c r="C365" s="66">
        <v>65.261386334896102</v>
      </c>
      <c r="D365" s="66">
        <v>0</v>
      </c>
      <c r="E365" s="67">
        <v>0</v>
      </c>
      <c r="F365" s="66">
        <v>7</v>
      </c>
      <c r="G365" s="66">
        <v>3.87</v>
      </c>
      <c r="H365" s="66">
        <v>13</v>
      </c>
      <c r="I365" s="66">
        <v>3</v>
      </c>
      <c r="J365" s="66" t="str">
        <f>VLOOKUP(A365,編號對照表!$B$1:$C$133,2,FALSE)</f>
        <v>FG2-84</v>
      </c>
      <c r="K365" s="66" t="s">
        <v>447</v>
      </c>
      <c r="L365" s="66" t="s">
        <v>781</v>
      </c>
      <c r="M365" s="66">
        <v>2.54</v>
      </c>
      <c r="N365" s="66">
        <v>15</v>
      </c>
      <c r="O365" s="66">
        <v>25</v>
      </c>
      <c r="P365" s="66">
        <v>15</v>
      </c>
      <c r="Q365" s="66">
        <v>120</v>
      </c>
      <c r="R365" s="66">
        <v>280</v>
      </c>
      <c r="S365" s="66">
        <v>13</v>
      </c>
      <c r="T365" s="66">
        <v>0</v>
      </c>
      <c r="U365" s="66">
        <v>3</v>
      </c>
      <c r="V365" s="66">
        <v>0</v>
      </c>
    </row>
    <row r="366" spans="1:22" x14ac:dyDescent="0.25">
      <c r="A366" s="66" t="s">
        <v>130</v>
      </c>
      <c r="B366" s="66" t="s">
        <v>285</v>
      </c>
      <c r="C366" s="66">
        <v>57.560196146369002</v>
      </c>
      <c r="D366" s="66">
        <v>0</v>
      </c>
      <c r="E366" s="67">
        <v>0</v>
      </c>
      <c r="F366" s="66">
        <v>7</v>
      </c>
      <c r="G366" s="66">
        <v>3.87</v>
      </c>
      <c r="H366" s="66">
        <v>12</v>
      </c>
      <c r="I366" s="66">
        <v>3</v>
      </c>
      <c r="J366" s="66" t="str">
        <f>VLOOKUP(A366,編號對照表!$B$1:$C$133,2,FALSE)</f>
        <v>FG2-84</v>
      </c>
      <c r="K366" s="66" t="s">
        <v>447</v>
      </c>
      <c r="L366" s="66" t="s">
        <v>781</v>
      </c>
      <c r="M366" s="66">
        <v>2.54</v>
      </c>
      <c r="N366" s="66">
        <v>15</v>
      </c>
      <c r="O366" s="66">
        <v>25</v>
      </c>
      <c r="P366" s="66">
        <v>15</v>
      </c>
      <c r="Q366" s="66">
        <v>120</v>
      </c>
      <c r="R366" s="66">
        <v>280</v>
      </c>
      <c r="S366" s="66">
        <v>12</v>
      </c>
      <c r="T366" s="66">
        <v>0</v>
      </c>
      <c r="U366" s="66">
        <v>3</v>
      </c>
      <c r="V366" s="66">
        <v>0</v>
      </c>
    </row>
    <row r="367" spans="1:22" x14ac:dyDescent="0.25">
      <c r="A367" s="66" t="s">
        <v>130</v>
      </c>
      <c r="B367" s="66" t="s">
        <v>286</v>
      </c>
      <c r="C367" s="66">
        <v>30.184828210622101</v>
      </c>
      <c r="D367" s="66">
        <v>3.97898373194039</v>
      </c>
      <c r="E367" s="67">
        <v>0</v>
      </c>
      <c r="F367" s="66">
        <v>7</v>
      </c>
      <c r="G367" s="66">
        <v>3.87</v>
      </c>
      <c r="H367" s="66">
        <v>6</v>
      </c>
      <c r="I367" s="66">
        <v>3</v>
      </c>
      <c r="J367" s="66" t="str">
        <f>VLOOKUP(A367,編號對照表!$B$1:$C$133,2,FALSE)</f>
        <v>FG2-84</v>
      </c>
      <c r="K367" s="66" t="s">
        <v>447</v>
      </c>
      <c r="L367" s="66" t="s">
        <v>781</v>
      </c>
      <c r="M367" s="66">
        <v>2.54</v>
      </c>
      <c r="N367" s="66">
        <v>15</v>
      </c>
      <c r="O367" s="66">
        <v>25</v>
      </c>
      <c r="P367" s="66">
        <v>15</v>
      </c>
      <c r="Q367" s="66">
        <v>120</v>
      </c>
      <c r="R367" s="66">
        <v>280</v>
      </c>
      <c r="S367" s="66">
        <v>6</v>
      </c>
      <c r="T367" s="66">
        <v>0</v>
      </c>
      <c r="U367" s="66">
        <v>3</v>
      </c>
      <c r="V367" s="66">
        <v>0</v>
      </c>
    </row>
    <row r="368" spans="1:22" x14ac:dyDescent="0.25">
      <c r="A368" s="66" t="s">
        <v>132</v>
      </c>
      <c r="B368" s="66" t="s">
        <v>281</v>
      </c>
      <c r="C368" s="66">
        <v>81.165926530957194</v>
      </c>
      <c r="D368" s="66">
        <v>62.753348611295202</v>
      </c>
      <c r="E368" s="67">
        <v>0</v>
      </c>
      <c r="F368" s="66">
        <v>7</v>
      </c>
      <c r="G368" s="66">
        <v>3.87</v>
      </c>
      <c r="H368" s="66">
        <v>17</v>
      </c>
      <c r="I368" s="66">
        <v>17</v>
      </c>
      <c r="J368" s="66" t="str">
        <f>VLOOKUP(A368,編號對照表!$B$1:$C$133,2,FALSE)</f>
        <v>FG2-85</v>
      </c>
      <c r="K368" s="66" t="s">
        <v>448</v>
      </c>
      <c r="L368" s="66" t="s">
        <v>781</v>
      </c>
      <c r="M368" s="66">
        <v>2.54</v>
      </c>
      <c r="N368" s="66">
        <v>15</v>
      </c>
      <c r="O368" s="66">
        <v>25</v>
      </c>
      <c r="P368" s="66">
        <v>15</v>
      </c>
      <c r="Q368" s="66">
        <v>120</v>
      </c>
      <c r="R368" s="66">
        <v>280</v>
      </c>
      <c r="S368" s="66">
        <v>15</v>
      </c>
      <c r="T368" s="66">
        <v>2</v>
      </c>
      <c r="U368" s="66">
        <v>17</v>
      </c>
      <c r="V368" s="66">
        <v>0</v>
      </c>
    </row>
    <row r="369" spans="1:22" x14ac:dyDescent="0.25">
      <c r="A369" s="66" t="s">
        <v>132</v>
      </c>
      <c r="B369" s="66" t="s">
        <v>285</v>
      </c>
      <c r="C369" s="66">
        <v>125.170480459929</v>
      </c>
      <c r="D369" s="66">
        <v>17.458173679187901</v>
      </c>
      <c r="E369" s="67">
        <v>0</v>
      </c>
      <c r="F369" s="66">
        <v>7</v>
      </c>
      <c r="G369" s="66">
        <v>3.87</v>
      </c>
      <c r="H369" s="66">
        <v>25</v>
      </c>
      <c r="I369" s="66">
        <v>5</v>
      </c>
      <c r="J369" s="66" t="str">
        <f>VLOOKUP(A369,編號對照表!$B$1:$C$133,2,FALSE)</f>
        <v>FG2-85</v>
      </c>
      <c r="K369" s="66" t="s">
        <v>448</v>
      </c>
      <c r="L369" s="66" t="s">
        <v>781</v>
      </c>
      <c r="M369" s="66">
        <v>2.54</v>
      </c>
      <c r="N369" s="66">
        <v>15</v>
      </c>
      <c r="O369" s="66">
        <v>25</v>
      </c>
      <c r="P369" s="66">
        <v>15</v>
      </c>
      <c r="Q369" s="66">
        <v>120</v>
      </c>
      <c r="R369" s="66">
        <v>280</v>
      </c>
      <c r="S369" s="66">
        <v>16</v>
      </c>
      <c r="T369" s="66">
        <v>9</v>
      </c>
      <c r="U369" s="66">
        <v>5</v>
      </c>
      <c r="V369" s="66">
        <v>0</v>
      </c>
    </row>
    <row r="370" spans="1:22" x14ac:dyDescent="0.25">
      <c r="A370" s="66" t="s">
        <v>132</v>
      </c>
      <c r="B370" s="66" t="s">
        <v>286</v>
      </c>
      <c r="C370" s="66">
        <v>120.743745937943</v>
      </c>
      <c r="D370" s="66">
        <v>9.5312925986945594</v>
      </c>
      <c r="E370" s="67">
        <v>0</v>
      </c>
      <c r="F370" s="66">
        <v>7</v>
      </c>
      <c r="G370" s="66">
        <v>3.87</v>
      </c>
      <c r="H370" s="66">
        <v>24</v>
      </c>
      <c r="I370" s="66">
        <v>3</v>
      </c>
      <c r="J370" s="66" t="str">
        <f>VLOOKUP(A370,編號對照表!$B$1:$C$133,2,FALSE)</f>
        <v>FG2-85</v>
      </c>
      <c r="K370" s="66" t="s">
        <v>448</v>
      </c>
      <c r="L370" s="66" t="s">
        <v>781</v>
      </c>
      <c r="M370" s="66">
        <v>2.54</v>
      </c>
      <c r="N370" s="66">
        <v>15</v>
      </c>
      <c r="O370" s="66">
        <v>25</v>
      </c>
      <c r="P370" s="66">
        <v>15</v>
      </c>
      <c r="Q370" s="66">
        <v>120</v>
      </c>
      <c r="R370" s="66">
        <v>280</v>
      </c>
      <c r="S370" s="66">
        <v>16</v>
      </c>
      <c r="T370" s="66">
        <v>8</v>
      </c>
      <c r="U370" s="66">
        <v>3</v>
      </c>
      <c r="V370" s="66">
        <v>0</v>
      </c>
    </row>
    <row r="371" spans="1:22" x14ac:dyDescent="0.25">
      <c r="A371" s="66" t="s">
        <v>152</v>
      </c>
      <c r="B371" s="66" t="s">
        <v>281</v>
      </c>
      <c r="C371" s="66">
        <v>157.19076618552199</v>
      </c>
      <c r="D371" s="66">
        <v>3.09351918986067</v>
      </c>
      <c r="E371" s="67">
        <v>0</v>
      </c>
      <c r="F371" s="66">
        <v>7</v>
      </c>
      <c r="G371" s="66">
        <v>3.87</v>
      </c>
      <c r="H371" s="66">
        <v>32</v>
      </c>
      <c r="I371" s="66">
        <v>3</v>
      </c>
      <c r="J371" s="66" t="str">
        <f>VLOOKUP(A371,編號對照表!$B$1:$C$133,2,FALSE)</f>
        <v>Fb1-E1</v>
      </c>
      <c r="K371" s="66" t="s">
        <v>449</v>
      </c>
      <c r="L371" s="66" t="s">
        <v>325</v>
      </c>
      <c r="M371" s="66">
        <v>1.27</v>
      </c>
      <c r="N371" s="66">
        <v>15</v>
      </c>
      <c r="O371" s="66">
        <v>25</v>
      </c>
      <c r="P371" s="66">
        <v>15</v>
      </c>
      <c r="Q371" s="66">
        <v>60</v>
      </c>
      <c r="R371" s="66">
        <v>200</v>
      </c>
      <c r="S371" s="66">
        <v>7</v>
      </c>
      <c r="T371" s="66">
        <v>25</v>
      </c>
      <c r="U371" s="66">
        <v>3</v>
      </c>
      <c r="V371" s="66">
        <v>0</v>
      </c>
    </row>
    <row r="372" spans="1:22" x14ac:dyDescent="0.25">
      <c r="A372" s="66" t="s">
        <v>152</v>
      </c>
      <c r="B372" s="66" t="s">
        <v>285</v>
      </c>
      <c r="C372" s="66">
        <v>150.806223973632</v>
      </c>
      <c r="D372" s="66">
        <v>0</v>
      </c>
      <c r="E372" s="67">
        <v>0.110345962457359</v>
      </c>
      <c r="F372" s="66">
        <v>7</v>
      </c>
      <c r="G372" s="66">
        <v>3.87</v>
      </c>
      <c r="H372" s="66">
        <v>30</v>
      </c>
      <c r="I372" s="66">
        <v>3</v>
      </c>
      <c r="J372" s="66" t="str">
        <f>VLOOKUP(A372,編號對照表!$B$1:$C$133,2,FALSE)</f>
        <v>Fb1-E1</v>
      </c>
      <c r="K372" s="66" t="s">
        <v>449</v>
      </c>
      <c r="L372" s="66" t="s">
        <v>325</v>
      </c>
      <c r="M372" s="66">
        <v>1.27</v>
      </c>
      <c r="N372" s="66">
        <v>15</v>
      </c>
      <c r="O372" s="66">
        <v>25</v>
      </c>
      <c r="P372" s="66">
        <v>15</v>
      </c>
      <c r="Q372" s="66">
        <v>60</v>
      </c>
      <c r="R372" s="66">
        <v>200</v>
      </c>
      <c r="S372" s="66">
        <v>7</v>
      </c>
      <c r="T372" s="66">
        <v>23</v>
      </c>
      <c r="U372" s="66">
        <v>3</v>
      </c>
      <c r="V372" s="66">
        <v>0</v>
      </c>
    </row>
    <row r="373" spans="1:22" x14ac:dyDescent="0.25">
      <c r="A373" s="66" t="s">
        <v>152</v>
      </c>
      <c r="B373" s="66" t="s">
        <v>286</v>
      </c>
      <c r="C373" s="66">
        <v>55.775642395019503</v>
      </c>
      <c r="D373" s="66">
        <v>1.22264726087451</v>
      </c>
      <c r="E373" s="67">
        <v>0.10272542713210001</v>
      </c>
      <c r="F373" s="66">
        <v>7</v>
      </c>
      <c r="G373" s="66">
        <v>3.87</v>
      </c>
      <c r="H373" s="66">
        <v>12</v>
      </c>
      <c r="I373" s="66">
        <v>3</v>
      </c>
      <c r="J373" s="66" t="str">
        <f>VLOOKUP(A373,編號對照表!$B$1:$C$133,2,FALSE)</f>
        <v>Fb1-E1</v>
      </c>
      <c r="K373" s="66" t="s">
        <v>449</v>
      </c>
      <c r="L373" s="66" t="s">
        <v>325</v>
      </c>
      <c r="M373" s="66">
        <v>1.27</v>
      </c>
      <c r="N373" s="66">
        <v>15</v>
      </c>
      <c r="O373" s="66">
        <v>25</v>
      </c>
      <c r="P373" s="66">
        <v>15</v>
      </c>
      <c r="Q373" s="66">
        <v>60</v>
      </c>
      <c r="R373" s="66">
        <v>200</v>
      </c>
      <c r="S373" s="66">
        <v>7</v>
      </c>
      <c r="T373" s="66">
        <v>5</v>
      </c>
      <c r="U373" s="66">
        <v>3</v>
      </c>
      <c r="V373" s="66">
        <v>0</v>
      </c>
    </row>
    <row r="374" spans="1:22" x14ac:dyDescent="0.25">
      <c r="A374" s="66" t="s">
        <v>150</v>
      </c>
      <c r="B374" s="66" t="s">
        <v>281</v>
      </c>
      <c r="C374" s="66">
        <v>37.788811605423703</v>
      </c>
      <c r="D374" s="66">
        <v>34.2885218560696</v>
      </c>
      <c r="E374" s="67">
        <v>0.100438517984003</v>
      </c>
      <c r="F374" s="66">
        <v>7</v>
      </c>
      <c r="G374" s="66">
        <v>3.87</v>
      </c>
      <c r="H374" s="66">
        <v>8</v>
      </c>
      <c r="I374" s="66">
        <v>9</v>
      </c>
      <c r="J374" s="66" t="str">
        <f>VLOOKUP(A374,編號對照表!$B$1:$C$133,2,FALSE)</f>
        <v>Fb1-D1</v>
      </c>
      <c r="K374" s="66" t="s">
        <v>450</v>
      </c>
      <c r="L374" s="66" t="s">
        <v>325</v>
      </c>
      <c r="M374" s="66">
        <v>1.27</v>
      </c>
      <c r="N374" s="66">
        <v>15</v>
      </c>
      <c r="O374" s="66">
        <v>25</v>
      </c>
      <c r="P374" s="66">
        <v>15</v>
      </c>
      <c r="Q374" s="66">
        <v>60</v>
      </c>
      <c r="R374" s="66">
        <v>200</v>
      </c>
      <c r="S374" s="66">
        <v>6</v>
      </c>
      <c r="T374" s="66">
        <v>2</v>
      </c>
      <c r="U374" s="66">
        <v>7</v>
      </c>
      <c r="V374" s="66">
        <v>2</v>
      </c>
    </row>
    <row r="375" spans="1:22" x14ac:dyDescent="0.25">
      <c r="A375" s="66" t="s">
        <v>150</v>
      </c>
      <c r="B375" s="66" t="s">
        <v>285</v>
      </c>
      <c r="C375" s="66">
        <v>62.877475284040003</v>
      </c>
      <c r="D375" s="66">
        <v>18.236332107335301</v>
      </c>
      <c r="E375" s="67">
        <v>0</v>
      </c>
      <c r="F375" s="66">
        <v>7</v>
      </c>
      <c r="G375" s="66">
        <v>3.87</v>
      </c>
      <c r="H375" s="66">
        <v>13</v>
      </c>
      <c r="I375" s="66">
        <v>5</v>
      </c>
      <c r="J375" s="66" t="str">
        <f>VLOOKUP(A375,編號對照表!$B$1:$C$133,2,FALSE)</f>
        <v>Fb1-D1</v>
      </c>
      <c r="K375" s="66" t="s">
        <v>450</v>
      </c>
      <c r="L375" s="66" t="s">
        <v>325</v>
      </c>
      <c r="M375" s="66">
        <v>1.27</v>
      </c>
      <c r="N375" s="66">
        <v>15</v>
      </c>
      <c r="O375" s="66">
        <v>25</v>
      </c>
      <c r="P375" s="66">
        <v>15</v>
      </c>
      <c r="Q375" s="66">
        <v>60</v>
      </c>
      <c r="R375" s="66">
        <v>200</v>
      </c>
      <c r="S375" s="66">
        <v>7</v>
      </c>
      <c r="T375" s="66">
        <v>6</v>
      </c>
      <c r="U375" s="66">
        <v>5</v>
      </c>
      <c r="V375" s="66">
        <v>0</v>
      </c>
    </row>
    <row r="376" spans="1:22" x14ac:dyDescent="0.25">
      <c r="A376" s="66" t="s">
        <v>150</v>
      </c>
      <c r="B376" s="66" t="s">
        <v>286</v>
      </c>
      <c r="C376" s="66">
        <v>69.762878119945498</v>
      </c>
      <c r="D376" s="66">
        <v>0</v>
      </c>
      <c r="E376" s="67">
        <v>0</v>
      </c>
      <c r="F376" s="66">
        <v>7</v>
      </c>
      <c r="G376" s="66">
        <v>3.87</v>
      </c>
      <c r="H376" s="66">
        <v>14</v>
      </c>
      <c r="I376" s="66">
        <v>3</v>
      </c>
      <c r="J376" s="66" t="str">
        <f>VLOOKUP(A376,編號對照表!$B$1:$C$133,2,FALSE)</f>
        <v>Fb1-D1</v>
      </c>
      <c r="K376" s="66" t="s">
        <v>450</v>
      </c>
      <c r="L376" s="66" t="s">
        <v>325</v>
      </c>
      <c r="M376" s="66">
        <v>1.27</v>
      </c>
      <c r="N376" s="66">
        <v>15</v>
      </c>
      <c r="O376" s="66">
        <v>25</v>
      </c>
      <c r="P376" s="66">
        <v>15</v>
      </c>
      <c r="Q376" s="66">
        <v>60</v>
      </c>
      <c r="R376" s="66">
        <v>200</v>
      </c>
      <c r="S376" s="66">
        <v>7</v>
      </c>
      <c r="T376" s="66">
        <v>7</v>
      </c>
      <c r="U376" s="66">
        <v>3</v>
      </c>
      <c r="V376" s="66">
        <v>0</v>
      </c>
    </row>
    <row r="377" spans="1:22" x14ac:dyDescent="0.25">
      <c r="A377" s="66" t="s">
        <v>57</v>
      </c>
      <c r="B377" s="66" t="s">
        <v>281</v>
      </c>
      <c r="C377" s="66">
        <v>51.708132959902301</v>
      </c>
      <c r="D377" s="66">
        <v>60.884957201778903</v>
      </c>
      <c r="E377" s="67">
        <v>0</v>
      </c>
      <c r="F377" s="66">
        <v>7</v>
      </c>
      <c r="G377" s="66">
        <v>3.87</v>
      </c>
      <c r="H377" s="66">
        <v>11</v>
      </c>
      <c r="I377" s="66">
        <v>16</v>
      </c>
      <c r="J377" s="66" t="str">
        <f>VLOOKUP(A377,編號對照表!$B$1:$C$133,2,FALSE)</f>
        <v>Fb2-74</v>
      </c>
      <c r="K377" s="66" t="s">
        <v>451</v>
      </c>
      <c r="L377" s="66" t="s">
        <v>325</v>
      </c>
      <c r="M377" s="66">
        <v>1.27</v>
      </c>
      <c r="N377" s="66">
        <v>10</v>
      </c>
      <c r="O377" s="66">
        <v>25</v>
      </c>
      <c r="P377" s="66">
        <v>15</v>
      </c>
      <c r="Q377" s="66">
        <v>100</v>
      </c>
      <c r="R377" s="66">
        <v>280</v>
      </c>
      <c r="S377" s="66">
        <v>11</v>
      </c>
      <c r="T377" s="66">
        <v>0</v>
      </c>
      <c r="U377" s="66">
        <v>14</v>
      </c>
      <c r="V377" s="66">
        <v>2</v>
      </c>
    </row>
    <row r="378" spans="1:22" x14ac:dyDescent="0.25">
      <c r="A378" s="66" t="s">
        <v>57</v>
      </c>
      <c r="B378" s="66" t="s">
        <v>285</v>
      </c>
      <c r="C378" s="66">
        <v>74.6511435136199</v>
      </c>
      <c r="D378" s="66">
        <v>55.759060196578503</v>
      </c>
      <c r="E378" s="67">
        <v>0.100438517984003</v>
      </c>
      <c r="F378" s="66">
        <v>7</v>
      </c>
      <c r="G378" s="66">
        <v>3.87</v>
      </c>
      <c r="H378" s="66">
        <v>15</v>
      </c>
      <c r="I378" s="66">
        <v>15</v>
      </c>
      <c r="J378" s="66" t="str">
        <f>VLOOKUP(A378,編號對照表!$B$1:$C$133,2,FALSE)</f>
        <v>Fb2-74</v>
      </c>
      <c r="K378" s="66" t="s">
        <v>451</v>
      </c>
      <c r="L378" s="66" t="s">
        <v>325</v>
      </c>
      <c r="M378" s="66">
        <v>1.27</v>
      </c>
      <c r="N378" s="66">
        <v>10</v>
      </c>
      <c r="O378" s="66">
        <v>25</v>
      </c>
      <c r="P378" s="66">
        <v>15</v>
      </c>
      <c r="Q378" s="66">
        <v>100</v>
      </c>
      <c r="R378" s="66">
        <v>280</v>
      </c>
      <c r="S378" s="66">
        <v>13</v>
      </c>
      <c r="T378" s="66">
        <v>2</v>
      </c>
      <c r="U378" s="66">
        <v>15</v>
      </c>
      <c r="V378" s="66">
        <v>0</v>
      </c>
    </row>
    <row r="379" spans="1:22" x14ac:dyDescent="0.25">
      <c r="A379" s="66" t="s">
        <v>57</v>
      </c>
      <c r="B379" s="66" t="s">
        <v>286</v>
      </c>
      <c r="C379" s="66">
        <v>42.049409821629503</v>
      </c>
      <c r="D379" s="66">
        <v>46.837599948048599</v>
      </c>
      <c r="E379" s="67">
        <v>0.100438517984003</v>
      </c>
      <c r="F379" s="66">
        <v>7</v>
      </c>
      <c r="G379" s="66">
        <v>3.87</v>
      </c>
      <c r="H379" s="66">
        <v>9</v>
      </c>
      <c r="I379" s="66">
        <v>13</v>
      </c>
      <c r="J379" s="66" t="str">
        <f>VLOOKUP(A379,編號對照表!$B$1:$C$133,2,FALSE)</f>
        <v>Fb2-74</v>
      </c>
      <c r="K379" s="66" t="s">
        <v>451</v>
      </c>
      <c r="L379" s="66" t="s">
        <v>325</v>
      </c>
      <c r="M379" s="66">
        <v>1.27</v>
      </c>
      <c r="N379" s="66">
        <v>10</v>
      </c>
      <c r="O379" s="66">
        <v>25</v>
      </c>
      <c r="P379" s="66">
        <v>15</v>
      </c>
      <c r="Q379" s="66">
        <v>100</v>
      </c>
      <c r="R379" s="66">
        <v>280</v>
      </c>
      <c r="S379" s="66">
        <v>9</v>
      </c>
      <c r="T379" s="66">
        <v>0</v>
      </c>
      <c r="U379" s="66">
        <v>13</v>
      </c>
      <c r="V379" s="66">
        <v>0</v>
      </c>
    </row>
    <row r="380" spans="1:22" x14ac:dyDescent="0.25">
      <c r="A380" s="66" t="s">
        <v>59</v>
      </c>
      <c r="B380" s="66" t="s">
        <v>281</v>
      </c>
      <c r="C380" s="66">
        <v>131.91716745495799</v>
      </c>
      <c r="D380" s="66">
        <v>4.3172150617465403</v>
      </c>
      <c r="E380" s="67">
        <v>0</v>
      </c>
      <c r="F380" s="66">
        <v>7</v>
      </c>
      <c r="G380" s="66">
        <v>3.87</v>
      </c>
      <c r="H380" s="66">
        <v>27</v>
      </c>
      <c r="I380" s="66">
        <v>3</v>
      </c>
      <c r="J380" s="66" t="str">
        <f>VLOOKUP(A380,編號對照表!$B$1:$C$133,2,FALSE)</f>
        <v>Fb2-75</v>
      </c>
      <c r="K380" s="66" t="s">
        <v>452</v>
      </c>
      <c r="L380" s="66" t="s">
        <v>325</v>
      </c>
      <c r="M380" s="66">
        <v>1.27</v>
      </c>
      <c r="N380" s="66">
        <v>10</v>
      </c>
      <c r="O380" s="66">
        <v>25</v>
      </c>
      <c r="P380" s="66">
        <v>15</v>
      </c>
      <c r="Q380" s="66">
        <v>100</v>
      </c>
      <c r="R380" s="66">
        <v>280</v>
      </c>
      <c r="S380" s="66">
        <v>13</v>
      </c>
      <c r="T380" s="66">
        <v>14</v>
      </c>
      <c r="U380" s="66">
        <v>3</v>
      </c>
      <c r="V380" s="66">
        <v>0</v>
      </c>
    </row>
    <row r="381" spans="1:22" x14ac:dyDescent="0.25">
      <c r="A381" s="66" t="s">
        <v>59</v>
      </c>
      <c r="B381" s="66" t="s">
        <v>285</v>
      </c>
      <c r="C381" s="66">
        <v>130.54161332547699</v>
      </c>
      <c r="D381" s="66">
        <v>0</v>
      </c>
      <c r="E381" s="67">
        <v>5.02192589920014E-2</v>
      </c>
      <c r="F381" s="66">
        <v>7</v>
      </c>
      <c r="G381" s="66">
        <v>3.87</v>
      </c>
      <c r="H381" s="66">
        <v>26</v>
      </c>
      <c r="I381" s="66">
        <v>3</v>
      </c>
      <c r="J381" s="66" t="str">
        <f>VLOOKUP(A381,編號對照表!$B$1:$C$133,2,FALSE)</f>
        <v>Fb2-75</v>
      </c>
      <c r="K381" s="66" t="s">
        <v>452</v>
      </c>
      <c r="L381" s="66" t="s">
        <v>325</v>
      </c>
      <c r="M381" s="66">
        <v>1.27</v>
      </c>
      <c r="N381" s="66">
        <v>10</v>
      </c>
      <c r="O381" s="66">
        <v>25</v>
      </c>
      <c r="P381" s="66">
        <v>15</v>
      </c>
      <c r="Q381" s="66">
        <v>100</v>
      </c>
      <c r="R381" s="66">
        <v>280</v>
      </c>
      <c r="S381" s="66">
        <v>13</v>
      </c>
      <c r="T381" s="66">
        <v>13</v>
      </c>
      <c r="U381" s="66">
        <v>3</v>
      </c>
      <c r="V381" s="66">
        <v>0</v>
      </c>
    </row>
    <row r="382" spans="1:22" x14ac:dyDescent="0.25">
      <c r="A382" s="66" t="s">
        <v>59</v>
      </c>
      <c r="B382" s="66" t="s">
        <v>286</v>
      </c>
      <c r="C382" s="66">
        <v>72.700362652540207</v>
      </c>
      <c r="D382" s="66">
        <v>0</v>
      </c>
      <c r="E382" s="67">
        <v>0.21870252676308199</v>
      </c>
      <c r="F382" s="66">
        <v>7</v>
      </c>
      <c r="G382" s="66">
        <v>3.87</v>
      </c>
      <c r="H382" s="66">
        <v>15</v>
      </c>
      <c r="I382" s="66">
        <v>3</v>
      </c>
      <c r="J382" s="66" t="str">
        <f>VLOOKUP(A382,編號對照表!$B$1:$C$133,2,FALSE)</f>
        <v>Fb2-75</v>
      </c>
      <c r="K382" s="66" t="s">
        <v>452</v>
      </c>
      <c r="L382" s="66" t="s">
        <v>325</v>
      </c>
      <c r="M382" s="66">
        <v>1.27</v>
      </c>
      <c r="N382" s="66">
        <v>10</v>
      </c>
      <c r="O382" s="66">
        <v>25</v>
      </c>
      <c r="P382" s="66">
        <v>15</v>
      </c>
      <c r="Q382" s="66">
        <v>100</v>
      </c>
      <c r="R382" s="66">
        <v>280</v>
      </c>
      <c r="S382" s="66">
        <v>13</v>
      </c>
      <c r="T382" s="66">
        <v>2</v>
      </c>
      <c r="U382" s="66">
        <v>3</v>
      </c>
      <c r="V382" s="66">
        <v>0</v>
      </c>
    </row>
    <row r="383" spans="1:22" x14ac:dyDescent="0.25">
      <c r="A383" s="66" t="s">
        <v>206</v>
      </c>
      <c r="B383" s="66" t="s">
        <v>281</v>
      </c>
      <c r="C383" s="66">
        <v>101.777538657188</v>
      </c>
      <c r="D383" s="66">
        <v>1.80101502337493</v>
      </c>
      <c r="E383" s="67">
        <v>5.02192589920014E-2</v>
      </c>
      <c r="F383" s="66">
        <v>7</v>
      </c>
      <c r="G383" s="66">
        <v>3.87</v>
      </c>
      <c r="H383" s="66">
        <v>21</v>
      </c>
      <c r="I383" s="66">
        <v>3</v>
      </c>
      <c r="J383" s="66" t="str">
        <f>VLOOKUP(A383,編號對照表!$B$1:$C$133,2,FALSE)</f>
        <v>Fb2-D5</v>
      </c>
      <c r="K383" s="66" t="s">
        <v>453</v>
      </c>
      <c r="L383" s="66" t="s">
        <v>325</v>
      </c>
      <c r="M383" s="66">
        <v>1.27</v>
      </c>
      <c r="N383" s="66">
        <v>10</v>
      </c>
      <c r="O383" s="66">
        <v>25</v>
      </c>
      <c r="P383" s="66">
        <v>15</v>
      </c>
      <c r="Q383" s="66">
        <v>100</v>
      </c>
      <c r="R383" s="66">
        <v>280</v>
      </c>
      <c r="S383" s="66">
        <v>13</v>
      </c>
      <c r="T383" s="66">
        <v>8</v>
      </c>
      <c r="U383" s="66">
        <v>3</v>
      </c>
      <c r="V383" s="66">
        <v>0</v>
      </c>
    </row>
    <row r="384" spans="1:22" x14ac:dyDescent="0.25">
      <c r="A384" s="66" t="s">
        <v>206</v>
      </c>
      <c r="B384" s="66" t="s">
        <v>285</v>
      </c>
      <c r="C384" s="66">
        <v>99.422726780176205</v>
      </c>
      <c r="D384" s="66">
        <v>0</v>
      </c>
      <c r="E384" s="67">
        <v>0</v>
      </c>
      <c r="F384" s="66">
        <v>7</v>
      </c>
      <c r="G384" s="66">
        <v>3.87</v>
      </c>
      <c r="H384" s="66">
        <v>20</v>
      </c>
      <c r="I384" s="66">
        <v>3</v>
      </c>
      <c r="J384" s="66" t="str">
        <f>VLOOKUP(A384,編號對照表!$B$1:$C$133,2,FALSE)</f>
        <v>Fb2-D5</v>
      </c>
      <c r="K384" s="66" t="s">
        <v>453</v>
      </c>
      <c r="L384" s="66" t="s">
        <v>325</v>
      </c>
      <c r="M384" s="66">
        <v>1.27</v>
      </c>
      <c r="N384" s="66">
        <v>10</v>
      </c>
      <c r="O384" s="66">
        <v>25</v>
      </c>
      <c r="P384" s="66">
        <v>15</v>
      </c>
      <c r="Q384" s="66">
        <v>100</v>
      </c>
      <c r="R384" s="66">
        <v>280</v>
      </c>
      <c r="S384" s="66">
        <v>13</v>
      </c>
      <c r="T384" s="66">
        <v>7</v>
      </c>
      <c r="U384" s="66">
        <v>3</v>
      </c>
      <c r="V384" s="66">
        <v>0</v>
      </c>
    </row>
    <row r="385" spans="1:22" x14ac:dyDescent="0.25">
      <c r="A385" s="66" t="s">
        <v>206</v>
      </c>
      <c r="B385" s="66" t="s">
        <v>286</v>
      </c>
      <c r="C385" s="66">
        <v>42.313728481531101</v>
      </c>
      <c r="D385" s="66">
        <v>0</v>
      </c>
      <c r="E385" s="67">
        <v>0.129214487969875</v>
      </c>
      <c r="F385" s="66">
        <v>7</v>
      </c>
      <c r="G385" s="66">
        <v>3.87</v>
      </c>
      <c r="H385" s="66">
        <v>9</v>
      </c>
      <c r="I385" s="66">
        <v>3</v>
      </c>
      <c r="J385" s="66" t="str">
        <f>VLOOKUP(A385,編號對照表!$B$1:$C$133,2,FALSE)</f>
        <v>Fb2-D5</v>
      </c>
      <c r="K385" s="66" t="s">
        <v>453</v>
      </c>
      <c r="L385" s="66" t="s">
        <v>325</v>
      </c>
      <c r="M385" s="66">
        <v>1.27</v>
      </c>
      <c r="N385" s="66">
        <v>10</v>
      </c>
      <c r="O385" s="66">
        <v>25</v>
      </c>
      <c r="P385" s="66">
        <v>15</v>
      </c>
      <c r="Q385" s="66">
        <v>100</v>
      </c>
      <c r="R385" s="66">
        <v>280</v>
      </c>
      <c r="S385" s="66">
        <v>9</v>
      </c>
      <c r="T385" s="66">
        <v>0</v>
      </c>
      <c r="U385" s="66">
        <v>3</v>
      </c>
      <c r="V385" s="66">
        <v>0</v>
      </c>
    </row>
    <row r="386" spans="1:22" x14ac:dyDescent="0.25">
      <c r="A386" s="66" t="s">
        <v>204</v>
      </c>
      <c r="B386" s="66" t="s">
        <v>281</v>
      </c>
      <c r="C386" s="66">
        <v>59.875040315091603</v>
      </c>
      <c r="D386" s="66">
        <v>8.1496243365109002</v>
      </c>
      <c r="E386" s="67">
        <v>0</v>
      </c>
      <c r="F386" s="66">
        <v>7</v>
      </c>
      <c r="G386" s="66">
        <v>3.87</v>
      </c>
      <c r="H386" s="66">
        <v>12</v>
      </c>
      <c r="I386" s="66">
        <v>3</v>
      </c>
      <c r="J386" s="66" t="str">
        <f>VLOOKUP(A386,編號對照表!$B$1:$C$133,2,FALSE)</f>
        <v>Fb2-D4</v>
      </c>
      <c r="K386" s="66" t="s">
        <v>454</v>
      </c>
      <c r="L386" s="66" t="s">
        <v>325</v>
      </c>
      <c r="M386" s="66">
        <v>1.27</v>
      </c>
      <c r="N386" s="66">
        <v>10</v>
      </c>
      <c r="O386" s="66">
        <v>25</v>
      </c>
      <c r="P386" s="66">
        <v>15</v>
      </c>
      <c r="Q386" s="66">
        <v>100</v>
      </c>
      <c r="R386" s="66">
        <v>280</v>
      </c>
      <c r="S386" s="66">
        <v>12</v>
      </c>
      <c r="T386" s="66">
        <v>0</v>
      </c>
      <c r="U386" s="66">
        <v>3</v>
      </c>
      <c r="V386" s="66">
        <v>0</v>
      </c>
    </row>
    <row r="387" spans="1:22" x14ac:dyDescent="0.25">
      <c r="A387" s="66" t="s">
        <v>204</v>
      </c>
      <c r="B387" s="66" t="s">
        <v>285</v>
      </c>
      <c r="C387" s="66">
        <v>64.805289730429607</v>
      </c>
      <c r="D387" s="66">
        <v>0.671742745907977</v>
      </c>
      <c r="E387" s="67">
        <v>0</v>
      </c>
      <c r="F387" s="66">
        <v>7</v>
      </c>
      <c r="G387" s="66">
        <v>3.87</v>
      </c>
      <c r="H387" s="66">
        <v>13</v>
      </c>
      <c r="I387" s="66">
        <v>3</v>
      </c>
      <c r="J387" s="66" t="str">
        <f>VLOOKUP(A387,編號對照表!$B$1:$C$133,2,FALSE)</f>
        <v>Fb2-D4</v>
      </c>
      <c r="K387" s="66" t="s">
        <v>454</v>
      </c>
      <c r="L387" s="66" t="s">
        <v>325</v>
      </c>
      <c r="M387" s="66">
        <v>1.27</v>
      </c>
      <c r="N387" s="66">
        <v>10</v>
      </c>
      <c r="O387" s="66">
        <v>25</v>
      </c>
      <c r="P387" s="66">
        <v>15</v>
      </c>
      <c r="Q387" s="66">
        <v>100</v>
      </c>
      <c r="R387" s="66">
        <v>280</v>
      </c>
      <c r="S387" s="66">
        <v>13</v>
      </c>
      <c r="T387" s="66">
        <v>0</v>
      </c>
      <c r="U387" s="66">
        <v>3</v>
      </c>
      <c r="V387" s="66">
        <v>0</v>
      </c>
    </row>
    <row r="388" spans="1:22" x14ac:dyDescent="0.25">
      <c r="A388" s="66" t="s">
        <v>204</v>
      </c>
      <c r="B388" s="66" t="s">
        <v>286</v>
      </c>
      <c r="C388" s="66">
        <v>64.802346751093907</v>
      </c>
      <c r="D388" s="66">
        <v>11.8597398977727</v>
      </c>
      <c r="E388" s="67">
        <v>0</v>
      </c>
      <c r="F388" s="66">
        <v>7</v>
      </c>
      <c r="G388" s="66">
        <v>3.87</v>
      </c>
      <c r="H388" s="66">
        <v>13</v>
      </c>
      <c r="I388" s="66">
        <v>4</v>
      </c>
      <c r="J388" s="66" t="str">
        <f>VLOOKUP(A388,編號對照表!$B$1:$C$133,2,FALSE)</f>
        <v>Fb2-D4</v>
      </c>
      <c r="K388" s="66" t="s">
        <v>454</v>
      </c>
      <c r="L388" s="66" t="s">
        <v>325</v>
      </c>
      <c r="M388" s="66">
        <v>1.27</v>
      </c>
      <c r="N388" s="66">
        <v>10</v>
      </c>
      <c r="O388" s="66">
        <v>25</v>
      </c>
      <c r="P388" s="66">
        <v>15</v>
      </c>
      <c r="Q388" s="66">
        <v>100</v>
      </c>
      <c r="R388" s="66">
        <v>280</v>
      </c>
      <c r="S388" s="66">
        <v>13</v>
      </c>
      <c r="T388" s="66">
        <v>0</v>
      </c>
      <c r="U388" s="66">
        <v>4</v>
      </c>
      <c r="V388" s="66">
        <v>0</v>
      </c>
    </row>
    <row r="389" spans="1:22" x14ac:dyDescent="0.25">
      <c r="A389" s="66" t="s">
        <v>202</v>
      </c>
      <c r="B389" s="66" t="s">
        <v>281</v>
      </c>
      <c r="C389" s="66">
        <v>75.173019431531401</v>
      </c>
      <c r="D389" s="66">
        <v>11.482503032311801</v>
      </c>
      <c r="E389" s="67">
        <v>0</v>
      </c>
      <c r="F389" s="66">
        <v>7</v>
      </c>
      <c r="G389" s="66">
        <v>3.87</v>
      </c>
      <c r="H389" s="66">
        <v>15</v>
      </c>
      <c r="I389" s="66">
        <v>3</v>
      </c>
      <c r="J389" s="66" t="str">
        <f>VLOOKUP(A389,編號對照表!$B$1:$C$133,2,FALSE)</f>
        <v>Fb2-D3</v>
      </c>
      <c r="K389" s="66" t="s">
        <v>455</v>
      </c>
      <c r="L389" s="66" t="s">
        <v>325</v>
      </c>
      <c r="M389" s="66">
        <v>1.27</v>
      </c>
      <c r="N389" s="66">
        <v>10</v>
      </c>
      <c r="O389" s="66">
        <v>25</v>
      </c>
      <c r="P389" s="66">
        <v>15</v>
      </c>
      <c r="Q389" s="66">
        <v>100</v>
      </c>
      <c r="R389" s="66">
        <v>280</v>
      </c>
      <c r="S389" s="66">
        <v>13</v>
      </c>
      <c r="T389" s="66">
        <v>2</v>
      </c>
      <c r="U389" s="66">
        <v>3</v>
      </c>
      <c r="V389" s="66">
        <v>0</v>
      </c>
    </row>
    <row r="390" spans="1:22" x14ac:dyDescent="0.25">
      <c r="A390" s="66" t="s">
        <v>202</v>
      </c>
      <c r="B390" s="66" t="s">
        <v>285</v>
      </c>
      <c r="C390" s="66">
        <v>74.874772690236597</v>
      </c>
      <c r="D390" s="66">
        <v>27.4890498258173</v>
      </c>
      <c r="E390" s="67">
        <v>0</v>
      </c>
      <c r="F390" s="66">
        <v>7</v>
      </c>
      <c r="G390" s="66">
        <v>3.87</v>
      </c>
      <c r="H390" s="66">
        <v>15</v>
      </c>
      <c r="I390" s="66">
        <v>8</v>
      </c>
      <c r="J390" s="66" t="str">
        <f>VLOOKUP(A390,編號對照表!$B$1:$C$133,2,FALSE)</f>
        <v>Fb2-D3</v>
      </c>
      <c r="K390" s="66" t="s">
        <v>455</v>
      </c>
      <c r="L390" s="66" t="s">
        <v>325</v>
      </c>
      <c r="M390" s="66">
        <v>1.27</v>
      </c>
      <c r="N390" s="66">
        <v>10</v>
      </c>
      <c r="O390" s="66">
        <v>25</v>
      </c>
      <c r="P390" s="66">
        <v>15</v>
      </c>
      <c r="Q390" s="66">
        <v>100</v>
      </c>
      <c r="R390" s="66">
        <v>280</v>
      </c>
      <c r="S390" s="66">
        <v>13</v>
      </c>
      <c r="T390" s="66">
        <v>2</v>
      </c>
      <c r="U390" s="66">
        <v>8</v>
      </c>
      <c r="V390" s="66">
        <v>0</v>
      </c>
    </row>
    <row r="391" spans="1:22" x14ac:dyDescent="0.25">
      <c r="A391" s="66" t="s">
        <v>202</v>
      </c>
      <c r="B391" s="66" t="s">
        <v>286</v>
      </c>
      <c r="C391" s="66">
        <v>41.222209110856099</v>
      </c>
      <c r="D391" s="66">
        <v>72.640464641153798</v>
      </c>
      <c r="E391" s="67">
        <v>8.3698763046413702E-2</v>
      </c>
      <c r="F391" s="66">
        <v>7</v>
      </c>
      <c r="G391" s="66">
        <v>3.87</v>
      </c>
      <c r="H391" s="66">
        <v>9</v>
      </c>
      <c r="I391" s="66">
        <v>19</v>
      </c>
      <c r="J391" s="66" t="str">
        <f>VLOOKUP(A391,編號對照表!$B$1:$C$133,2,FALSE)</f>
        <v>Fb2-D3</v>
      </c>
      <c r="K391" s="66" t="s">
        <v>455</v>
      </c>
      <c r="L391" s="66" t="s">
        <v>325</v>
      </c>
      <c r="M391" s="66">
        <v>1.27</v>
      </c>
      <c r="N391" s="66">
        <v>10</v>
      </c>
      <c r="O391" s="66">
        <v>25</v>
      </c>
      <c r="P391" s="66">
        <v>15</v>
      </c>
      <c r="Q391" s="66">
        <v>100</v>
      </c>
      <c r="R391" s="66">
        <v>280</v>
      </c>
      <c r="S391" s="66">
        <v>9</v>
      </c>
      <c r="T391" s="66">
        <v>0</v>
      </c>
      <c r="U391" s="66">
        <v>15</v>
      </c>
      <c r="V391" s="66">
        <v>4</v>
      </c>
    </row>
    <row r="392" spans="1:22" x14ac:dyDescent="0.25">
      <c r="A392" s="66" t="s">
        <v>200</v>
      </c>
      <c r="B392" s="66" t="s">
        <v>281</v>
      </c>
      <c r="C392" s="66">
        <v>2.5835057022050001</v>
      </c>
      <c r="D392" s="66">
        <v>42.525758035480997</v>
      </c>
      <c r="E392" s="67">
        <v>0</v>
      </c>
      <c r="F392" s="66">
        <v>7</v>
      </c>
      <c r="G392" s="66">
        <v>3.87</v>
      </c>
      <c r="H392" s="66">
        <v>3</v>
      </c>
      <c r="I392" s="66">
        <v>11</v>
      </c>
      <c r="J392" s="66" t="str">
        <f>VLOOKUP(A392,編號對照表!$B$1:$C$133,2,FALSE)</f>
        <v>Fb2-D2</v>
      </c>
      <c r="K392" s="66" t="s">
        <v>456</v>
      </c>
      <c r="L392" s="66" t="s">
        <v>325</v>
      </c>
      <c r="M392" s="66">
        <v>1.27</v>
      </c>
      <c r="N392" s="66">
        <v>10</v>
      </c>
      <c r="O392" s="66">
        <v>25</v>
      </c>
      <c r="P392" s="66">
        <v>15</v>
      </c>
      <c r="Q392" s="66">
        <v>100</v>
      </c>
      <c r="R392" s="66">
        <v>280</v>
      </c>
      <c r="S392" s="66">
        <v>3</v>
      </c>
      <c r="T392" s="66">
        <v>0</v>
      </c>
      <c r="U392" s="66">
        <v>11</v>
      </c>
      <c r="V392" s="66">
        <v>0</v>
      </c>
    </row>
    <row r="393" spans="1:22" x14ac:dyDescent="0.25">
      <c r="A393" s="66" t="s">
        <v>200</v>
      </c>
      <c r="B393" s="66" t="s">
        <v>285</v>
      </c>
      <c r="C393" s="66">
        <v>10.7618805486709</v>
      </c>
      <c r="D393" s="66">
        <v>37.0919704437256</v>
      </c>
      <c r="E393" s="67">
        <v>0</v>
      </c>
      <c r="F393" s="66">
        <v>7</v>
      </c>
      <c r="G393" s="66">
        <v>3.87</v>
      </c>
      <c r="H393" s="66">
        <v>3</v>
      </c>
      <c r="I393" s="66">
        <v>10</v>
      </c>
      <c r="J393" s="66" t="str">
        <f>VLOOKUP(A393,編號對照表!$B$1:$C$133,2,FALSE)</f>
        <v>Fb2-D2</v>
      </c>
      <c r="K393" s="66" t="s">
        <v>456</v>
      </c>
      <c r="L393" s="66" t="s">
        <v>325</v>
      </c>
      <c r="M393" s="66">
        <v>1.27</v>
      </c>
      <c r="N393" s="66">
        <v>10</v>
      </c>
      <c r="O393" s="66">
        <v>25</v>
      </c>
      <c r="P393" s="66">
        <v>15</v>
      </c>
      <c r="Q393" s="66">
        <v>100</v>
      </c>
      <c r="R393" s="66">
        <v>280</v>
      </c>
      <c r="S393" s="66">
        <v>3</v>
      </c>
      <c r="T393" s="66">
        <v>0</v>
      </c>
      <c r="U393" s="66">
        <v>10</v>
      </c>
      <c r="V393" s="66">
        <v>0</v>
      </c>
    </row>
    <row r="394" spans="1:22" x14ac:dyDescent="0.25">
      <c r="A394" s="66" t="s">
        <v>200</v>
      </c>
      <c r="B394" s="66" t="s">
        <v>286</v>
      </c>
      <c r="C394" s="66">
        <v>9.5739436801523006</v>
      </c>
      <c r="D394" s="66">
        <v>25.410943198949099</v>
      </c>
      <c r="E394" s="67">
        <v>8.3698763046413702E-2</v>
      </c>
      <c r="F394" s="66">
        <v>7</v>
      </c>
      <c r="G394" s="66">
        <v>3.87</v>
      </c>
      <c r="H394" s="66">
        <v>3</v>
      </c>
      <c r="I394" s="66">
        <v>7</v>
      </c>
      <c r="J394" s="66" t="str">
        <f>VLOOKUP(A394,編號對照表!$B$1:$C$133,2,FALSE)</f>
        <v>Fb2-D2</v>
      </c>
      <c r="K394" s="66" t="s">
        <v>456</v>
      </c>
      <c r="L394" s="66" t="s">
        <v>325</v>
      </c>
      <c r="M394" s="66">
        <v>1.27</v>
      </c>
      <c r="N394" s="66">
        <v>10</v>
      </c>
      <c r="O394" s="66">
        <v>25</v>
      </c>
      <c r="P394" s="66">
        <v>15</v>
      </c>
      <c r="Q394" s="66">
        <v>100</v>
      </c>
      <c r="R394" s="66">
        <v>280</v>
      </c>
      <c r="S394" s="66">
        <v>3</v>
      </c>
      <c r="T394" s="66">
        <v>0</v>
      </c>
      <c r="U394" s="66">
        <v>7</v>
      </c>
      <c r="V394" s="66">
        <v>0</v>
      </c>
    </row>
    <row r="395" spans="1:22" x14ac:dyDescent="0.25">
      <c r="A395" s="66" t="s">
        <v>224</v>
      </c>
      <c r="B395" s="66" t="s">
        <v>281</v>
      </c>
      <c r="C395" s="66">
        <v>18.625773955136498</v>
      </c>
      <c r="D395" s="66">
        <v>23.753936402499701</v>
      </c>
      <c r="E395" s="67">
        <v>0</v>
      </c>
      <c r="F395" s="66">
        <v>7</v>
      </c>
      <c r="G395" s="66">
        <v>3.87</v>
      </c>
      <c r="H395" s="66">
        <v>4</v>
      </c>
      <c r="I395" s="66">
        <v>7</v>
      </c>
      <c r="J395" s="66" t="str">
        <f>VLOOKUP(A395,編號對照表!$B$1:$C$133,2,FALSE)</f>
        <v>Fb2-E3</v>
      </c>
      <c r="K395" s="66" t="s">
        <v>457</v>
      </c>
      <c r="L395" s="66" t="s">
        <v>325</v>
      </c>
      <c r="M395" s="66">
        <v>1.27</v>
      </c>
      <c r="N395" s="66">
        <v>10</v>
      </c>
      <c r="O395" s="66">
        <v>25</v>
      </c>
      <c r="P395" s="66">
        <v>15</v>
      </c>
      <c r="Q395" s="66">
        <v>100</v>
      </c>
      <c r="R395" s="66">
        <v>280</v>
      </c>
      <c r="S395" s="66">
        <v>4</v>
      </c>
      <c r="T395" s="66">
        <v>0</v>
      </c>
      <c r="U395" s="66">
        <v>7</v>
      </c>
      <c r="V395" s="66">
        <v>0</v>
      </c>
    </row>
    <row r="396" spans="1:22" x14ac:dyDescent="0.25">
      <c r="A396" s="66" t="s">
        <v>224</v>
      </c>
      <c r="B396" s="66" t="s">
        <v>285</v>
      </c>
      <c r="C396" s="66">
        <v>51.316469907760599</v>
      </c>
      <c r="D396" s="66">
        <v>10.642483830452001</v>
      </c>
      <c r="E396" s="67">
        <v>0</v>
      </c>
      <c r="F396" s="66">
        <v>7</v>
      </c>
      <c r="G396" s="66">
        <v>3.87</v>
      </c>
      <c r="H396" s="66">
        <v>11</v>
      </c>
      <c r="I396" s="66">
        <v>3</v>
      </c>
      <c r="J396" s="66" t="str">
        <f>VLOOKUP(A396,編號對照表!$B$1:$C$133,2,FALSE)</f>
        <v>Fb2-E3</v>
      </c>
      <c r="K396" s="66" t="s">
        <v>457</v>
      </c>
      <c r="L396" s="66" t="s">
        <v>325</v>
      </c>
      <c r="M396" s="66">
        <v>1.27</v>
      </c>
      <c r="N396" s="66">
        <v>10</v>
      </c>
      <c r="O396" s="66">
        <v>25</v>
      </c>
      <c r="P396" s="66">
        <v>15</v>
      </c>
      <c r="Q396" s="66">
        <v>100</v>
      </c>
      <c r="R396" s="66">
        <v>280</v>
      </c>
      <c r="S396" s="66">
        <v>11</v>
      </c>
      <c r="T396" s="66">
        <v>0</v>
      </c>
      <c r="U396" s="66">
        <v>3</v>
      </c>
      <c r="V396" s="66">
        <v>0</v>
      </c>
    </row>
    <row r="397" spans="1:22" x14ac:dyDescent="0.25">
      <c r="A397" s="66" t="s">
        <v>224</v>
      </c>
      <c r="B397" s="66" t="s">
        <v>286</v>
      </c>
      <c r="C397" s="66">
        <v>51.942295394837899</v>
      </c>
      <c r="D397" s="66">
        <v>18.386554438620799</v>
      </c>
      <c r="E397" s="67">
        <v>0</v>
      </c>
      <c r="F397" s="66">
        <v>7</v>
      </c>
      <c r="G397" s="66">
        <v>3.87</v>
      </c>
      <c r="H397" s="66">
        <v>11</v>
      </c>
      <c r="I397" s="66">
        <v>5</v>
      </c>
      <c r="J397" s="66" t="str">
        <f>VLOOKUP(A397,編號對照表!$B$1:$C$133,2,FALSE)</f>
        <v>Fb2-E3</v>
      </c>
      <c r="K397" s="66" t="s">
        <v>457</v>
      </c>
      <c r="L397" s="66" t="s">
        <v>325</v>
      </c>
      <c r="M397" s="66">
        <v>1.27</v>
      </c>
      <c r="N397" s="66">
        <v>10</v>
      </c>
      <c r="O397" s="66">
        <v>25</v>
      </c>
      <c r="P397" s="66">
        <v>15</v>
      </c>
      <c r="Q397" s="66">
        <v>100</v>
      </c>
      <c r="R397" s="66">
        <v>280</v>
      </c>
      <c r="S397" s="66">
        <v>11</v>
      </c>
      <c r="T397" s="66">
        <v>0</v>
      </c>
      <c r="U397" s="66">
        <v>5</v>
      </c>
      <c r="V397" s="66">
        <v>0</v>
      </c>
    </row>
    <row r="398" spans="1:22" x14ac:dyDescent="0.25">
      <c r="A398" s="66" t="s">
        <v>222</v>
      </c>
      <c r="B398" s="66" t="s">
        <v>281</v>
      </c>
      <c r="C398" s="66">
        <v>61.990637332200997</v>
      </c>
      <c r="D398" s="66">
        <v>19.4896839093417</v>
      </c>
      <c r="E398" s="67">
        <v>8.3698763046413702E-2</v>
      </c>
      <c r="F398" s="66">
        <v>7</v>
      </c>
      <c r="G398" s="66">
        <v>3.87</v>
      </c>
      <c r="H398" s="66">
        <v>13</v>
      </c>
      <c r="I398" s="66">
        <v>6</v>
      </c>
      <c r="J398" s="66" t="str">
        <f>VLOOKUP(A398,編號對照表!$B$1:$C$133,2,FALSE)</f>
        <v>Fb2-E2</v>
      </c>
      <c r="K398" s="66" t="s">
        <v>458</v>
      </c>
      <c r="L398" s="66" t="s">
        <v>325</v>
      </c>
      <c r="M398" s="66">
        <v>1.27</v>
      </c>
      <c r="N398" s="66">
        <v>10</v>
      </c>
      <c r="O398" s="66">
        <v>25</v>
      </c>
      <c r="P398" s="66">
        <v>15</v>
      </c>
      <c r="Q398" s="66">
        <v>100</v>
      </c>
      <c r="R398" s="66">
        <v>280</v>
      </c>
      <c r="S398" s="66">
        <v>13</v>
      </c>
      <c r="T398" s="66">
        <v>0</v>
      </c>
      <c r="U398" s="66">
        <v>6</v>
      </c>
      <c r="V398" s="66">
        <v>0</v>
      </c>
    </row>
    <row r="399" spans="1:22" x14ac:dyDescent="0.25">
      <c r="A399" s="66" t="s">
        <v>222</v>
      </c>
      <c r="B399" s="66" t="s">
        <v>285</v>
      </c>
      <c r="C399" s="66">
        <v>79.612731933593807</v>
      </c>
      <c r="D399" s="66">
        <v>5.6488270638510603</v>
      </c>
      <c r="E399" s="67">
        <v>0</v>
      </c>
      <c r="F399" s="66">
        <v>7</v>
      </c>
      <c r="G399" s="66">
        <v>3.87</v>
      </c>
      <c r="H399" s="66">
        <v>16</v>
      </c>
      <c r="I399" s="66">
        <v>3</v>
      </c>
      <c r="J399" s="66" t="str">
        <f>VLOOKUP(A399,編號對照表!$B$1:$C$133,2,FALSE)</f>
        <v>Fb2-E2</v>
      </c>
      <c r="K399" s="66" t="s">
        <v>458</v>
      </c>
      <c r="L399" s="66" t="s">
        <v>325</v>
      </c>
      <c r="M399" s="66">
        <v>1.27</v>
      </c>
      <c r="N399" s="66">
        <v>10</v>
      </c>
      <c r="O399" s="66">
        <v>25</v>
      </c>
      <c r="P399" s="66">
        <v>15</v>
      </c>
      <c r="Q399" s="66">
        <v>100</v>
      </c>
      <c r="R399" s="66">
        <v>280</v>
      </c>
      <c r="S399" s="66">
        <v>13</v>
      </c>
      <c r="T399" s="66">
        <v>3</v>
      </c>
      <c r="U399" s="66">
        <v>3</v>
      </c>
      <c r="V399" s="66">
        <v>0</v>
      </c>
    </row>
    <row r="400" spans="1:22" x14ac:dyDescent="0.25">
      <c r="A400" s="66" t="s">
        <v>222</v>
      </c>
      <c r="B400" s="66" t="s">
        <v>286</v>
      </c>
      <c r="C400" s="66">
        <v>82.444297149777398</v>
      </c>
      <c r="D400" s="66">
        <v>0</v>
      </c>
      <c r="E400" s="67">
        <v>0</v>
      </c>
      <c r="F400" s="66">
        <v>7</v>
      </c>
      <c r="G400" s="66">
        <v>3.87</v>
      </c>
      <c r="H400" s="66">
        <v>17</v>
      </c>
      <c r="I400" s="66">
        <v>3</v>
      </c>
      <c r="J400" s="66" t="str">
        <f>VLOOKUP(A400,編號對照表!$B$1:$C$133,2,FALSE)</f>
        <v>Fb2-E2</v>
      </c>
      <c r="K400" s="66" t="s">
        <v>458</v>
      </c>
      <c r="L400" s="66" t="s">
        <v>325</v>
      </c>
      <c r="M400" s="66">
        <v>1.27</v>
      </c>
      <c r="N400" s="66">
        <v>10</v>
      </c>
      <c r="O400" s="66">
        <v>25</v>
      </c>
      <c r="P400" s="66">
        <v>15</v>
      </c>
      <c r="Q400" s="66">
        <v>100</v>
      </c>
      <c r="R400" s="66">
        <v>280</v>
      </c>
      <c r="S400" s="66">
        <v>13</v>
      </c>
      <c r="T400" s="66">
        <v>4</v>
      </c>
      <c r="U400" s="66">
        <v>3</v>
      </c>
      <c r="V400" s="66">
        <v>0</v>
      </c>
    </row>
  </sheetData>
  <phoneticPr fontId="3" type="noConversion"/>
  <conditionalFormatting sqref="E1:E1048576">
    <cfRule type="cellIs" dxfId="2" priority="2" operator="greaterThan">
      <formula>0.503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L1:L1048576">
    <cfRule type="containsText" dxfId="1" priority="3" operator="containsText" text="5">
      <formula>NOT(ISERROR(SEARCH("5",L1)))</formula>
    </cfRule>
    <cfRule type="containsText" dxfId="0" priority="4" operator="containsText" text="2">
      <formula>NOT(ISERROR(SEARCH("2",L1)))</formula>
    </cfRule>
  </conditionalFormatting>
  <conditionalFormatting sqref="N1:N1048576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N1216"/>
  <sheetViews>
    <sheetView topLeftCell="A58" workbookViewId="0">
      <selection activeCell="Q14" sqref="Q14"/>
    </sheetView>
  </sheetViews>
  <sheetFormatPr defaultRowHeight="16.5" x14ac:dyDescent="0.25"/>
  <cols>
    <col min="1" max="1" width="13.125" style="1" bestFit="1" customWidth="1"/>
    <col min="2" max="2" width="4.875" style="1" bestFit="1" customWidth="1"/>
    <col min="3" max="3" width="3.75" style="1" bestFit="1" customWidth="1"/>
    <col min="4" max="4" width="8.25" style="1" bestFit="1" customWidth="1"/>
    <col min="5" max="5" width="9" style="1" bestFit="1" customWidth="1"/>
    <col min="6" max="6" width="5.625" style="1" bestFit="1" customWidth="1"/>
    <col min="7" max="7" width="4.625" style="1" bestFit="1" customWidth="1"/>
    <col min="8" max="8" width="13.25" style="1" bestFit="1" customWidth="1"/>
    <col min="9" max="9" width="13.625" style="1" bestFit="1" customWidth="1"/>
    <col min="10" max="10" width="9.125" style="1" bestFit="1" customWidth="1"/>
    <col min="11" max="11" width="5.625" style="1" customWidth="1"/>
    <col min="12" max="12" width="13.25" style="1" bestFit="1" customWidth="1"/>
    <col min="13" max="13" width="13.625" style="1" bestFit="1" customWidth="1"/>
    <col min="14" max="14" width="12.625" style="1" customWidth="1"/>
    <col min="15" max="15" width="9.125" style="1" bestFit="1" customWidth="1"/>
    <col min="16" max="16" width="13.25" style="1" bestFit="1" customWidth="1"/>
    <col min="17" max="17" width="12.75" style="1" bestFit="1" customWidth="1"/>
    <col min="18" max="18" width="12.5" style="1" bestFit="1" customWidth="1"/>
    <col min="19" max="19" width="9.125" style="1" bestFit="1" customWidth="1"/>
    <col min="20" max="20" width="7.375" style="1" customWidth="1"/>
    <col min="21" max="23" width="8.25" style="1" bestFit="1" customWidth="1"/>
    <col min="24" max="24" width="7.375" style="1" customWidth="1"/>
    <col min="25" max="25" width="8.25" style="1" bestFit="1" customWidth="1"/>
    <col min="26" max="26" width="7.375" style="1" bestFit="1" customWidth="1"/>
    <col min="27" max="27" width="2.75" style="1" customWidth="1"/>
    <col min="28" max="28" width="7.375" style="1" bestFit="1" customWidth="1"/>
    <col min="29" max="29" width="5.625" style="1" bestFit="1" customWidth="1"/>
    <col min="30" max="30" width="4.625" style="1" customWidth="1"/>
    <col min="31" max="31" width="5.625" style="1" bestFit="1" customWidth="1"/>
    <col min="32" max="32" width="7.375" style="1" bestFit="1" customWidth="1"/>
    <col min="33" max="33" width="4.625" style="1" bestFit="1" customWidth="1"/>
    <col min="34" max="34" width="7.375" style="1" bestFit="1" customWidth="1"/>
    <col min="35" max="35" width="5.625" style="1" bestFit="1" customWidth="1"/>
    <col min="36" max="36" width="7.375" style="1" bestFit="1" customWidth="1"/>
    <col min="37" max="38" width="2.75" style="1" bestFit="1" customWidth="1"/>
    <col min="39" max="39" width="4.625" style="1" bestFit="1" customWidth="1"/>
    <col min="40" max="43" width="3.75" style="1" bestFit="1" customWidth="1"/>
    <col min="44" max="44" width="2.75" style="1" customWidth="1"/>
    <col min="45" max="46" width="3.75" style="1" bestFit="1" customWidth="1"/>
    <col min="47" max="47" width="2.75" style="1" customWidth="1"/>
    <col min="48" max="48" width="4.625" style="1" customWidth="1"/>
    <col min="49" max="51" width="5.625" style="1" bestFit="1" customWidth="1"/>
    <col min="52" max="52" width="5.25" style="1" bestFit="1" customWidth="1"/>
    <col min="53" max="53" width="4.625" style="1" customWidth="1"/>
    <col min="54" max="54" width="5.625" style="1" bestFit="1" customWidth="1"/>
    <col min="55" max="57" width="4.625" style="1" bestFit="1" customWidth="1"/>
    <col min="58" max="61" width="2.75" style="1" bestFit="1" customWidth="1"/>
    <col min="62" max="62" width="4.625" style="1" bestFit="1" customWidth="1"/>
    <col min="63" max="64" width="2.75" style="1" bestFit="1" customWidth="1"/>
    <col min="65" max="65" width="4.625" style="1" customWidth="1"/>
    <col min="66" max="66" width="4.625" style="1" bestFit="1" customWidth="1"/>
    <col min="67" max="67" width="2.75" style="1" bestFit="1" customWidth="1"/>
    <col min="68" max="68" width="4.625" style="1" customWidth="1"/>
    <col min="69" max="69" width="5.25" style="1" customWidth="1"/>
    <col min="70" max="71" width="4.625" style="1" bestFit="1" customWidth="1"/>
    <col min="72" max="72" width="2.75" style="1" customWidth="1"/>
    <col min="73" max="73" width="4.625" style="1" customWidth="1"/>
    <col min="74" max="75" width="4.625" style="1" bestFit="1" customWidth="1"/>
    <col min="76" max="76" width="3.75" style="1" bestFit="1" customWidth="1"/>
    <col min="77" max="77" width="2.75" style="1" bestFit="1" customWidth="1"/>
    <col min="78" max="80" width="4.625" style="1" bestFit="1" customWidth="1"/>
    <col min="81" max="82" width="2.75" style="1" customWidth="1"/>
    <col min="83" max="83" width="2.75" style="1" bestFit="1" customWidth="1"/>
    <col min="84" max="84" width="9" style="1"/>
    <col min="85" max="85" width="3.75" style="1" customWidth="1"/>
    <col min="86" max="86" width="9" style="1"/>
    <col min="87" max="87" width="3.75" style="1" customWidth="1"/>
    <col min="88" max="88" width="2.75" style="1" customWidth="1"/>
    <col min="89" max="89" width="9" style="1"/>
    <col min="90" max="90" width="5.25" style="1" customWidth="1"/>
    <col min="91" max="91" width="5.625" style="1" customWidth="1"/>
    <col min="92" max="93" width="9" style="1"/>
    <col min="94" max="94" width="4.375" style="1" customWidth="1"/>
    <col min="95" max="100" width="9" style="1"/>
    <col min="101" max="101" width="4.625" style="1" customWidth="1"/>
    <col min="102" max="103" width="2.75" style="1" customWidth="1"/>
    <col min="104" max="16384" width="9" style="1"/>
  </cols>
  <sheetData>
    <row r="1" spans="1:300" x14ac:dyDescent="0.25">
      <c r="A1" s="1" t="s">
        <v>459</v>
      </c>
      <c r="B1" s="1" t="s">
        <v>460</v>
      </c>
      <c r="H1" s="1" t="s">
        <v>461</v>
      </c>
      <c r="I1" s="1" t="s">
        <v>462</v>
      </c>
      <c r="M1" s="1" t="s">
        <v>463</v>
      </c>
      <c r="N1" s="1" t="s">
        <v>462</v>
      </c>
    </row>
    <row r="2" spans="1:300" x14ac:dyDescent="0.25">
      <c r="A2" s="1" t="s">
        <v>464</v>
      </c>
      <c r="C2" s="1" t="s">
        <v>804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>
        <v>10</v>
      </c>
      <c r="Y2"/>
      <c r="Z2"/>
      <c r="AA2">
        <v>10</v>
      </c>
      <c r="AB2"/>
      <c r="AC2"/>
      <c r="AD2">
        <v>10</v>
      </c>
      <c r="AE2"/>
      <c r="AF2"/>
      <c r="AG2"/>
      <c r="AH2"/>
      <c r="AI2"/>
      <c r="AJ2"/>
      <c r="AK2"/>
      <c r="AL2"/>
      <c r="AM2"/>
      <c r="AN2"/>
      <c r="AO2"/>
      <c r="AP2"/>
      <c r="AQ2"/>
      <c r="AR2">
        <v>3</v>
      </c>
      <c r="AS2"/>
      <c r="AT2"/>
      <c r="AU2">
        <v>5</v>
      </c>
      <c r="AV2"/>
      <c r="AW2"/>
      <c r="AX2">
        <v>3</v>
      </c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</row>
    <row r="3" spans="1:300" x14ac:dyDescent="0.25">
      <c r="A3" s="1" t="s">
        <v>466</v>
      </c>
      <c r="C3" s="1" t="s">
        <v>804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>
        <v>0</v>
      </c>
      <c r="Y3"/>
      <c r="Z3">
        <v>14</v>
      </c>
      <c r="AA3"/>
      <c r="AB3"/>
      <c r="AC3"/>
      <c r="AD3">
        <v>0</v>
      </c>
      <c r="AE3"/>
      <c r="AF3"/>
      <c r="AG3"/>
      <c r="AH3"/>
      <c r="AI3"/>
      <c r="AJ3"/>
      <c r="AK3"/>
      <c r="AL3"/>
      <c r="AM3"/>
      <c r="AN3"/>
      <c r="AO3"/>
      <c r="AP3"/>
      <c r="AQ3"/>
      <c r="AR3">
        <v>0</v>
      </c>
      <c r="AS3"/>
      <c r="AT3"/>
      <c r="AU3">
        <v>0</v>
      </c>
      <c r="AV3"/>
      <c r="AW3"/>
      <c r="AX3">
        <v>0</v>
      </c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</row>
    <row r="4" spans="1:300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</row>
    <row r="5" spans="1:300" x14ac:dyDescent="0.25">
      <c r="A5" s="1" t="s">
        <v>467</v>
      </c>
      <c r="C5" s="1" t="s">
        <v>805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>
        <v>0</v>
      </c>
      <c r="Y5"/>
      <c r="Z5"/>
      <c r="AA5">
        <v>0</v>
      </c>
      <c r="AB5"/>
      <c r="AC5">
        <v>18</v>
      </c>
      <c r="AD5"/>
      <c r="AE5"/>
      <c r="AF5"/>
      <c r="AG5"/>
      <c r="AH5"/>
      <c r="AI5"/>
      <c r="AJ5"/>
      <c r="AK5"/>
      <c r="AL5"/>
      <c r="AM5"/>
      <c r="AN5"/>
      <c r="AO5"/>
      <c r="AP5"/>
      <c r="AQ5">
        <v>12</v>
      </c>
      <c r="AR5"/>
      <c r="AS5"/>
      <c r="AT5"/>
      <c r="AU5">
        <v>0</v>
      </c>
      <c r="AV5"/>
      <c r="AW5"/>
      <c r="AX5">
        <v>2</v>
      </c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</row>
    <row r="6" spans="1:300" x14ac:dyDescent="0.25">
      <c r="A6" s="1" t="s">
        <v>468</v>
      </c>
      <c r="C6" s="1" t="s">
        <v>805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>
        <v>3</v>
      </c>
      <c r="Y6"/>
      <c r="Z6"/>
      <c r="AA6">
        <v>3</v>
      </c>
      <c r="AB6"/>
      <c r="AC6">
        <v>11</v>
      </c>
      <c r="AD6"/>
      <c r="AE6"/>
      <c r="AF6"/>
      <c r="AG6"/>
      <c r="AH6"/>
      <c r="AI6"/>
      <c r="AJ6"/>
      <c r="AK6"/>
      <c r="AL6"/>
      <c r="AM6"/>
      <c r="AN6"/>
      <c r="AO6"/>
      <c r="AP6"/>
      <c r="AQ6">
        <v>11</v>
      </c>
      <c r="AR6"/>
      <c r="AS6"/>
      <c r="AT6"/>
      <c r="AU6">
        <v>3</v>
      </c>
      <c r="AV6"/>
      <c r="AW6"/>
      <c r="AX6">
        <v>10</v>
      </c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</row>
    <row r="7" spans="1:300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</row>
    <row r="8" spans="1:300" x14ac:dyDescent="0.25">
      <c r="A8" s="1" t="s">
        <v>469</v>
      </c>
      <c r="D8"/>
      <c r="E8"/>
      <c r="F8"/>
      <c r="G8"/>
      <c r="H8"/>
      <c r="I8"/>
      <c r="J8"/>
      <c r="K8"/>
      <c r="L8"/>
      <c r="M8"/>
      <c r="N8"/>
      <c r="O8"/>
      <c r="P8" t="s">
        <v>470</v>
      </c>
      <c r="Q8"/>
      <c r="R8" t="s">
        <v>471</v>
      </c>
      <c r="S8"/>
      <c r="T8" t="s">
        <v>472</v>
      </c>
      <c r="U8"/>
      <c r="V8"/>
      <c r="W8"/>
      <c r="X8" t="s">
        <v>473</v>
      </c>
      <c r="Y8"/>
      <c r="Z8" t="s">
        <v>473</v>
      </c>
      <c r="AA8"/>
      <c r="AB8" t="s">
        <v>470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</row>
    <row r="9" spans="1:300" x14ac:dyDescent="0.25">
      <c r="A9" s="1" t="s">
        <v>474</v>
      </c>
      <c r="D9"/>
      <c r="E9"/>
      <c r="F9"/>
      <c r="G9"/>
      <c r="H9"/>
      <c r="I9"/>
      <c r="J9"/>
      <c r="K9"/>
      <c r="L9"/>
      <c r="M9"/>
      <c r="N9"/>
      <c r="O9"/>
      <c r="P9" t="s">
        <v>785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 t="s">
        <v>784</v>
      </c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</row>
    <row r="10" spans="1:300" x14ac:dyDescent="0.25">
      <c r="A10" s="1" t="s">
        <v>475</v>
      </c>
      <c r="P10" s="1">
        <v>0</v>
      </c>
      <c r="AL10" s="1">
        <v>0</v>
      </c>
      <c r="BH10" s="1">
        <v>0</v>
      </c>
    </row>
    <row r="11" spans="1:300" x14ac:dyDescent="0.25">
      <c r="A11" s="1" t="s">
        <v>476</v>
      </c>
      <c r="B11" s="1" t="s">
        <v>477</v>
      </c>
      <c r="H11" s="1">
        <v>0</v>
      </c>
      <c r="BE11" s="1">
        <v>200</v>
      </c>
    </row>
    <row r="12" spans="1:300" x14ac:dyDescent="0.25">
      <c r="A12" s="1" t="s">
        <v>478</v>
      </c>
      <c r="I12" s="1">
        <v>0</v>
      </c>
      <c r="K12" s="1">
        <v>1065</v>
      </c>
      <c r="AE12" s="1">
        <v>665</v>
      </c>
      <c r="AY12" s="1">
        <v>719</v>
      </c>
    </row>
    <row r="13" spans="1:300" x14ac:dyDescent="0.25">
      <c r="A13" s="1" t="s">
        <v>479</v>
      </c>
      <c r="M13" s="1">
        <v>120</v>
      </c>
      <c r="AG13" s="1">
        <v>120</v>
      </c>
      <c r="BA13" s="1">
        <v>110</v>
      </c>
    </row>
    <row r="14" spans="1:300" x14ac:dyDescent="0.25">
      <c r="A14" s="1" t="s">
        <v>480</v>
      </c>
      <c r="M14" s="1">
        <v>-60</v>
      </c>
      <c r="AG14" s="1">
        <v>-80</v>
      </c>
      <c r="BA14" s="1">
        <v>-80</v>
      </c>
    </row>
    <row r="15" spans="1:300" x14ac:dyDescent="0.25">
      <c r="A15" s="1" t="s">
        <v>481</v>
      </c>
      <c r="L15" s="1">
        <v>-200</v>
      </c>
      <c r="AE15" s="1">
        <v>-200</v>
      </c>
      <c r="AX15" s="1">
        <v>-200</v>
      </c>
    </row>
    <row r="18" spans="1:300" x14ac:dyDescent="0.25">
      <c r="A18" s="1" t="s">
        <v>459</v>
      </c>
      <c r="B18" s="1" t="s">
        <v>460</v>
      </c>
      <c r="H18" s="1" t="s">
        <v>482</v>
      </c>
      <c r="I18" s="1" t="s">
        <v>462</v>
      </c>
      <c r="M18" s="1" t="s">
        <v>483</v>
      </c>
      <c r="N18" s="1" t="s">
        <v>462</v>
      </c>
      <c r="Q18" s="1" t="s">
        <v>484</v>
      </c>
      <c r="R18" s="1" t="s">
        <v>462</v>
      </c>
    </row>
    <row r="19" spans="1:300" x14ac:dyDescent="0.25">
      <c r="A19" s="1" t="s">
        <v>464</v>
      </c>
      <c r="C19" s="1" t="s">
        <v>465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>
        <v>3</v>
      </c>
      <c r="Y19"/>
      <c r="Z19"/>
      <c r="AA19">
        <v>9</v>
      </c>
      <c r="AB19"/>
      <c r="AC19"/>
      <c r="AD19">
        <v>5</v>
      </c>
      <c r="AE19"/>
      <c r="AF19"/>
      <c r="AG19"/>
      <c r="AH19"/>
      <c r="AI19"/>
      <c r="AJ19"/>
      <c r="AK19"/>
      <c r="AL19"/>
      <c r="AM19"/>
      <c r="AN19"/>
      <c r="AO19"/>
      <c r="AP19"/>
      <c r="AQ19"/>
      <c r="AR19">
        <v>3</v>
      </c>
      <c r="AS19"/>
      <c r="AT19"/>
      <c r="AU19">
        <v>3</v>
      </c>
      <c r="AV19"/>
      <c r="AW19"/>
      <c r="AX19">
        <v>3</v>
      </c>
      <c r="AY19"/>
      <c r="AZ19"/>
      <c r="BA19"/>
      <c r="BB19"/>
      <c r="BC19"/>
      <c r="BD19"/>
      <c r="BE19"/>
      <c r="BF19"/>
      <c r="BG19"/>
      <c r="BH19"/>
      <c r="BI19"/>
      <c r="BJ19"/>
      <c r="BK19"/>
      <c r="BL19">
        <v>8</v>
      </c>
      <c r="BM19"/>
      <c r="BN19"/>
      <c r="BO19">
        <v>10</v>
      </c>
      <c r="BP19"/>
      <c r="BQ19"/>
      <c r="BR19">
        <v>10</v>
      </c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</row>
    <row r="20" spans="1:300" x14ac:dyDescent="0.25">
      <c r="A20" s="1" t="s">
        <v>466</v>
      </c>
      <c r="C20" s="1" t="s">
        <v>804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>
        <v>0</v>
      </c>
      <c r="Y20"/>
      <c r="Z20"/>
      <c r="AA20">
        <v>2</v>
      </c>
      <c r="AB20"/>
      <c r="AC20"/>
      <c r="AD20">
        <v>0</v>
      </c>
      <c r="AE20"/>
      <c r="AF20"/>
      <c r="AG20"/>
      <c r="AH20"/>
      <c r="AI20"/>
      <c r="AJ20"/>
      <c r="AK20"/>
      <c r="AL20"/>
      <c r="AM20"/>
      <c r="AN20"/>
      <c r="AO20"/>
      <c r="AP20"/>
      <c r="AQ20"/>
      <c r="AR20">
        <v>0</v>
      </c>
      <c r="AS20"/>
      <c r="AT20"/>
      <c r="AU20">
        <v>0</v>
      </c>
      <c r="AV20"/>
      <c r="AW20"/>
      <c r="AX20">
        <v>0</v>
      </c>
      <c r="AY20"/>
      <c r="AZ20"/>
      <c r="BA20"/>
      <c r="BB20"/>
      <c r="BC20"/>
      <c r="BD20"/>
      <c r="BE20"/>
      <c r="BF20"/>
      <c r="BG20"/>
      <c r="BH20"/>
      <c r="BI20"/>
      <c r="BJ20"/>
      <c r="BK20"/>
      <c r="BL20">
        <v>0</v>
      </c>
      <c r="BM20"/>
      <c r="BN20">
        <v>15</v>
      </c>
      <c r="BO20"/>
      <c r="BP20"/>
      <c r="BQ20">
        <v>14</v>
      </c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</row>
    <row r="21" spans="1:300" x14ac:dyDescent="0.25"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</row>
    <row r="22" spans="1:300" x14ac:dyDescent="0.25">
      <c r="A22" s="1" t="s">
        <v>467</v>
      </c>
      <c r="C22" s="1" t="s">
        <v>805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>
        <v>3</v>
      </c>
      <c r="Y22"/>
      <c r="Z22"/>
      <c r="AA22">
        <v>0</v>
      </c>
      <c r="AB22"/>
      <c r="AC22"/>
      <c r="AD22">
        <v>0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>
        <v>0</v>
      </c>
      <c r="AS22"/>
      <c r="AT22"/>
      <c r="AU22">
        <v>7</v>
      </c>
      <c r="AV22"/>
      <c r="AW22">
        <v>15</v>
      </c>
      <c r="AX22"/>
      <c r="AY22"/>
      <c r="AZ22"/>
      <c r="BA22"/>
      <c r="BB22"/>
      <c r="BC22"/>
      <c r="BD22"/>
      <c r="BE22"/>
      <c r="BF22"/>
      <c r="BG22"/>
      <c r="BH22"/>
      <c r="BI22"/>
      <c r="BJ22"/>
      <c r="BK22">
        <v>38</v>
      </c>
      <c r="BL22"/>
      <c r="BM22"/>
      <c r="BN22"/>
      <c r="BO22">
        <v>0</v>
      </c>
      <c r="BP22"/>
      <c r="BQ22"/>
      <c r="BR22">
        <v>0</v>
      </c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</row>
    <row r="23" spans="1:300" x14ac:dyDescent="0.25">
      <c r="A23" s="1" t="s">
        <v>468</v>
      </c>
      <c r="C23" s="1" t="s">
        <v>805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>
        <v>11</v>
      </c>
      <c r="X23"/>
      <c r="Y23"/>
      <c r="Z23"/>
      <c r="AA23">
        <v>3</v>
      </c>
      <c r="AB23"/>
      <c r="AC23">
        <v>11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>
        <v>11</v>
      </c>
      <c r="AR23"/>
      <c r="AS23"/>
      <c r="AT23">
        <v>11</v>
      </c>
      <c r="AU23"/>
      <c r="AV23"/>
      <c r="AW23">
        <v>11</v>
      </c>
      <c r="AX23"/>
      <c r="AY23"/>
      <c r="AZ23"/>
      <c r="BA23"/>
      <c r="BB23"/>
      <c r="BC23"/>
      <c r="BD23"/>
      <c r="BE23"/>
      <c r="BF23"/>
      <c r="BG23"/>
      <c r="BH23"/>
      <c r="BI23"/>
      <c r="BJ23"/>
      <c r="BK23">
        <v>11</v>
      </c>
      <c r="BL23"/>
      <c r="BM23"/>
      <c r="BN23"/>
      <c r="BO23">
        <v>3</v>
      </c>
      <c r="BP23"/>
      <c r="BQ23"/>
      <c r="BR23">
        <v>3</v>
      </c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</row>
    <row r="24" spans="1:300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</row>
    <row r="25" spans="1:300" x14ac:dyDescent="0.25">
      <c r="A25" s="1" t="s">
        <v>469</v>
      </c>
      <c r="D25"/>
      <c r="E25"/>
      <c r="F25"/>
      <c r="G25"/>
      <c r="H25"/>
      <c r="I25"/>
      <c r="J25"/>
      <c r="K25"/>
      <c r="L25"/>
      <c r="M25"/>
      <c r="N25"/>
      <c r="O25"/>
      <c r="P25" t="s">
        <v>485</v>
      </c>
      <c r="Q25"/>
      <c r="R25" t="s">
        <v>485</v>
      </c>
      <c r="S25"/>
      <c r="T25" t="s">
        <v>470</v>
      </c>
      <c r="U25"/>
      <c r="V25"/>
      <c r="W25"/>
      <c r="X25" t="s">
        <v>470</v>
      </c>
      <c r="Y25"/>
      <c r="Z25" t="s">
        <v>485</v>
      </c>
      <c r="AA25"/>
      <c r="AB25" t="s">
        <v>470</v>
      </c>
      <c r="AC25"/>
      <c r="AD25"/>
      <c r="AE25"/>
      <c r="AF25" t="s">
        <v>473</v>
      </c>
      <c r="AG25"/>
      <c r="AH25" t="s">
        <v>470</v>
      </c>
      <c r="AI25"/>
      <c r="AJ25" t="s">
        <v>470</v>
      </c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</row>
    <row r="26" spans="1:300" x14ac:dyDescent="0.25">
      <c r="A26" s="1" t="s">
        <v>474</v>
      </c>
      <c r="D26"/>
      <c r="E26"/>
      <c r="F26"/>
      <c r="G26"/>
      <c r="H26"/>
      <c r="I26"/>
      <c r="J26"/>
      <c r="K26"/>
      <c r="L26"/>
      <c r="M26"/>
      <c r="N26"/>
      <c r="O26"/>
      <c r="P26" t="s">
        <v>783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 t="s">
        <v>793</v>
      </c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 t="s">
        <v>793</v>
      </c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</row>
    <row r="27" spans="1:300" x14ac:dyDescent="0.25">
      <c r="A27" s="1" t="s">
        <v>475</v>
      </c>
      <c r="P27" s="1">
        <v>0</v>
      </c>
      <c r="AL27" s="1">
        <v>0</v>
      </c>
      <c r="BH27" s="1">
        <v>0</v>
      </c>
      <c r="CD27" s="1">
        <v>0</v>
      </c>
    </row>
    <row r="28" spans="1:300" x14ac:dyDescent="0.25">
      <c r="A28" s="1" t="s">
        <v>476</v>
      </c>
      <c r="B28" s="1" t="s">
        <v>477</v>
      </c>
      <c r="F28" s="1">
        <v>200</v>
      </c>
      <c r="CB28" s="1">
        <v>0</v>
      </c>
    </row>
    <row r="29" spans="1:300" x14ac:dyDescent="0.25">
      <c r="A29" s="1" t="s">
        <v>478</v>
      </c>
      <c r="G29" s="1">
        <v>665</v>
      </c>
      <c r="J29" s="1">
        <v>719</v>
      </c>
      <c r="AD29" s="1">
        <v>430</v>
      </c>
      <c r="AW29" s="1">
        <v>1177</v>
      </c>
      <c r="BS29" s="1">
        <v>0</v>
      </c>
    </row>
    <row r="30" spans="1:300" x14ac:dyDescent="0.25">
      <c r="A30" s="1" t="s">
        <v>479</v>
      </c>
      <c r="M30" s="1">
        <v>110</v>
      </c>
      <c r="AG30" s="1">
        <v>110</v>
      </c>
      <c r="BA30" s="1">
        <v>187</v>
      </c>
      <c r="BU30" s="1">
        <v>115</v>
      </c>
    </row>
    <row r="31" spans="1:300" x14ac:dyDescent="0.25">
      <c r="A31" s="1" t="s">
        <v>480</v>
      </c>
      <c r="M31" s="1">
        <v>-80</v>
      </c>
      <c r="AG31" s="1">
        <v>-80</v>
      </c>
      <c r="BA31" s="1">
        <v>-80</v>
      </c>
      <c r="BU31" s="1">
        <v>-60</v>
      </c>
    </row>
    <row r="32" spans="1:300" x14ac:dyDescent="0.25">
      <c r="A32" s="1" t="s">
        <v>481</v>
      </c>
      <c r="L32" s="1">
        <v>-200</v>
      </c>
      <c r="AE32" s="1">
        <v>-200</v>
      </c>
      <c r="AX32" s="1">
        <v>-200</v>
      </c>
      <c r="BQ32" s="1">
        <v>-200</v>
      </c>
    </row>
    <row r="35" spans="1:300" x14ac:dyDescent="0.25">
      <c r="A35" s="1" t="s">
        <v>486</v>
      </c>
      <c r="B35" s="1" t="s">
        <v>460</v>
      </c>
      <c r="H35" s="1" t="s">
        <v>487</v>
      </c>
      <c r="I35" s="1" t="s">
        <v>462</v>
      </c>
      <c r="M35" s="1" t="s">
        <v>488</v>
      </c>
      <c r="N35" s="1" t="s">
        <v>462</v>
      </c>
      <c r="R35" s="1" t="s">
        <v>489</v>
      </c>
      <c r="S35" s="1" t="s">
        <v>462</v>
      </c>
    </row>
    <row r="36" spans="1:300" x14ac:dyDescent="0.25">
      <c r="A36" s="1" t="s">
        <v>464</v>
      </c>
      <c r="C36" s="1" t="s">
        <v>804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>
        <v>10</v>
      </c>
      <c r="Y36"/>
      <c r="Z36"/>
      <c r="AA36">
        <v>10</v>
      </c>
      <c r="AB36"/>
      <c r="AC36"/>
      <c r="AD36">
        <v>8</v>
      </c>
      <c r="AE36"/>
      <c r="AF36"/>
      <c r="AG36"/>
      <c r="AH36"/>
      <c r="AI36"/>
      <c r="AJ36"/>
      <c r="AK36"/>
      <c r="AL36"/>
      <c r="AM36"/>
      <c r="AN36"/>
      <c r="AO36"/>
      <c r="AP36"/>
      <c r="AQ36"/>
      <c r="AR36">
        <v>3</v>
      </c>
      <c r="AS36"/>
      <c r="AT36"/>
      <c r="AU36">
        <v>4</v>
      </c>
      <c r="AV36"/>
      <c r="AW36"/>
      <c r="AX36">
        <v>3</v>
      </c>
      <c r="AY36"/>
      <c r="AZ36"/>
      <c r="BA36"/>
      <c r="BB36"/>
      <c r="BC36"/>
      <c r="BD36"/>
      <c r="BE36"/>
      <c r="BF36"/>
      <c r="BG36"/>
      <c r="BH36"/>
      <c r="BI36"/>
      <c r="BJ36"/>
      <c r="BK36"/>
      <c r="BL36">
        <v>3</v>
      </c>
      <c r="BM36"/>
      <c r="BN36"/>
      <c r="BO36">
        <v>9</v>
      </c>
      <c r="BP36"/>
      <c r="BQ36"/>
      <c r="BR36">
        <v>3</v>
      </c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</row>
    <row r="37" spans="1:300" x14ac:dyDescent="0.25">
      <c r="A37" s="1" t="s">
        <v>466</v>
      </c>
      <c r="C37" s="1" t="s">
        <v>465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>
        <v>9</v>
      </c>
      <c r="Y37"/>
      <c r="Z37">
        <v>20</v>
      </c>
      <c r="AA37"/>
      <c r="AB37"/>
      <c r="AC37"/>
      <c r="AD37">
        <v>0</v>
      </c>
      <c r="AE37"/>
      <c r="AF37"/>
      <c r="AG37"/>
      <c r="AH37"/>
      <c r="AI37"/>
      <c r="AJ37"/>
      <c r="AK37"/>
      <c r="AL37"/>
      <c r="AM37"/>
      <c r="AN37"/>
      <c r="AO37"/>
      <c r="AP37"/>
      <c r="AQ37"/>
      <c r="AR37">
        <v>0</v>
      </c>
      <c r="AS37"/>
      <c r="AT37"/>
      <c r="AU37">
        <v>0</v>
      </c>
      <c r="AV37"/>
      <c r="AW37"/>
      <c r="AX37">
        <v>0</v>
      </c>
      <c r="AY37"/>
      <c r="AZ37"/>
      <c r="BA37"/>
      <c r="BB37"/>
      <c r="BC37"/>
      <c r="BD37"/>
      <c r="BE37"/>
      <c r="BF37"/>
      <c r="BG37"/>
      <c r="BH37"/>
      <c r="BI37"/>
      <c r="BJ37"/>
      <c r="BK37"/>
      <c r="BL37">
        <v>0</v>
      </c>
      <c r="BM37"/>
      <c r="BN37"/>
      <c r="BO37">
        <v>0</v>
      </c>
      <c r="BP37"/>
      <c r="BQ37"/>
      <c r="BR37">
        <v>0</v>
      </c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</row>
    <row r="38" spans="1:300" x14ac:dyDescent="0.25"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</row>
    <row r="39" spans="1:300" x14ac:dyDescent="0.25">
      <c r="A39" s="1" t="s">
        <v>467</v>
      </c>
      <c r="C39" s="1" t="s">
        <v>789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>
        <v>0</v>
      </c>
      <c r="Y39"/>
      <c r="Z39"/>
      <c r="AA39">
        <v>0</v>
      </c>
      <c r="AB39"/>
      <c r="AC39">
        <v>20</v>
      </c>
      <c r="AD39"/>
      <c r="AE39"/>
      <c r="AF39"/>
      <c r="AG39"/>
      <c r="AH39"/>
      <c r="AI39"/>
      <c r="AJ39"/>
      <c r="AK39"/>
      <c r="AL39"/>
      <c r="AM39"/>
      <c r="AN39"/>
      <c r="AO39"/>
      <c r="AP39"/>
      <c r="AQ39">
        <v>14</v>
      </c>
      <c r="AR39"/>
      <c r="AS39"/>
      <c r="AT39"/>
      <c r="AU39">
        <v>0</v>
      </c>
      <c r="AV39"/>
      <c r="AW39"/>
      <c r="AX39">
        <v>0</v>
      </c>
      <c r="AY39"/>
      <c r="AZ39"/>
      <c r="BA39"/>
      <c r="BB39"/>
      <c r="BC39"/>
      <c r="BD39"/>
      <c r="BE39"/>
      <c r="BF39"/>
      <c r="BG39"/>
      <c r="BH39"/>
      <c r="BI39"/>
      <c r="BJ39"/>
      <c r="BK39"/>
      <c r="BL39">
        <v>2</v>
      </c>
      <c r="BM39"/>
      <c r="BN39"/>
      <c r="BO39">
        <v>0</v>
      </c>
      <c r="BP39"/>
      <c r="BQ39"/>
      <c r="BR39">
        <v>0</v>
      </c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</row>
    <row r="40" spans="1:300" x14ac:dyDescent="0.25">
      <c r="A40" s="1" t="s">
        <v>468</v>
      </c>
      <c r="C40" s="1" t="s">
        <v>805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>
        <v>3</v>
      </c>
      <c r="Y40"/>
      <c r="Z40"/>
      <c r="AA40">
        <v>3</v>
      </c>
      <c r="AB40"/>
      <c r="AC40">
        <v>11</v>
      </c>
      <c r="AD40"/>
      <c r="AE40"/>
      <c r="AF40"/>
      <c r="AG40"/>
      <c r="AH40"/>
      <c r="AI40"/>
      <c r="AJ40"/>
      <c r="AK40"/>
      <c r="AL40"/>
      <c r="AM40"/>
      <c r="AN40"/>
      <c r="AO40"/>
      <c r="AP40"/>
      <c r="AQ40">
        <v>11</v>
      </c>
      <c r="AR40"/>
      <c r="AS40"/>
      <c r="AT40"/>
      <c r="AU40">
        <v>3</v>
      </c>
      <c r="AV40"/>
      <c r="AW40"/>
      <c r="AX40">
        <v>10</v>
      </c>
      <c r="AY40"/>
      <c r="AZ40"/>
      <c r="BA40"/>
      <c r="BB40"/>
      <c r="BC40"/>
      <c r="BD40"/>
      <c r="BE40"/>
      <c r="BF40"/>
      <c r="BG40"/>
      <c r="BH40"/>
      <c r="BI40"/>
      <c r="BJ40"/>
      <c r="BK40">
        <v>11</v>
      </c>
      <c r="BL40"/>
      <c r="BM40"/>
      <c r="BN40"/>
      <c r="BO40">
        <v>3</v>
      </c>
      <c r="BP40"/>
      <c r="BQ40"/>
      <c r="BR40">
        <v>9</v>
      </c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</row>
    <row r="41" spans="1:300" x14ac:dyDescent="0.25"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</row>
    <row r="42" spans="1:300" x14ac:dyDescent="0.25">
      <c r="A42" s="1" t="s">
        <v>469</v>
      </c>
      <c r="D42"/>
      <c r="E42"/>
      <c r="F42"/>
      <c r="G42"/>
      <c r="H42"/>
      <c r="I42"/>
      <c r="J42"/>
      <c r="K42"/>
      <c r="L42"/>
      <c r="M42"/>
      <c r="N42"/>
      <c r="O42"/>
      <c r="P42" t="s">
        <v>485</v>
      </c>
      <c r="Q42"/>
      <c r="R42" t="s">
        <v>471</v>
      </c>
      <c r="S42"/>
      <c r="T42" t="s">
        <v>472</v>
      </c>
      <c r="U42"/>
      <c r="V42"/>
      <c r="W42"/>
      <c r="X42" t="s">
        <v>473</v>
      </c>
      <c r="Y42"/>
      <c r="Z42" t="s">
        <v>473</v>
      </c>
      <c r="AA42"/>
      <c r="AB42" t="s">
        <v>470</v>
      </c>
      <c r="AC42"/>
      <c r="AD42"/>
      <c r="AE42"/>
      <c r="AF42" t="s">
        <v>470</v>
      </c>
      <c r="AG42"/>
      <c r="AH42" t="s">
        <v>470</v>
      </c>
      <c r="AI42"/>
      <c r="AJ42" t="s">
        <v>470</v>
      </c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</row>
    <row r="43" spans="1:300" x14ac:dyDescent="0.25">
      <c r="A43" s="1" t="s">
        <v>474</v>
      </c>
      <c r="D43"/>
      <c r="E43"/>
      <c r="F43"/>
      <c r="G43"/>
      <c r="H43"/>
      <c r="I43"/>
      <c r="J43"/>
      <c r="K43"/>
      <c r="L43"/>
      <c r="M43"/>
      <c r="N43"/>
      <c r="O43"/>
      <c r="P43" t="s">
        <v>793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 t="s">
        <v>793</v>
      </c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 t="s">
        <v>793</v>
      </c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</row>
    <row r="44" spans="1:300" x14ac:dyDescent="0.25">
      <c r="A44" s="1" t="s">
        <v>475</v>
      </c>
      <c r="P44" s="1">
        <v>0</v>
      </c>
      <c r="AL44" s="1">
        <v>0</v>
      </c>
      <c r="BH44" s="1">
        <v>0</v>
      </c>
      <c r="CD44" s="1">
        <v>0</v>
      </c>
    </row>
    <row r="45" spans="1:300" x14ac:dyDescent="0.25">
      <c r="A45" s="1" t="s">
        <v>476</v>
      </c>
      <c r="B45" s="1" t="s">
        <v>477</v>
      </c>
      <c r="H45" s="1">
        <v>0</v>
      </c>
      <c r="CB45" s="1">
        <v>200</v>
      </c>
    </row>
    <row r="46" spans="1:300" x14ac:dyDescent="0.25">
      <c r="A46" s="1" t="s">
        <v>478</v>
      </c>
      <c r="I46" s="1">
        <v>0</v>
      </c>
      <c r="K46" s="1">
        <v>1065</v>
      </c>
      <c r="AE46" s="1">
        <v>665</v>
      </c>
      <c r="AY46" s="1">
        <v>719</v>
      </c>
      <c r="BS46" s="1">
        <v>430</v>
      </c>
    </row>
    <row r="47" spans="1:300" x14ac:dyDescent="0.25">
      <c r="A47" s="1" t="s">
        <v>479</v>
      </c>
      <c r="M47" s="1">
        <v>120</v>
      </c>
      <c r="AG47" s="1">
        <v>110</v>
      </c>
      <c r="BA47" s="1">
        <v>110</v>
      </c>
      <c r="BU47" s="1">
        <v>110</v>
      </c>
    </row>
    <row r="48" spans="1:300" x14ac:dyDescent="0.25">
      <c r="A48" s="1" t="s">
        <v>480</v>
      </c>
      <c r="M48" s="1">
        <v>-60</v>
      </c>
      <c r="AG48" s="1">
        <v>-80</v>
      </c>
      <c r="BA48" s="1">
        <v>-80</v>
      </c>
      <c r="BU48" s="1">
        <v>-80</v>
      </c>
    </row>
    <row r="49" spans="1:300" x14ac:dyDescent="0.25">
      <c r="A49" s="1" t="s">
        <v>481</v>
      </c>
      <c r="L49" s="1">
        <v>-200</v>
      </c>
      <c r="AE49" s="1">
        <v>-200</v>
      </c>
      <c r="AX49" s="1">
        <v>-200</v>
      </c>
      <c r="BQ49" s="1">
        <v>-200</v>
      </c>
    </row>
    <row r="52" spans="1:300" x14ac:dyDescent="0.25">
      <c r="A52" s="1" t="s">
        <v>486</v>
      </c>
      <c r="B52" s="1" t="s">
        <v>460</v>
      </c>
      <c r="H52" s="1" t="s">
        <v>490</v>
      </c>
      <c r="I52" s="1" t="s">
        <v>462</v>
      </c>
      <c r="L52" s="1" t="s">
        <v>491</v>
      </c>
      <c r="M52" s="1" t="s">
        <v>462</v>
      </c>
      <c r="P52" s="1" t="s">
        <v>492</v>
      </c>
      <c r="Q52" s="1" t="s">
        <v>462</v>
      </c>
    </row>
    <row r="53" spans="1:300" x14ac:dyDescent="0.25">
      <c r="A53" s="1" t="s">
        <v>464</v>
      </c>
      <c r="C53" s="1" t="s">
        <v>804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>
        <v>3</v>
      </c>
      <c r="Y53"/>
      <c r="Z53"/>
      <c r="AA53">
        <v>3</v>
      </c>
      <c r="AB53"/>
      <c r="AC53"/>
      <c r="AD53">
        <v>3</v>
      </c>
      <c r="AE53"/>
      <c r="AF53"/>
      <c r="AG53"/>
      <c r="AH53"/>
      <c r="AI53"/>
      <c r="AJ53"/>
      <c r="AK53"/>
      <c r="AL53"/>
      <c r="AM53"/>
      <c r="AN53"/>
      <c r="AO53"/>
      <c r="AP53"/>
      <c r="AQ53"/>
      <c r="AR53">
        <v>3</v>
      </c>
      <c r="AS53"/>
      <c r="AT53"/>
      <c r="AU53">
        <v>3</v>
      </c>
      <c r="AV53"/>
      <c r="AW53"/>
      <c r="AX53">
        <v>3</v>
      </c>
      <c r="AY53"/>
      <c r="AZ53"/>
      <c r="BA53"/>
      <c r="BB53"/>
      <c r="BC53"/>
      <c r="BD53"/>
      <c r="BE53"/>
      <c r="BF53"/>
      <c r="BG53"/>
      <c r="BH53"/>
      <c r="BI53"/>
      <c r="BJ53"/>
      <c r="BK53"/>
      <c r="BL53">
        <v>9</v>
      </c>
      <c r="BM53"/>
      <c r="BN53"/>
      <c r="BO53">
        <v>10</v>
      </c>
      <c r="BP53"/>
      <c r="BQ53"/>
      <c r="BR53">
        <v>10</v>
      </c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</row>
    <row r="54" spans="1:300" x14ac:dyDescent="0.25">
      <c r="A54" s="1" t="s">
        <v>466</v>
      </c>
      <c r="C54" s="1" t="s">
        <v>804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>
        <v>0</v>
      </c>
      <c r="Y54"/>
      <c r="Z54"/>
      <c r="AA54">
        <v>0</v>
      </c>
      <c r="AB54"/>
      <c r="AC54"/>
      <c r="AD54">
        <v>0</v>
      </c>
      <c r="AE54"/>
      <c r="AF54"/>
      <c r="AG54"/>
      <c r="AH54"/>
      <c r="AI54"/>
      <c r="AJ54"/>
      <c r="AK54"/>
      <c r="AL54"/>
      <c r="AM54"/>
      <c r="AN54"/>
      <c r="AO54"/>
      <c r="AP54"/>
      <c r="AQ54"/>
      <c r="AR54">
        <v>0</v>
      </c>
      <c r="AS54"/>
      <c r="AT54"/>
      <c r="AU54">
        <v>0</v>
      </c>
      <c r="AV54"/>
      <c r="AW54"/>
      <c r="AX54">
        <v>0</v>
      </c>
      <c r="AY54"/>
      <c r="AZ54"/>
      <c r="BA54"/>
      <c r="BB54"/>
      <c r="BC54"/>
      <c r="BD54"/>
      <c r="BE54"/>
      <c r="BF54"/>
      <c r="BG54"/>
      <c r="BH54"/>
      <c r="BI54"/>
      <c r="BJ54"/>
      <c r="BK54"/>
      <c r="BL54">
        <v>0</v>
      </c>
      <c r="BM54"/>
      <c r="BN54">
        <v>16</v>
      </c>
      <c r="BO54"/>
      <c r="BP54"/>
      <c r="BQ54">
        <v>16</v>
      </c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</row>
    <row r="55" spans="1:300" x14ac:dyDescent="0.25"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</row>
    <row r="56" spans="1:300" x14ac:dyDescent="0.25">
      <c r="A56" s="1" t="s">
        <v>467</v>
      </c>
      <c r="C56" s="1" t="s">
        <v>805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>
        <v>0</v>
      </c>
      <c r="Y56"/>
      <c r="Z56"/>
      <c r="AA56">
        <v>0</v>
      </c>
      <c r="AB56"/>
      <c r="AC56"/>
      <c r="AD56">
        <v>0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>
        <v>0</v>
      </c>
      <c r="AS56"/>
      <c r="AT56"/>
      <c r="AU56">
        <v>4</v>
      </c>
      <c r="AV56"/>
      <c r="AW56">
        <v>16</v>
      </c>
      <c r="AX56"/>
      <c r="AY56"/>
      <c r="AZ56"/>
      <c r="BA56"/>
      <c r="BB56"/>
      <c r="BC56"/>
      <c r="BD56"/>
      <c r="BE56"/>
      <c r="BF56"/>
      <c r="BG56"/>
      <c r="BH56"/>
      <c r="BI56"/>
      <c r="BJ56"/>
      <c r="BK56">
        <v>18</v>
      </c>
      <c r="BL56"/>
      <c r="BM56"/>
      <c r="BN56"/>
      <c r="BO56">
        <v>0</v>
      </c>
      <c r="BP56"/>
      <c r="BQ56"/>
      <c r="BR56">
        <v>0</v>
      </c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</row>
    <row r="57" spans="1:300" x14ac:dyDescent="0.25">
      <c r="A57" s="1" t="s">
        <v>468</v>
      </c>
      <c r="C57" s="1" t="s">
        <v>805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>
        <v>9</v>
      </c>
      <c r="Y57"/>
      <c r="Z57"/>
      <c r="AA57">
        <v>7</v>
      </c>
      <c r="AB57"/>
      <c r="AC57"/>
      <c r="AD57">
        <v>7</v>
      </c>
      <c r="AE57"/>
      <c r="AF57"/>
      <c r="AG57"/>
      <c r="AH57"/>
      <c r="AI57"/>
      <c r="AJ57"/>
      <c r="AK57"/>
      <c r="AL57"/>
      <c r="AM57"/>
      <c r="AN57"/>
      <c r="AO57"/>
      <c r="AP57"/>
      <c r="AQ57"/>
      <c r="AR57">
        <v>5</v>
      </c>
      <c r="AS57"/>
      <c r="AT57">
        <v>11</v>
      </c>
      <c r="AU57"/>
      <c r="AV57"/>
      <c r="AW57">
        <v>11</v>
      </c>
      <c r="AX57"/>
      <c r="AY57"/>
      <c r="AZ57"/>
      <c r="BA57"/>
      <c r="BB57"/>
      <c r="BC57"/>
      <c r="BD57"/>
      <c r="BE57"/>
      <c r="BF57"/>
      <c r="BG57"/>
      <c r="BH57"/>
      <c r="BI57"/>
      <c r="BJ57"/>
      <c r="BK57">
        <v>11</v>
      </c>
      <c r="BL57"/>
      <c r="BM57"/>
      <c r="BN57"/>
      <c r="BO57">
        <v>3</v>
      </c>
      <c r="BP57"/>
      <c r="BQ57"/>
      <c r="BR57">
        <v>3</v>
      </c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</row>
    <row r="58" spans="1:300" x14ac:dyDescent="0.25"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</row>
    <row r="59" spans="1:300" x14ac:dyDescent="0.25">
      <c r="A59" s="1" t="s">
        <v>469</v>
      </c>
      <c r="D59"/>
      <c r="E59"/>
      <c r="F59"/>
      <c r="G59"/>
      <c r="H59"/>
      <c r="I59"/>
      <c r="J59"/>
      <c r="K59"/>
      <c r="L59"/>
      <c r="M59"/>
      <c r="N59"/>
      <c r="O59"/>
      <c r="P59" t="s">
        <v>470</v>
      </c>
      <c r="Q59"/>
      <c r="R59" t="s">
        <v>470</v>
      </c>
      <c r="S59"/>
      <c r="T59" t="s">
        <v>470</v>
      </c>
      <c r="U59"/>
      <c r="V59"/>
      <c r="W59"/>
      <c r="X59" t="s">
        <v>470</v>
      </c>
      <c r="Y59"/>
      <c r="Z59" t="s">
        <v>470</v>
      </c>
      <c r="AA59"/>
      <c r="AB59" t="s">
        <v>470</v>
      </c>
      <c r="AC59"/>
      <c r="AD59"/>
      <c r="AE59"/>
      <c r="AF59" t="s">
        <v>470</v>
      </c>
      <c r="AG59"/>
      <c r="AH59" t="s">
        <v>470</v>
      </c>
      <c r="AI59"/>
      <c r="AJ59" t="s">
        <v>470</v>
      </c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</row>
    <row r="60" spans="1:300" x14ac:dyDescent="0.25">
      <c r="A60" s="1" t="s">
        <v>474</v>
      </c>
      <c r="D60"/>
      <c r="E60"/>
      <c r="F60"/>
      <c r="G60"/>
      <c r="H60"/>
      <c r="I60"/>
      <c r="J60"/>
      <c r="K60"/>
      <c r="L60"/>
      <c r="M60"/>
      <c r="N60"/>
      <c r="O60"/>
      <c r="P60" t="s">
        <v>784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 t="s">
        <v>785</v>
      </c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 t="s">
        <v>783</v>
      </c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</row>
    <row r="61" spans="1:300" x14ac:dyDescent="0.25">
      <c r="A61" s="1" t="s">
        <v>475</v>
      </c>
      <c r="P61" s="1">
        <v>0</v>
      </c>
      <c r="AL61" s="1">
        <v>0</v>
      </c>
      <c r="BH61" s="1">
        <v>0</v>
      </c>
      <c r="CD61" s="1">
        <v>0</v>
      </c>
    </row>
    <row r="62" spans="1:300" x14ac:dyDescent="0.25">
      <c r="A62" s="1" t="s">
        <v>476</v>
      </c>
      <c r="B62" s="1" t="s">
        <v>477</v>
      </c>
      <c r="F62" s="1">
        <v>200</v>
      </c>
      <c r="CB62" s="1">
        <v>0</v>
      </c>
    </row>
    <row r="63" spans="1:300" x14ac:dyDescent="0.25">
      <c r="A63" s="1" t="s">
        <v>478</v>
      </c>
      <c r="G63" s="1">
        <v>719</v>
      </c>
      <c r="J63" s="1">
        <v>430</v>
      </c>
      <c r="AD63" s="1">
        <v>490</v>
      </c>
      <c r="AW63" s="1">
        <v>1034</v>
      </c>
      <c r="BS63" s="1">
        <v>0</v>
      </c>
    </row>
    <row r="64" spans="1:300" x14ac:dyDescent="0.25">
      <c r="A64" s="1" t="s">
        <v>479</v>
      </c>
      <c r="M64" s="1">
        <v>110</v>
      </c>
      <c r="AH64" s="1">
        <v>86</v>
      </c>
      <c r="BB64" s="1">
        <v>120</v>
      </c>
      <c r="BV64" s="1">
        <v>110</v>
      </c>
    </row>
    <row r="65" spans="1:300" x14ac:dyDescent="0.25">
      <c r="A65" s="1" t="s">
        <v>480</v>
      </c>
      <c r="M65" s="1">
        <v>-80</v>
      </c>
      <c r="AG65" s="1">
        <v>-80</v>
      </c>
      <c r="BA65" s="1">
        <v>-80</v>
      </c>
      <c r="BU65" s="1">
        <v>-60</v>
      </c>
    </row>
    <row r="66" spans="1:300" x14ac:dyDescent="0.25">
      <c r="A66" s="1" t="s">
        <v>481</v>
      </c>
      <c r="L66" s="1">
        <v>-200</v>
      </c>
      <c r="AE66" s="1">
        <v>-200</v>
      </c>
      <c r="AX66" s="1">
        <v>-200</v>
      </c>
      <c r="BQ66" s="1">
        <v>-200</v>
      </c>
    </row>
    <row r="69" spans="1:300" x14ac:dyDescent="0.25">
      <c r="A69" s="1" t="s">
        <v>493</v>
      </c>
      <c r="B69" s="1" t="s">
        <v>460</v>
      </c>
      <c r="H69" s="1" t="s">
        <v>494</v>
      </c>
      <c r="I69" s="1" t="s">
        <v>462</v>
      </c>
      <c r="M69" s="1" t="s">
        <v>495</v>
      </c>
      <c r="N69" s="1" t="s">
        <v>462</v>
      </c>
    </row>
    <row r="70" spans="1:300" x14ac:dyDescent="0.25">
      <c r="A70" s="1" t="s">
        <v>464</v>
      </c>
      <c r="C70" s="1" t="s">
        <v>804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>
        <v>10</v>
      </c>
      <c r="Y70"/>
      <c r="Z70"/>
      <c r="AA70">
        <v>10</v>
      </c>
      <c r="AB70"/>
      <c r="AC70"/>
      <c r="AD70">
        <v>9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>
        <v>3</v>
      </c>
      <c r="AS70"/>
      <c r="AT70"/>
      <c r="AU70">
        <v>4</v>
      </c>
      <c r="AV70"/>
      <c r="AW70"/>
      <c r="AX70">
        <v>3</v>
      </c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</row>
    <row r="71" spans="1:300" x14ac:dyDescent="0.25">
      <c r="A71" s="1" t="s">
        <v>466</v>
      </c>
      <c r="C71" s="1" t="s">
        <v>465</v>
      </c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>
        <v>10</v>
      </c>
      <c r="Y71"/>
      <c r="Z71">
        <v>19</v>
      </c>
      <c r="AA71"/>
      <c r="AB71"/>
      <c r="AC71"/>
      <c r="AD71">
        <v>0</v>
      </c>
      <c r="AE71"/>
      <c r="AF71"/>
      <c r="AG71"/>
      <c r="AH71"/>
      <c r="AI71"/>
      <c r="AJ71"/>
      <c r="AK71"/>
      <c r="AL71"/>
      <c r="AM71"/>
      <c r="AN71"/>
      <c r="AO71"/>
      <c r="AP71"/>
      <c r="AQ71"/>
      <c r="AR71">
        <v>0</v>
      </c>
      <c r="AS71"/>
      <c r="AT71"/>
      <c r="AU71">
        <v>0</v>
      </c>
      <c r="AV71"/>
      <c r="AW71"/>
      <c r="AX71">
        <v>0</v>
      </c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</row>
    <row r="72" spans="1:300" x14ac:dyDescent="0.25"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</row>
    <row r="73" spans="1:300" x14ac:dyDescent="0.25">
      <c r="A73" s="1" t="s">
        <v>467</v>
      </c>
      <c r="C73" s="1" t="s">
        <v>789</v>
      </c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>
        <v>0</v>
      </c>
      <c r="Y73"/>
      <c r="Z73"/>
      <c r="AA73">
        <v>0</v>
      </c>
      <c r="AB73"/>
      <c r="AC73">
        <v>19</v>
      </c>
      <c r="AD73"/>
      <c r="AE73"/>
      <c r="AF73"/>
      <c r="AG73"/>
      <c r="AH73"/>
      <c r="AI73"/>
      <c r="AJ73"/>
      <c r="AK73"/>
      <c r="AL73"/>
      <c r="AM73"/>
      <c r="AN73"/>
      <c r="AO73"/>
      <c r="AP73"/>
      <c r="AQ73">
        <v>15</v>
      </c>
      <c r="AR73"/>
      <c r="AS73"/>
      <c r="AT73"/>
      <c r="AU73">
        <v>0</v>
      </c>
      <c r="AV73"/>
      <c r="AW73"/>
      <c r="AX73">
        <v>6</v>
      </c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</row>
    <row r="74" spans="1:300" x14ac:dyDescent="0.25">
      <c r="A74" s="1" t="s">
        <v>468</v>
      </c>
      <c r="C74" s="1" t="s">
        <v>789</v>
      </c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>
        <v>3</v>
      </c>
      <c r="Y74"/>
      <c r="Z74"/>
      <c r="AA74">
        <v>3</v>
      </c>
      <c r="AB74"/>
      <c r="AC74">
        <v>11</v>
      </c>
      <c r="AD74"/>
      <c r="AE74"/>
      <c r="AF74"/>
      <c r="AG74"/>
      <c r="AH74"/>
      <c r="AI74"/>
      <c r="AJ74"/>
      <c r="AK74"/>
      <c r="AL74"/>
      <c r="AM74"/>
      <c r="AN74"/>
      <c r="AO74"/>
      <c r="AP74"/>
      <c r="AQ74">
        <v>11</v>
      </c>
      <c r="AR74"/>
      <c r="AS74"/>
      <c r="AT74"/>
      <c r="AU74">
        <v>3</v>
      </c>
      <c r="AV74"/>
      <c r="AW74">
        <v>11</v>
      </c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</row>
    <row r="75" spans="1:300" x14ac:dyDescent="0.25"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</row>
    <row r="76" spans="1:300" x14ac:dyDescent="0.25">
      <c r="A76" s="1" t="s">
        <v>469</v>
      </c>
      <c r="D76"/>
      <c r="E76"/>
      <c r="F76"/>
      <c r="G76"/>
      <c r="H76"/>
      <c r="I76"/>
      <c r="J76"/>
      <c r="K76"/>
      <c r="L76"/>
      <c r="M76"/>
      <c r="N76"/>
      <c r="O76"/>
      <c r="P76" t="s">
        <v>485</v>
      </c>
      <c r="Q76"/>
      <c r="R76" t="s">
        <v>471</v>
      </c>
      <c r="S76"/>
      <c r="T76" t="s">
        <v>496</v>
      </c>
      <c r="U76"/>
      <c r="V76"/>
      <c r="W76"/>
      <c r="X76" t="s">
        <v>473</v>
      </c>
      <c r="Y76"/>
      <c r="Z76" t="s">
        <v>471</v>
      </c>
      <c r="AA76"/>
      <c r="AB76" t="s">
        <v>470</v>
      </c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</row>
    <row r="77" spans="1:300" x14ac:dyDescent="0.25">
      <c r="A77" s="1" t="s">
        <v>474</v>
      </c>
      <c r="D77"/>
      <c r="E77"/>
      <c r="F77"/>
      <c r="G77"/>
      <c r="H77"/>
      <c r="I77"/>
      <c r="J77"/>
      <c r="K77"/>
      <c r="L77"/>
      <c r="M77"/>
      <c r="N77"/>
      <c r="O77"/>
      <c r="P77" t="s">
        <v>783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 t="s">
        <v>783</v>
      </c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</row>
    <row r="78" spans="1:300" x14ac:dyDescent="0.25">
      <c r="A78" s="1" t="s">
        <v>475</v>
      </c>
      <c r="P78" s="1">
        <v>0</v>
      </c>
      <c r="AL78" s="1">
        <v>0</v>
      </c>
      <c r="BH78" s="1">
        <v>0</v>
      </c>
    </row>
    <row r="79" spans="1:300" x14ac:dyDescent="0.25">
      <c r="A79" s="1" t="s">
        <v>476</v>
      </c>
      <c r="B79" s="1" t="s">
        <v>477</v>
      </c>
      <c r="H79" s="1">
        <v>0</v>
      </c>
      <c r="BE79" s="1">
        <v>200</v>
      </c>
    </row>
    <row r="80" spans="1:300" x14ac:dyDescent="0.25">
      <c r="A80" s="1" t="s">
        <v>478</v>
      </c>
      <c r="I80" s="1">
        <v>0</v>
      </c>
      <c r="K80" s="1">
        <v>1065</v>
      </c>
      <c r="AE80" s="1">
        <v>665</v>
      </c>
      <c r="AY80" s="1">
        <v>719</v>
      </c>
    </row>
    <row r="81" spans="1:300" x14ac:dyDescent="0.25">
      <c r="A81" s="1" t="s">
        <v>479</v>
      </c>
      <c r="M81" s="1">
        <v>115</v>
      </c>
      <c r="AG81" s="1">
        <v>110</v>
      </c>
      <c r="BA81" s="1">
        <v>110</v>
      </c>
    </row>
    <row r="82" spans="1:300" x14ac:dyDescent="0.25">
      <c r="A82" s="1" t="s">
        <v>480</v>
      </c>
      <c r="M82" s="1">
        <v>-60</v>
      </c>
      <c r="AG82" s="1">
        <v>-80</v>
      </c>
      <c r="BA82" s="1">
        <v>-80</v>
      </c>
    </row>
    <row r="83" spans="1:300" x14ac:dyDescent="0.25">
      <c r="A83" s="1" t="s">
        <v>481</v>
      </c>
      <c r="L83" s="1">
        <v>-200</v>
      </c>
      <c r="AE83" s="1">
        <v>-200</v>
      </c>
      <c r="AX83" s="1">
        <v>-200</v>
      </c>
    </row>
    <row r="86" spans="1:300" x14ac:dyDescent="0.25">
      <c r="A86" s="1" t="s">
        <v>493</v>
      </c>
      <c r="B86" s="1" t="s">
        <v>460</v>
      </c>
      <c r="H86" s="1" t="s">
        <v>497</v>
      </c>
      <c r="I86" s="1" t="s">
        <v>462</v>
      </c>
      <c r="M86" s="1" t="s">
        <v>498</v>
      </c>
      <c r="N86" s="1" t="s">
        <v>462</v>
      </c>
    </row>
    <row r="87" spans="1:300" x14ac:dyDescent="0.25">
      <c r="A87" s="1" t="s">
        <v>464</v>
      </c>
      <c r="C87" s="1" t="s">
        <v>804</v>
      </c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>
        <v>4</v>
      </c>
      <c r="Y87"/>
      <c r="Z87"/>
      <c r="AA87">
        <v>7</v>
      </c>
      <c r="AB87"/>
      <c r="AC87"/>
      <c r="AD87">
        <v>5</v>
      </c>
      <c r="AE87"/>
      <c r="AF87"/>
      <c r="AG87"/>
      <c r="AH87"/>
      <c r="AI87"/>
      <c r="AJ87"/>
      <c r="AK87"/>
      <c r="AL87"/>
      <c r="AM87"/>
      <c r="AN87"/>
      <c r="AO87"/>
      <c r="AP87"/>
      <c r="AQ87"/>
      <c r="AR87">
        <v>4</v>
      </c>
      <c r="AS87"/>
      <c r="AT87"/>
      <c r="AU87">
        <v>5</v>
      </c>
      <c r="AV87"/>
      <c r="AW87"/>
      <c r="AX87">
        <v>4</v>
      </c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</row>
    <row r="88" spans="1:300" x14ac:dyDescent="0.25">
      <c r="A88" s="1" t="s">
        <v>466</v>
      </c>
      <c r="C88" s="1" t="s">
        <v>804</v>
      </c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>
        <v>0</v>
      </c>
      <c r="Y88"/>
      <c r="Z88"/>
      <c r="AA88">
        <v>0</v>
      </c>
      <c r="AB88"/>
      <c r="AC88"/>
      <c r="AD88">
        <v>0</v>
      </c>
      <c r="AE88"/>
      <c r="AF88"/>
      <c r="AG88"/>
      <c r="AH88"/>
      <c r="AI88"/>
      <c r="AJ88"/>
      <c r="AK88"/>
      <c r="AL88"/>
      <c r="AM88"/>
      <c r="AN88"/>
      <c r="AO88"/>
      <c r="AP88"/>
      <c r="AQ88"/>
      <c r="AR88">
        <v>0</v>
      </c>
      <c r="AS88"/>
      <c r="AT88"/>
      <c r="AU88">
        <v>0</v>
      </c>
      <c r="AV88"/>
      <c r="AW88"/>
      <c r="AX88">
        <v>0</v>
      </c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</row>
    <row r="89" spans="1:300" x14ac:dyDescent="0.25"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</row>
    <row r="90" spans="1:300" x14ac:dyDescent="0.25">
      <c r="A90" s="1" t="s">
        <v>467</v>
      </c>
      <c r="C90" s="1" t="s">
        <v>789</v>
      </c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>
        <v>10</v>
      </c>
      <c r="Y90"/>
      <c r="Z90"/>
      <c r="AA90">
        <v>0</v>
      </c>
      <c r="AB90"/>
      <c r="AC90"/>
      <c r="AD90">
        <v>0</v>
      </c>
      <c r="AE90"/>
      <c r="AF90"/>
      <c r="AG90"/>
      <c r="AH90"/>
      <c r="AI90"/>
      <c r="AJ90"/>
      <c r="AK90"/>
      <c r="AL90"/>
      <c r="AM90"/>
      <c r="AN90"/>
      <c r="AO90"/>
      <c r="AP90"/>
      <c r="AQ90"/>
      <c r="AR90">
        <v>0</v>
      </c>
      <c r="AS90"/>
      <c r="AT90"/>
      <c r="AU90">
        <v>0</v>
      </c>
      <c r="AV90"/>
      <c r="AW90">
        <v>16</v>
      </c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</row>
    <row r="91" spans="1:300" x14ac:dyDescent="0.25">
      <c r="A91" s="1" t="s">
        <v>468</v>
      </c>
      <c r="C91" s="1" t="s">
        <v>805</v>
      </c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>
        <v>11</v>
      </c>
      <c r="X91"/>
      <c r="Y91"/>
      <c r="Z91"/>
      <c r="AA91">
        <v>3</v>
      </c>
      <c r="AB91"/>
      <c r="AC91"/>
      <c r="AD91">
        <v>3</v>
      </c>
      <c r="AE91"/>
      <c r="AF91"/>
      <c r="AG91"/>
      <c r="AH91"/>
      <c r="AI91"/>
      <c r="AJ91"/>
      <c r="AK91"/>
      <c r="AL91"/>
      <c r="AM91"/>
      <c r="AN91"/>
      <c r="AO91"/>
      <c r="AP91"/>
      <c r="AQ91"/>
      <c r="AR91">
        <v>3</v>
      </c>
      <c r="AS91"/>
      <c r="AT91"/>
      <c r="AU91">
        <v>8</v>
      </c>
      <c r="AV91"/>
      <c r="AW91">
        <v>11</v>
      </c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</row>
    <row r="92" spans="1:300" x14ac:dyDescent="0.25"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</row>
    <row r="93" spans="1:300" x14ac:dyDescent="0.25">
      <c r="A93" s="1" t="s">
        <v>469</v>
      </c>
      <c r="D93"/>
      <c r="E93"/>
      <c r="F93"/>
      <c r="G93"/>
      <c r="H93"/>
      <c r="I93"/>
      <c r="J93"/>
      <c r="K93"/>
      <c r="L93"/>
      <c r="M93"/>
      <c r="N93"/>
      <c r="O93"/>
      <c r="P93" t="s">
        <v>485</v>
      </c>
      <c r="Q93"/>
      <c r="R93" t="s">
        <v>485</v>
      </c>
      <c r="S93"/>
      <c r="T93" t="s">
        <v>470</v>
      </c>
      <c r="U93"/>
      <c r="V93"/>
      <c r="W93"/>
      <c r="X93" t="s">
        <v>470</v>
      </c>
      <c r="Y93"/>
      <c r="Z93" t="s">
        <v>470</v>
      </c>
      <c r="AA93"/>
      <c r="AB93" t="s">
        <v>470</v>
      </c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</row>
    <row r="94" spans="1:300" x14ac:dyDescent="0.25">
      <c r="A94" s="1" t="s">
        <v>474</v>
      </c>
      <c r="D94"/>
      <c r="E94"/>
      <c r="F94"/>
      <c r="G94"/>
      <c r="H94"/>
      <c r="I94"/>
      <c r="J94"/>
      <c r="K94"/>
      <c r="L94"/>
      <c r="M94"/>
      <c r="N94"/>
      <c r="O94"/>
      <c r="P94" t="s">
        <v>783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 t="s">
        <v>783</v>
      </c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</row>
    <row r="95" spans="1:300" x14ac:dyDescent="0.25">
      <c r="A95" s="1" t="s">
        <v>475</v>
      </c>
      <c r="P95" s="1">
        <v>0</v>
      </c>
      <c r="AL95" s="1">
        <v>0</v>
      </c>
      <c r="BH95" s="1">
        <v>0</v>
      </c>
    </row>
    <row r="96" spans="1:300" x14ac:dyDescent="0.25">
      <c r="A96" s="1" t="s">
        <v>476</v>
      </c>
      <c r="B96" s="1" t="s">
        <v>477</v>
      </c>
      <c r="F96" s="1">
        <v>200</v>
      </c>
      <c r="BC96" s="1">
        <v>200</v>
      </c>
    </row>
    <row r="97" spans="1:300" x14ac:dyDescent="0.25">
      <c r="A97" s="1" t="s">
        <v>478</v>
      </c>
      <c r="G97" s="1">
        <v>665</v>
      </c>
      <c r="J97" s="1">
        <v>719</v>
      </c>
      <c r="AD97" s="1">
        <v>633</v>
      </c>
      <c r="AX97" s="1">
        <v>660</v>
      </c>
    </row>
    <row r="98" spans="1:300" x14ac:dyDescent="0.25">
      <c r="A98" s="1" t="s">
        <v>479</v>
      </c>
      <c r="M98" s="1">
        <v>110</v>
      </c>
      <c r="AG98" s="1">
        <v>115</v>
      </c>
      <c r="BA98" s="1">
        <v>120</v>
      </c>
    </row>
    <row r="99" spans="1:300" x14ac:dyDescent="0.25">
      <c r="A99" s="1" t="s">
        <v>480</v>
      </c>
      <c r="M99" s="1">
        <v>-80</v>
      </c>
      <c r="AG99" s="1">
        <v>-80</v>
      </c>
      <c r="BA99" s="1">
        <v>-80</v>
      </c>
    </row>
    <row r="100" spans="1:300" x14ac:dyDescent="0.25">
      <c r="A100" s="1" t="s">
        <v>481</v>
      </c>
      <c r="L100" s="1">
        <v>-200</v>
      </c>
      <c r="AE100" s="1">
        <v>-200</v>
      </c>
      <c r="AX100" s="1">
        <v>-200</v>
      </c>
    </row>
    <row r="103" spans="1:300" x14ac:dyDescent="0.25">
      <c r="A103" s="1" t="s">
        <v>499</v>
      </c>
      <c r="B103" s="1" t="s">
        <v>460</v>
      </c>
      <c r="I103" s="1" t="s">
        <v>500</v>
      </c>
      <c r="J103" s="1" t="s">
        <v>462</v>
      </c>
      <c r="M103" s="1" t="s">
        <v>501</v>
      </c>
      <c r="N103" s="1" t="s">
        <v>462</v>
      </c>
    </row>
    <row r="104" spans="1:300" x14ac:dyDescent="0.25">
      <c r="A104" s="1" t="s">
        <v>464</v>
      </c>
      <c r="C104" s="1" t="s">
        <v>804</v>
      </c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>
        <v>5</v>
      </c>
      <c r="Y104"/>
      <c r="Z104"/>
      <c r="AA104">
        <v>5</v>
      </c>
      <c r="AB104"/>
      <c r="AC104"/>
      <c r="AD104">
        <v>3</v>
      </c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>
        <v>4</v>
      </c>
      <c r="AS104"/>
      <c r="AT104"/>
      <c r="AU104">
        <v>10</v>
      </c>
      <c r="AV104"/>
      <c r="AW104"/>
      <c r="AX104">
        <v>10</v>
      </c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</row>
    <row r="105" spans="1:300" x14ac:dyDescent="0.25">
      <c r="A105" s="1" t="s">
        <v>466</v>
      </c>
      <c r="C105" s="1" t="s">
        <v>465</v>
      </c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>
        <v>0</v>
      </c>
      <c r="Y105"/>
      <c r="Z105"/>
      <c r="AA105">
        <v>0</v>
      </c>
      <c r="AB105"/>
      <c r="AC105"/>
      <c r="AD105">
        <v>0</v>
      </c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>
        <v>0</v>
      </c>
      <c r="AS105"/>
      <c r="AT105">
        <v>17</v>
      </c>
      <c r="AU105"/>
      <c r="AV105"/>
      <c r="AW105">
        <v>15</v>
      </c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</row>
    <row r="106" spans="1:300" x14ac:dyDescent="0.25"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</row>
    <row r="107" spans="1:300" x14ac:dyDescent="0.25">
      <c r="A107" s="1" t="s">
        <v>467</v>
      </c>
      <c r="C107" s="1" t="s">
        <v>805</v>
      </c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>
        <v>3</v>
      </c>
      <c r="Y107"/>
      <c r="Z107"/>
      <c r="AA107">
        <v>4</v>
      </c>
      <c r="AB107"/>
      <c r="AC107">
        <v>18</v>
      </c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>
        <v>22</v>
      </c>
      <c r="AR107"/>
      <c r="AS107"/>
      <c r="AT107"/>
      <c r="AU107">
        <v>0</v>
      </c>
      <c r="AV107"/>
      <c r="AW107"/>
      <c r="AX107">
        <v>0</v>
      </c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</row>
    <row r="108" spans="1:300" x14ac:dyDescent="0.25">
      <c r="A108" s="1" t="s">
        <v>468</v>
      </c>
      <c r="C108" s="1" t="s">
        <v>789</v>
      </c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>
        <v>11</v>
      </c>
      <c r="X108"/>
      <c r="Y108"/>
      <c r="Z108">
        <v>11</v>
      </c>
      <c r="AA108"/>
      <c r="AB108"/>
      <c r="AC108">
        <v>11</v>
      </c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>
        <v>11</v>
      </c>
      <c r="AR108"/>
      <c r="AS108"/>
      <c r="AT108"/>
      <c r="AU108">
        <v>3</v>
      </c>
      <c r="AV108"/>
      <c r="AW108"/>
      <c r="AX108">
        <v>3</v>
      </c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</row>
    <row r="109" spans="1:300" x14ac:dyDescent="0.25"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</row>
    <row r="110" spans="1:300" x14ac:dyDescent="0.25">
      <c r="A110" s="1" t="s">
        <v>469</v>
      </c>
      <c r="D110"/>
      <c r="E110"/>
      <c r="F110"/>
      <c r="G110"/>
      <c r="H110"/>
      <c r="I110"/>
      <c r="J110"/>
      <c r="K110"/>
      <c r="L110"/>
      <c r="M110"/>
      <c r="N110"/>
      <c r="O110"/>
      <c r="P110" t="s">
        <v>470</v>
      </c>
      <c r="Q110"/>
      <c r="R110" t="s">
        <v>470</v>
      </c>
      <c r="S110"/>
      <c r="T110" t="s">
        <v>470</v>
      </c>
      <c r="U110"/>
      <c r="V110"/>
      <c r="W110"/>
      <c r="X110" t="s">
        <v>470</v>
      </c>
      <c r="Y110"/>
      <c r="Z110" t="s">
        <v>470</v>
      </c>
      <c r="AA110"/>
      <c r="AB110" t="s">
        <v>470</v>
      </c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</row>
    <row r="111" spans="1:300" x14ac:dyDescent="0.25">
      <c r="A111" s="1" t="s">
        <v>474</v>
      </c>
      <c r="D111"/>
      <c r="E111"/>
      <c r="F111"/>
      <c r="G111"/>
      <c r="H111"/>
      <c r="I111"/>
      <c r="J111"/>
      <c r="K111"/>
      <c r="L111"/>
      <c r="M111"/>
      <c r="N111"/>
      <c r="O111"/>
      <c r="P111" t="s">
        <v>785</v>
      </c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 t="s">
        <v>783</v>
      </c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</row>
    <row r="112" spans="1:300" x14ac:dyDescent="0.25">
      <c r="A112" s="1" t="s">
        <v>475</v>
      </c>
      <c r="P112" s="1">
        <v>0</v>
      </c>
      <c r="AL112" s="1">
        <v>0</v>
      </c>
      <c r="BH112" s="1">
        <v>0</v>
      </c>
    </row>
    <row r="113" spans="1:300" x14ac:dyDescent="0.25">
      <c r="A113" s="1" t="s">
        <v>476</v>
      </c>
      <c r="B113" s="1" t="s">
        <v>477</v>
      </c>
      <c r="F113" s="1">
        <v>200</v>
      </c>
      <c r="BE113" s="1">
        <v>0</v>
      </c>
    </row>
    <row r="114" spans="1:300" x14ac:dyDescent="0.25">
      <c r="A114" s="1" t="s">
        <v>478</v>
      </c>
      <c r="G114" s="1">
        <v>633</v>
      </c>
      <c r="J114" s="1">
        <v>660</v>
      </c>
      <c r="AC114" s="1">
        <v>1034</v>
      </c>
      <c r="AY114" s="1">
        <v>0</v>
      </c>
    </row>
    <row r="115" spans="1:300" x14ac:dyDescent="0.25">
      <c r="A115" s="1" t="s">
        <v>479</v>
      </c>
      <c r="M115" s="1">
        <v>120</v>
      </c>
      <c r="AG115" s="1">
        <v>120</v>
      </c>
      <c r="BA115" s="1">
        <v>110</v>
      </c>
    </row>
    <row r="116" spans="1:300" x14ac:dyDescent="0.25">
      <c r="A116" s="1" t="s">
        <v>480</v>
      </c>
      <c r="M116" s="1">
        <v>-80</v>
      </c>
      <c r="AG116" s="1">
        <v>-80</v>
      </c>
      <c r="BA116" s="1">
        <v>-60</v>
      </c>
    </row>
    <row r="117" spans="1:300" x14ac:dyDescent="0.25">
      <c r="A117" s="1" t="s">
        <v>481</v>
      </c>
      <c r="L117" s="1">
        <v>-200</v>
      </c>
      <c r="AE117" s="1">
        <v>-200</v>
      </c>
      <c r="AX117" s="1">
        <v>-200</v>
      </c>
    </row>
    <row r="120" spans="1:300" x14ac:dyDescent="0.25">
      <c r="A120" s="1" t="s">
        <v>502</v>
      </c>
      <c r="B120" s="1" t="s">
        <v>460</v>
      </c>
      <c r="H120" s="1" t="s">
        <v>503</v>
      </c>
      <c r="I120" s="1" t="s">
        <v>462</v>
      </c>
      <c r="M120" s="1" t="s">
        <v>504</v>
      </c>
      <c r="N120" s="1" t="s">
        <v>462</v>
      </c>
    </row>
    <row r="121" spans="1:300" x14ac:dyDescent="0.25">
      <c r="A121" s="1" t="s">
        <v>464</v>
      </c>
      <c r="C121" s="1" t="s">
        <v>804</v>
      </c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>
        <v>10</v>
      </c>
      <c r="Y121"/>
      <c r="Z121"/>
      <c r="AA121">
        <v>10</v>
      </c>
      <c r="AB121"/>
      <c r="AC121"/>
      <c r="AD121">
        <v>9</v>
      </c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>
        <v>3</v>
      </c>
      <c r="AS121"/>
      <c r="AT121"/>
      <c r="AU121">
        <v>5</v>
      </c>
      <c r="AV121"/>
      <c r="AW121"/>
      <c r="AX121">
        <v>6</v>
      </c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</row>
    <row r="122" spans="1:300" x14ac:dyDescent="0.25">
      <c r="A122" s="1" t="s">
        <v>466</v>
      </c>
      <c r="C122" s="1" t="s">
        <v>804</v>
      </c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>
        <v>9</v>
      </c>
      <c r="Y122"/>
      <c r="Z122">
        <v>18</v>
      </c>
      <c r="AA122"/>
      <c r="AB122"/>
      <c r="AC122"/>
      <c r="AD122">
        <v>0</v>
      </c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>
        <v>0</v>
      </c>
      <c r="AS122"/>
      <c r="AT122"/>
      <c r="AU122">
        <v>0</v>
      </c>
      <c r="AV122"/>
      <c r="AW122"/>
      <c r="AX122">
        <v>0</v>
      </c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</row>
    <row r="123" spans="1:300" x14ac:dyDescent="0.25"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</row>
    <row r="124" spans="1:300" x14ac:dyDescent="0.25">
      <c r="A124" s="1" t="s">
        <v>467</v>
      </c>
      <c r="C124" s="1" t="s">
        <v>805</v>
      </c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>
        <v>0</v>
      </c>
      <c r="Y124"/>
      <c r="Z124"/>
      <c r="AA124">
        <v>0</v>
      </c>
      <c r="AB124"/>
      <c r="AC124">
        <v>20</v>
      </c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>
        <v>18</v>
      </c>
      <c r="AR124"/>
      <c r="AS124"/>
      <c r="AT124"/>
      <c r="AU124">
        <v>0</v>
      </c>
      <c r="AV124"/>
      <c r="AW124">
        <v>14</v>
      </c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</row>
    <row r="125" spans="1:300" x14ac:dyDescent="0.25">
      <c r="A125" s="1" t="s">
        <v>468</v>
      </c>
      <c r="C125" s="1" t="s">
        <v>805</v>
      </c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>
        <v>3</v>
      </c>
      <c r="Y125"/>
      <c r="Z125"/>
      <c r="AA125">
        <v>3</v>
      </c>
      <c r="AB125"/>
      <c r="AC125">
        <v>11</v>
      </c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>
        <v>11</v>
      </c>
      <c r="AR125"/>
      <c r="AS125"/>
      <c r="AT125"/>
      <c r="AU125">
        <v>8</v>
      </c>
      <c r="AV125"/>
      <c r="AW125">
        <v>11</v>
      </c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</row>
    <row r="126" spans="1:300" x14ac:dyDescent="0.25"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</row>
    <row r="127" spans="1:300" x14ac:dyDescent="0.25">
      <c r="A127" s="1" t="s">
        <v>469</v>
      </c>
      <c r="D127"/>
      <c r="E127"/>
      <c r="F127"/>
      <c r="G127"/>
      <c r="H127"/>
      <c r="I127"/>
      <c r="J127"/>
      <c r="K127"/>
      <c r="L127"/>
      <c r="M127"/>
      <c r="N127"/>
      <c r="O127"/>
      <c r="P127" t="s">
        <v>470</v>
      </c>
      <c r="Q127"/>
      <c r="R127" t="s">
        <v>471</v>
      </c>
      <c r="S127"/>
      <c r="T127" t="s">
        <v>496</v>
      </c>
      <c r="U127"/>
      <c r="V127"/>
      <c r="W127"/>
      <c r="X127" t="s">
        <v>473</v>
      </c>
      <c r="Y127"/>
      <c r="Z127" t="s">
        <v>473</v>
      </c>
      <c r="AA127"/>
      <c r="AB127" t="s">
        <v>470</v>
      </c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</row>
    <row r="128" spans="1:300" x14ac:dyDescent="0.25">
      <c r="A128" s="1" t="s">
        <v>474</v>
      </c>
      <c r="D128"/>
      <c r="E128"/>
      <c r="F128"/>
      <c r="G128"/>
      <c r="H128"/>
      <c r="I128"/>
      <c r="J128"/>
      <c r="K128"/>
      <c r="L128"/>
      <c r="M128"/>
      <c r="N128"/>
      <c r="O128"/>
      <c r="P128" t="s">
        <v>793</v>
      </c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 t="s">
        <v>793</v>
      </c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</row>
    <row r="129" spans="1:300" x14ac:dyDescent="0.25">
      <c r="A129" s="1" t="s">
        <v>475</v>
      </c>
      <c r="P129" s="1">
        <v>0</v>
      </c>
      <c r="AL129" s="1">
        <v>0</v>
      </c>
      <c r="BH129" s="1">
        <v>0</v>
      </c>
    </row>
    <row r="130" spans="1:300" x14ac:dyDescent="0.25">
      <c r="A130" s="1" t="s">
        <v>476</v>
      </c>
      <c r="B130" s="1" t="s">
        <v>477</v>
      </c>
      <c r="H130" s="1">
        <v>0</v>
      </c>
      <c r="BE130" s="1">
        <v>280</v>
      </c>
    </row>
    <row r="131" spans="1:300" x14ac:dyDescent="0.25">
      <c r="A131" s="1" t="s">
        <v>478</v>
      </c>
      <c r="I131" s="1">
        <v>0</v>
      </c>
      <c r="K131" s="1">
        <v>1065</v>
      </c>
      <c r="AE131" s="1">
        <v>665</v>
      </c>
      <c r="AY131" s="1">
        <v>719</v>
      </c>
    </row>
    <row r="132" spans="1:300" x14ac:dyDescent="0.25">
      <c r="A132" s="1" t="s">
        <v>479</v>
      </c>
      <c r="M132" s="1">
        <v>115</v>
      </c>
      <c r="AG132" s="1">
        <v>110</v>
      </c>
      <c r="BA132" s="1">
        <v>110</v>
      </c>
    </row>
    <row r="133" spans="1:300" x14ac:dyDescent="0.25">
      <c r="A133" s="1" t="s">
        <v>480</v>
      </c>
      <c r="M133" s="1">
        <v>-60</v>
      </c>
      <c r="AG133" s="1">
        <v>-80</v>
      </c>
      <c r="AZ133" s="1">
        <v>-120</v>
      </c>
    </row>
    <row r="134" spans="1:300" x14ac:dyDescent="0.25">
      <c r="A134" s="1" t="s">
        <v>481</v>
      </c>
      <c r="L134" s="1">
        <v>-200</v>
      </c>
      <c r="AE134" s="1">
        <v>-200</v>
      </c>
      <c r="AX134" s="1">
        <v>-280</v>
      </c>
    </row>
    <row r="137" spans="1:300" x14ac:dyDescent="0.25">
      <c r="A137" s="1" t="s">
        <v>502</v>
      </c>
      <c r="B137" s="1" t="s">
        <v>460</v>
      </c>
      <c r="H137" s="1" t="s">
        <v>505</v>
      </c>
      <c r="I137" s="1" t="s">
        <v>506</v>
      </c>
      <c r="M137" s="1" t="s">
        <v>507</v>
      </c>
      <c r="N137" s="1" t="s">
        <v>506</v>
      </c>
    </row>
    <row r="138" spans="1:300" x14ac:dyDescent="0.25">
      <c r="A138" s="1" t="s">
        <v>464</v>
      </c>
      <c r="C138" s="1" t="s">
        <v>804</v>
      </c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>
        <v>13</v>
      </c>
      <c r="X138"/>
      <c r="Y138"/>
      <c r="Z138">
        <v>15</v>
      </c>
      <c r="AA138"/>
      <c r="AB138"/>
      <c r="AC138">
        <v>13</v>
      </c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>
        <v>16</v>
      </c>
      <c r="AR138"/>
      <c r="AS138"/>
      <c r="AT138">
        <v>16</v>
      </c>
      <c r="AU138"/>
      <c r="AV138"/>
      <c r="AW138">
        <v>12</v>
      </c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</row>
    <row r="139" spans="1:300" x14ac:dyDescent="0.25">
      <c r="A139" s="1" t="s">
        <v>466</v>
      </c>
      <c r="C139" s="1" t="s">
        <v>804</v>
      </c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>
        <v>0</v>
      </c>
      <c r="Y139"/>
      <c r="Z139"/>
      <c r="AA139">
        <v>0</v>
      </c>
      <c r="AB139"/>
      <c r="AC139"/>
      <c r="AD139">
        <v>0</v>
      </c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>
        <v>4</v>
      </c>
      <c r="AS139"/>
      <c r="AT139"/>
      <c r="AU139">
        <v>8</v>
      </c>
      <c r="AV139"/>
      <c r="AW139"/>
      <c r="AX139">
        <v>0</v>
      </c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</row>
    <row r="140" spans="1:300" x14ac:dyDescent="0.25"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</row>
    <row r="141" spans="1:300" x14ac:dyDescent="0.25">
      <c r="A141" s="1" t="s">
        <v>467</v>
      </c>
      <c r="C141" s="1" t="s">
        <v>789</v>
      </c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>
        <v>3</v>
      </c>
      <c r="Y141"/>
      <c r="Z141"/>
      <c r="AA141">
        <v>0</v>
      </c>
      <c r="AB141"/>
      <c r="AC141"/>
      <c r="AD141">
        <v>0</v>
      </c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>
        <v>0</v>
      </c>
      <c r="AS141"/>
      <c r="AT141"/>
      <c r="AU141">
        <v>0</v>
      </c>
      <c r="AV141"/>
      <c r="AW141">
        <v>18</v>
      </c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</row>
    <row r="142" spans="1:300" x14ac:dyDescent="0.25">
      <c r="A142" s="1" t="s">
        <v>468</v>
      </c>
      <c r="C142" s="1" t="s">
        <v>805</v>
      </c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>
        <v>19</v>
      </c>
      <c r="X142"/>
      <c r="Y142"/>
      <c r="Z142"/>
      <c r="AA142">
        <v>8</v>
      </c>
      <c r="AB142"/>
      <c r="AC142"/>
      <c r="AD142">
        <v>4</v>
      </c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>
        <v>3</v>
      </c>
      <c r="AS142"/>
      <c r="AT142"/>
      <c r="AU142">
        <v>6</v>
      </c>
      <c r="AV142"/>
      <c r="AW142">
        <v>19</v>
      </c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</row>
    <row r="143" spans="1:300" x14ac:dyDescent="0.25"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</row>
    <row r="144" spans="1:300" x14ac:dyDescent="0.25">
      <c r="A144" s="1" t="s">
        <v>469</v>
      </c>
      <c r="D144"/>
      <c r="E144"/>
      <c r="F144"/>
      <c r="G144"/>
      <c r="H144"/>
      <c r="I144"/>
      <c r="J144"/>
      <c r="K144"/>
      <c r="L144"/>
      <c r="M144"/>
      <c r="N144"/>
      <c r="O144"/>
      <c r="P144" t="s">
        <v>473</v>
      </c>
      <c r="Q144"/>
      <c r="R144" t="s">
        <v>473</v>
      </c>
      <c r="S144"/>
      <c r="T144" t="s">
        <v>473</v>
      </c>
      <c r="U144"/>
      <c r="V144"/>
      <c r="W144"/>
      <c r="X144" t="s">
        <v>473</v>
      </c>
      <c r="Y144"/>
      <c r="Z144" t="s">
        <v>473</v>
      </c>
      <c r="AA144"/>
      <c r="AB144" t="s">
        <v>473</v>
      </c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</row>
    <row r="145" spans="1:300" x14ac:dyDescent="0.25">
      <c r="A145" s="1" t="s">
        <v>474</v>
      </c>
      <c r="D145"/>
      <c r="E145"/>
      <c r="F145"/>
      <c r="G145"/>
      <c r="H145"/>
      <c r="I145"/>
      <c r="J145"/>
      <c r="K145"/>
      <c r="L145"/>
      <c r="M145"/>
      <c r="N145"/>
      <c r="O145"/>
      <c r="P145" t="s">
        <v>793</v>
      </c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 t="s">
        <v>793</v>
      </c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</row>
    <row r="146" spans="1:300" x14ac:dyDescent="0.25">
      <c r="A146" s="1" t="s">
        <v>475</v>
      </c>
      <c r="P146" s="1">
        <v>0</v>
      </c>
      <c r="AL146" s="1">
        <v>0</v>
      </c>
      <c r="BH146" s="1">
        <v>0</v>
      </c>
    </row>
    <row r="147" spans="1:300" x14ac:dyDescent="0.25">
      <c r="A147" s="1" t="s">
        <v>476</v>
      </c>
      <c r="B147" s="1" t="s">
        <v>477</v>
      </c>
      <c r="F147" s="1">
        <v>200</v>
      </c>
      <c r="BC147" s="1">
        <v>200</v>
      </c>
    </row>
    <row r="148" spans="1:300" x14ac:dyDescent="0.25">
      <c r="A148" s="1" t="s">
        <v>478</v>
      </c>
      <c r="G148" s="1">
        <v>665</v>
      </c>
      <c r="J148" s="1">
        <v>719</v>
      </c>
      <c r="AC148" s="1">
        <v>1007</v>
      </c>
      <c r="AW148" s="1">
        <v>654</v>
      </c>
    </row>
    <row r="149" spans="1:300" x14ac:dyDescent="0.25">
      <c r="A149" s="1" t="s">
        <v>479</v>
      </c>
      <c r="M149" s="1">
        <v>110</v>
      </c>
      <c r="AG149" s="1">
        <v>110</v>
      </c>
      <c r="BA149" s="1">
        <v>120</v>
      </c>
    </row>
    <row r="150" spans="1:300" x14ac:dyDescent="0.25">
      <c r="A150" s="1" t="s">
        <v>480</v>
      </c>
      <c r="L150" s="1">
        <v>-120</v>
      </c>
      <c r="AF150" s="1">
        <v>-80</v>
      </c>
      <c r="AY150" s="1">
        <v>-120</v>
      </c>
    </row>
    <row r="151" spans="1:300" x14ac:dyDescent="0.25">
      <c r="A151" s="1" t="s">
        <v>481</v>
      </c>
      <c r="L151" s="1">
        <v>-280</v>
      </c>
      <c r="AE151" s="1">
        <v>-200</v>
      </c>
      <c r="AX151" s="1">
        <v>-280</v>
      </c>
    </row>
    <row r="154" spans="1:300" x14ac:dyDescent="0.25">
      <c r="A154" s="1" t="s">
        <v>508</v>
      </c>
      <c r="B154" s="1" t="s">
        <v>460</v>
      </c>
      <c r="H154" s="1" t="s">
        <v>509</v>
      </c>
      <c r="I154" s="1" t="s">
        <v>462</v>
      </c>
      <c r="L154" s="1" t="s">
        <v>510</v>
      </c>
      <c r="M154" s="1" t="s">
        <v>462</v>
      </c>
    </row>
    <row r="155" spans="1:300" x14ac:dyDescent="0.25">
      <c r="A155" s="1" t="s">
        <v>464</v>
      </c>
      <c r="C155" s="1" t="s">
        <v>465</v>
      </c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>
        <v>5</v>
      </c>
      <c r="Y155"/>
      <c r="Z155"/>
      <c r="AA155">
        <v>5</v>
      </c>
      <c r="AB155"/>
      <c r="AC155"/>
      <c r="AD155">
        <v>3</v>
      </c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>
        <v>8</v>
      </c>
      <c r="AS155"/>
      <c r="AT155"/>
      <c r="AU155">
        <v>10</v>
      </c>
      <c r="AV155"/>
      <c r="AW155"/>
      <c r="AX155">
        <v>10</v>
      </c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</row>
    <row r="156" spans="1:300" x14ac:dyDescent="0.25">
      <c r="A156" s="1" t="s">
        <v>466</v>
      </c>
      <c r="C156" s="1" t="s">
        <v>465</v>
      </c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>
        <v>0</v>
      </c>
      <c r="Y156"/>
      <c r="Z156"/>
      <c r="AA156">
        <v>0</v>
      </c>
      <c r="AB156"/>
      <c r="AC156"/>
      <c r="AD156">
        <v>0</v>
      </c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>
        <v>0</v>
      </c>
      <c r="AS156"/>
      <c r="AT156">
        <v>16</v>
      </c>
      <c r="AU156"/>
      <c r="AV156"/>
      <c r="AW156">
        <v>15</v>
      </c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</row>
    <row r="157" spans="1:300" x14ac:dyDescent="0.25"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</row>
    <row r="158" spans="1:300" x14ac:dyDescent="0.25">
      <c r="A158" s="1" t="s">
        <v>467</v>
      </c>
      <c r="C158" s="1" t="s">
        <v>805</v>
      </c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>
        <v>30</v>
      </c>
      <c r="X158"/>
      <c r="Y158"/>
      <c r="Z158">
        <v>11</v>
      </c>
      <c r="AA158"/>
      <c r="AB158"/>
      <c r="AC158">
        <v>19</v>
      </c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>
        <v>23</v>
      </c>
      <c r="AR158"/>
      <c r="AS158"/>
      <c r="AT158"/>
      <c r="AU158">
        <v>0</v>
      </c>
      <c r="AV158"/>
      <c r="AW158"/>
      <c r="AX158">
        <v>0</v>
      </c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</row>
    <row r="159" spans="1:300" x14ac:dyDescent="0.25">
      <c r="A159" s="1" t="s">
        <v>468</v>
      </c>
      <c r="C159" s="1" t="s">
        <v>805</v>
      </c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>
        <v>11</v>
      </c>
      <c r="X159"/>
      <c r="Y159"/>
      <c r="Z159">
        <v>11</v>
      </c>
      <c r="AA159"/>
      <c r="AB159"/>
      <c r="AC159">
        <v>11</v>
      </c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>
        <v>11</v>
      </c>
      <c r="AR159"/>
      <c r="AS159"/>
      <c r="AT159"/>
      <c r="AU159">
        <v>3</v>
      </c>
      <c r="AV159"/>
      <c r="AW159"/>
      <c r="AX159">
        <v>3</v>
      </c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</row>
    <row r="160" spans="1:300" x14ac:dyDescent="0.25"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</row>
    <row r="161" spans="1:300" x14ac:dyDescent="0.25">
      <c r="A161" s="1" t="s">
        <v>469</v>
      </c>
      <c r="D161"/>
      <c r="E161"/>
      <c r="F161"/>
      <c r="G161"/>
      <c r="H161"/>
      <c r="I161"/>
      <c r="J161"/>
      <c r="K161"/>
      <c r="L161"/>
      <c r="M161"/>
      <c r="N161"/>
      <c r="O161"/>
      <c r="P161" t="s">
        <v>470</v>
      </c>
      <c r="Q161"/>
      <c r="R161" t="s">
        <v>470</v>
      </c>
      <c r="S161"/>
      <c r="T161" t="s">
        <v>470</v>
      </c>
      <c r="U161"/>
      <c r="V161"/>
      <c r="W161"/>
      <c r="X161" t="s">
        <v>470</v>
      </c>
      <c r="Y161"/>
      <c r="Z161" t="s">
        <v>470</v>
      </c>
      <c r="AA161"/>
      <c r="AB161" t="s">
        <v>470</v>
      </c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</row>
    <row r="162" spans="1:300" x14ac:dyDescent="0.25">
      <c r="A162" s="1" t="s">
        <v>474</v>
      </c>
      <c r="D162"/>
      <c r="E162"/>
      <c r="F162"/>
      <c r="G162"/>
      <c r="H162"/>
      <c r="I162"/>
      <c r="J162"/>
      <c r="K162"/>
      <c r="L162"/>
      <c r="M162"/>
      <c r="N162"/>
      <c r="O162"/>
      <c r="P162" t="s">
        <v>793</v>
      </c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 t="s">
        <v>793</v>
      </c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</row>
    <row r="163" spans="1:300" x14ac:dyDescent="0.25">
      <c r="A163" s="1" t="s">
        <v>475</v>
      </c>
      <c r="P163" s="1">
        <v>0</v>
      </c>
      <c r="AL163" s="1">
        <v>0</v>
      </c>
      <c r="BH163" s="1">
        <v>0</v>
      </c>
    </row>
    <row r="164" spans="1:300" x14ac:dyDescent="0.25">
      <c r="A164" s="1" t="s">
        <v>476</v>
      </c>
      <c r="B164" s="1" t="s">
        <v>477</v>
      </c>
      <c r="F164" s="1">
        <v>280</v>
      </c>
      <c r="BE164" s="1">
        <v>0</v>
      </c>
    </row>
    <row r="165" spans="1:300" x14ac:dyDescent="0.25">
      <c r="A165" s="1" t="s">
        <v>478</v>
      </c>
      <c r="F165" s="1">
        <v>1007</v>
      </c>
      <c r="I165" s="1">
        <v>654</v>
      </c>
      <c r="AB165" s="1">
        <v>1034</v>
      </c>
      <c r="AX165" s="1">
        <v>0</v>
      </c>
    </row>
    <row r="166" spans="1:300" x14ac:dyDescent="0.25">
      <c r="A166" s="1" t="s">
        <v>479</v>
      </c>
      <c r="M166" s="1">
        <v>120</v>
      </c>
      <c r="AG166" s="1">
        <v>120</v>
      </c>
      <c r="BA166" s="1">
        <v>120</v>
      </c>
    </row>
    <row r="167" spans="1:300" x14ac:dyDescent="0.25">
      <c r="A167" s="1" t="s">
        <v>480</v>
      </c>
      <c r="L167" s="1">
        <v>-120</v>
      </c>
      <c r="AF167" s="1">
        <v>-80</v>
      </c>
      <c r="AZ167" s="1">
        <v>-60</v>
      </c>
    </row>
    <row r="168" spans="1:300" x14ac:dyDescent="0.25">
      <c r="A168" s="1" t="s">
        <v>481</v>
      </c>
      <c r="L168" s="1">
        <v>-280</v>
      </c>
      <c r="AE168" s="1">
        <v>-200</v>
      </c>
      <c r="AX168" s="1">
        <v>-200</v>
      </c>
    </row>
    <row r="171" spans="1:300" x14ac:dyDescent="0.25">
      <c r="A171" s="1" t="s">
        <v>508</v>
      </c>
      <c r="B171" s="1" t="s">
        <v>460</v>
      </c>
      <c r="H171" s="1" t="s">
        <v>511</v>
      </c>
      <c r="I171" s="1" t="s">
        <v>462</v>
      </c>
      <c r="M171" s="1" t="s">
        <v>512</v>
      </c>
      <c r="N171" s="1" t="s">
        <v>462</v>
      </c>
    </row>
    <row r="172" spans="1:300" x14ac:dyDescent="0.25">
      <c r="A172" s="1" t="s">
        <v>464</v>
      </c>
      <c r="C172" s="1" t="s">
        <v>804</v>
      </c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>
        <v>10</v>
      </c>
      <c r="Y172"/>
      <c r="Z172"/>
      <c r="AA172">
        <v>10</v>
      </c>
      <c r="AB172"/>
      <c r="AC172"/>
      <c r="AD172">
        <v>10</v>
      </c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>
        <v>3</v>
      </c>
      <c r="AS172"/>
      <c r="AT172"/>
      <c r="AU172">
        <v>3</v>
      </c>
      <c r="AV172"/>
      <c r="AW172"/>
      <c r="AX172">
        <v>9</v>
      </c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</row>
    <row r="173" spans="1:300" x14ac:dyDescent="0.25">
      <c r="A173" s="1" t="s">
        <v>466</v>
      </c>
      <c r="C173" s="1" t="s">
        <v>804</v>
      </c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>
        <v>9</v>
      </c>
      <c r="Y173"/>
      <c r="Z173">
        <v>17</v>
      </c>
      <c r="AA173"/>
      <c r="AB173"/>
      <c r="AC173"/>
      <c r="AD173">
        <v>0</v>
      </c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>
        <v>0</v>
      </c>
      <c r="AS173"/>
      <c r="AT173"/>
      <c r="AU173">
        <v>0</v>
      </c>
      <c r="AV173"/>
      <c r="AW173"/>
      <c r="AX173">
        <v>2</v>
      </c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</row>
    <row r="174" spans="1:300" x14ac:dyDescent="0.25"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</row>
    <row r="175" spans="1:300" x14ac:dyDescent="0.25">
      <c r="A175" s="1" t="s">
        <v>467</v>
      </c>
      <c r="C175" s="1" t="s">
        <v>789</v>
      </c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>
        <v>0</v>
      </c>
      <c r="Y175"/>
      <c r="Z175"/>
      <c r="AA175">
        <v>0</v>
      </c>
      <c r="AB175"/>
      <c r="AC175">
        <v>27</v>
      </c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>
        <v>26</v>
      </c>
      <c r="AR175"/>
      <c r="AS175"/>
      <c r="AT175"/>
      <c r="AU175">
        <v>4</v>
      </c>
      <c r="AV175"/>
      <c r="AW175">
        <v>23</v>
      </c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</row>
    <row r="176" spans="1:300" x14ac:dyDescent="0.25">
      <c r="A176" s="1" t="s">
        <v>468</v>
      </c>
      <c r="C176" s="1" t="s">
        <v>789</v>
      </c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>
        <v>3</v>
      </c>
      <c r="Y176"/>
      <c r="Z176"/>
      <c r="AA176">
        <v>3</v>
      </c>
      <c r="AB176"/>
      <c r="AC176">
        <v>11</v>
      </c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>
        <v>11</v>
      </c>
      <c r="AR176"/>
      <c r="AS176"/>
      <c r="AT176">
        <v>11</v>
      </c>
      <c r="AU176"/>
      <c r="AV176"/>
      <c r="AW176">
        <v>11</v>
      </c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</row>
    <row r="177" spans="1:300" x14ac:dyDescent="0.25"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</row>
    <row r="178" spans="1:300" x14ac:dyDescent="0.25">
      <c r="A178" s="1" t="s">
        <v>469</v>
      </c>
      <c r="D178"/>
      <c r="E178"/>
      <c r="F178"/>
      <c r="G178"/>
      <c r="H178"/>
      <c r="I178"/>
      <c r="J178"/>
      <c r="K178"/>
      <c r="L178"/>
      <c r="M178"/>
      <c r="N178"/>
      <c r="O178"/>
      <c r="P178" t="s">
        <v>470</v>
      </c>
      <c r="Q178"/>
      <c r="R178" t="s">
        <v>471</v>
      </c>
      <c r="S178"/>
      <c r="T178" t="s">
        <v>496</v>
      </c>
      <c r="U178"/>
      <c r="V178"/>
      <c r="W178"/>
      <c r="X178" t="s">
        <v>473</v>
      </c>
      <c r="Y178"/>
      <c r="Z178" t="s">
        <v>473</v>
      </c>
      <c r="AA178"/>
      <c r="AB178" t="s">
        <v>473</v>
      </c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</row>
    <row r="179" spans="1:300" x14ac:dyDescent="0.25">
      <c r="A179" s="1" t="s">
        <v>474</v>
      </c>
      <c r="D179"/>
      <c r="E179"/>
      <c r="F179"/>
      <c r="G179"/>
      <c r="H179"/>
      <c r="I179"/>
      <c r="J179"/>
      <c r="K179"/>
      <c r="L179"/>
      <c r="M179"/>
      <c r="N179"/>
      <c r="O179"/>
      <c r="P179" t="s">
        <v>793</v>
      </c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 t="s">
        <v>783</v>
      </c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</row>
    <row r="180" spans="1:300" x14ac:dyDescent="0.25">
      <c r="A180" s="1" t="s">
        <v>475</v>
      </c>
      <c r="P180" s="1">
        <v>0</v>
      </c>
      <c r="AL180" s="1">
        <v>0</v>
      </c>
      <c r="BH180" s="1">
        <v>0</v>
      </c>
    </row>
    <row r="181" spans="1:300" x14ac:dyDescent="0.25">
      <c r="A181" s="1" t="s">
        <v>476</v>
      </c>
      <c r="B181" s="1" t="s">
        <v>477</v>
      </c>
      <c r="H181" s="1">
        <v>0</v>
      </c>
      <c r="BE181" s="1">
        <v>280</v>
      </c>
    </row>
    <row r="182" spans="1:300" x14ac:dyDescent="0.25">
      <c r="A182" s="1" t="s">
        <v>478</v>
      </c>
      <c r="I182" s="1">
        <v>0</v>
      </c>
      <c r="K182" s="1">
        <v>1065</v>
      </c>
      <c r="AE182" s="1">
        <v>665</v>
      </c>
      <c r="AY182" s="1">
        <v>920</v>
      </c>
    </row>
    <row r="183" spans="1:300" x14ac:dyDescent="0.25">
      <c r="A183" s="1" t="s">
        <v>479</v>
      </c>
      <c r="M183" s="1">
        <v>110</v>
      </c>
      <c r="AG183" s="1">
        <v>110</v>
      </c>
      <c r="BA183" s="1">
        <v>113</v>
      </c>
    </row>
    <row r="184" spans="1:300" x14ac:dyDescent="0.25">
      <c r="A184" s="1" t="s">
        <v>480</v>
      </c>
      <c r="M184" s="1">
        <v>-60</v>
      </c>
      <c r="AG184" s="1">
        <v>-80</v>
      </c>
      <c r="AZ184" s="1">
        <v>-120</v>
      </c>
    </row>
    <row r="185" spans="1:300" x14ac:dyDescent="0.25">
      <c r="A185" s="1" t="s">
        <v>481</v>
      </c>
      <c r="L185" s="1">
        <v>-200</v>
      </c>
      <c r="AE185" s="1">
        <v>-200</v>
      </c>
      <c r="AX185" s="1">
        <v>-280</v>
      </c>
    </row>
    <row r="188" spans="1:300" x14ac:dyDescent="0.25">
      <c r="A188" s="1" t="s">
        <v>508</v>
      </c>
      <c r="B188" s="1" t="s">
        <v>460</v>
      </c>
      <c r="H188" s="1" t="s">
        <v>513</v>
      </c>
      <c r="I188" s="1" t="s">
        <v>506</v>
      </c>
      <c r="M188" s="1" t="s">
        <v>514</v>
      </c>
      <c r="N188" s="1" t="s">
        <v>506</v>
      </c>
    </row>
    <row r="189" spans="1:300" x14ac:dyDescent="0.25">
      <c r="A189" s="1" t="s">
        <v>464</v>
      </c>
      <c r="C189" s="1" t="s">
        <v>465</v>
      </c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>
        <v>9</v>
      </c>
      <c r="Y189"/>
      <c r="Z189">
        <v>16</v>
      </c>
      <c r="AA189"/>
      <c r="AB189"/>
      <c r="AC189">
        <v>16</v>
      </c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>
        <v>16</v>
      </c>
      <c r="AR189"/>
      <c r="AS189"/>
      <c r="AT189">
        <v>16</v>
      </c>
      <c r="AU189"/>
      <c r="AV189"/>
      <c r="AW189">
        <v>16</v>
      </c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</row>
    <row r="190" spans="1:300" x14ac:dyDescent="0.25">
      <c r="A190" s="1" t="s">
        <v>466</v>
      </c>
      <c r="C190" s="1" t="s">
        <v>804</v>
      </c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>
        <v>0</v>
      </c>
      <c r="Y190"/>
      <c r="Z190"/>
      <c r="AA190">
        <v>4</v>
      </c>
      <c r="AB190"/>
      <c r="AC190"/>
      <c r="AD190">
        <v>4</v>
      </c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>
        <v>4</v>
      </c>
      <c r="AS190"/>
      <c r="AT190"/>
      <c r="AU190">
        <v>8</v>
      </c>
      <c r="AV190"/>
      <c r="AW190"/>
      <c r="AX190">
        <v>8</v>
      </c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</row>
    <row r="191" spans="1:300" x14ac:dyDescent="0.25"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</row>
    <row r="192" spans="1:300" x14ac:dyDescent="0.25">
      <c r="A192" s="1" t="s">
        <v>467</v>
      </c>
      <c r="C192" s="1" t="s">
        <v>789</v>
      </c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>
        <v>0</v>
      </c>
      <c r="Y192"/>
      <c r="Z192"/>
      <c r="AA192">
        <v>0</v>
      </c>
      <c r="AB192"/>
      <c r="AC192"/>
      <c r="AD192">
        <v>0</v>
      </c>
      <c r="AE192"/>
      <c r="AF192"/>
      <c r="AG192"/>
      <c r="AH192"/>
      <c r="AI192"/>
      <c r="AJ192"/>
      <c r="AK192"/>
      <c r="AL192"/>
      <c r="AM192"/>
      <c r="AN192"/>
      <c r="AO192"/>
      <c r="AP192"/>
      <c r="AQ192">
        <v>12</v>
      </c>
      <c r="AR192"/>
      <c r="AS192"/>
      <c r="AT192"/>
      <c r="AU192">
        <v>0</v>
      </c>
      <c r="AV192"/>
      <c r="AW192"/>
      <c r="AX192">
        <v>0</v>
      </c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</row>
    <row r="193" spans="1:300" x14ac:dyDescent="0.25">
      <c r="A193" s="1" t="s">
        <v>468</v>
      </c>
      <c r="C193" s="1" t="s">
        <v>789</v>
      </c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>
        <v>5</v>
      </c>
      <c r="Y193"/>
      <c r="Z193"/>
      <c r="AA193">
        <v>3</v>
      </c>
      <c r="AB193"/>
      <c r="AC193"/>
      <c r="AD193">
        <v>3</v>
      </c>
      <c r="AE193"/>
      <c r="AF193"/>
      <c r="AG193"/>
      <c r="AH193"/>
      <c r="AI193"/>
      <c r="AJ193"/>
      <c r="AK193"/>
      <c r="AL193"/>
      <c r="AM193"/>
      <c r="AN193"/>
      <c r="AO193"/>
      <c r="AP193"/>
      <c r="AQ193">
        <v>19</v>
      </c>
      <c r="AR193"/>
      <c r="AS193"/>
      <c r="AT193">
        <v>12</v>
      </c>
      <c r="AU193"/>
      <c r="AV193"/>
      <c r="AW193"/>
      <c r="AX193">
        <v>3</v>
      </c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</row>
    <row r="194" spans="1:300" x14ac:dyDescent="0.25"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</row>
    <row r="195" spans="1:300" x14ac:dyDescent="0.25">
      <c r="A195" s="1" t="s">
        <v>469</v>
      </c>
      <c r="D195"/>
      <c r="E195"/>
      <c r="F195"/>
      <c r="G195"/>
      <c r="H195"/>
      <c r="I195"/>
      <c r="J195"/>
      <c r="K195"/>
      <c r="L195"/>
      <c r="M195"/>
      <c r="N195"/>
      <c r="O195"/>
      <c r="P195" t="s">
        <v>473</v>
      </c>
      <c r="Q195"/>
      <c r="R195" t="s">
        <v>473</v>
      </c>
      <c r="S195"/>
      <c r="T195" t="s">
        <v>473</v>
      </c>
      <c r="U195"/>
      <c r="V195"/>
      <c r="W195"/>
      <c r="X195" t="s">
        <v>473</v>
      </c>
      <c r="Y195"/>
      <c r="Z195" t="s">
        <v>473</v>
      </c>
      <c r="AA195"/>
      <c r="AB195" t="s">
        <v>473</v>
      </c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</row>
    <row r="196" spans="1:300" x14ac:dyDescent="0.25">
      <c r="A196" s="1" t="s">
        <v>474</v>
      </c>
      <c r="D196"/>
      <c r="E196"/>
      <c r="F196"/>
      <c r="G196"/>
      <c r="H196"/>
      <c r="I196"/>
      <c r="J196"/>
      <c r="K196"/>
      <c r="L196"/>
      <c r="M196"/>
      <c r="N196"/>
      <c r="O196"/>
      <c r="P196" t="s">
        <v>783</v>
      </c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 t="s">
        <v>783</v>
      </c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</row>
    <row r="197" spans="1:300" x14ac:dyDescent="0.25">
      <c r="A197" s="1" t="s">
        <v>475</v>
      </c>
      <c r="P197" s="1">
        <v>0</v>
      </c>
      <c r="AL197" s="1">
        <v>0</v>
      </c>
      <c r="BH197" s="1">
        <v>0</v>
      </c>
    </row>
    <row r="198" spans="1:300" x14ac:dyDescent="0.25">
      <c r="A198" s="1" t="s">
        <v>476</v>
      </c>
      <c r="B198" s="1" t="s">
        <v>477</v>
      </c>
      <c r="F198" s="1">
        <v>200</v>
      </c>
      <c r="BE198" s="1">
        <v>0</v>
      </c>
    </row>
    <row r="199" spans="1:300" x14ac:dyDescent="0.25">
      <c r="A199" s="1" t="s">
        <v>478</v>
      </c>
      <c r="G199" s="1">
        <v>665</v>
      </c>
      <c r="J199" s="1">
        <v>920</v>
      </c>
      <c r="AC199" s="1">
        <v>1066</v>
      </c>
      <c r="AY199" s="1">
        <v>0</v>
      </c>
    </row>
    <row r="200" spans="1:300" x14ac:dyDescent="0.25">
      <c r="A200" s="1" t="s">
        <v>479</v>
      </c>
      <c r="M200" s="1">
        <v>113</v>
      </c>
      <c r="AI200" s="1">
        <v>0</v>
      </c>
      <c r="BE200" s="1">
        <v>0</v>
      </c>
    </row>
    <row r="201" spans="1:300" x14ac:dyDescent="0.25">
      <c r="A201" s="1" t="s">
        <v>480</v>
      </c>
      <c r="L201" s="1">
        <v>-120</v>
      </c>
      <c r="AE201" s="1">
        <v>-120</v>
      </c>
      <c r="AX201" s="1">
        <v>-120</v>
      </c>
    </row>
    <row r="202" spans="1:300" x14ac:dyDescent="0.25">
      <c r="A202" s="1" t="s">
        <v>481</v>
      </c>
      <c r="L202" s="1">
        <v>-280</v>
      </c>
      <c r="AE202" s="1">
        <v>-280</v>
      </c>
      <c r="AX202" s="1">
        <v>-280</v>
      </c>
    </row>
    <row r="205" spans="1:300" x14ac:dyDescent="0.25">
      <c r="A205" s="1" t="s">
        <v>515</v>
      </c>
      <c r="B205" s="1" t="s">
        <v>460</v>
      </c>
      <c r="I205" s="1" t="s">
        <v>516</v>
      </c>
      <c r="J205" s="1" t="s">
        <v>462</v>
      </c>
      <c r="N205" s="1" t="s">
        <v>517</v>
      </c>
      <c r="O205" s="1" t="s">
        <v>462</v>
      </c>
    </row>
    <row r="206" spans="1:300" x14ac:dyDescent="0.25">
      <c r="A206" s="1" t="s">
        <v>464</v>
      </c>
      <c r="C206" s="1" t="s">
        <v>465</v>
      </c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>
        <v>10</v>
      </c>
      <c r="Y206"/>
      <c r="Z206"/>
      <c r="AA206">
        <v>10</v>
      </c>
      <c r="AB206"/>
      <c r="AC206"/>
      <c r="AD206">
        <v>9</v>
      </c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>
        <v>3</v>
      </c>
      <c r="AS206"/>
      <c r="AT206"/>
      <c r="AU206">
        <v>4</v>
      </c>
      <c r="AV206"/>
      <c r="AW206"/>
      <c r="AX206">
        <v>10</v>
      </c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</row>
    <row r="207" spans="1:300" x14ac:dyDescent="0.25">
      <c r="A207" s="1" t="s">
        <v>466</v>
      </c>
      <c r="C207" s="1" t="s">
        <v>804</v>
      </c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>
        <v>8</v>
      </c>
      <c r="Y207"/>
      <c r="Z207">
        <v>16</v>
      </c>
      <c r="AA207"/>
      <c r="AB207"/>
      <c r="AC207"/>
      <c r="AD207">
        <v>2</v>
      </c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>
        <v>0</v>
      </c>
      <c r="AS207"/>
      <c r="AT207"/>
      <c r="AU207">
        <v>0</v>
      </c>
      <c r="AV207"/>
      <c r="AW207"/>
      <c r="AX207">
        <v>5</v>
      </c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</row>
    <row r="208" spans="1:300" x14ac:dyDescent="0.25"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</row>
    <row r="209" spans="1:300" x14ac:dyDescent="0.25">
      <c r="A209" s="1" t="s">
        <v>467</v>
      </c>
      <c r="C209" s="1" t="s">
        <v>805</v>
      </c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>
        <v>0</v>
      </c>
      <c r="Y209"/>
      <c r="Z209"/>
      <c r="AA209">
        <v>0</v>
      </c>
      <c r="AB209"/>
      <c r="AC209">
        <v>32</v>
      </c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>
        <v>31</v>
      </c>
      <c r="AR209"/>
      <c r="AS209"/>
      <c r="AT209"/>
      <c r="AU209">
        <v>5</v>
      </c>
      <c r="AV209"/>
      <c r="AW209">
        <v>25</v>
      </c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</row>
    <row r="210" spans="1:300" x14ac:dyDescent="0.25">
      <c r="A210" s="1" t="s">
        <v>468</v>
      </c>
      <c r="C210" s="1" t="s">
        <v>805</v>
      </c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>
        <v>3</v>
      </c>
      <c r="Y210"/>
      <c r="Z210"/>
      <c r="AA210">
        <v>3</v>
      </c>
      <c r="AB210"/>
      <c r="AC210">
        <v>11</v>
      </c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>
        <v>11</v>
      </c>
      <c r="AR210"/>
      <c r="AS210"/>
      <c r="AT210">
        <v>11</v>
      </c>
      <c r="AU210"/>
      <c r="AV210"/>
      <c r="AW210">
        <v>11</v>
      </c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</row>
    <row r="211" spans="1:300" x14ac:dyDescent="0.25"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</row>
    <row r="212" spans="1:300" x14ac:dyDescent="0.25">
      <c r="A212" s="1" t="s">
        <v>469</v>
      </c>
      <c r="D212"/>
      <c r="E212"/>
      <c r="F212"/>
      <c r="G212"/>
      <c r="H212"/>
      <c r="I212"/>
      <c r="J212"/>
      <c r="K212"/>
      <c r="L212"/>
      <c r="M212"/>
      <c r="N212"/>
      <c r="O212"/>
      <c r="P212" t="s">
        <v>470</v>
      </c>
      <c r="Q212"/>
      <c r="R212" t="s">
        <v>473</v>
      </c>
      <c r="S212"/>
      <c r="T212" t="s">
        <v>496</v>
      </c>
      <c r="U212"/>
      <c r="V212"/>
      <c r="W212"/>
      <c r="X212" t="s">
        <v>518</v>
      </c>
      <c r="Y212"/>
      <c r="Z212" t="s">
        <v>518</v>
      </c>
      <c r="AA212"/>
      <c r="AB212" t="s">
        <v>473</v>
      </c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</row>
    <row r="213" spans="1:300" x14ac:dyDescent="0.25">
      <c r="A213" s="1" t="s">
        <v>474</v>
      </c>
      <c r="D213"/>
      <c r="E213"/>
      <c r="F213"/>
      <c r="G213"/>
      <c r="H213"/>
      <c r="I213"/>
      <c r="J213"/>
      <c r="K213"/>
      <c r="L213"/>
      <c r="M213"/>
      <c r="N213"/>
      <c r="O213"/>
      <c r="P213" t="s">
        <v>783</v>
      </c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 t="s">
        <v>783</v>
      </c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</row>
    <row r="214" spans="1:300" x14ac:dyDescent="0.25">
      <c r="A214" s="1" t="s">
        <v>475</v>
      </c>
      <c r="P214" s="1">
        <v>0</v>
      </c>
      <c r="AL214" s="1">
        <v>0</v>
      </c>
      <c r="BH214" s="1">
        <v>0</v>
      </c>
    </row>
    <row r="215" spans="1:300" x14ac:dyDescent="0.25">
      <c r="A215" s="1" t="s">
        <v>476</v>
      </c>
      <c r="B215" s="1" t="s">
        <v>477</v>
      </c>
      <c r="H215" s="1">
        <v>0</v>
      </c>
      <c r="BE215" s="1">
        <v>280</v>
      </c>
    </row>
    <row r="216" spans="1:300" x14ac:dyDescent="0.25">
      <c r="A216" s="1" t="s">
        <v>478</v>
      </c>
      <c r="I216" s="1">
        <v>0</v>
      </c>
      <c r="K216" s="1">
        <v>1065</v>
      </c>
      <c r="AE216" s="1">
        <v>665</v>
      </c>
      <c r="AX216" s="1">
        <v>1155</v>
      </c>
    </row>
    <row r="217" spans="1:300" x14ac:dyDescent="0.25">
      <c r="A217" s="1" t="s">
        <v>479</v>
      </c>
      <c r="M217" s="1">
        <v>110</v>
      </c>
      <c r="AG217" s="1">
        <v>110</v>
      </c>
      <c r="BA217" s="1">
        <v>119</v>
      </c>
    </row>
    <row r="218" spans="1:300" x14ac:dyDescent="0.25">
      <c r="A218" s="1" t="s">
        <v>480</v>
      </c>
      <c r="M218" s="1">
        <v>-60</v>
      </c>
      <c r="AG218" s="1">
        <v>-80</v>
      </c>
      <c r="AZ218" s="1">
        <v>-120</v>
      </c>
    </row>
    <row r="219" spans="1:300" x14ac:dyDescent="0.25">
      <c r="A219" s="1" t="s">
        <v>481</v>
      </c>
      <c r="L219" s="1">
        <v>-200</v>
      </c>
      <c r="AE219" s="1">
        <v>-200</v>
      </c>
      <c r="AX219" s="1">
        <v>-280</v>
      </c>
    </row>
    <row r="222" spans="1:300" x14ac:dyDescent="0.25">
      <c r="A222" s="1" t="s">
        <v>519</v>
      </c>
      <c r="B222" s="1" t="s">
        <v>460</v>
      </c>
      <c r="I222" s="1" t="s">
        <v>520</v>
      </c>
      <c r="J222" s="1" t="s">
        <v>506</v>
      </c>
      <c r="N222" s="1" t="s">
        <v>521</v>
      </c>
      <c r="O222" s="1" t="s">
        <v>506</v>
      </c>
    </row>
    <row r="223" spans="1:300" x14ac:dyDescent="0.25">
      <c r="A223" s="1" t="s">
        <v>464</v>
      </c>
      <c r="C223" s="1" t="s">
        <v>465</v>
      </c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>
        <v>16</v>
      </c>
      <c r="X223"/>
      <c r="Y223"/>
      <c r="Z223">
        <v>16</v>
      </c>
      <c r="AA223"/>
      <c r="AB223"/>
      <c r="AC223">
        <v>16</v>
      </c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>
        <v>16</v>
      </c>
      <c r="AR223"/>
      <c r="AS223"/>
      <c r="AT223">
        <v>16</v>
      </c>
      <c r="AU223"/>
      <c r="AV223"/>
      <c r="AW223">
        <v>16</v>
      </c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</row>
    <row r="224" spans="1:300" x14ac:dyDescent="0.25">
      <c r="A224" s="1" t="s">
        <v>466</v>
      </c>
      <c r="C224" s="1" t="s">
        <v>804</v>
      </c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>
        <v>9</v>
      </c>
      <c r="Y224"/>
      <c r="Z224">
        <v>11</v>
      </c>
      <c r="AA224"/>
      <c r="AB224"/>
      <c r="AC224"/>
      <c r="AD224">
        <v>5</v>
      </c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>
        <v>4</v>
      </c>
      <c r="AS224"/>
      <c r="AT224"/>
      <c r="AU224">
        <v>9</v>
      </c>
      <c r="AV224"/>
      <c r="AW224"/>
      <c r="AX224">
        <v>0</v>
      </c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</row>
    <row r="225" spans="1:300" x14ac:dyDescent="0.25"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</row>
    <row r="226" spans="1:300" x14ac:dyDescent="0.25">
      <c r="A226" s="1" t="s">
        <v>467</v>
      </c>
      <c r="C226" s="1" t="s">
        <v>789</v>
      </c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>
        <v>16</v>
      </c>
      <c r="X226"/>
      <c r="Y226"/>
      <c r="Z226"/>
      <c r="AA226">
        <v>0</v>
      </c>
      <c r="AB226"/>
      <c r="AC226"/>
      <c r="AD226">
        <v>0</v>
      </c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>
        <v>0</v>
      </c>
      <c r="AS226"/>
      <c r="AT226"/>
      <c r="AU226">
        <v>0</v>
      </c>
      <c r="AV226"/>
      <c r="AW226">
        <v>28</v>
      </c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</row>
    <row r="227" spans="1:300" x14ac:dyDescent="0.25">
      <c r="A227" s="1" t="s">
        <v>468</v>
      </c>
      <c r="C227" s="1" t="s">
        <v>805</v>
      </c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>
        <v>19</v>
      </c>
      <c r="X227"/>
      <c r="Y227"/>
      <c r="Z227"/>
      <c r="AA227">
        <v>5</v>
      </c>
      <c r="AB227"/>
      <c r="AC227">
        <v>11</v>
      </c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>
        <v>12</v>
      </c>
      <c r="AR227"/>
      <c r="AS227"/>
      <c r="AT227">
        <v>19</v>
      </c>
      <c r="AU227"/>
      <c r="AV227"/>
      <c r="AW227">
        <v>19</v>
      </c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</row>
    <row r="228" spans="1:300" x14ac:dyDescent="0.25"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</row>
    <row r="229" spans="1:300" x14ac:dyDescent="0.25">
      <c r="A229" s="1" t="s">
        <v>469</v>
      </c>
      <c r="D229"/>
      <c r="E229"/>
      <c r="F229"/>
      <c r="G229"/>
      <c r="H229"/>
      <c r="I229"/>
      <c r="J229"/>
      <c r="K229"/>
      <c r="L229"/>
      <c r="M229"/>
      <c r="N229"/>
      <c r="O229"/>
      <c r="P229" t="s">
        <v>473</v>
      </c>
      <c r="Q229"/>
      <c r="R229" t="s">
        <v>473</v>
      </c>
      <c r="S229"/>
      <c r="T229" t="s">
        <v>473</v>
      </c>
      <c r="U229"/>
      <c r="V229"/>
      <c r="W229"/>
      <c r="X229" t="s">
        <v>473</v>
      </c>
      <c r="Y229"/>
      <c r="Z229" t="s">
        <v>473</v>
      </c>
      <c r="AA229"/>
      <c r="AB229" t="s">
        <v>473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</row>
    <row r="230" spans="1:300" x14ac:dyDescent="0.25">
      <c r="A230" s="1" t="s">
        <v>474</v>
      </c>
      <c r="D230"/>
      <c r="E230"/>
      <c r="F230"/>
      <c r="G230"/>
      <c r="H230"/>
      <c r="I230"/>
      <c r="J230"/>
      <c r="K230"/>
      <c r="L230"/>
      <c r="M230"/>
      <c r="N230"/>
      <c r="O230"/>
      <c r="P230" t="s">
        <v>783</v>
      </c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 t="s">
        <v>785</v>
      </c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</row>
    <row r="231" spans="1:300" x14ac:dyDescent="0.25">
      <c r="A231" s="1" t="s">
        <v>475</v>
      </c>
      <c r="P231" s="1">
        <v>0</v>
      </c>
      <c r="AL231" s="1">
        <v>0</v>
      </c>
      <c r="BH231" s="1">
        <v>0</v>
      </c>
    </row>
    <row r="232" spans="1:300" x14ac:dyDescent="0.25">
      <c r="A232" s="1" t="s">
        <v>476</v>
      </c>
      <c r="B232" s="1" t="s">
        <v>477</v>
      </c>
      <c r="F232" s="1">
        <v>200</v>
      </c>
      <c r="BC232" s="1">
        <v>200</v>
      </c>
    </row>
    <row r="233" spans="1:300" x14ac:dyDescent="0.25">
      <c r="A233" s="1" t="s">
        <v>478</v>
      </c>
      <c r="G233" s="1">
        <v>665</v>
      </c>
      <c r="I233" s="1">
        <v>1155</v>
      </c>
      <c r="AB233" s="1">
        <v>1155</v>
      </c>
      <c r="AV233" s="1">
        <v>645</v>
      </c>
    </row>
    <row r="234" spans="1:300" x14ac:dyDescent="0.25">
      <c r="A234" s="1" t="s">
        <v>479</v>
      </c>
      <c r="M234" s="1">
        <v>119</v>
      </c>
      <c r="AG234" s="1">
        <v>110</v>
      </c>
      <c r="BA234" s="1">
        <v>130</v>
      </c>
    </row>
    <row r="235" spans="1:300" x14ac:dyDescent="0.25">
      <c r="A235" s="1" t="s">
        <v>480</v>
      </c>
      <c r="L235" s="1">
        <v>-120</v>
      </c>
      <c r="AE235" s="1">
        <v>-120</v>
      </c>
      <c r="AX235" s="1">
        <v>-120</v>
      </c>
    </row>
    <row r="236" spans="1:300" x14ac:dyDescent="0.25">
      <c r="A236" s="1" t="s">
        <v>481</v>
      </c>
      <c r="L236" s="1">
        <v>-280</v>
      </c>
      <c r="AE236" s="1">
        <v>-280</v>
      </c>
      <c r="AX236" s="1">
        <v>-280</v>
      </c>
    </row>
    <row r="239" spans="1:300" x14ac:dyDescent="0.25">
      <c r="A239" s="1" t="s">
        <v>519</v>
      </c>
      <c r="B239" s="1" t="s">
        <v>460</v>
      </c>
      <c r="I239" s="1" t="s">
        <v>522</v>
      </c>
      <c r="J239" s="1" t="s">
        <v>462</v>
      </c>
      <c r="M239" s="1" t="s">
        <v>523</v>
      </c>
      <c r="N239" s="1" t="s">
        <v>462</v>
      </c>
    </row>
    <row r="240" spans="1:300" x14ac:dyDescent="0.25">
      <c r="A240" s="1" t="s">
        <v>464</v>
      </c>
      <c r="C240" s="1" t="s">
        <v>465</v>
      </c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>
        <v>10</v>
      </c>
      <c r="Y240"/>
      <c r="Z240"/>
      <c r="AA240">
        <v>9</v>
      </c>
      <c r="AB240"/>
      <c r="AC240"/>
      <c r="AD240">
        <v>3</v>
      </c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>
        <v>10</v>
      </c>
      <c r="AS240"/>
      <c r="AT240"/>
      <c r="AU240">
        <v>10</v>
      </c>
      <c r="AV240"/>
      <c r="AW240"/>
      <c r="AX240">
        <v>10</v>
      </c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</row>
    <row r="241" spans="1:300" x14ac:dyDescent="0.25">
      <c r="A241" s="1" t="s">
        <v>466</v>
      </c>
      <c r="C241" s="1" t="s">
        <v>465</v>
      </c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>
        <v>3</v>
      </c>
      <c r="Y241"/>
      <c r="Z241"/>
      <c r="AA241">
        <v>2</v>
      </c>
      <c r="AB241"/>
      <c r="AC241"/>
      <c r="AD241">
        <v>0</v>
      </c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>
        <v>4</v>
      </c>
      <c r="AS241"/>
      <c r="AT241">
        <v>15</v>
      </c>
      <c r="AU241"/>
      <c r="AV241"/>
      <c r="AW241">
        <v>14</v>
      </c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</row>
    <row r="242" spans="1:300" x14ac:dyDescent="0.25"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</row>
    <row r="243" spans="1:300" x14ac:dyDescent="0.25">
      <c r="A243" s="1" t="s">
        <v>467</v>
      </c>
      <c r="C243" s="1" t="s">
        <v>789</v>
      </c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>
        <v>52</v>
      </c>
      <c r="X243"/>
      <c r="Y243"/>
      <c r="Z243">
        <v>29</v>
      </c>
      <c r="AA243"/>
      <c r="AB243"/>
      <c r="AC243">
        <v>22</v>
      </c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>
        <v>28</v>
      </c>
      <c r="AR243"/>
      <c r="AS243"/>
      <c r="AT243"/>
      <c r="AU243">
        <v>0</v>
      </c>
      <c r="AV243"/>
      <c r="AW243"/>
      <c r="AX243">
        <v>0</v>
      </c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</row>
    <row r="244" spans="1:300" x14ac:dyDescent="0.25">
      <c r="A244" s="1" t="s">
        <v>468</v>
      </c>
      <c r="C244" s="1" t="s">
        <v>789</v>
      </c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>
        <v>11</v>
      </c>
      <c r="X244"/>
      <c r="Y244"/>
      <c r="Z244">
        <v>11</v>
      </c>
      <c r="AA244"/>
      <c r="AB244"/>
      <c r="AC244">
        <v>11</v>
      </c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>
        <v>11</v>
      </c>
      <c r="AR244"/>
      <c r="AS244"/>
      <c r="AT244"/>
      <c r="AU244">
        <v>5</v>
      </c>
      <c r="AV244"/>
      <c r="AW244"/>
      <c r="AX244">
        <v>3</v>
      </c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</row>
    <row r="245" spans="1:300" x14ac:dyDescent="0.25"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</row>
    <row r="246" spans="1:300" x14ac:dyDescent="0.25">
      <c r="A246" s="1" t="s">
        <v>469</v>
      </c>
      <c r="D246"/>
      <c r="E246"/>
      <c r="F246"/>
      <c r="G246"/>
      <c r="H246"/>
      <c r="I246"/>
      <c r="J246"/>
      <c r="K246"/>
      <c r="L246"/>
      <c r="M246"/>
      <c r="N246"/>
      <c r="O246"/>
      <c r="P246" t="s">
        <v>470</v>
      </c>
      <c r="Q246"/>
      <c r="R246" t="s">
        <v>470</v>
      </c>
      <c r="S246"/>
      <c r="T246" t="s">
        <v>470</v>
      </c>
      <c r="U246"/>
      <c r="V246"/>
      <c r="W246"/>
      <c r="X246" t="s">
        <v>470</v>
      </c>
      <c r="Y246"/>
      <c r="Z246" t="s">
        <v>470</v>
      </c>
      <c r="AA246"/>
      <c r="AB246" t="s">
        <v>470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</row>
    <row r="247" spans="1:300" x14ac:dyDescent="0.25">
      <c r="A247" s="1" t="s">
        <v>474</v>
      </c>
      <c r="D247"/>
      <c r="E247"/>
      <c r="F247"/>
      <c r="G247"/>
      <c r="H247"/>
      <c r="I247"/>
      <c r="J247"/>
      <c r="K247"/>
      <c r="L247"/>
      <c r="M247"/>
      <c r="N247"/>
      <c r="O247"/>
      <c r="P247" t="s">
        <v>783</v>
      </c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 t="s">
        <v>783</v>
      </c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</row>
    <row r="248" spans="1:300" x14ac:dyDescent="0.25">
      <c r="A248" s="1" t="s">
        <v>475</v>
      </c>
      <c r="P248" s="1">
        <v>0</v>
      </c>
      <c r="AL248" s="1">
        <v>0</v>
      </c>
      <c r="BH248" s="1">
        <v>0</v>
      </c>
    </row>
    <row r="249" spans="1:300" x14ac:dyDescent="0.25">
      <c r="A249" s="1" t="s">
        <v>476</v>
      </c>
      <c r="B249" s="1" t="s">
        <v>477</v>
      </c>
      <c r="F249" s="1">
        <v>280</v>
      </c>
      <c r="BE249" s="1">
        <v>0</v>
      </c>
    </row>
    <row r="250" spans="1:300" x14ac:dyDescent="0.25">
      <c r="A250" s="1" t="s">
        <v>478</v>
      </c>
      <c r="F250" s="1">
        <v>1155</v>
      </c>
      <c r="I250" s="1">
        <v>645</v>
      </c>
      <c r="AB250" s="1">
        <v>1033</v>
      </c>
      <c r="AX250" s="1">
        <v>0</v>
      </c>
    </row>
    <row r="251" spans="1:300" x14ac:dyDescent="0.25">
      <c r="A251" s="1" t="s">
        <v>479</v>
      </c>
      <c r="M251" s="1">
        <v>130</v>
      </c>
      <c r="AG251" s="1">
        <v>130</v>
      </c>
      <c r="BA251" s="1">
        <v>100</v>
      </c>
    </row>
    <row r="252" spans="1:300" x14ac:dyDescent="0.25">
      <c r="A252" s="1" t="s">
        <v>480</v>
      </c>
      <c r="L252" s="1">
        <v>-120</v>
      </c>
      <c r="AF252" s="1">
        <v>-80</v>
      </c>
      <c r="AZ252" s="1">
        <v>-60</v>
      </c>
    </row>
    <row r="253" spans="1:300" x14ac:dyDescent="0.25">
      <c r="A253" s="1" t="s">
        <v>481</v>
      </c>
      <c r="L253" s="1">
        <v>-280</v>
      </c>
      <c r="AE253" s="1">
        <v>-200</v>
      </c>
      <c r="AX253" s="1">
        <v>-200</v>
      </c>
    </row>
    <row r="256" spans="1:300" x14ac:dyDescent="0.25">
      <c r="A256" s="1" t="s">
        <v>524</v>
      </c>
      <c r="B256" s="1" t="s">
        <v>460</v>
      </c>
      <c r="I256" s="1" t="s">
        <v>525</v>
      </c>
      <c r="J256" s="1" t="s">
        <v>462</v>
      </c>
      <c r="N256" s="1" t="s">
        <v>526</v>
      </c>
      <c r="O256" s="1" t="s">
        <v>462</v>
      </c>
    </row>
    <row r="257" spans="1:300" x14ac:dyDescent="0.25">
      <c r="A257" s="1" t="s">
        <v>464</v>
      </c>
      <c r="C257" s="1" t="s">
        <v>465</v>
      </c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>
        <v>10</v>
      </c>
      <c r="Y257"/>
      <c r="Z257"/>
      <c r="AA257">
        <v>10</v>
      </c>
      <c r="AB257"/>
      <c r="AC257"/>
      <c r="AD257">
        <v>8</v>
      </c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>
        <v>3</v>
      </c>
      <c r="AS257"/>
      <c r="AT257"/>
      <c r="AU257">
        <v>9</v>
      </c>
      <c r="AV257"/>
      <c r="AW257"/>
      <c r="AX257">
        <v>10</v>
      </c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</row>
    <row r="258" spans="1:300" x14ac:dyDescent="0.25">
      <c r="A258" s="1" t="s">
        <v>466</v>
      </c>
      <c r="C258" s="1" t="s">
        <v>465</v>
      </c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>
        <v>2</v>
      </c>
      <c r="Y258"/>
      <c r="Z258"/>
      <c r="AA258">
        <v>10</v>
      </c>
      <c r="AB258"/>
      <c r="AC258"/>
      <c r="AD258">
        <v>0</v>
      </c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>
        <v>0</v>
      </c>
      <c r="AS258"/>
      <c r="AT258"/>
      <c r="AU258">
        <v>2</v>
      </c>
      <c r="AV258"/>
      <c r="AW258">
        <v>14</v>
      </c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</row>
    <row r="259" spans="1:300" x14ac:dyDescent="0.25"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</row>
    <row r="260" spans="1:300" x14ac:dyDescent="0.25">
      <c r="A260" s="1" t="s">
        <v>467</v>
      </c>
      <c r="C260" s="1" t="s">
        <v>789</v>
      </c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>
        <v>0</v>
      </c>
      <c r="Y260"/>
      <c r="Z260"/>
      <c r="AA260">
        <v>0</v>
      </c>
      <c r="AB260"/>
      <c r="AC260">
        <v>25</v>
      </c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>
        <v>19</v>
      </c>
      <c r="AR260"/>
      <c r="AS260"/>
      <c r="AT260"/>
      <c r="AU260">
        <v>0</v>
      </c>
      <c r="AV260"/>
      <c r="AW260">
        <v>12</v>
      </c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</row>
    <row r="261" spans="1:300" x14ac:dyDescent="0.25">
      <c r="A261" s="1" t="s">
        <v>468</v>
      </c>
      <c r="C261" s="1" t="s">
        <v>789</v>
      </c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>
        <v>3</v>
      </c>
      <c r="Y261"/>
      <c r="Z261"/>
      <c r="AA261">
        <v>3</v>
      </c>
      <c r="AB261"/>
      <c r="AC261">
        <v>11</v>
      </c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>
        <v>11</v>
      </c>
      <c r="AR261"/>
      <c r="AS261"/>
      <c r="AT261"/>
      <c r="AU261">
        <v>9</v>
      </c>
      <c r="AV261"/>
      <c r="AW261">
        <v>11</v>
      </c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</row>
    <row r="262" spans="1:300" x14ac:dyDescent="0.25"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</row>
    <row r="263" spans="1:300" x14ac:dyDescent="0.25">
      <c r="A263" s="1" t="s">
        <v>469</v>
      </c>
      <c r="D263"/>
      <c r="E263"/>
      <c r="F263"/>
      <c r="G263"/>
      <c r="H263"/>
      <c r="I263"/>
      <c r="J263"/>
      <c r="K263"/>
      <c r="L263"/>
      <c r="M263"/>
      <c r="N263"/>
      <c r="O263"/>
      <c r="P263" t="s">
        <v>470</v>
      </c>
      <c r="Q263"/>
      <c r="R263" t="s">
        <v>485</v>
      </c>
      <c r="S263"/>
      <c r="T263" t="s">
        <v>518</v>
      </c>
      <c r="U263"/>
      <c r="V263"/>
      <c r="W263"/>
      <c r="X263" t="s">
        <v>518</v>
      </c>
      <c r="Y263"/>
      <c r="Z263" t="s">
        <v>518</v>
      </c>
      <c r="AA263"/>
      <c r="AB263" t="s">
        <v>470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</row>
    <row r="264" spans="1:300" x14ac:dyDescent="0.25">
      <c r="A264" s="1" t="s">
        <v>474</v>
      </c>
      <c r="D264"/>
      <c r="E264"/>
      <c r="F264"/>
      <c r="G264"/>
      <c r="H264"/>
      <c r="I264"/>
      <c r="J264"/>
      <c r="K264"/>
      <c r="L264"/>
      <c r="M264"/>
      <c r="N264"/>
      <c r="O264"/>
      <c r="P264" t="s">
        <v>783</v>
      </c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 t="s">
        <v>783</v>
      </c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</row>
    <row r="265" spans="1:300" x14ac:dyDescent="0.25">
      <c r="A265" s="1" t="s">
        <v>475</v>
      </c>
      <c r="P265" s="1">
        <v>0</v>
      </c>
      <c r="AL265" s="1">
        <v>0</v>
      </c>
      <c r="BH265" s="1">
        <v>0</v>
      </c>
    </row>
    <row r="266" spans="1:300" x14ac:dyDescent="0.25">
      <c r="A266" s="1" t="s">
        <v>476</v>
      </c>
      <c r="B266" s="1" t="s">
        <v>477</v>
      </c>
      <c r="H266" s="1">
        <v>0</v>
      </c>
      <c r="BE266" s="1">
        <v>280</v>
      </c>
    </row>
    <row r="267" spans="1:300" x14ac:dyDescent="0.25">
      <c r="A267" s="1" t="s">
        <v>478</v>
      </c>
      <c r="I267" s="1">
        <v>0</v>
      </c>
      <c r="K267" s="1">
        <v>1065</v>
      </c>
      <c r="AE267" s="1">
        <v>665</v>
      </c>
      <c r="AY267" s="1">
        <v>750</v>
      </c>
    </row>
    <row r="268" spans="1:300" x14ac:dyDescent="0.25">
      <c r="A268" s="1" t="s">
        <v>479</v>
      </c>
      <c r="M268" s="1">
        <v>105</v>
      </c>
      <c r="AG268" s="1">
        <v>105</v>
      </c>
      <c r="BA268" s="1">
        <v>110</v>
      </c>
    </row>
    <row r="269" spans="1:300" x14ac:dyDescent="0.25">
      <c r="A269" s="1" t="s">
        <v>480</v>
      </c>
      <c r="M269" s="1">
        <v>-60</v>
      </c>
      <c r="AG269" s="1">
        <v>-80</v>
      </c>
      <c r="AZ269" s="1">
        <v>-120</v>
      </c>
    </row>
    <row r="270" spans="1:300" x14ac:dyDescent="0.25">
      <c r="A270" s="1" t="s">
        <v>481</v>
      </c>
      <c r="L270" s="1">
        <v>-200</v>
      </c>
      <c r="AE270" s="1">
        <v>-200</v>
      </c>
      <c r="AX270" s="1">
        <v>-280</v>
      </c>
    </row>
    <row r="273" spans="1:300" x14ac:dyDescent="0.25">
      <c r="A273" s="1" t="s">
        <v>524</v>
      </c>
      <c r="B273" s="1" t="s">
        <v>460</v>
      </c>
      <c r="I273" s="1" t="s">
        <v>527</v>
      </c>
      <c r="J273" s="1" t="s">
        <v>506</v>
      </c>
      <c r="N273" s="1" t="s">
        <v>528</v>
      </c>
      <c r="O273" s="1" t="s">
        <v>506</v>
      </c>
    </row>
    <row r="274" spans="1:300" x14ac:dyDescent="0.25">
      <c r="A274" s="1" t="s">
        <v>464</v>
      </c>
      <c r="C274" s="1" t="s">
        <v>804</v>
      </c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>
        <v>14</v>
      </c>
      <c r="X274"/>
      <c r="Y274"/>
      <c r="Z274">
        <v>16</v>
      </c>
      <c r="AA274"/>
      <c r="AB274"/>
      <c r="AC274">
        <v>16</v>
      </c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>
        <v>13</v>
      </c>
      <c r="AR274"/>
      <c r="AS274"/>
      <c r="AT274">
        <v>12</v>
      </c>
      <c r="AU274"/>
      <c r="AV274"/>
      <c r="AW274"/>
      <c r="AX274">
        <v>6</v>
      </c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</row>
    <row r="275" spans="1:300" x14ac:dyDescent="0.25">
      <c r="A275" s="1" t="s">
        <v>466</v>
      </c>
      <c r="C275" s="1" t="s">
        <v>804</v>
      </c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>
        <v>0</v>
      </c>
      <c r="Y275"/>
      <c r="Z275"/>
      <c r="AA275">
        <v>7</v>
      </c>
      <c r="AB275"/>
      <c r="AC275"/>
      <c r="AD275">
        <v>5</v>
      </c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>
        <v>0</v>
      </c>
      <c r="AS275"/>
      <c r="AT275"/>
      <c r="AU275">
        <v>0</v>
      </c>
      <c r="AV275"/>
      <c r="AW275"/>
      <c r="AX275">
        <v>0</v>
      </c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</row>
    <row r="276" spans="1:300" x14ac:dyDescent="0.25"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</row>
    <row r="277" spans="1:300" x14ac:dyDescent="0.25">
      <c r="A277" s="1" t="s">
        <v>467</v>
      </c>
      <c r="C277" s="1" t="s">
        <v>805</v>
      </c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>
        <v>0</v>
      </c>
      <c r="Y277"/>
      <c r="Z277"/>
      <c r="AA277">
        <v>0</v>
      </c>
      <c r="AB277"/>
      <c r="AC277"/>
      <c r="AD277">
        <v>0</v>
      </c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>
        <v>0</v>
      </c>
      <c r="AS277"/>
      <c r="AT277"/>
      <c r="AU277">
        <v>0</v>
      </c>
      <c r="AV277"/>
      <c r="AW277"/>
      <c r="AX277">
        <v>0</v>
      </c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</row>
    <row r="278" spans="1:300" x14ac:dyDescent="0.25">
      <c r="A278" s="1" t="s">
        <v>468</v>
      </c>
      <c r="C278" s="1" t="s">
        <v>789</v>
      </c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>
        <v>3</v>
      </c>
      <c r="Y278"/>
      <c r="Z278"/>
      <c r="AA278">
        <v>3</v>
      </c>
      <c r="AB278"/>
      <c r="AC278"/>
      <c r="AD278">
        <v>3</v>
      </c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>
        <v>3</v>
      </c>
      <c r="AS278"/>
      <c r="AT278"/>
      <c r="AU278">
        <v>3</v>
      </c>
      <c r="AV278"/>
      <c r="AW278"/>
      <c r="AX278">
        <v>3</v>
      </c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</row>
    <row r="279" spans="1:300" x14ac:dyDescent="0.25"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</row>
    <row r="280" spans="1:300" x14ac:dyDescent="0.25">
      <c r="A280" s="1" t="s">
        <v>469</v>
      </c>
      <c r="D280"/>
      <c r="E280"/>
      <c r="F280"/>
      <c r="G280"/>
      <c r="H280"/>
      <c r="I280"/>
      <c r="J280"/>
      <c r="K280"/>
      <c r="L280"/>
      <c r="M280"/>
      <c r="N280"/>
      <c r="O280"/>
      <c r="P280" t="s">
        <v>473</v>
      </c>
      <c r="Q280"/>
      <c r="R280" t="s">
        <v>473</v>
      </c>
      <c r="S280"/>
      <c r="T280" t="s">
        <v>473</v>
      </c>
      <c r="U280"/>
      <c r="V280"/>
      <c r="W280"/>
      <c r="X280" t="s">
        <v>473</v>
      </c>
      <c r="Y280"/>
      <c r="Z280" t="s">
        <v>473</v>
      </c>
      <c r="AA280"/>
      <c r="AB280" t="s">
        <v>473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</row>
    <row r="281" spans="1:300" x14ac:dyDescent="0.25">
      <c r="A281" s="1" t="s">
        <v>474</v>
      </c>
      <c r="D281"/>
      <c r="E281"/>
      <c r="F281"/>
      <c r="G281"/>
      <c r="H281"/>
      <c r="I281"/>
      <c r="J281"/>
      <c r="K281"/>
      <c r="L281"/>
      <c r="M281"/>
      <c r="N281"/>
      <c r="O281"/>
      <c r="P281" t="s">
        <v>794</v>
      </c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 t="s">
        <v>795</v>
      </c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</row>
    <row r="282" spans="1:300" x14ac:dyDescent="0.25">
      <c r="A282" s="1" t="s">
        <v>475</v>
      </c>
      <c r="P282" s="1">
        <v>0</v>
      </c>
      <c r="AL282" s="1">
        <v>0</v>
      </c>
      <c r="BH282" s="1">
        <v>0</v>
      </c>
    </row>
    <row r="283" spans="1:300" x14ac:dyDescent="0.25">
      <c r="A283" s="1" t="s">
        <v>476</v>
      </c>
      <c r="B283" s="1" t="s">
        <v>477</v>
      </c>
      <c r="F283" s="1">
        <v>200</v>
      </c>
      <c r="BC283" s="1">
        <v>280</v>
      </c>
    </row>
    <row r="284" spans="1:300" x14ac:dyDescent="0.25">
      <c r="A284" s="1" t="s">
        <v>478</v>
      </c>
      <c r="G284" s="1">
        <v>665</v>
      </c>
      <c r="J284" s="1">
        <v>750</v>
      </c>
      <c r="AD284" s="1">
        <v>664</v>
      </c>
      <c r="AW284" s="1">
        <v>1352</v>
      </c>
    </row>
    <row r="285" spans="1:300" x14ac:dyDescent="0.25">
      <c r="A285" s="1" t="s">
        <v>479</v>
      </c>
      <c r="M285" s="1">
        <v>110</v>
      </c>
      <c r="AH285" s="1">
        <v>80</v>
      </c>
      <c r="BD285" s="1">
        <v>0</v>
      </c>
    </row>
    <row r="286" spans="1:300" x14ac:dyDescent="0.25">
      <c r="A286" s="1" t="s">
        <v>480</v>
      </c>
      <c r="L286" s="1">
        <v>-120</v>
      </c>
      <c r="AE286" s="1">
        <v>-120</v>
      </c>
      <c r="AX286" s="1">
        <v>-120</v>
      </c>
    </row>
    <row r="287" spans="1:300" x14ac:dyDescent="0.25">
      <c r="A287" s="1" t="s">
        <v>481</v>
      </c>
      <c r="L287" s="1">
        <v>-280</v>
      </c>
      <c r="AE287" s="1">
        <v>-280</v>
      </c>
      <c r="AX287" s="1">
        <v>-280</v>
      </c>
    </row>
    <row r="290" spans="1:300" x14ac:dyDescent="0.25">
      <c r="A290" s="1" t="s">
        <v>529</v>
      </c>
      <c r="B290" s="1" t="s">
        <v>460</v>
      </c>
      <c r="I290" s="1" t="s">
        <v>530</v>
      </c>
      <c r="J290" s="1" t="s">
        <v>506</v>
      </c>
    </row>
    <row r="291" spans="1:300" x14ac:dyDescent="0.25">
      <c r="A291" s="1" t="s">
        <v>464</v>
      </c>
      <c r="C291" s="1" t="s">
        <v>804</v>
      </c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>
        <v>15</v>
      </c>
      <c r="X291"/>
      <c r="Y291"/>
      <c r="Z291">
        <v>16</v>
      </c>
      <c r="AA291"/>
      <c r="AB291"/>
      <c r="AC291">
        <v>16</v>
      </c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</row>
    <row r="292" spans="1:300" x14ac:dyDescent="0.25">
      <c r="A292" s="1" t="s">
        <v>466</v>
      </c>
      <c r="C292" s="1" t="s">
        <v>465</v>
      </c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>
        <v>2</v>
      </c>
      <c r="Y292"/>
      <c r="Z292"/>
      <c r="AA292">
        <v>9</v>
      </c>
      <c r="AB292"/>
      <c r="AC292"/>
      <c r="AD292">
        <v>8</v>
      </c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</row>
    <row r="293" spans="1:300" x14ac:dyDescent="0.25"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</row>
    <row r="294" spans="1:300" x14ac:dyDescent="0.25">
      <c r="A294" s="1" t="s">
        <v>467</v>
      </c>
      <c r="C294" s="1" t="s">
        <v>789</v>
      </c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>
        <v>0</v>
      </c>
      <c r="Y294"/>
      <c r="Z294"/>
      <c r="AA294">
        <v>0</v>
      </c>
      <c r="AB294"/>
      <c r="AC294"/>
      <c r="AD294">
        <v>0</v>
      </c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</row>
    <row r="295" spans="1:300" x14ac:dyDescent="0.25">
      <c r="A295" s="1" t="s">
        <v>468</v>
      </c>
      <c r="C295" s="1" t="s">
        <v>789</v>
      </c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>
        <v>17</v>
      </c>
      <c r="X295"/>
      <c r="Y295"/>
      <c r="Z295"/>
      <c r="AA295">
        <v>5</v>
      </c>
      <c r="AB295"/>
      <c r="AC295"/>
      <c r="AD295">
        <v>3</v>
      </c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</row>
    <row r="296" spans="1:300" x14ac:dyDescent="0.25"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</row>
    <row r="297" spans="1:300" x14ac:dyDescent="0.25">
      <c r="A297" s="1" t="s">
        <v>469</v>
      </c>
      <c r="D297"/>
      <c r="E297"/>
      <c r="F297"/>
      <c r="G297"/>
      <c r="H297"/>
      <c r="I297"/>
      <c r="J297"/>
      <c r="K297"/>
      <c r="L297"/>
      <c r="M297"/>
      <c r="N297"/>
      <c r="O297"/>
      <c r="P297" t="s">
        <v>473</v>
      </c>
      <c r="Q297"/>
      <c r="R297" t="s">
        <v>473</v>
      </c>
      <c r="S297"/>
      <c r="T297" t="s">
        <v>473</v>
      </c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</row>
    <row r="298" spans="1:300" x14ac:dyDescent="0.25">
      <c r="A298" s="1" t="s">
        <v>474</v>
      </c>
      <c r="D298"/>
      <c r="E298"/>
      <c r="F298"/>
      <c r="G298"/>
      <c r="H298"/>
      <c r="I298"/>
      <c r="J298"/>
      <c r="K298"/>
      <c r="L298"/>
      <c r="M298"/>
      <c r="N298"/>
      <c r="O298"/>
      <c r="P298" t="s">
        <v>786</v>
      </c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</row>
    <row r="299" spans="1:300" x14ac:dyDescent="0.25">
      <c r="A299" s="1" t="s">
        <v>475</v>
      </c>
      <c r="P299" s="1">
        <v>0</v>
      </c>
      <c r="AL299" s="1">
        <v>0</v>
      </c>
    </row>
    <row r="300" spans="1:300" x14ac:dyDescent="0.25">
      <c r="A300" s="1" t="s">
        <v>476</v>
      </c>
      <c r="B300" s="1" t="s">
        <v>477</v>
      </c>
      <c r="F300" s="1">
        <v>280</v>
      </c>
      <c r="AF300" s="1">
        <v>200</v>
      </c>
    </row>
    <row r="301" spans="1:300" x14ac:dyDescent="0.25">
      <c r="A301" s="1" t="s">
        <v>478</v>
      </c>
      <c r="G301" s="1">
        <v>664</v>
      </c>
      <c r="I301" s="1">
        <v>1352</v>
      </c>
      <c r="AC301" s="1">
        <v>638</v>
      </c>
    </row>
    <row r="302" spans="1:300" x14ac:dyDescent="0.25">
      <c r="A302" s="1" t="s">
        <v>479</v>
      </c>
      <c r="O302" s="1">
        <v>0</v>
      </c>
      <c r="AJ302" s="1">
        <v>75</v>
      </c>
    </row>
    <row r="303" spans="1:300" x14ac:dyDescent="0.25">
      <c r="A303" s="1" t="s">
        <v>480</v>
      </c>
      <c r="L303" s="1">
        <v>-120</v>
      </c>
      <c r="AE303" s="1">
        <v>-120</v>
      </c>
    </row>
    <row r="304" spans="1:300" x14ac:dyDescent="0.25">
      <c r="A304" s="1" t="s">
        <v>481</v>
      </c>
      <c r="L304" s="1">
        <v>-280</v>
      </c>
      <c r="AE304" s="1">
        <v>-280</v>
      </c>
    </row>
    <row r="307" spans="1:300" x14ac:dyDescent="0.25">
      <c r="A307" s="1" t="s">
        <v>529</v>
      </c>
      <c r="B307" s="1" t="s">
        <v>460</v>
      </c>
      <c r="I307" s="1" t="s">
        <v>531</v>
      </c>
      <c r="J307" s="1" t="s">
        <v>462</v>
      </c>
      <c r="N307" s="1" t="s">
        <v>532</v>
      </c>
      <c r="O307" s="1" t="s">
        <v>462</v>
      </c>
    </row>
    <row r="308" spans="1:300" x14ac:dyDescent="0.25">
      <c r="A308" s="1" t="s">
        <v>464</v>
      </c>
      <c r="C308" s="1" t="s">
        <v>465</v>
      </c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>
        <v>3</v>
      </c>
      <c r="Y308"/>
      <c r="Z308"/>
      <c r="AA308">
        <v>5</v>
      </c>
      <c r="AB308"/>
      <c r="AC308"/>
      <c r="AD308">
        <v>3</v>
      </c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>
        <v>10</v>
      </c>
      <c r="AS308"/>
      <c r="AT308"/>
      <c r="AU308">
        <v>10</v>
      </c>
      <c r="AV308"/>
      <c r="AW308"/>
      <c r="AX308">
        <v>10</v>
      </c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</row>
    <row r="309" spans="1:300" x14ac:dyDescent="0.25">
      <c r="A309" s="1" t="s">
        <v>466</v>
      </c>
      <c r="C309" s="1" t="s">
        <v>804</v>
      </c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>
        <v>0</v>
      </c>
      <c r="Y309"/>
      <c r="Z309"/>
      <c r="AA309">
        <v>0</v>
      </c>
      <c r="AB309"/>
      <c r="AC309"/>
      <c r="AD309">
        <v>0</v>
      </c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>
        <v>3</v>
      </c>
      <c r="AS309"/>
      <c r="AT309"/>
      <c r="AU309">
        <v>9</v>
      </c>
      <c r="AV309"/>
      <c r="AW309"/>
      <c r="AX309">
        <v>6</v>
      </c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</row>
    <row r="310" spans="1:300" x14ac:dyDescent="0.25"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</row>
    <row r="311" spans="1:300" x14ac:dyDescent="0.25">
      <c r="A311" s="1" t="s">
        <v>467</v>
      </c>
      <c r="C311" s="1" t="s">
        <v>805</v>
      </c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>
        <v>4</v>
      </c>
      <c r="Y311"/>
      <c r="Z311"/>
      <c r="AA311">
        <v>0</v>
      </c>
      <c r="AB311"/>
      <c r="AC311"/>
      <c r="AD311">
        <v>0</v>
      </c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>
        <v>0</v>
      </c>
      <c r="AS311"/>
      <c r="AT311"/>
      <c r="AU311">
        <v>0</v>
      </c>
      <c r="AV311"/>
      <c r="AW311"/>
      <c r="AX311">
        <v>0</v>
      </c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</row>
    <row r="312" spans="1:300" x14ac:dyDescent="0.25">
      <c r="A312" s="1" t="s">
        <v>468</v>
      </c>
      <c r="C312" s="1" t="s">
        <v>789</v>
      </c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>
        <v>11</v>
      </c>
      <c r="X312"/>
      <c r="Y312"/>
      <c r="Z312">
        <v>11</v>
      </c>
      <c r="AA312"/>
      <c r="AB312"/>
      <c r="AC312"/>
      <c r="AD312">
        <v>9</v>
      </c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>
        <v>7</v>
      </c>
      <c r="AS312"/>
      <c r="AT312"/>
      <c r="AU312">
        <v>3</v>
      </c>
      <c r="AV312"/>
      <c r="AW312"/>
      <c r="AX312">
        <v>3</v>
      </c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</row>
    <row r="313" spans="1:300" x14ac:dyDescent="0.25"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</row>
    <row r="314" spans="1:300" x14ac:dyDescent="0.25">
      <c r="A314" s="1" t="s">
        <v>469</v>
      </c>
      <c r="D314"/>
      <c r="E314"/>
      <c r="F314"/>
      <c r="G314"/>
      <c r="H314"/>
      <c r="I314"/>
      <c r="J314"/>
      <c r="K314"/>
      <c r="L314"/>
      <c r="M314"/>
      <c r="N314"/>
      <c r="O314"/>
      <c r="P314" t="s">
        <v>470</v>
      </c>
      <c r="Q314"/>
      <c r="R314" t="s">
        <v>470</v>
      </c>
      <c r="S314"/>
      <c r="T314" t="s">
        <v>470</v>
      </c>
      <c r="U314"/>
      <c r="V314"/>
      <c r="W314"/>
      <c r="X314" t="s">
        <v>470</v>
      </c>
      <c r="Y314"/>
      <c r="Z314" t="s">
        <v>470</v>
      </c>
      <c r="AA314"/>
      <c r="AB314" t="s">
        <v>470</v>
      </c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</row>
    <row r="315" spans="1:300" x14ac:dyDescent="0.25">
      <c r="A315" s="1" t="s">
        <v>474</v>
      </c>
      <c r="D315"/>
      <c r="E315"/>
      <c r="F315"/>
      <c r="G315"/>
      <c r="H315"/>
      <c r="I315"/>
      <c r="J315"/>
      <c r="K315"/>
      <c r="L315"/>
      <c r="M315"/>
      <c r="N315"/>
      <c r="O315"/>
      <c r="P315" t="s">
        <v>786</v>
      </c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 t="s">
        <v>794</v>
      </c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</row>
    <row r="316" spans="1:300" x14ac:dyDescent="0.25">
      <c r="A316" s="1" t="s">
        <v>475</v>
      </c>
      <c r="P316" s="1">
        <v>0</v>
      </c>
      <c r="AL316" s="1">
        <v>0</v>
      </c>
      <c r="BH316" s="1">
        <v>0</v>
      </c>
    </row>
    <row r="317" spans="1:300" x14ac:dyDescent="0.25">
      <c r="A317" s="1" t="s">
        <v>476</v>
      </c>
      <c r="B317" s="1" t="s">
        <v>477</v>
      </c>
      <c r="F317" s="1">
        <v>280</v>
      </c>
      <c r="BE317" s="1">
        <v>0</v>
      </c>
    </row>
    <row r="318" spans="1:300" x14ac:dyDescent="0.25">
      <c r="A318" s="1" t="s">
        <v>478</v>
      </c>
      <c r="F318" s="1">
        <v>1352</v>
      </c>
      <c r="I318" s="1">
        <v>638</v>
      </c>
      <c r="AB318" s="1">
        <v>1033</v>
      </c>
      <c r="AX318" s="1">
        <v>0</v>
      </c>
    </row>
    <row r="319" spans="1:300" x14ac:dyDescent="0.25">
      <c r="A319" s="1" t="s">
        <v>479</v>
      </c>
      <c r="N319" s="1">
        <v>75</v>
      </c>
      <c r="AI319" s="1">
        <v>75</v>
      </c>
      <c r="BC319" s="1">
        <v>110</v>
      </c>
    </row>
    <row r="320" spans="1:300" x14ac:dyDescent="0.25">
      <c r="A320" s="1" t="s">
        <v>480</v>
      </c>
      <c r="L320" s="1">
        <v>-120</v>
      </c>
      <c r="AF320" s="1">
        <v>-80</v>
      </c>
      <c r="AZ320" s="1">
        <v>-60</v>
      </c>
    </row>
    <row r="321" spans="1:300" x14ac:dyDescent="0.25">
      <c r="A321" s="1" t="s">
        <v>481</v>
      </c>
      <c r="L321" s="1">
        <v>-280</v>
      </c>
      <c r="AE321" s="1">
        <v>-200</v>
      </c>
      <c r="AX321" s="1">
        <v>-200</v>
      </c>
    </row>
    <row r="324" spans="1:300" x14ac:dyDescent="0.25">
      <c r="A324" s="1" t="s">
        <v>533</v>
      </c>
      <c r="B324" s="1" t="s">
        <v>460</v>
      </c>
      <c r="I324" s="1" t="s">
        <v>534</v>
      </c>
      <c r="J324" s="1" t="s">
        <v>462</v>
      </c>
      <c r="N324" s="1" t="s">
        <v>535</v>
      </c>
      <c r="O324" s="1" t="s">
        <v>462</v>
      </c>
    </row>
    <row r="325" spans="1:300" x14ac:dyDescent="0.25">
      <c r="A325" s="1" t="s">
        <v>464</v>
      </c>
      <c r="C325" s="1" t="s">
        <v>804</v>
      </c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>
        <v>10</v>
      </c>
      <c r="Y325"/>
      <c r="Z325"/>
      <c r="AA325">
        <v>10</v>
      </c>
      <c r="AB325"/>
      <c r="AC325"/>
      <c r="AD325">
        <v>10</v>
      </c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>
        <v>10</v>
      </c>
      <c r="AS325"/>
      <c r="AT325"/>
      <c r="AU325">
        <v>10</v>
      </c>
      <c r="AV325"/>
      <c r="AW325"/>
      <c r="AX325">
        <v>10</v>
      </c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</row>
    <row r="326" spans="1:300" x14ac:dyDescent="0.25">
      <c r="A326" s="1" t="s">
        <v>466</v>
      </c>
      <c r="C326" s="1" t="s">
        <v>465</v>
      </c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>
        <v>9</v>
      </c>
      <c r="Y326"/>
      <c r="Z326">
        <v>22</v>
      </c>
      <c r="AA326"/>
      <c r="AB326"/>
      <c r="AC326"/>
      <c r="AD326">
        <v>6</v>
      </c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>
        <v>10</v>
      </c>
      <c r="AS326"/>
      <c r="AT326">
        <v>22</v>
      </c>
      <c r="AU326"/>
      <c r="AV326"/>
      <c r="AW326">
        <v>19</v>
      </c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</row>
    <row r="327" spans="1:300" x14ac:dyDescent="0.25"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</row>
    <row r="328" spans="1:300" x14ac:dyDescent="0.25">
      <c r="A328" s="1" t="s">
        <v>467</v>
      </c>
      <c r="C328" s="1" t="s">
        <v>789</v>
      </c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>
        <v>0</v>
      </c>
      <c r="Y328"/>
      <c r="Z328"/>
      <c r="AA328">
        <v>0</v>
      </c>
      <c r="AB328"/>
      <c r="AC328">
        <v>22</v>
      </c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>
        <v>0</v>
      </c>
      <c r="AS328"/>
      <c r="AT328"/>
      <c r="AU328">
        <v>0</v>
      </c>
      <c r="AV328"/>
      <c r="AW328">
        <v>22</v>
      </c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</row>
    <row r="329" spans="1:300" x14ac:dyDescent="0.25">
      <c r="A329" s="1" t="s">
        <v>468</v>
      </c>
      <c r="C329" s="1" t="s">
        <v>789</v>
      </c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>
        <v>3</v>
      </c>
      <c r="Y329"/>
      <c r="Z329"/>
      <c r="AA329">
        <v>9</v>
      </c>
      <c r="AB329"/>
      <c r="AC329">
        <v>11</v>
      </c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>
        <v>3</v>
      </c>
      <c r="AS329"/>
      <c r="AT329"/>
      <c r="AU329">
        <v>3</v>
      </c>
      <c r="AV329"/>
      <c r="AW329">
        <v>11</v>
      </c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</row>
    <row r="330" spans="1:300" x14ac:dyDescent="0.25"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</row>
    <row r="331" spans="1:300" x14ac:dyDescent="0.25">
      <c r="A331" s="1" t="s">
        <v>469</v>
      </c>
      <c r="D331"/>
      <c r="E331"/>
      <c r="F331"/>
      <c r="G331"/>
      <c r="H331"/>
      <c r="I331"/>
      <c r="J331"/>
      <c r="K331"/>
      <c r="L331"/>
      <c r="M331"/>
      <c r="N331"/>
      <c r="O331"/>
      <c r="P331" t="s">
        <v>470</v>
      </c>
      <c r="Q331"/>
      <c r="R331" t="s">
        <v>470</v>
      </c>
      <c r="S331"/>
      <c r="T331" t="s">
        <v>470</v>
      </c>
      <c r="U331"/>
      <c r="V331"/>
      <c r="W331"/>
      <c r="X331" t="s">
        <v>470</v>
      </c>
      <c r="Y331"/>
      <c r="Z331" t="s">
        <v>471</v>
      </c>
      <c r="AA331"/>
      <c r="AB331" t="s">
        <v>496</v>
      </c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</row>
    <row r="332" spans="1:300" x14ac:dyDescent="0.25">
      <c r="A332" s="1" t="s">
        <v>474</v>
      </c>
      <c r="D332"/>
      <c r="E332"/>
      <c r="F332"/>
      <c r="G332"/>
      <c r="H332"/>
      <c r="I332"/>
      <c r="J332"/>
      <c r="K332"/>
      <c r="L332"/>
      <c r="M332"/>
      <c r="N332"/>
      <c r="O332"/>
      <c r="P332" t="s">
        <v>794</v>
      </c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t="s">
        <v>794</v>
      </c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</row>
    <row r="333" spans="1:300" x14ac:dyDescent="0.25">
      <c r="A333" s="1" t="s">
        <v>475</v>
      </c>
      <c r="P333" s="1">
        <v>0</v>
      </c>
      <c r="AL333" s="1">
        <v>0</v>
      </c>
      <c r="BH333" s="1">
        <v>0</v>
      </c>
    </row>
    <row r="334" spans="1:300" x14ac:dyDescent="0.25">
      <c r="A334" s="1" t="s">
        <v>476</v>
      </c>
      <c r="B334" s="1" t="s">
        <v>477</v>
      </c>
      <c r="H334" s="1">
        <v>0</v>
      </c>
      <c r="BE334" s="1">
        <v>200</v>
      </c>
    </row>
    <row r="335" spans="1:300" x14ac:dyDescent="0.25">
      <c r="A335" s="1" t="s">
        <v>478</v>
      </c>
      <c r="I335" s="1">
        <v>0</v>
      </c>
      <c r="K335" s="1">
        <v>1065</v>
      </c>
      <c r="AE335" s="1">
        <v>665</v>
      </c>
      <c r="AY335" s="1">
        <v>878</v>
      </c>
    </row>
    <row r="336" spans="1:300" x14ac:dyDescent="0.25">
      <c r="A336" s="1" t="s">
        <v>479</v>
      </c>
      <c r="M336" s="1">
        <v>105</v>
      </c>
      <c r="AG336" s="1">
        <v>115</v>
      </c>
      <c r="BC336" s="1">
        <v>0</v>
      </c>
    </row>
    <row r="337" spans="1:300" x14ac:dyDescent="0.25">
      <c r="A337" s="1" t="s">
        <v>480</v>
      </c>
      <c r="M337" s="1">
        <v>-60</v>
      </c>
      <c r="AG337" s="1">
        <v>-80</v>
      </c>
      <c r="BA337" s="1">
        <v>-80</v>
      </c>
    </row>
    <row r="338" spans="1:300" x14ac:dyDescent="0.25">
      <c r="A338" s="1" t="s">
        <v>481</v>
      </c>
      <c r="L338" s="1">
        <v>-200</v>
      </c>
      <c r="AE338" s="1">
        <v>-200</v>
      </c>
      <c r="AX338" s="1">
        <v>-200</v>
      </c>
    </row>
    <row r="341" spans="1:300" x14ac:dyDescent="0.25">
      <c r="A341" s="1" t="s">
        <v>533</v>
      </c>
      <c r="B341" s="1" t="s">
        <v>460</v>
      </c>
      <c r="I341" s="1" t="s">
        <v>536</v>
      </c>
      <c r="J341" s="1" t="s">
        <v>462</v>
      </c>
    </row>
    <row r="342" spans="1:300" x14ac:dyDescent="0.25">
      <c r="A342" s="1" t="s">
        <v>464</v>
      </c>
      <c r="C342" s="1" t="s">
        <v>465</v>
      </c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>
        <v>10</v>
      </c>
      <c r="Y342"/>
      <c r="Z342"/>
      <c r="AA342">
        <v>10</v>
      </c>
      <c r="AB342"/>
      <c r="AC342"/>
      <c r="AD342">
        <v>10</v>
      </c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</row>
    <row r="343" spans="1:300" x14ac:dyDescent="0.25">
      <c r="A343" s="1" t="s">
        <v>466</v>
      </c>
      <c r="C343" s="1" t="s">
        <v>465</v>
      </c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>
        <v>0</v>
      </c>
      <c r="Y343"/>
      <c r="Z343"/>
      <c r="AA343">
        <v>3</v>
      </c>
      <c r="AB343"/>
      <c r="AC343"/>
      <c r="AD343">
        <v>2</v>
      </c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</row>
    <row r="344" spans="1:300" x14ac:dyDescent="0.25"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</row>
    <row r="345" spans="1:300" x14ac:dyDescent="0.25">
      <c r="A345" s="1" t="s">
        <v>467</v>
      </c>
      <c r="C345" s="1" t="s">
        <v>789</v>
      </c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>
        <v>0</v>
      </c>
      <c r="Y345"/>
      <c r="Z345"/>
      <c r="AA345">
        <v>0</v>
      </c>
      <c r="AB345"/>
      <c r="AC345"/>
      <c r="AD345">
        <v>2</v>
      </c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</row>
    <row r="346" spans="1:300" x14ac:dyDescent="0.25">
      <c r="A346" s="1" t="s">
        <v>468</v>
      </c>
      <c r="C346" s="1" t="s">
        <v>789</v>
      </c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>
        <v>3</v>
      </c>
      <c r="Y346"/>
      <c r="Z346"/>
      <c r="AA346">
        <v>6</v>
      </c>
      <c r="AB346"/>
      <c r="AC346"/>
      <c r="AD346">
        <v>10</v>
      </c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</row>
    <row r="347" spans="1:300" x14ac:dyDescent="0.25"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</row>
    <row r="348" spans="1:300" x14ac:dyDescent="0.25">
      <c r="A348" s="1" t="s">
        <v>469</v>
      </c>
      <c r="D348"/>
      <c r="E348"/>
      <c r="F348"/>
      <c r="G348"/>
      <c r="H348"/>
      <c r="I348"/>
      <c r="J348"/>
      <c r="K348"/>
      <c r="L348"/>
      <c r="M348"/>
      <c r="N348"/>
      <c r="O348"/>
      <c r="P348" t="s">
        <v>470</v>
      </c>
      <c r="Q348"/>
      <c r="R348" t="s">
        <v>470</v>
      </c>
      <c r="S348"/>
      <c r="T348" t="s">
        <v>470</v>
      </c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</row>
    <row r="349" spans="1:300" x14ac:dyDescent="0.25">
      <c r="A349" s="1" t="s">
        <v>474</v>
      </c>
      <c r="D349"/>
      <c r="E349"/>
      <c r="F349"/>
      <c r="G349"/>
      <c r="H349"/>
      <c r="I349"/>
      <c r="J349"/>
      <c r="K349"/>
      <c r="L349"/>
      <c r="M349"/>
      <c r="N349"/>
      <c r="O349"/>
      <c r="P349" t="s">
        <v>796</v>
      </c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</row>
    <row r="350" spans="1:300" x14ac:dyDescent="0.25">
      <c r="A350" s="1" t="s">
        <v>475</v>
      </c>
      <c r="P350" s="1">
        <v>0</v>
      </c>
      <c r="AL350" s="1">
        <v>0</v>
      </c>
    </row>
    <row r="351" spans="1:300" x14ac:dyDescent="0.25">
      <c r="A351" s="1" t="s">
        <v>476</v>
      </c>
      <c r="B351" s="1" t="s">
        <v>477</v>
      </c>
      <c r="F351" s="1">
        <v>200</v>
      </c>
      <c r="AH351" s="1">
        <v>0</v>
      </c>
    </row>
    <row r="352" spans="1:300" x14ac:dyDescent="0.25">
      <c r="A352" s="1" t="s">
        <v>478</v>
      </c>
      <c r="G352" s="1">
        <v>665</v>
      </c>
      <c r="J352" s="1">
        <v>878</v>
      </c>
      <c r="AF352" s="1">
        <v>0</v>
      </c>
    </row>
    <row r="353" spans="1:300" x14ac:dyDescent="0.25">
      <c r="A353" s="1" t="s">
        <v>479</v>
      </c>
      <c r="O353" s="1">
        <v>0</v>
      </c>
      <c r="AK353" s="1">
        <v>0</v>
      </c>
    </row>
    <row r="354" spans="1:300" x14ac:dyDescent="0.25">
      <c r="A354" s="1" t="s">
        <v>480</v>
      </c>
      <c r="M354" s="1">
        <v>-80</v>
      </c>
      <c r="AG354" s="1">
        <v>-80</v>
      </c>
    </row>
    <row r="355" spans="1:300" x14ac:dyDescent="0.25">
      <c r="A355" s="1" t="s">
        <v>481</v>
      </c>
      <c r="L355" s="1">
        <v>-200</v>
      </c>
      <c r="AE355" s="1">
        <v>-200</v>
      </c>
    </row>
    <row r="358" spans="1:300" x14ac:dyDescent="0.25">
      <c r="A358" s="1" t="s">
        <v>537</v>
      </c>
      <c r="B358" s="1" t="s">
        <v>460</v>
      </c>
      <c r="I358" s="1" t="s">
        <v>538</v>
      </c>
      <c r="J358" s="1" t="s">
        <v>462</v>
      </c>
      <c r="N358" s="1" t="s">
        <v>539</v>
      </c>
      <c r="O358" s="1" t="s">
        <v>462</v>
      </c>
    </row>
    <row r="359" spans="1:300" x14ac:dyDescent="0.25">
      <c r="A359" s="1" t="s">
        <v>464</v>
      </c>
      <c r="C359" s="1" t="s">
        <v>465</v>
      </c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>
        <v>10</v>
      </c>
      <c r="Y359"/>
      <c r="Z359"/>
      <c r="AA359">
        <v>10</v>
      </c>
      <c r="AB359"/>
      <c r="AC359"/>
      <c r="AD359">
        <v>10</v>
      </c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>
        <v>3</v>
      </c>
      <c r="AS359"/>
      <c r="AT359"/>
      <c r="AU359">
        <v>3</v>
      </c>
      <c r="AV359"/>
      <c r="AW359"/>
      <c r="AX359">
        <v>3</v>
      </c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</row>
    <row r="360" spans="1:300" x14ac:dyDescent="0.25">
      <c r="A360" s="1" t="s">
        <v>466</v>
      </c>
      <c r="C360" s="1" t="s">
        <v>465</v>
      </c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>
        <v>0</v>
      </c>
      <c r="Y360"/>
      <c r="Z360"/>
      <c r="AA360">
        <v>10</v>
      </c>
      <c r="AB360"/>
      <c r="AC360"/>
      <c r="AD360">
        <v>9</v>
      </c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>
        <v>0</v>
      </c>
      <c r="AS360"/>
      <c r="AT360"/>
      <c r="AU360">
        <v>0</v>
      </c>
      <c r="AV360"/>
      <c r="AW360"/>
      <c r="AX360">
        <v>0</v>
      </c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</row>
    <row r="361" spans="1:300" x14ac:dyDescent="0.25"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</row>
    <row r="362" spans="1:300" x14ac:dyDescent="0.25">
      <c r="A362" s="1" t="s">
        <v>467</v>
      </c>
      <c r="C362" s="1" t="s">
        <v>789</v>
      </c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>
        <v>0</v>
      </c>
      <c r="Y362"/>
      <c r="Z362"/>
      <c r="AA362">
        <v>0</v>
      </c>
      <c r="AB362"/>
      <c r="AC362"/>
      <c r="AD362">
        <v>0</v>
      </c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>
        <v>0</v>
      </c>
      <c r="AS362"/>
      <c r="AT362"/>
      <c r="AU362">
        <v>0</v>
      </c>
      <c r="AV362"/>
      <c r="AW362"/>
      <c r="AX362">
        <v>0</v>
      </c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</row>
    <row r="363" spans="1:300" x14ac:dyDescent="0.25">
      <c r="A363" s="1" t="s">
        <v>468</v>
      </c>
      <c r="C363" s="1" t="s">
        <v>789</v>
      </c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>
        <v>3</v>
      </c>
      <c r="Y363"/>
      <c r="Z363"/>
      <c r="AA363">
        <v>3</v>
      </c>
      <c r="AB363"/>
      <c r="AC363"/>
      <c r="AD363">
        <v>3</v>
      </c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>
        <v>3</v>
      </c>
      <c r="AS363"/>
      <c r="AT363"/>
      <c r="AU363">
        <v>5</v>
      </c>
      <c r="AV363"/>
      <c r="AW363"/>
      <c r="AX363">
        <v>8</v>
      </c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</row>
    <row r="364" spans="1:300" x14ac:dyDescent="0.25"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</row>
    <row r="365" spans="1:300" x14ac:dyDescent="0.25">
      <c r="A365" s="1" t="s">
        <v>469</v>
      </c>
      <c r="D365"/>
      <c r="E365"/>
      <c r="F365"/>
      <c r="G365"/>
      <c r="H365"/>
      <c r="I365"/>
      <c r="J365"/>
      <c r="K365"/>
      <c r="L365"/>
      <c r="M365"/>
      <c r="N365"/>
      <c r="O365"/>
      <c r="P365" t="s">
        <v>470</v>
      </c>
      <c r="Q365"/>
      <c r="R365" t="s">
        <v>470</v>
      </c>
      <c r="S365"/>
      <c r="T365" t="s">
        <v>470</v>
      </c>
      <c r="U365"/>
      <c r="V365"/>
      <c r="W365"/>
      <c r="X365" t="s">
        <v>470</v>
      </c>
      <c r="Y365"/>
      <c r="Z365" t="s">
        <v>470</v>
      </c>
      <c r="AA365"/>
      <c r="AB365" t="s">
        <v>470</v>
      </c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</row>
    <row r="366" spans="1:300" x14ac:dyDescent="0.25">
      <c r="A366" s="1" t="s">
        <v>474</v>
      </c>
      <c r="D366"/>
      <c r="E366"/>
      <c r="F366"/>
      <c r="G366"/>
      <c r="H366"/>
      <c r="I366"/>
      <c r="J366"/>
      <c r="K366"/>
      <c r="L366"/>
      <c r="M366"/>
      <c r="N366"/>
      <c r="O366"/>
      <c r="P366" t="s">
        <v>798</v>
      </c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 t="s">
        <v>788</v>
      </c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</row>
    <row r="367" spans="1:300" x14ac:dyDescent="0.25">
      <c r="A367" s="1" t="s">
        <v>475</v>
      </c>
      <c r="P367" s="1">
        <v>0</v>
      </c>
      <c r="AL367" s="1">
        <v>0</v>
      </c>
      <c r="BH367" s="1">
        <v>0</v>
      </c>
    </row>
    <row r="368" spans="1:300" x14ac:dyDescent="0.25">
      <c r="A368" s="1" t="s">
        <v>476</v>
      </c>
      <c r="B368" s="1" t="s">
        <v>477</v>
      </c>
      <c r="H368" s="1">
        <v>0</v>
      </c>
      <c r="BE368" s="1">
        <v>200</v>
      </c>
    </row>
    <row r="369" spans="1:300" x14ac:dyDescent="0.25">
      <c r="A369" s="1" t="s">
        <v>478</v>
      </c>
      <c r="I369" s="1">
        <v>0</v>
      </c>
      <c r="K369" s="1">
        <v>1188</v>
      </c>
      <c r="AE369" s="1">
        <v>410</v>
      </c>
      <c r="AY369" s="1">
        <v>890</v>
      </c>
    </row>
    <row r="370" spans="1:300" x14ac:dyDescent="0.25">
      <c r="A370" s="1" t="s">
        <v>479</v>
      </c>
      <c r="O370" s="1">
        <v>0</v>
      </c>
      <c r="AI370" s="1">
        <v>130</v>
      </c>
      <c r="BC370" s="1">
        <v>140</v>
      </c>
    </row>
    <row r="371" spans="1:300" x14ac:dyDescent="0.25">
      <c r="A371" s="1" t="s">
        <v>480</v>
      </c>
      <c r="M371" s="1">
        <v>-60</v>
      </c>
      <c r="AG371" s="1">
        <v>-80</v>
      </c>
      <c r="BA371" s="1">
        <v>-80</v>
      </c>
    </row>
    <row r="372" spans="1:300" x14ac:dyDescent="0.25">
      <c r="A372" s="1" t="s">
        <v>481</v>
      </c>
      <c r="L372" s="1">
        <v>-200</v>
      </c>
      <c r="AE372" s="1">
        <v>-200</v>
      </c>
      <c r="AX372" s="1">
        <v>-200</v>
      </c>
    </row>
    <row r="375" spans="1:300" x14ac:dyDescent="0.25">
      <c r="A375" s="1" t="s">
        <v>537</v>
      </c>
      <c r="B375" s="1" t="s">
        <v>460</v>
      </c>
      <c r="I375" s="1" t="s">
        <v>540</v>
      </c>
      <c r="J375" s="1" t="s">
        <v>462</v>
      </c>
    </row>
    <row r="376" spans="1:300" x14ac:dyDescent="0.25">
      <c r="A376" s="1" t="s">
        <v>464</v>
      </c>
      <c r="C376" s="1" t="s">
        <v>465</v>
      </c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>
        <v>3</v>
      </c>
      <c r="Y376"/>
      <c r="Z376"/>
      <c r="AA376">
        <v>10</v>
      </c>
      <c r="AB376"/>
      <c r="AC376"/>
      <c r="AD376">
        <v>3</v>
      </c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</row>
    <row r="377" spans="1:300" x14ac:dyDescent="0.25">
      <c r="A377" s="1" t="s">
        <v>466</v>
      </c>
      <c r="C377" s="1" t="s">
        <v>465</v>
      </c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>
        <v>0</v>
      </c>
      <c r="Y377"/>
      <c r="Z377"/>
      <c r="AA377">
        <v>6</v>
      </c>
      <c r="AB377"/>
      <c r="AC377"/>
      <c r="AD377">
        <v>0</v>
      </c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</row>
    <row r="378" spans="1:300" x14ac:dyDescent="0.25"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</row>
    <row r="379" spans="1:300" x14ac:dyDescent="0.25">
      <c r="A379" s="1" t="s">
        <v>467</v>
      </c>
      <c r="C379" s="1" t="s">
        <v>789</v>
      </c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>
        <v>12</v>
      </c>
      <c r="X379"/>
      <c r="Y379"/>
      <c r="Z379"/>
      <c r="AA379">
        <v>0</v>
      </c>
      <c r="AB379"/>
      <c r="AC379">
        <v>13</v>
      </c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</row>
    <row r="380" spans="1:300" x14ac:dyDescent="0.25">
      <c r="A380" s="1" t="s">
        <v>468</v>
      </c>
      <c r="C380" s="1" t="s">
        <v>789</v>
      </c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>
        <v>11</v>
      </c>
      <c r="X380"/>
      <c r="Y380"/>
      <c r="Z380"/>
      <c r="AA380">
        <v>3</v>
      </c>
      <c r="AB380"/>
      <c r="AC380">
        <v>11</v>
      </c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</row>
    <row r="381" spans="1:300" x14ac:dyDescent="0.25"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</row>
    <row r="382" spans="1:300" x14ac:dyDescent="0.25">
      <c r="A382" s="1" t="s">
        <v>469</v>
      </c>
      <c r="D382"/>
      <c r="E382"/>
      <c r="F382"/>
      <c r="G382"/>
      <c r="H382"/>
      <c r="I382"/>
      <c r="J382"/>
      <c r="K382"/>
      <c r="L382"/>
      <c r="M382"/>
      <c r="N382"/>
      <c r="O382"/>
      <c r="P382" t="s">
        <v>518</v>
      </c>
      <c r="Q382"/>
      <c r="R382" t="s">
        <v>518</v>
      </c>
      <c r="S382"/>
      <c r="T382" t="s">
        <v>518</v>
      </c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</row>
    <row r="383" spans="1:300" x14ac:dyDescent="0.25">
      <c r="A383" s="1" t="s">
        <v>474</v>
      </c>
      <c r="D383"/>
      <c r="E383"/>
      <c r="F383"/>
      <c r="G383"/>
      <c r="H383"/>
      <c r="I383"/>
      <c r="J383"/>
      <c r="K383"/>
      <c r="L383"/>
      <c r="M383"/>
      <c r="N383"/>
      <c r="O383"/>
      <c r="P383" t="s">
        <v>798</v>
      </c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</row>
    <row r="384" spans="1:300" x14ac:dyDescent="0.25">
      <c r="A384" s="1" t="s">
        <v>475</v>
      </c>
      <c r="P384" s="1">
        <v>0</v>
      </c>
      <c r="AL384" s="1">
        <v>0</v>
      </c>
    </row>
    <row r="385" spans="1:300" x14ac:dyDescent="0.25">
      <c r="A385" s="1" t="s">
        <v>476</v>
      </c>
      <c r="B385" s="1" t="s">
        <v>477</v>
      </c>
      <c r="F385" s="1">
        <v>200</v>
      </c>
      <c r="AF385" s="1">
        <v>200</v>
      </c>
    </row>
    <row r="386" spans="1:300" x14ac:dyDescent="0.25">
      <c r="A386" s="1" t="s">
        <v>478</v>
      </c>
      <c r="G386" s="1">
        <v>410</v>
      </c>
      <c r="J386" s="1">
        <v>890</v>
      </c>
      <c r="AD386" s="1">
        <v>850</v>
      </c>
    </row>
    <row r="387" spans="1:300" x14ac:dyDescent="0.25">
      <c r="A387" s="1" t="s">
        <v>479</v>
      </c>
      <c r="M387" s="1">
        <v>140</v>
      </c>
      <c r="AG387" s="1">
        <v>110</v>
      </c>
    </row>
    <row r="388" spans="1:300" x14ac:dyDescent="0.25">
      <c r="A388" s="1" t="s">
        <v>480</v>
      </c>
      <c r="M388" s="1">
        <v>-80</v>
      </c>
      <c r="AG388" s="1">
        <v>-80</v>
      </c>
    </row>
    <row r="389" spans="1:300" x14ac:dyDescent="0.25">
      <c r="A389" s="1" t="s">
        <v>481</v>
      </c>
      <c r="L389" s="1">
        <v>-200</v>
      </c>
      <c r="AE389" s="1">
        <v>-200</v>
      </c>
    </row>
    <row r="392" spans="1:300" x14ac:dyDescent="0.25">
      <c r="A392" s="1" t="s">
        <v>537</v>
      </c>
      <c r="B392" s="1" t="s">
        <v>460</v>
      </c>
      <c r="I392" s="1" t="s">
        <v>541</v>
      </c>
      <c r="J392" s="1" t="s">
        <v>462</v>
      </c>
      <c r="N392" s="1" t="s">
        <v>542</v>
      </c>
      <c r="O392" s="1" t="s">
        <v>462</v>
      </c>
    </row>
    <row r="393" spans="1:300" x14ac:dyDescent="0.25">
      <c r="A393" s="1" t="s">
        <v>464</v>
      </c>
      <c r="C393" s="1" t="s">
        <v>465</v>
      </c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>
        <v>4</v>
      </c>
      <c r="Y393"/>
      <c r="Z393"/>
      <c r="AA393">
        <v>10</v>
      </c>
      <c r="AB393"/>
      <c r="AC393"/>
      <c r="AD393">
        <v>5</v>
      </c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>
        <v>3</v>
      </c>
      <c r="AS393"/>
      <c r="AT393"/>
      <c r="AU393">
        <v>9</v>
      </c>
      <c r="AV393"/>
      <c r="AW393"/>
      <c r="AX393">
        <v>3</v>
      </c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</row>
    <row r="394" spans="1:300" x14ac:dyDescent="0.25">
      <c r="A394" s="1" t="s">
        <v>466</v>
      </c>
      <c r="C394" s="1" t="s">
        <v>465</v>
      </c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>
        <v>0</v>
      </c>
      <c r="Y394"/>
      <c r="Z394"/>
      <c r="AA394">
        <v>3</v>
      </c>
      <c r="AB394"/>
      <c r="AC394"/>
      <c r="AD394">
        <v>0</v>
      </c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>
        <v>0</v>
      </c>
      <c r="AS394"/>
      <c r="AT394"/>
      <c r="AU394">
        <v>2</v>
      </c>
      <c r="AV394"/>
      <c r="AW394"/>
      <c r="AX394">
        <v>0</v>
      </c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</row>
    <row r="395" spans="1:300" x14ac:dyDescent="0.25"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</row>
    <row r="396" spans="1:300" x14ac:dyDescent="0.25">
      <c r="A396" s="1" t="s">
        <v>467</v>
      </c>
      <c r="C396" s="1" t="s">
        <v>789</v>
      </c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>
        <v>6</v>
      </c>
      <c r="Y396"/>
      <c r="Z396"/>
      <c r="AA396">
        <v>0</v>
      </c>
      <c r="AB396"/>
      <c r="AC396"/>
      <c r="AD396">
        <v>0</v>
      </c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>
        <v>10</v>
      </c>
      <c r="AS396"/>
      <c r="AT396"/>
      <c r="AU396">
        <v>0</v>
      </c>
      <c r="AV396"/>
      <c r="AW396">
        <v>18</v>
      </c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</row>
    <row r="397" spans="1:300" x14ac:dyDescent="0.25">
      <c r="A397" s="1" t="s">
        <v>468</v>
      </c>
      <c r="C397" s="1" t="s">
        <v>789</v>
      </c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>
        <v>11</v>
      </c>
      <c r="X397"/>
      <c r="Y397"/>
      <c r="Z397"/>
      <c r="AA397">
        <v>3</v>
      </c>
      <c r="AB397"/>
      <c r="AC397"/>
      <c r="AD397">
        <v>9</v>
      </c>
      <c r="AE397"/>
      <c r="AF397"/>
      <c r="AG397"/>
      <c r="AH397"/>
      <c r="AI397"/>
      <c r="AJ397"/>
      <c r="AK397"/>
      <c r="AL397"/>
      <c r="AM397"/>
      <c r="AN397"/>
      <c r="AO397"/>
      <c r="AP397"/>
      <c r="AQ397">
        <v>11</v>
      </c>
      <c r="AR397"/>
      <c r="AS397"/>
      <c r="AT397"/>
      <c r="AU397">
        <v>3</v>
      </c>
      <c r="AV397"/>
      <c r="AW397">
        <v>11</v>
      </c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</row>
    <row r="398" spans="1:300" x14ac:dyDescent="0.25"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</row>
    <row r="399" spans="1:300" x14ac:dyDescent="0.25">
      <c r="A399" s="1" t="s">
        <v>469</v>
      </c>
      <c r="D399"/>
      <c r="E399"/>
      <c r="F399"/>
      <c r="G399"/>
      <c r="H399"/>
      <c r="I399"/>
      <c r="J399"/>
      <c r="K399"/>
      <c r="L399"/>
      <c r="M399"/>
      <c r="N399"/>
      <c r="O399"/>
      <c r="P399" t="s">
        <v>470</v>
      </c>
      <c r="Q399"/>
      <c r="R399" t="s">
        <v>470</v>
      </c>
      <c r="S399"/>
      <c r="T399" t="s">
        <v>470</v>
      </c>
      <c r="U399"/>
      <c r="V399"/>
      <c r="W399"/>
      <c r="X399" t="s">
        <v>473</v>
      </c>
      <c r="Y399"/>
      <c r="Z399" t="s">
        <v>496</v>
      </c>
      <c r="AA399"/>
      <c r="AB399" t="s">
        <v>518</v>
      </c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</row>
    <row r="400" spans="1:300" x14ac:dyDescent="0.25">
      <c r="A400" s="1" t="s">
        <v>474</v>
      </c>
      <c r="D400"/>
      <c r="E400"/>
      <c r="F400"/>
      <c r="G400"/>
      <c r="H400"/>
      <c r="I400"/>
      <c r="J400"/>
      <c r="K400"/>
      <c r="L400"/>
      <c r="M400"/>
      <c r="N400"/>
      <c r="O400"/>
      <c r="P400" t="s">
        <v>788</v>
      </c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 t="s">
        <v>797</v>
      </c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</row>
    <row r="401" spans="1:300" x14ac:dyDescent="0.25">
      <c r="A401" s="1" t="s">
        <v>475</v>
      </c>
      <c r="P401" s="1">
        <v>0</v>
      </c>
      <c r="AL401" s="1">
        <v>0</v>
      </c>
      <c r="BH401" s="1">
        <v>0</v>
      </c>
    </row>
    <row r="402" spans="1:300" x14ac:dyDescent="0.25">
      <c r="A402" s="1" t="s">
        <v>476</v>
      </c>
      <c r="B402" s="1" t="s">
        <v>477</v>
      </c>
      <c r="F402" s="1">
        <v>200</v>
      </c>
      <c r="BC402" s="1">
        <v>200</v>
      </c>
    </row>
    <row r="403" spans="1:300" x14ac:dyDescent="0.25">
      <c r="A403" s="1" t="s">
        <v>478</v>
      </c>
      <c r="G403" s="1">
        <v>890</v>
      </c>
      <c r="J403" s="1">
        <v>850</v>
      </c>
      <c r="AD403" s="1">
        <v>850</v>
      </c>
      <c r="AX403" s="1">
        <v>852</v>
      </c>
    </row>
    <row r="404" spans="1:300" x14ac:dyDescent="0.25">
      <c r="A404" s="1" t="s">
        <v>479</v>
      </c>
      <c r="M404" s="1">
        <v>110</v>
      </c>
      <c r="AG404" s="1">
        <v>110</v>
      </c>
      <c r="BA404" s="1">
        <v>110</v>
      </c>
    </row>
    <row r="405" spans="1:300" x14ac:dyDescent="0.25">
      <c r="A405" s="1" t="s">
        <v>480</v>
      </c>
      <c r="M405" s="1">
        <v>-80</v>
      </c>
      <c r="AG405" s="1">
        <v>-80</v>
      </c>
      <c r="BA405" s="1">
        <v>-80</v>
      </c>
    </row>
    <row r="406" spans="1:300" x14ac:dyDescent="0.25">
      <c r="A406" s="1" t="s">
        <v>481</v>
      </c>
      <c r="L406" s="1">
        <v>-200</v>
      </c>
      <c r="AE406" s="1">
        <v>-200</v>
      </c>
      <c r="AX406" s="1">
        <v>-200</v>
      </c>
    </row>
    <row r="409" spans="1:300" x14ac:dyDescent="0.25">
      <c r="A409" s="1" t="s">
        <v>537</v>
      </c>
      <c r="B409" s="1" t="s">
        <v>460</v>
      </c>
      <c r="I409" s="1" t="s">
        <v>543</v>
      </c>
      <c r="J409" s="1" t="s">
        <v>462</v>
      </c>
      <c r="N409" s="1" t="s">
        <v>544</v>
      </c>
      <c r="O409" s="1" t="s">
        <v>462</v>
      </c>
    </row>
    <row r="410" spans="1:300" x14ac:dyDescent="0.25">
      <c r="A410" s="1" t="s">
        <v>464</v>
      </c>
      <c r="C410" s="1" t="s">
        <v>465</v>
      </c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>
        <v>7</v>
      </c>
      <c r="Y410"/>
      <c r="Z410"/>
      <c r="AA410">
        <v>3</v>
      </c>
      <c r="AB410"/>
      <c r="AC410"/>
      <c r="AD410">
        <v>3</v>
      </c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>
        <v>3</v>
      </c>
      <c r="AS410"/>
      <c r="AT410"/>
      <c r="AU410">
        <v>10</v>
      </c>
      <c r="AV410"/>
      <c r="AW410"/>
      <c r="AX410">
        <v>3</v>
      </c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</row>
    <row r="411" spans="1:300" x14ac:dyDescent="0.25">
      <c r="A411" s="1" t="s">
        <v>466</v>
      </c>
      <c r="C411" s="1" t="s">
        <v>465</v>
      </c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>
        <v>0</v>
      </c>
      <c r="Y411"/>
      <c r="Z411"/>
      <c r="AA411">
        <v>0</v>
      </c>
      <c r="AB411"/>
      <c r="AC411"/>
      <c r="AD411">
        <v>0</v>
      </c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>
        <v>0</v>
      </c>
      <c r="AS411"/>
      <c r="AT411"/>
      <c r="AU411">
        <v>7</v>
      </c>
      <c r="AV411"/>
      <c r="AW411"/>
      <c r="AX411">
        <v>0</v>
      </c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</row>
    <row r="412" spans="1:300" x14ac:dyDescent="0.25"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</row>
    <row r="413" spans="1:300" x14ac:dyDescent="0.25">
      <c r="A413" s="1" t="s">
        <v>467</v>
      </c>
      <c r="C413" s="1" t="s">
        <v>789</v>
      </c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>
        <v>18</v>
      </c>
      <c r="X413"/>
      <c r="Y413"/>
      <c r="Z413">
        <v>16</v>
      </c>
      <c r="AA413"/>
      <c r="AB413"/>
      <c r="AC413">
        <v>22</v>
      </c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>
        <v>24</v>
      </c>
      <c r="AR413"/>
      <c r="AS413"/>
      <c r="AT413"/>
      <c r="AU413">
        <v>0</v>
      </c>
      <c r="AV413"/>
      <c r="AW413">
        <v>14</v>
      </c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</row>
    <row r="414" spans="1:300" x14ac:dyDescent="0.25">
      <c r="A414" s="1" t="s">
        <v>468</v>
      </c>
      <c r="C414" s="1" t="s">
        <v>789</v>
      </c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>
        <v>11</v>
      </c>
      <c r="X414"/>
      <c r="Y414"/>
      <c r="Z414">
        <v>11</v>
      </c>
      <c r="AA414"/>
      <c r="AB414"/>
      <c r="AC414">
        <v>11</v>
      </c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>
        <v>11</v>
      </c>
      <c r="AR414"/>
      <c r="AS414"/>
      <c r="AT414"/>
      <c r="AU414">
        <v>6</v>
      </c>
      <c r="AV414"/>
      <c r="AW414">
        <v>11</v>
      </c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</row>
    <row r="415" spans="1:300" x14ac:dyDescent="0.25"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</row>
    <row r="416" spans="1:300" x14ac:dyDescent="0.25">
      <c r="A416" s="1" t="s">
        <v>469</v>
      </c>
      <c r="D416"/>
      <c r="E416"/>
      <c r="F416"/>
      <c r="G416"/>
      <c r="H416"/>
      <c r="I416"/>
      <c r="J416"/>
      <c r="K416"/>
      <c r="L416"/>
      <c r="M416"/>
      <c r="N416"/>
      <c r="O416"/>
      <c r="P416" t="s">
        <v>470</v>
      </c>
      <c r="Q416"/>
      <c r="R416" t="s">
        <v>473</v>
      </c>
      <c r="S416"/>
      <c r="T416" t="s">
        <v>470</v>
      </c>
      <c r="U416"/>
      <c r="V416"/>
      <c r="W416"/>
      <c r="X416" t="s">
        <v>518</v>
      </c>
      <c r="Y416"/>
      <c r="Z416" t="s">
        <v>518</v>
      </c>
      <c r="AA416"/>
      <c r="AB416" t="s">
        <v>518</v>
      </c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</row>
    <row r="417" spans="1:300" x14ac:dyDescent="0.25">
      <c r="A417" s="1" t="s">
        <v>474</v>
      </c>
      <c r="D417"/>
      <c r="E417"/>
      <c r="F417"/>
      <c r="G417"/>
      <c r="H417"/>
      <c r="I417"/>
      <c r="J417"/>
      <c r="K417"/>
      <c r="L417"/>
      <c r="M417"/>
      <c r="N417"/>
      <c r="O417"/>
      <c r="P417" t="s">
        <v>788</v>
      </c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 t="s">
        <v>798</v>
      </c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</row>
    <row r="418" spans="1:300" x14ac:dyDescent="0.25">
      <c r="A418" s="1" t="s">
        <v>475</v>
      </c>
      <c r="P418" s="1">
        <v>0</v>
      </c>
      <c r="AL418" s="1">
        <v>0</v>
      </c>
      <c r="BH418" s="1">
        <v>0</v>
      </c>
    </row>
    <row r="419" spans="1:300" x14ac:dyDescent="0.25">
      <c r="A419" s="1" t="s">
        <v>476</v>
      </c>
      <c r="B419" s="1" t="s">
        <v>477</v>
      </c>
      <c r="F419" s="1">
        <v>200</v>
      </c>
      <c r="BC419" s="1">
        <v>200</v>
      </c>
    </row>
    <row r="420" spans="1:300" x14ac:dyDescent="0.25">
      <c r="A420" s="1" t="s">
        <v>478</v>
      </c>
      <c r="G420" s="1">
        <v>850</v>
      </c>
      <c r="J420" s="1">
        <v>852</v>
      </c>
      <c r="AD420" s="1">
        <v>851</v>
      </c>
      <c r="AX420" s="1">
        <v>830</v>
      </c>
    </row>
    <row r="421" spans="1:300" x14ac:dyDescent="0.25">
      <c r="A421" s="1" t="s">
        <v>479</v>
      </c>
      <c r="M421" s="1">
        <v>110</v>
      </c>
      <c r="AG421" s="1">
        <v>110</v>
      </c>
      <c r="BA421" s="1">
        <v>110</v>
      </c>
    </row>
    <row r="422" spans="1:300" x14ac:dyDescent="0.25">
      <c r="A422" s="1" t="s">
        <v>480</v>
      </c>
      <c r="M422" s="1">
        <v>-80</v>
      </c>
      <c r="AG422" s="1">
        <v>-80</v>
      </c>
      <c r="BA422" s="1">
        <v>-80</v>
      </c>
    </row>
    <row r="423" spans="1:300" x14ac:dyDescent="0.25">
      <c r="A423" s="1" t="s">
        <v>481</v>
      </c>
      <c r="L423" s="1">
        <v>-200</v>
      </c>
      <c r="AE423" s="1">
        <v>-200</v>
      </c>
      <c r="AX423" s="1">
        <v>-200</v>
      </c>
    </row>
    <row r="426" spans="1:300" x14ac:dyDescent="0.25">
      <c r="A426" s="1" t="s">
        <v>537</v>
      </c>
      <c r="B426" s="1" t="s">
        <v>460</v>
      </c>
      <c r="I426" s="1" t="s">
        <v>545</v>
      </c>
      <c r="J426" s="1" t="s">
        <v>462</v>
      </c>
      <c r="N426" s="1" t="s">
        <v>546</v>
      </c>
      <c r="O426" s="1" t="s">
        <v>462</v>
      </c>
    </row>
    <row r="427" spans="1:300" x14ac:dyDescent="0.25">
      <c r="A427" s="1" t="s">
        <v>464</v>
      </c>
      <c r="C427" s="1" t="s">
        <v>465</v>
      </c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>
        <v>9</v>
      </c>
      <c r="Y427"/>
      <c r="Z427"/>
      <c r="AA427">
        <v>10</v>
      </c>
      <c r="AB427"/>
      <c r="AC427"/>
      <c r="AD427">
        <v>7</v>
      </c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>
        <v>3</v>
      </c>
      <c r="AS427"/>
      <c r="AT427"/>
      <c r="AU427">
        <v>10</v>
      </c>
      <c r="AV427"/>
      <c r="AW427"/>
      <c r="AX427">
        <v>3</v>
      </c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  <c r="HB427"/>
      <c r="HC427"/>
      <c r="HD427"/>
      <c r="HE427"/>
      <c r="HF427"/>
      <c r="HG427"/>
      <c r="HH427"/>
      <c r="HI427"/>
      <c r="HJ427"/>
      <c r="HK427"/>
      <c r="HL427"/>
      <c r="HM427"/>
      <c r="HN427"/>
      <c r="HO427"/>
      <c r="HP427"/>
      <c r="HQ427"/>
      <c r="HR427"/>
      <c r="HS427"/>
      <c r="HT427"/>
      <c r="HU427"/>
      <c r="HV427"/>
      <c r="HW427"/>
      <c r="HX427"/>
      <c r="HY427"/>
      <c r="HZ427"/>
      <c r="IA427"/>
      <c r="IB427"/>
      <c r="IC427"/>
      <c r="ID427"/>
      <c r="IE427"/>
      <c r="IF427"/>
      <c r="IG427"/>
      <c r="IH427"/>
      <c r="II427"/>
      <c r="IJ427"/>
      <c r="IK427"/>
      <c r="IL427"/>
      <c r="IM427"/>
      <c r="IN427"/>
      <c r="IO427"/>
      <c r="IP427"/>
      <c r="IQ427"/>
      <c r="IR427"/>
      <c r="IS427"/>
      <c r="IT427"/>
      <c r="IU427"/>
      <c r="IV427"/>
      <c r="IW427"/>
      <c r="IX427"/>
      <c r="IY427"/>
      <c r="IZ427"/>
      <c r="JA427"/>
      <c r="JB427"/>
      <c r="JC427"/>
      <c r="JD427"/>
      <c r="JE427"/>
      <c r="JF427"/>
      <c r="JG427"/>
      <c r="JH427"/>
      <c r="JI427"/>
      <c r="JJ427"/>
      <c r="JK427"/>
      <c r="JL427"/>
      <c r="JM427"/>
      <c r="JN427"/>
      <c r="JO427"/>
      <c r="JP427"/>
      <c r="JQ427"/>
      <c r="JR427"/>
      <c r="JS427"/>
      <c r="JT427"/>
      <c r="JU427"/>
      <c r="JV427"/>
      <c r="JW427"/>
      <c r="JX427"/>
      <c r="JY427"/>
      <c r="JZ427"/>
      <c r="KA427"/>
      <c r="KB427"/>
      <c r="KC427"/>
      <c r="KD427"/>
      <c r="KE427"/>
      <c r="KF427"/>
      <c r="KG427"/>
      <c r="KH427"/>
      <c r="KI427"/>
      <c r="KJ427"/>
      <c r="KK427"/>
      <c r="KL427"/>
      <c r="KM427"/>
      <c r="KN427"/>
    </row>
    <row r="428" spans="1:300" x14ac:dyDescent="0.25">
      <c r="A428" s="1" t="s">
        <v>466</v>
      </c>
      <c r="C428" s="1" t="s">
        <v>465</v>
      </c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>
        <v>2</v>
      </c>
      <c r="Y428"/>
      <c r="Z428"/>
      <c r="AA428">
        <v>6</v>
      </c>
      <c r="AB428"/>
      <c r="AC428"/>
      <c r="AD428">
        <v>0</v>
      </c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>
        <v>0</v>
      </c>
      <c r="AS428"/>
      <c r="AT428"/>
      <c r="AU428">
        <v>5</v>
      </c>
      <c r="AV428"/>
      <c r="AW428"/>
      <c r="AX428">
        <v>0</v>
      </c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  <c r="HB428"/>
      <c r="HC428"/>
      <c r="HD428"/>
      <c r="HE428"/>
      <c r="HF428"/>
      <c r="HG428"/>
      <c r="HH428"/>
      <c r="HI428"/>
      <c r="HJ428"/>
      <c r="HK428"/>
      <c r="HL428"/>
      <c r="HM428"/>
      <c r="HN428"/>
      <c r="HO428"/>
      <c r="HP428"/>
      <c r="HQ428"/>
      <c r="HR428"/>
      <c r="HS428"/>
      <c r="HT428"/>
      <c r="HU428"/>
      <c r="HV428"/>
      <c r="HW428"/>
      <c r="HX428"/>
      <c r="HY428"/>
      <c r="HZ428"/>
      <c r="IA428"/>
      <c r="IB428"/>
      <c r="IC428"/>
      <c r="ID428"/>
      <c r="IE428"/>
      <c r="IF428"/>
      <c r="IG428"/>
      <c r="IH428"/>
      <c r="II428"/>
      <c r="IJ428"/>
      <c r="IK428"/>
      <c r="IL428"/>
      <c r="IM428"/>
      <c r="IN428"/>
      <c r="IO428"/>
      <c r="IP428"/>
      <c r="IQ428"/>
      <c r="IR428"/>
      <c r="IS428"/>
      <c r="IT428"/>
      <c r="IU428"/>
      <c r="IV428"/>
      <c r="IW428"/>
      <c r="IX428"/>
      <c r="IY428"/>
      <c r="IZ428"/>
      <c r="JA428"/>
      <c r="JB428"/>
      <c r="JC428"/>
      <c r="JD428"/>
      <c r="JE428"/>
      <c r="JF428"/>
      <c r="JG428"/>
      <c r="JH428"/>
      <c r="JI428"/>
      <c r="JJ428"/>
      <c r="JK428"/>
      <c r="JL428"/>
      <c r="JM428"/>
      <c r="JN428"/>
      <c r="JO428"/>
      <c r="JP428"/>
      <c r="JQ428"/>
      <c r="JR428"/>
      <c r="JS428"/>
      <c r="JT428"/>
      <c r="JU428"/>
      <c r="JV428"/>
      <c r="JW428"/>
      <c r="JX428"/>
      <c r="JY428"/>
      <c r="JZ428"/>
      <c r="KA428"/>
      <c r="KB428"/>
      <c r="KC428"/>
      <c r="KD428"/>
      <c r="KE428"/>
      <c r="KF428"/>
      <c r="KG428"/>
      <c r="KH428"/>
      <c r="KI428"/>
      <c r="KJ428"/>
      <c r="KK428"/>
      <c r="KL428"/>
      <c r="KM428"/>
      <c r="KN428"/>
    </row>
    <row r="429" spans="1:300" x14ac:dyDescent="0.25"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  <c r="HB429"/>
      <c r="HC429"/>
      <c r="HD429"/>
      <c r="HE429"/>
      <c r="HF429"/>
      <c r="HG429"/>
      <c r="HH429"/>
      <c r="HI429"/>
      <c r="HJ429"/>
      <c r="HK429"/>
      <c r="HL429"/>
      <c r="HM429"/>
      <c r="HN429"/>
      <c r="HO429"/>
      <c r="HP429"/>
      <c r="HQ429"/>
      <c r="HR429"/>
      <c r="HS429"/>
      <c r="HT429"/>
      <c r="HU429"/>
      <c r="HV429"/>
      <c r="HW429"/>
      <c r="HX429"/>
      <c r="HY429"/>
      <c r="HZ429"/>
      <c r="IA429"/>
      <c r="IB429"/>
      <c r="IC429"/>
      <c r="ID429"/>
      <c r="IE429"/>
      <c r="IF429"/>
      <c r="IG429"/>
      <c r="IH429"/>
      <c r="II429"/>
      <c r="IJ429"/>
      <c r="IK429"/>
      <c r="IL429"/>
      <c r="IM429"/>
      <c r="IN429"/>
      <c r="IO429"/>
      <c r="IP429"/>
      <c r="IQ429"/>
      <c r="IR429"/>
      <c r="IS429"/>
      <c r="IT429"/>
      <c r="IU429"/>
      <c r="IV429"/>
      <c r="IW429"/>
      <c r="IX429"/>
      <c r="IY429"/>
      <c r="IZ429"/>
      <c r="JA429"/>
      <c r="JB429"/>
      <c r="JC429"/>
      <c r="JD429"/>
      <c r="JE429"/>
      <c r="JF429"/>
      <c r="JG429"/>
      <c r="JH429"/>
      <c r="JI429"/>
      <c r="JJ429"/>
      <c r="JK429"/>
      <c r="JL429"/>
      <c r="JM429"/>
      <c r="JN429"/>
      <c r="JO429"/>
      <c r="JP429"/>
      <c r="JQ429"/>
      <c r="JR429"/>
      <c r="JS429"/>
      <c r="JT429"/>
      <c r="JU429"/>
      <c r="JV429"/>
      <c r="JW429"/>
      <c r="JX429"/>
      <c r="JY429"/>
      <c r="JZ429"/>
      <c r="KA429"/>
      <c r="KB429"/>
      <c r="KC429"/>
      <c r="KD429"/>
      <c r="KE429"/>
      <c r="KF429"/>
      <c r="KG429"/>
      <c r="KH429"/>
      <c r="KI429"/>
      <c r="KJ429"/>
      <c r="KK429"/>
      <c r="KL429"/>
      <c r="KM429"/>
      <c r="KN429"/>
    </row>
    <row r="430" spans="1:300" x14ac:dyDescent="0.25">
      <c r="A430" s="1" t="s">
        <v>467</v>
      </c>
      <c r="C430" s="1" t="s">
        <v>789</v>
      </c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>
        <v>0</v>
      </c>
      <c r="Y430"/>
      <c r="Z430"/>
      <c r="AA430">
        <v>0</v>
      </c>
      <c r="AB430"/>
      <c r="AC430"/>
      <c r="AD430">
        <v>0</v>
      </c>
      <c r="AE430"/>
      <c r="AF430"/>
      <c r="AG430"/>
      <c r="AH430"/>
      <c r="AI430"/>
      <c r="AJ430"/>
      <c r="AK430"/>
      <c r="AL430"/>
      <c r="AM430"/>
      <c r="AN430"/>
      <c r="AO430"/>
      <c r="AP430"/>
      <c r="AQ430">
        <v>13</v>
      </c>
      <c r="AR430"/>
      <c r="AS430"/>
      <c r="AT430"/>
      <c r="AU430">
        <v>0</v>
      </c>
      <c r="AV430"/>
      <c r="AW430">
        <v>12</v>
      </c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  <c r="HB430"/>
      <c r="HC430"/>
      <c r="HD430"/>
      <c r="HE430"/>
      <c r="HF430"/>
      <c r="HG430"/>
      <c r="HH430"/>
      <c r="HI430"/>
      <c r="HJ430"/>
      <c r="HK430"/>
      <c r="HL430"/>
      <c r="HM430"/>
      <c r="HN430"/>
      <c r="HO430"/>
      <c r="HP430"/>
      <c r="HQ430"/>
      <c r="HR430"/>
      <c r="HS430"/>
      <c r="HT430"/>
      <c r="HU430"/>
      <c r="HV430"/>
      <c r="HW430"/>
      <c r="HX430"/>
      <c r="HY430"/>
      <c r="HZ430"/>
      <c r="IA430"/>
      <c r="IB430"/>
      <c r="IC430"/>
      <c r="ID430"/>
      <c r="IE430"/>
      <c r="IF430"/>
      <c r="IG430"/>
      <c r="IH430"/>
      <c r="II430"/>
      <c r="IJ430"/>
      <c r="IK430"/>
      <c r="IL430"/>
      <c r="IM430"/>
      <c r="IN430"/>
      <c r="IO430"/>
      <c r="IP430"/>
      <c r="IQ430"/>
      <c r="IR430"/>
      <c r="IS430"/>
      <c r="IT430"/>
      <c r="IU430"/>
      <c r="IV430"/>
      <c r="IW430"/>
      <c r="IX430"/>
      <c r="IY430"/>
      <c r="IZ430"/>
      <c r="JA430"/>
      <c r="JB430"/>
      <c r="JC430"/>
      <c r="JD430"/>
      <c r="JE430"/>
      <c r="JF430"/>
      <c r="JG430"/>
      <c r="JH430"/>
      <c r="JI430"/>
      <c r="JJ430"/>
      <c r="JK430"/>
      <c r="JL430"/>
      <c r="JM430"/>
      <c r="JN430"/>
      <c r="JO430"/>
      <c r="JP430"/>
      <c r="JQ430"/>
      <c r="JR430"/>
      <c r="JS430"/>
      <c r="JT430"/>
      <c r="JU430"/>
      <c r="JV430"/>
      <c r="JW430"/>
      <c r="JX430"/>
      <c r="JY430"/>
      <c r="JZ430"/>
      <c r="KA430"/>
      <c r="KB430"/>
      <c r="KC430"/>
      <c r="KD430"/>
      <c r="KE430"/>
      <c r="KF430"/>
      <c r="KG430"/>
      <c r="KH430"/>
      <c r="KI430"/>
      <c r="KJ430"/>
      <c r="KK430"/>
      <c r="KL430"/>
      <c r="KM430"/>
      <c r="KN430"/>
    </row>
    <row r="431" spans="1:300" x14ac:dyDescent="0.25">
      <c r="A431" s="1" t="s">
        <v>468</v>
      </c>
      <c r="C431" s="1" t="s">
        <v>789</v>
      </c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>
        <v>3</v>
      </c>
      <c r="Y431"/>
      <c r="Z431"/>
      <c r="AA431">
        <v>3</v>
      </c>
      <c r="AB431"/>
      <c r="AC431"/>
      <c r="AD431">
        <v>6</v>
      </c>
      <c r="AE431"/>
      <c r="AF431"/>
      <c r="AG431"/>
      <c r="AH431"/>
      <c r="AI431"/>
      <c r="AJ431"/>
      <c r="AK431"/>
      <c r="AL431"/>
      <c r="AM431"/>
      <c r="AN431"/>
      <c r="AO431"/>
      <c r="AP431"/>
      <c r="AQ431">
        <v>11</v>
      </c>
      <c r="AR431"/>
      <c r="AS431"/>
      <c r="AT431"/>
      <c r="AU431">
        <v>3</v>
      </c>
      <c r="AV431"/>
      <c r="AW431">
        <v>11</v>
      </c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  <c r="HB431"/>
      <c r="HC431"/>
      <c r="HD431"/>
      <c r="HE431"/>
      <c r="HF431"/>
      <c r="HG431"/>
      <c r="HH431"/>
      <c r="HI431"/>
      <c r="HJ431"/>
      <c r="HK431"/>
      <c r="HL431"/>
      <c r="HM431"/>
      <c r="HN431"/>
      <c r="HO431"/>
      <c r="HP431"/>
      <c r="HQ431"/>
      <c r="HR431"/>
      <c r="HS431"/>
      <c r="HT431"/>
      <c r="HU431"/>
      <c r="HV431"/>
      <c r="HW431"/>
      <c r="HX431"/>
      <c r="HY431"/>
      <c r="HZ431"/>
      <c r="IA431"/>
      <c r="IB431"/>
      <c r="IC431"/>
      <c r="ID431"/>
      <c r="IE431"/>
      <c r="IF431"/>
      <c r="IG431"/>
      <c r="IH431"/>
      <c r="II431"/>
      <c r="IJ431"/>
      <c r="IK431"/>
      <c r="IL431"/>
      <c r="IM431"/>
      <c r="IN431"/>
      <c r="IO431"/>
      <c r="IP431"/>
      <c r="IQ431"/>
      <c r="IR431"/>
      <c r="IS431"/>
      <c r="IT431"/>
      <c r="IU431"/>
      <c r="IV431"/>
      <c r="IW431"/>
      <c r="IX431"/>
      <c r="IY431"/>
      <c r="IZ431"/>
      <c r="JA431"/>
      <c r="JB431"/>
      <c r="JC431"/>
      <c r="JD431"/>
      <c r="JE431"/>
      <c r="JF431"/>
      <c r="JG431"/>
      <c r="JH431"/>
      <c r="JI431"/>
      <c r="JJ431"/>
      <c r="JK431"/>
      <c r="JL431"/>
      <c r="JM431"/>
      <c r="JN431"/>
      <c r="JO431"/>
      <c r="JP431"/>
      <c r="JQ431"/>
      <c r="JR431"/>
      <c r="JS431"/>
      <c r="JT431"/>
      <c r="JU431"/>
      <c r="JV431"/>
      <c r="JW431"/>
      <c r="JX431"/>
      <c r="JY431"/>
      <c r="JZ431"/>
      <c r="KA431"/>
      <c r="KB431"/>
      <c r="KC431"/>
      <c r="KD431"/>
      <c r="KE431"/>
      <c r="KF431"/>
      <c r="KG431"/>
      <c r="KH431"/>
      <c r="KI431"/>
      <c r="KJ431"/>
      <c r="KK431"/>
      <c r="KL431"/>
      <c r="KM431"/>
      <c r="KN431"/>
    </row>
    <row r="432" spans="1:300" x14ac:dyDescent="0.25"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  <c r="HB432"/>
      <c r="HC432"/>
      <c r="HD432"/>
      <c r="HE432"/>
      <c r="HF432"/>
      <c r="HG432"/>
      <c r="HH432"/>
      <c r="HI432"/>
      <c r="HJ432"/>
      <c r="HK432"/>
      <c r="HL432"/>
      <c r="HM432"/>
      <c r="HN432"/>
      <c r="HO432"/>
      <c r="HP432"/>
      <c r="HQ432"/>
      <c r="HR432"/>
      <c r="HS432"/>
      <c r="HT432"/>
      <c r="HU432"/>
      <c r="HV432"/>
      <c r="HW432"/>
      <c r="HX432"/>
      <c r="HY432"/>
      <c r="HZ432"/>
      <c r="IA432"/>
      <c r="IB432"/>
      <c r="IC432"/>
      <c r="ID432"/>
      <c r="IE432"/>
      <c r="IF432"/>
      <c r="IG432"/>
      <c r="IH432"/>
      <c r="II432"/>
      <c r="IJ432"/>
      <c r="IK432"/>
      <c r="IL432"/>
      <c r="IM432"/>
      <c r="IN432"/>
      <c r="IO432"/>
      <c r="IP432"/>
      <c r="IQ432"/>
      <c r="IR432"/>
      <c r="IS432"/>
      <c r="IT432"/>
      <c r="IU432"/>
      <c r="IV432"/>
      <c r="IW432"/>
      <c r="IX432"/>
      <c r="IY432"/>
      <c r="IZ432"/>
      <c r="JA432"/>
      <c r="JB432"/>
      <c r="JC432"/>
      <c r="JD432"/>
      <c r="JE432"/>
      <c r="JF432"/>
      <c r="JG432"/>
      <c r="JH432"/>
      <c r="JI432"/>
      <c r="JJ432"/>
      <c r="JK432"/>
      <c r="JL432"/>
      <c r="JM432"/>
      <c r="JN432"/>
      <c r="JO432"/>
      <c r="JP432"/>
      <c r="JQ432"/>
      <c r="JR432"/>
      <c r="JS432"/>
      <c r="JT432"/>
      <c r="JU432"/>
      <c r="JV432"/>
      <c r="JW432"/>
      <c r="JX432"/>
      <c r="JY432"/>
      <c r="JZ432"/>
      <c r="KA432"/>
      <c r="KB432"/>
      <c r="KC432"/>
      <c r="KD432"/>
      <c r="KE432"/>
      <c r="KF432"/>
      <c r="KG432"/>
      <c r="KH432"/>
      <c r="KI432"/>
      <c r="KJ432"/>
      <c r="KK432"/>
      <c r="KL432"/>
      <c r="KM432"/>
      <c r="KN432"/>
    </row>
    <row r="433" spans="1:300" x14ac:dyDescent="0.25">
      <c r="A433" s="1" t="s">
        <v>469</v>
      </c>
      <c r="D433"/>
      <c r="E433"/>
      <c r="F433"/>
      <c r="G433"/>
      <c r="H433"/>
      <c r="I433"/>
      <c r="J433"/>
      <c r="K433"/>
      <c r="L433"/>
      <c r="M433"/>
      <c r="N433"/>
      <c r="O433"/>
      <c r="P433" t="s">
        <v>470</v>
      </c>
      <c r="Q433"/>
      <c r="R433" t="s">
        <v>470</v>
      </c>
      <c r="S433"/>
      <c r="T433" t="s">
        <v>470</v>
      </c>
      <c r="U433"/>
      <c r="V433"/>
      <c r="W433"/>
      <c r="X433" t="s">
        <v>518</v>
      </c>
      <c r="Y433"/>
      <c r="Z433" t="s">
        <v>518</v>
      </c>
      <c r="AA433"/>
      <c r="AB433" t="s">
        <v>518</v>
      </c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  <c r="HB433"/>
      <c r="HC433"/>
      <c r="HD433"/>
      <c r="HE433"/>
      <c r="HF433"/>
      <c r="HG433"/>
      <c r="HH433"/>
      <c r="HI433"/>
      <c r="HJ433"/>
      <c r="HK433"/>
      <c r="HL433"/>
      <c r="HM433"/>
      <c r="HN433"/>
      <c r="HO433"/>
      <c r="HP433"/>
      <c r="HQ433"/>
      <c r="HR433"/>
      <c r="HS433"/>
      <c r="HT433"/>
      <c r="HU433"/>
      <c r="HV433"/>
      <c r="HW433"/>
      <c r="HX433"/>
      <c r="HY433"/>
      <c r="HZ433"/>
      <c r="IA433"/>
      <c r="IB433"/>
      <c r="IC433"/>
      <c r="ID433"/>
      <c r="IE433"/>
      <c r="IF433"/>
      <c r="IG433"/>
      <c r="IH433"/>
      <c r="II433"/>
      <c r="IJ433"/>
      <c r="IK433"/>
      <c r="IL433"/>
      <c r="IM433"/>
      <c r="IN433"/>
      <c r="IO433"/>
      <c r="IP433"/>
      <c r="IQ433"/>
      <c r="IR433"/>
      <c r="IS433"/>
      <c r="IT433"/>
      <c r="IU433"/>
      <c r="IV433"/>
      <c r="IW433"/>
      <c r="IX433"/>
      <c r="IY433"/>
      <c r="IZ433"/>
      <c r="JA433"/>
      <c r="JB433"/>
      <c r="JC433"/>
      <c r="JD433"/>
      <c r="JE433"/>
      <c r="JF433"/>
      <c r="JG433"/>
      <c r="JH433"/>
      <c r="JI433"/>
      <c r="JJ433"/>
      <c r="JK433"/>
      <c r="JL433"/>
      <c r="JM433"/>
      <c r="JN433"/>
      <c r="JO433"/>
      <c r="JP433"/>
      <c r="JQ433"/>
      <c r="JR433"/>
      <c r="JS433"/>
      <c r="JT433"/>
      <c r="JU433"/>
      <c r="JV433"/>
      <c r="JW433"/>
      <c r="JX433"/>
      <c r="JY433"/>
      <c r="JZ433"/>
      <c r="KA433"/>
      <c r="KB433"/>
      <c r="KC433"/>
      <c r="KD433"/>
      <c r="KE433"/>
      <c r="KF433"/>
      <c r="KG433"/>
      <c r="KH433"/>
      <c r="KI433"/>
      <c r="KJ433"/>
      <c r="KK433"/>
      <c r="KL433"/>
      <c r="KM433"/>
      <c r="KN433"/>
    </row>
    <row r="434" spans="1:300" x14ac:dyDescent="0.25">
      <c r="A434" s="1" t="s">
        <v>474</v>
      </c>
      <c r="D434"/>
      <c r="E434"/>
      <c r="F434"/>
      <c r="G434"/>
      <c r="H434"/>
      <c r="I434"/>
      <c r="J434"/>
      <c r="K434"/>
      <c r="L434"/>
      <c r="M434"/>
      <c r="N434"/>
      <c r="O434"/>
      <c r="P434" t="s">
        <v>797</v>
      </c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 t="s">
        <v>797</v>
      </c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  <c r="HB434"/>
      <c r="HC434"/>
      <c r="HD434"/>
      <c r="HE434"/>
      <c r="HF434"/>
      <c r="HG434"/>
      <c r="HH434"/>
      <c r="HI434"/>
      <c r="HJ434"/>
      <c r="HK434"/>
      <c r="HL434"/>
      <c r="HM434"/>
      <c r="HN434"/>
      <c r="HO434"/>
      <c r="HP434"/>
      <c r="HQ434"/>
      <c r="HR434"/>
      <c r="HS434"/>
      <c r="HT434"/>
      <c r="HU434"/>
      <c r="HV434"/>
      <c r="HW434"/>
      <c r="HX434"/>
      <c r="HY434"/>
      <c r="HZ434"/>
      <c r="IA434"/>
      <c r="IB434"/>
      <c r="IC434"/>
      <c r="ID434"/>
      <c r="IE434"/>
      <c r="IF434"/>
      <c r="IG434"/>
      <c r="IH434"/>
      <c r="II434"/>
      <c r="IJ434"/>
      <c r="IK434"/>
      <c r="IL434"/>
      <c r="IM434"/>
      <c r="IN434"/>
      <c r="IO434"/>
      <c r="IP434"/>
      <c r="IQ434"/>
      <c r="IR434"/>
      <c r="IS434"/>
      <c r="IT434"/>
      <c r="IU434"/>
      <c r="IV434"/>
      <c r="IW434"/>
      <c r="IX434"/>
      <c r="IY434"/>
      <c r="IZ434"/>
      <c r="JA434"/>
      <c r="JB434"/>
      <c r="JC434"/>
      <c r="JD434"/>
      <c r="JE434"/>
      <c r="JF434"/>
      <c r="JG434"/>
      <c r="JH434"/>
      <c r="JI434"/>
      <c r="JJ434"/>
      <c r="JK434"/>
      <c r="JL434"/>
      <c r="JM434"/>
      <c r="JN434"/>
      <c r="JO434"/>
      <c r="JP434"/>
      <c r="JQ434"/>
      <c r="JR434"/>
      <c r="JS434"/>
      <c r="JT434"/>
      <c r="JU434"/>
      <c r="JV434"/>
      <c r="JW434"/>
      <c r="JX434"/>
      <c r="JY434"/>
      <c r="JZ434"/>
      <c r="KA434"/>
      <c r="KB434"/>
      <c r="KC434"/>
      <c r="KD434"/>
      <c r="KE434"/>
      <c r="KF434"/>
      <c r="KG434"/>
      <c r="KH434"/>
      <c r="KI434"/>
      <c r="KJ434"/>
      <c r="KK434"/>
      <c r="KL434"/>
      <c r="KM434"/>
      <c r="KN434"/>
    </row>
    <row r="435" spans="1:300" x14ac:dyDescent="0.25">
      <c r="A435" s="1" t="s">
        <v>475</v>
      </c>
      <c r="P435" s="1">
        <v>0</v>
      </c>
      <c r="AL435" s="1">
        <v>0</v>
      </c>
      <c r="BH435" s="1">
        <v>0</v>
      </c>
    </row>
    <row r="436" spans="1:300" x14ac:dyDescent="0.25">
      <c r="A436" s="1" t="s">
        <v>476</v>
      </c>
      <c r="B436" s="1" t="s">
        <v>477</v>
      </c>
      <c r="F436" s="1">
        <v>200</v>
      </c>
      <c r="BE436" s="1">
        <v>0</v>
      </c>
    </row>
    <row r="437" spans="1:300" x14ac:dyDescent="0.25">
      <c r="A437" s="1" t="s">
        <v>478</v>
      </c>
      <c r="G437" s="1">
        <v>851</v>
      </c>
      <c r="J437" s="1">
        <v>830</v>
      </c>
      <c r="AC437" s="1">
        <v>1045</v>
      </c>
      <c r="AY437" s="1">
        <v>0</v>
      </c>
    </row>
    <row r="438" spans="1:300" x14ac:dyDescent="0.25">
      <c r="A438" s="1" t="s">
        <v>479</v>
      </c>
      <c r="M438" s="1">
        <v>110</v>
      </c>
      <c r="AG438" s="1">
        <v>100</v>
      </c>
      <c r="BA438" s="1">
        <v>165</v>
      </c>
    </row>
    <row r="439" spans="1:300" x14ac:dyDescent="0.25">
      <c r="A439" s="1" t="s">
        <v>480</v>
      </c>
      <c r="M439" s="1">
        <v>-80</v>
      </c>
      <c r="AG439" s="1">
        <v>-80</v>
      </c>
      <c r="BA439" s="1">
        <v>-60</v>
      </c>
    </row>
    <row r="440" spans="1:300" x14ac:dyDescent="0.25">
      <c r="A440" s="1" t="s">
        <v>481</v>
      </c>
      <c r="L440" s="1">
        <v>-200</v>
      </c>
      <c r="AE440" s="1">
        <v>-200</v>
      </c>
      <c r="AX440" s="1">
        <v>-200</v>
      </c>
    </row>
    <row r="443" spans="1:300" x14ac:dyDescent="0.25">
      <c r="A443" s="1" t="s">
        <v>547</v>
      </c>
      <c r="B443" s="1" t="s">
        <v>460</v>
      </c>
      <c r="I443" s="1" t="s">
        <v>548</v>
      </c>
      <c r="J443" s="1" t="s">
        <v>462</v>
      </c>
    </row>
    <row r="444" spans="1:300" x14ac:dyDescent="0.25">
      <c r="A444" s="1" t="s">
        <v>464</v>
      </c>
      <c r="C444" s="1" t="s">
        <v>465</v>
      </c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>
        <v>3</v>
      </c>
      <c r="Y444"/>
      <c r="Z444"/>
      <c r="AA444">
        <v>9</v>
      </c>
      <c r="AB444"/>
      <c r="AC444"/>
      <c r="AD444">
        <v>3</v>
      </c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  <c r="HB444"/>
      <c r="HC444"/>
      <c r="HD444"/>
      <c r="HE444"/>
      <c r="HF444"/>
      <c r="HG444"/>
      <c r="HH444"/>
      <c r="HI444"/>
      <c r="HJ444"/>
      <c r="HK444"/>
      <c r="HL444"/>
      <c r="HM444"/>
      <c r="HN444"/>
      <c r="HO444"/>
      <c r="HP444"/>
      <c r="HQ444"/>
      <c r="HR444"/>
      <c r="HS444"/>
      <c r="HT444"/>
      <c r="HU444"/>
      <c r="HV444"/>
      <c r="HW444"/>
      <c r="HX444"/>
      <c r="HY444"/>
      <c r="HZ444"/>
      <c r="IA444"/>
      <c r="IB444"/>
      <c r="IC444"/>
      <c r="ID444"/>
      <c r="IE444"/>
      <c r="IF444"/>
      <c r="IG444"/>
      <c r="IH444"/>
      <c r="II444"/>
      <c r="IJ444"/>
      <c r="IK444"/>
      <c r="IL444"/>
      <c r="IM444"/>
      <c r="IN444"/>
      <c r="IO444"/>
      <c r="IP444"/>
      <c r="IQ444"/>
      <c r="IR444"/>
      <c r="IS444"/>
      <c r="IT444"/>
      <c r="IU444"/>
      <c r="IV444"/>
      <c r="IW444"/>
      <c r="IX444"/>
      <c r="IY444"/>
      <c r="IZ444"/>
      <c r="JA444"/>
      <c r="JB444"/>
      <c r="JC444"/>
      <c r="JD444"/>
      <c r="JE444"/>
      <c r="JF444"/>
      <c r="JG444"/>
      <c r="JH444"/>
      <c r="JI444"/>
      <c r="JJ444"/>
      <c r="JK444"/>
      <c r="JL444"/>
      <c r="JM444"/>
      <c r="JN444"/>
      <c r="JO444"/>
      <c r="JP444"/>
      <c r="JQ444"/>
      <c r="JR444"/>
      <c r="JS444"/>
      <c r="JT444"/>
      <c r="JU444"/>
      <c r="JV444"/>
      <c r="JW444"/>
      <c r="JX444"/>
      <c r="JY444"/>
      <c r="JZ444"/>
      <c r="KA444"/>
      <c r="KB444"/>
      <c r="KC444"/>
      <c r="KD444"/>
      <c r="KE444"/>
      <c r="KF444"/>
      <c r="KG444"/>
      <c r="KH444"/>
      <c r="KI444"/>
      <c r="KJ444"/>
      <c r="KK444"/>
      <c r="KL444"/>
      <c r="KM444"/>
      <c r="KN444"/>
    </row>
    <row r="445" spans="1:300" x14ac:dyDescent="0.25">
      <c r="A445" s="1" t="s">
        <v>466</v>
      </c>
      <c r="C445" s="1" t="s">
        <v>465</v>
      </c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>
        <v>0</v>
      </c>
      <c r="Y445"/>
      <c r="Z445"/>
      <c r="AA445">
        <v>0</v>
      </c>
      <c r="AB445"/>
      <c r="AC445"/>
      <c r="AD445">
        <v>0</v>
      </c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  <c r="HB445"/>
      <c r="HC445"/>
      <c r="HD445"/>
      <c r="HE445"/>
      <c r="HF445"/>
      <c r="HG445"/>
      <c r="HH445"/>
      <c r="HI445"/>
      <c r="HJ445"/>
      <c r="HK445"/>
      <c r="HL445"/>
      <c r="HM445"/>
      <c r="HN445"/>
      <c r="HO445"/>
      <c r="HP445"/>
      <c r="HQ445"/>
      <c r="HR445"/>
      <c r="HS445"/>
      <c r="HT445"/>
      <c r="HU445"/>
      <c r="HV445"/>
      <c r="HW445"/>
      <c r="HX445"/>
      <c r="HY445"/>
      <c r="HZ445"/>
      <c r="IA445"/>
      <c r="IB445"/>
      <c r="IC445"/>
      <c r="ID445"/>
      <c r="IE445"/>
      <c r="IF445"/>
      <c r="IG445"/>
      <c r="IH445"/>
      <c r="II445"/>
      <c r="IJ445"/>
      <c r="IK445"/>
      <c r="IL445"/>
      <c r="IM445"/>
      <c r="IN445"/>
      <c r="IO445"/>
      <c r="IP445"/>
      <c r="IQ445"/>
      <c r="IR445"/>
      <c r="IS445"/>
      <c r="IT445"/>
      <c r="IU445"/>
      <c r="IV445"/>
      <c r="IW445"/>
      <c r="IX445"/>
      <c r="IY445"/>
      <c r="IZ445"/>
      <c r="JA445"/>
      <c r="JB445"/>
      <c r="JC445"/>
      <c r="JD445"/>
      <c r="JE445"/>
      <c r="JF445"/>
      <c r="JG445"/>
      <c r="JH445"/>
      <c r="JI445"/>
      <c r="JJ445"/>
      <c r="JK445"/>
      <c r="JL445"/>
      <c r="JM445"/>
      <c r="JN445"/>
      <c r="JO445"/>
      <c r="JP445"/>
      <c r="JQ445"/>
      <c r="JR445"/>
      <c r="JS445"/>
      <c r="JT445"/>
      <c r="JU445"/>
      <c r="JV445"/>
      <c r="JW445"/>
      <c r="JX445"/>
      <c r="JY445"/>
      <c r="JZ445"/>
      <c r="KA445"/>
      <c r="KB445"/>
      <c r="KC445"/>
      <c r="KD445"/>
      <c r="KE445"/>
      <c r="KF445"/>
      <c r="KG445"/>
      <c r="KH445"/>
      <c r="KI445"/>
      <c r="KJ445"/>
      <c r="KK445"/>
      <c r="KL445"/>
      <c r="KM445"/>
      <c r="KN445"/>
    </row>
    <row r="446" spans="1:300" x14ac:dyDescent="0.25"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  <c r="HB446"/>
      <c r="HC446"/>
      <c r="HD446"/>
      <c r="HE446"/>
      <c r="HF446"/>
      <c r="HG446"/>
      <c r="HH446"/>
      <c r="HI446"/>
      <c r="HJ446"/>
      <c r="HK446"/>
      <c r="HL446"/>
      <c r="HM446"/>
      <c r="HN446"/>
      <c r="HO446"/>
      <c r="HP446"/>
      <c r="HQ446"/>
      <c r="HR446"/>
      <c r="HS446"/>
      <c r="HT446"/>
      <c r="HU446"/>
      <c r="HV446"/>
      <c r="HW446"/>
      <c r="HX446"/>
      <c r="HY446"/>
      <c r="HZ446"/>
      <c r="IA446"/>
      <c r="IB446"/>
      <c r="IC446"/>
      <c r="ID446"/>
      <c r="IE446"/>
      <c r="IF446"/>
      <c r="IG446"/>
      <c r="IH446"/>
      <c r="II446"/>
      <c r="IJ446"/>
      <c r="IK446"/>
      <c r="IL446"/>
      <c r="IM446"/>
      <c r="IN446"/>
      <c r="IO446"/>
      <c r="IP446"/>
      <c r="IQ446"/>
      <c r="IR446"/>
      <c r="IS446"/>
      <c r="IT446"/>
      <c r="IU446"/>
      <c r="IV446"/>
      <c r="IW446"/>
      <c r="IX446"/>
      <c r="IY446"/>
      <c r="IZ446"/>
      <c r="JA446"/>
      <c r="JB446"/>
      <c r="JC446"/>
      <c r="JD446"/>
      <c r="JE446"/>
      <c r="JF446"/>
      <c r="JG446"/>
      <c r="JH446"/>
      <c r="JI446"/>
      <c r="JJ446"/>
      <c r="JK446"/>
      <c r="JL446"/>
      <c r="JM446"/>
      <c r="JN446"/>
      <c r="JO446"/>
      <c r="JP446"/>
      <c r="JQ446"/>
      <c r="JR446"/>
      <c r="JS446"/>
      <c r="JT446"/>
      <c r="JU446"/>
      <c r="JV446"/>
      <c r="JW446"/>
      <c r="JX446"/>
      <c r="JY446"/>
      <c r="JZ446"/>
      <c r="KA446"/>
      <c r="KB446"/>
      <c r="KC446"/>
      <c r="KD446"/>
      <c r="KE446"/>
      <c r="KF446"/>
      <c r="KG446"/>
      <c r="KH446"/>
      <c r="KI446"/>
      <c r="KJ446"/>
      <c r="KK446"/>
      <c r="KL446"/>
      <c r="KM446"/>
      <c r="KN446"/>
    </row>
    <row r="447" spans="1:300" x14ac:dyDescent="0.25">
      <c r="A447" s="1" t="s">
        <v>467</v>
      </c>
      <c r="C447" s="1" t="s">
        <v>805</v>
      </c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>
        <v>12</v>
      </c>
      <c r="X447"/>
      <c r="Y447"/>
      <c r="Z447"/>
      <c r="AA447">
        <v>0</v>
      </c>
      <c r="AB447"/>
      <c r="AC447">
        <v>27</v>
      </c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  <c r="HB447"/>
      <c r="HC447"/>
      <c r="HD447"/>
      <c r="HE447"/>
      <c r="HF447"/>
      <c r="HG447"/>
      <c r="HH447"/>
      <c r="HI447"/>
      <c r="HJ447"/>
      <c r="HK447"/>
      <c r="HL447"/>
      <c r="HM447"/>
      <c r="HN447"/>
      <c r="HO447"/>
      <c r="HP447"/>
      <c r="HQ447"/>
      <c r="HR447"/>
      <c r="HS447"/>
      <c r="HT447"/>
      <c r="HU447"/>
      <c r="HV447"/>
      <c r="HW447"/>
      <c r="HX447"/>
      <c r="HY447"/>
      <c r="HZ447"/>
      <c r="IA447"/>
      <c r="IB447"/>
      <c r="IC447"/>
      <c r="ID447"/>
      <c r="IE447"/>
      <c r="IF447"/>
      <c r="IG447"/>
      <c r="IH447"/>
      <c r="II447"/>
      <c r="IJ447"/>
      <c r="IK447"/>
      <c r="IL447"/>
      <c r="IM447"/>
      <c r="IN447"/>
      <c r="IO447"/>
      <c r="IP447"/>
      <c r="IQ447"/>
      <c r="IR447"/>
      <c r="IS447"/>
      <c r="IT447"/>
      <c r="IU447"/>
      <c r="IV447"/>
      <c r="IW447"/>
      <c r="IX447"/>
      <c r="IY447"/>
      <c r="IZ447"/>
      <c r="JA447"/>
      <c r="JB447"/>
      <c r="JC447"/>
      <c r="JD447"/>
      <c r="JE447"/>
      <c r="JF447"/>
      <c r="JG447"/>
      <c r="JH447"/>
      <c r="JI447"/>
      <c r="JJ447"/>
      <c r="JK447"/>
      <c r="JL447"/>
      <c r="JM447"/>
      <c r="JN447"/>
      <c r="JO447"/>
      <c r="JP447"/>
      <c r="JQ447"/>
      <c r="JR447"/>
      <c r="JS447"/>
      <c r="JT447"/>
      <c r="JU447"/>
      <c r="JV447"/>
      <c r="JW447"/>
      <c r="JX447"/>
      <c r="JY447"/>
      <c r="JZ447"/>
      <c r="KA447"/>
      <c r="KB447"/>
      <c r="KC447"/>
      <c r="KD447"/>
      <c r="KE447"/>
      <c r="KF447"/>
      <c r="KG447"/>
      <c r="KH447"/>
      <c r="KI447"/>
      <c r="KJ447"/>
      <c r="KK447"/>
      <c r="KL447"/>
      <c r="KM447"/>
      <c r="KN447"/>
    </row>
    <row r="448" spans="1:300" x14ac:dyDescent="0.25">
      <c r="A448" s="1" t="s">
        <v>468</v>
      </c>
      <c r="C448" s="1" t="s">
        <v>789</v>
      </c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>
        <v>11</v>
      </c>
      <c r="X448"/>
      <c r="Y448"/>
      <c r="Z448"/>
      <c r="AA448">
        <v>6</v>
      </c>
      <c r="AB448"/>
      <c r="AC448">
        <v>11</v>
      </c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  <c r="HB448"/>
      <c r="HC448"/>
      <c r="HD448"/>
      <c r="HE448"/>
      <c r="HF448"/>
      <c r="HG448"/>
      <c r="HH448"/>
      <c r="HI448"/>
      <c r="HJ448"/>
      <c r="HK448"/>
      <c r="HL448"/>
      <c r="HM448"/>
      <c r="HN448"/>
      <c r="HO448"/>
      <c r="HP448"/>
      <c r="HQ448"/>
      <c r="HR448"/>
      <c r="HS448"/>
      <c r="HT448"/>
      <c r="HU448"/>
      <c r="HV448"/>
      <c r="HW448"/>
      <c r="HX448"/>
      <c r="HY448"/>
      <c r="HZ448"/>
      <c r="IA448"/>
      <c r="IB448"/>
      <c r="IC448"/>
      <c r="ID448"/>
      <c r="IE448"/>
      <c r="IF448"/>
      <c r="IG448"/>
      <c r="IH448"/>
      <c r="II448"/>
      <c r="IJ448"/>
      <c r="IK448"/>
      <c r="IL448"/>
      <c r="IM448"/>
      <c r="IN448"/>
      <c r="IO448"/>
      <c r="IP448"/>
      <c r="IQ448"/>
      <c r="IR448"/>
      <c r="IS448"/>
      <c r="IT448"/>
      <c r="IU448"/>
      <c r="IV448"/>
      <c r="IW448"/>
      <c r="IX448"/>
      <c r="IY448"/>
      <c r="IZ448"/>
      <c r="JA448"/>
      <c r="JB448"/>
      <c r="JC448"/>
      <c r="JD448"/>
      <c r="JE448"/>
      <c r="JF448"/>
      <c r="JG448"/>
      <c r="JH448"/>
      <c r="JI448"/>
      <c r="JJ448"/>
      <c r="JK448"/>
      <c r="JL448"/>
      <c r="JM448"/>
      <c r="JN448"/>
      <c r="JO448"/>
      <c r="JP448"/>
      <c r="JQ448"/>
      <c r="JR448"/>
      <c r="JS448"/>
      <c r="JT448"/>
      <c r="JU448"/>
      <c r="JV448"/>
      <c r="JW448"/>
      <c r="JX448"/>
      <c r="JY448"/>
      <c r="JZ448"/>
      <c r="KA448"/>
      <c r="KB448"/>
      <c r="KC448"/>
      <c r="KD448"/>
      <c r="KE448"/>
      <c r="KF448"/>
      <c r="KG448"/>
      <c r="KH448"/>
      <c r="KI448"/>
      <c r="KJ448"/>
      <c r="KK448"/>
      <c r="KL448"/>
      <c r="KM448"/>
      <c r="KN448"/>
    </row>
    <row r="449" spans="1:300" x14ac:dyDescent="0.25"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  <c r="HF449"/>
      <c r="HG449"/>
      <c r="HH449"/>
      <c r="HI449"/>
      <c r="HJ449"/>
      <c r="HK449"/>
      <c r="HL449"/>
      <c r="HM449"/>
      <c r="HN449"/>
      <c r="HO449"/>
      <c r="HP449"/>
      <c r="HQ449"/>
      <c r="HR449"/>
      <c r="HS449"/>
      <c r="HT449"/>
      <c r="HU449"/>
      <c r="HV449"/>
      <c r="HW449"/>
      <c r="HX449"/>
      <c r="HY449"/>
      <c r="HZ449"/>
      <c r="IA449"/>
      <c r="IB449"/>
      <c r="IC449"/>
      <c r="ID449"/>
      <c r="IE449"/>
      <c r="IF449"/>
      <c r="IG449"/>
      <c r="IH449"/>
      <c r="II449"/>
      <c r="IJ449"/>
      <c r="IK449"/>
      <c r="IL449"/>
      <c r="IM449"/>
      <c r="IN449"/>
      <c r="IO449"/>
      <c r="IP449"/>
      <c r="IQ449"/>
      <c r="IR449"/>
      <c r="IS449"/>
      <c r="IT449"/>
      <c r="IU449"/>
      <c r="IV449"/>
      <c r="IW449"/>
      <c r="IX449"/>
      <c r="IY449"/>
      <c r="IZ449"/>
      <c r="JA449"/>
      <c r="JB449"/>
      <c r="JC449"/>
      <c r="JD449"/>
      <c r="JE449"/>
      <c r="JF449"/>
      <c r="JG449"/>
      <c r="JH449"/>
      <c r="JI449"/>
      <c r="JJ449"/>
      <c r="JK449"/>
      <c r="JL449"/>
      <c r="JM449"/>
      <c r="JN449"/>
      <c r="JO449"/>
      <c r="JP449"/>
      <c r="JQ449"/>
      <c r="JR449"/>
      <c r="JS449"/>
      <c r="JT449"/>
      <c r="JU449"/>
      <c r="JV449"/>
      <c r="JW449"/>
      <c r="JX449"/>
      <c r="JY449"/>
      <c r="JZ449"/>
      <c r="KA449"/>
      <c r="KB449"/>
      <c r="KC449"/>
      <c r="KD449"/>
      <c r="KE449"/>
      <c r="KF449"/>
      <c r="KG449"/>
      <c r="KH449"/>
      <c r="KI449"/>
      <c r="KJ449"/>
      <c r="KK449"/>
      <c r="KL449"/>
      <c r="KM449"/>
      <c r="KN449"/>
    </row>
    <row r="450" spans="1:300" x14ac:dyDescent="0.25">
      <c r="A450" s="1" t="s">
        <v>469</v>
      </c>
      <c r="D450"/>
      <c r="E450"/>
      <c r="F450"/>
      <c r="G450"/>
      <c r="H450"/>
      <c r="I450"/>
      <c r="J450"/>
      <c r="K450"/>
      <c r="L450"/>
      <c r="M450"/>
      <c r="N450"/>
      <c r="O450"/>
      <c r="P450" t="s">
        <v>470</v>
      </c>
      <c r="Q450"/>
      <c r="R450" t="s">
        <v>470</v>
      </c>
      <c r="S450"/>
      <c r="T450" t="s">
        <v>470</v>
      </c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  <c r="HF450"/>
      <c r="HG450"/>
      <c r="HH450"/>
      <c r="HI450"/>
      <c r="HJ450"/>
      <c r="HK450"/>
      <c r="HL450"/>
      <c r="HM450"/>
      <c r="HN450"/>
      <c r="HO450"/>
      <c r="HP450"/>
      <c r="HQ450"/>
      <c r="HR450"/>
      <c r="HS450"/>
      <c r="HT450"/>
      <c r="HU450"/>
      <c r="HV450"/>
      <c r="HW450"/>
      <c r="HX450"/>
      <c r="HY450"/>
      <c r="HZ450"/>
      <c r="IA450"/>
      <c r="IB450"/>
      <c r="IC450"/>
      <c r="ID450"/>
      <c r="IE450"/>
      <c r="IF450"/>
      <c r="IG450"/>
      <c r="IH450"/>
      <c r="II450"/>
      <c r="IJ450"/>
      <c r="IK450"/>
      <c r="IL450"/>
      <c r="IM450"/>
      <c r="IN450"/>
      <c r="IO450"/>
      <c r="IP450"/>
      <c r="IQ450"/>
      <c r="IR450"/>
      <c r="IS450"/>
      <c r="IT450"/>
      <c r="IU450"/>
      <c r="IV450"/>
      <c r="IW450"/>
      <c r="IX450"/>
      <c r="IY450"/>
      <c r="IZ450"/>
      <c r="JA450"/>
      <c r="JB450"/>
      <c r="JC450"/>
      <c r="JD450"/>
      <c r="JE450"/>
      <c r="JF450"/>
      <c r="JG450"/>
      <c r="JH450"/>
      <c r="JI450"/>
      <c r="JJ450"/>
      <c r="JK450"/>
      <c r="JL450"/>
      <c r="JM450"/>
      <c r="JN450"/>
      <c r="JO450"/>
      <c r="JP450"/>
      <c r="JQ450"/>
      <c r="JR450"/>
      <c r="JS450"/>
      <c r="JT450"/>
      <c r="JU450"/>
      <c r="JV450"/>
      <c r="JW450"/>
      <c r="JX450"/>
      <c r="JY450"/>
      <c r="JZ450"/>
      <c r="KA450"/>
      <c r="KB450"/>
      <c r="KC450"/>
      <c r="KD450"/>
      <c r="KE450"/>
      <c r="KF450"/>
      <c r="KG450"/>
      <c r="KH450"/>
      <c r="KI450"/>
      <c r="KJ450"/>
      <c r="KK450"/>
      <c r="KL450"/>
      <c r="KM450"/>
      <c r="KN450"/>
    </row>
    <row r="451" spans="1:300" x14ac:dyDescent="0.25">
      <c r="A451" s="1" t="s">
        <v>474</v>
      </c>
      <c r="D451"/>
      <c r="E451"/>
      <c r="F451"/>
      <c r="G451"/>
      <c r="H451"/>
      <c r="I451"/>
      <c r="J451"/>
      <c r="K451"/>
      <c r="L451"/>
      <c r="M451"/>
      <c r="N451"/>
      <c r="O451"/>
      <c r="P451" t="s">
        <v>798</v>
      </c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  <c r="HB451"/>
      <c r="HC451"/>
      <c r="HD451"/>
      <c r="HE451"/>
      <c r="HF451"/>
      <c r="HG451"/>
      <c r="HH451"/>
      <c r="HI451"/>
      <c r="HJ451"/>
      <c r="HK451"/>
      <c r="HL451"/>
      <c r="HM451"/>
      <c r="HN451"/>
      <c r="HO451"/>
      <c r="HP451"/>
      <c r="HQ451"/>
      <c r="HR451"/>
      <c r="HS451"/>
      <c r="HT451"/>
      <c r="HU451"/>
      <c r="HV451"/>
      <c r="HW451"/>
      <c r="HX451"/>
      <c r="HY451"/>
      <c r="HZ451"/>
      <c r="IA451"/>
      <c r="IB451"/>
      <c r="IC451"/>
      <c r="ID451"/>
      <c r="IE451"/>
      <c r="IF451"/>
      <c r="IG451"/>
      <c r="IH451"/>
      <c r="II451"/>
      <c r="IJ451"/>
      <c r="IK451"/>
      <c r="IL451"/>
      <c r="IM451"/>
      <c r="IN451"/>
      <c r="IO451"/>
      <c r="IP451"/>
      <c r="IQ451"/>
      <c r="IR451"/>
      <c r="IS451"/>
      <c r="IT451"/>
      <c r="IU451"/>
      <c r="IV451"/>
      <c r="IW451"/>
      <c r="IX451"/>
      <c r="IY451"/>
      <c r="IZ451"/>
      <c r="JA451"/>
      <c r="JB451"/>
      <c r="JC451"/>
      <c r="JD451"/>
      <c r="JE451"/>
      <c r="JF451"/>
      <c r="JG451"/>
      <c r="JH451"/>
      <c r="JI451"/>
      <c r="JJ451"/>
      <c r="JK451"/>
      <c r="JL451"/>
      <c r="JM451"/>
      <c r="JN451"/>
      <c r="JO451"/>
      <c r="JP451"/>
      <c r="JQ451"/>
      <c r="JR451"/>
      <c r="JS451"/>
      <c r="JT451"/>
      <c r="JU451"/>
      <c r="JV451"/>
      <c r="JW451"/>
      <c r="JX451"/>
      <c r="JY451"/>
      <c r="JZ451"/>
      <c r="KA451"/>
      <c r="KB451"/>
      <c r="KC451"/>
      <c r="KD451"/>
      <c r="KE451"/>
      <c r="KF451"/>
      <c r="KG451"/>
      <c r="KH451"/>
      <c r="KI451"/>
      <c r="KJ451"/>
      <c r="KK451"/>
      <c r="KL451"/>
      <c r="KM451"/>
      <c r="KN451"/>
    </row>
    <row r="452" spans="1:300" x14ac:dyDescent="0.25">
      <c r="A452" s="1" t="s">
        <v>475</v>
      </c>
      <c r="P452" s="1">
        <v>0</v>
      </c>
      <c r="AL452" s="1">
        <v>0</v>
      </c>
    </row>
    <row r="453" spans="1:300" x14ac:dyDescent="0.25">
      <c r="A453" s="1" t="s">
        <v>476</v>
      </c>
      <c r="B453" s="1" t="s">
        <v>477</v>
      </c>
      <c r="H453" s="1">
        <v>0</v>
      </c>
      <c r="AH453" s="1">
        <v>280</v>
      </c>
    </row>
    <row r="454" spans="1:300" x14ac:dyDescent="0.25">
      <c r="A454" s="1" t="s">
        <v>478</v>
      </c>
      <c r="I454" s="1">
        <v>0</v>
      </c>
      <c r="K454" s="1">
        <v>1207</v>
      </c>
      <c r="AE454" s="1">
        <v>890</v>
      </c>
    </row>
    <row r="455" spans="1:300" x14ac:dyDescent="0.25">
      <c r="A455" s="1" t="s">
        <v>479</v>
      </c>
      <c r="O455" s="1">
        <v>0</v>
      </c>
      <c r="AI455" s="1">
        <v>110</v>
      </c>
    </row>
    <row r="456" spans="1:300" x14ac:dyDescent="0.25">
      <c r="A456" s="1" t="s">
        <v>480</v>
      </c>
      <c r="M456" s="1">
        <v>-60</v>
      </c>
      <c r="AF456" s="1">
        <v>-120</v>
      </c>
    </row>
    <row r="457" spans="1:300" x14ac:dyDescent="0.25">
      <c r="A457" s="1" t="s">
        <v>481</v>
      </c>
      <c r="L457" s="1">
        <v>-200</v>
      </c>
      <c r="AE457" s="1">
        <v>-280</v>
      </c>
    </row>
    <row r="460" spans="1:300" x14ac:dyDescent="0.25">
      <c r="A460" s="1" t="s">
        <v>547</v>
      </c>
      <c r="B460" s="1" t="s">
        <v>460</v>
      </c>
      <c r="I460" s="1" t="s">
        <v>549</v>
      </c>
      <c r="J460" s="1" t="s">
        <v>506</v>
      </c>
      <c r="N460" s="1" t="s">
        <v>550</v>
      </c>
      <c r="O460" s="1" t="s">
        <v>506</v>
      </c>
    </row>
    <row r="461" spans="1:300" x14ac:dyDescent="0.25">
      <c r="A461" s="1" t="s">
        <v>464</v>
      </c>
      <c r="C461" s="1" t="s">
        <v>465</v>
      </c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>
        <v>3</v>
      </c>
      <c r="Y461"/>
      <c r="Z461">
        <v>16</v>
      </c>
      <c r="AA461"/>
      <c r="AB461"/>
      <c r="AC461"/>
      <c r="AD461">
        <v>3</v>
      </c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>
        <v>3</v>
      </c>
      <c r="AS461"/>
      <c r="AT461">
        <v>16</v>
      </c>
      <c r="AU461"/>
      <c r="AV461"/>
      <c r="AW461"/>
      <c r="AX461">
        <v>3</v>
      </c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  <c r="HB461"/>
      <c r="HC461"/>
      <c r="HD461"/>
      <c r="HE461"/>
      <c r="HF461"/>
      <c r="HG461"/>
      <c r="HH461"/>
      <c r="HI461"/>
      <c r="HJ461"/>
      <c r="HK461"/>
      <c r="HL461"/>
      <c r="HM461"/>
      <c r="HN461"/>
      <c r="HO461"/>
      <c r="HP461"/>
      <c r="HQ461"/>
      <c r="HR461"/>
      <c r="HS461"/>
      <c r="HT461"/>
      <c r="HU461"/>
      <c r="HV461"/>
      <c r="HW461"/>
      <c r="HX461"/>
      <c r="HY461"/>
      <c r="HZ461"/>
      <c r="IA461"/>
      <c r="IB461"/>
      <c r="IC461"/>
      <c r="ID461"/>
      <c r="IE461"/>
      <c r="IF461"/>
      <c r="IG461"/>
      <c r="IH461"/>
      <c r="II461"/>
      <c r="IJ461"/>
      <c r="IK461"/>
      <c r="IL461"/>
      <c r="IM461"/>
      <c r="IN461"/>
      <c r="IO461"/>
      <c r="IP461"/>
      <c r="IQ461"/>
      <c r="IR461"/>
      <c r="IS461"/>
      <c r="IT461"/>
      <c r="IU461"/>
      <c r="IV461"/>
      <c r="IW461"/>
      <c r="IX461"/>
      <c r="IY461"/>
      <c r="IZ461"/>
      <c r="JA461"/>
      <c r="JB461"/>
      <c r="JC461"/>
      <c r="JD461"/>
      <c r="JE461"/>
      <c r="JF461"/>
      <c r="JG461"/>
      <c r="JH461"/>
      <c r="JI461"/>
      <c r="JJ461"/>
      <c r="JK461"/>
      <c r="JL461"/>
      <c r="JM461"/>
      <c r="JN461"/>
      <c r="JO461"/>
      <c r="JP461"/>
      <c r="JQ461"/>
      <c r="JR461"/>
      <c r="JS461"/>
      <c r="JT461"/>
      <c r="JU461"/>
      <c r="JV461"/>
      <c r="JW461"/>
      <c r="JX461"/>
      <c r="JY461"/>
      <c r="JZ461"/>
      <c r="KA461"/>
      <c r="KB461"/>
      <c r="KC461"/>
      <c r="KD461"/>
      <c r="KE461"/>
      <c r="KF461"/>
      <c r="KG461"/>
      <c r="KH461"/>
      <c r="KI461"/>
      <c r="KJ461"/>
      <c r="KK461"/>
      <c r="KL461"/>
      <c r="KM461"/>
      <c r="KN461"/>
    </row>
    <row r="462" spans="1:300" x14ac:dyDescent="0.25">
      <c r="A462" s="1" t="s">
        <v>466</v>
      </c>
      <c r="C462" s="1" t="s">
        <v>465</v>
      </c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>
        <v>0</v>
      </c>
      <c r="Y462"/>
      <c r="Z462"/>
      <c r="AA462">
        <v>0</v>
      </c>
      <c r="AB462"/>
      <c r="AC462"/>
      <c r="AD462">
        <v>0</v>
      </c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>
        <v>0</v>
      </c>
      <c r="AS462"/>
      <c r="AT462"/>
      <c r="AU462">
        <v>2</v>
      </c>
      <c r="AV462"/>
      <c r="AW462"/>
      <c r="AX462">
        <v>0</v>
      </c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  <c r="HB462"/>
      <c r="HC462"/>
      <c r="HD462"/>
      <c r="HE462"/>
      <c r="HF462"/>
      <c r="HG462"/>
      <c r="HH462"/>
      <c r="HI462"/>
      <c r="HJ462"/>
      <c r="HK462"/>
      <c r="HL462"/>
      <c r="HM462"/>
      <c r="HN462"/>
      <c r="HO462"/>
      <c r="HP462"/>
      <c r="HQ462"/>
      <c r="HR462"/>
      <c r="HS462"/>
      <c r="HT462"/>
      <c r="HU462"/>
      <c r="HV462"/>
      <c r="HW462"/>
      <c r="HX462"/>
      <c r="HY462"/>
      <c r="HZ462"/>
      <c r="IA462"/>
      <c r="IB462"/>
      <c r="IC462"/>
      <c r="ID462"/>
      <c r="IE462"/>
      <c r="IF462"/>
      <c r="IG462"/>
      <c r="IH462"/>
      <c r="II462"/>
      <c r="IJ462"/>
      <c r="IK462"/>
      <c r="IL462"/>
      <c r="IM462"/>
      <c r="IN462"/>
      <c r="IO462"/>
      <c r="IP462"/>
      <c r="IQ462"/>
      <c r="IR462"/>
      <c r="IS462"/>
      <c r="IT462"/>
      <c r="IU462"/>
      <c r="IV462"/>
      <c r="IW462"/>
      <c r="IX462"/>
      <c r="IY462"/>
      <c r="IZ462"/>
      <c r="JA462"/>
      <c r="JB462"/>
      <c r="JC462"/>
      <c r="JD462"/>
      <c r="JE462"/>
      <c r="JF462"/>
      <c r="JG462"/>
      <c r="JH462"/>
      <c r="JI462"/>
      <c r="JJ462"/>
      <c r="JK462"/>
      <c r="JL462"/>
      <c r="JM462"/>
      <c r="JN462"/>
      <c r="JO462"/>
      <c r="JP462"/>
      <c r="JQ462"/>
      <c r="JR462"/>
      <c r="JS462"/>
      <c r="JT462"/>
      <c r="JU462"/>
      <c r="JV462"/>
      <c r="JW462"/>
      <c r="JX462"/>
      <c r="JY462"/>
      <c r="JZ462"/>
      <c r="KA462"/>
      <c r="KB462"/>
      <c r="KC462"/>
      <c r="KD462"/>
      <c r="KE462"/>
      <c r="KF462"/>
      <c r="KG462"/>
      <c r="KH462"/>
      <c r="KI462"/>
      <c r="KJ462"/>
      <c r="KK462"/>
      <c r="KL462"/>
      <c r="KM462"/>
      <c r="KN462"/>
    </row>
    <row r="463" spans="1:300" x14ac:dyDescent="0.25"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  <c r="HB463"/>
      <c r="HC463"/>
      <c r="HD463"/>
      <c r="HE463"/>
      <c r="HF463"/>
      <c r="HG463"/>
      <c r="HH463"/>
      <c r="HI463"/>
      <c r="HJ463"/>
      <c r="HK463"/>
      <c r="HL463"/>
      <c r="HM463"/>
      <c r="HN463"/>
      <c r="HO463"/>
      <c r="HP463"/>
      <c r="HQ463"/>
      <c r="HR463"/>
      <c r="HS463"/>
      <c r="HT463"/>
      <c r="HU463"/>
      <c r="HV463"/>
      <c r="HW463"/>
      <c r="HX463"/>
      <c r="HY463"/>
      <c r="HZ463"/>
      <c r="IA463"/>
      <c r="IB463"/>
      <c r="IC463"/>
      <c r="ID463"/>
      <c r="IE463"/>
      <c r="IF463"/>
      <c r="IG463"/>
      <c r="IH463"/>
      <c r="II463"/>
      <c r="IJ463"/>
      <c r="IK463"/>
      <c r="IL463"/>
      <c r="IM463"/>
      <c r="IN463"/>
      <c r="IO463"/>
      <c r="IP463"/>
      <c r="IQ463"/>
      <c r="IR463"/>
      <c r="IS463"/>
      <c r="IT463"/>
      <c r="IU463"/>
      <c r="IV463"/>
      <c r="IW463"/>
      <c r="IX463"/>
      <c r="IY463"/>
      <c r="IZ463"/>
      <c r="JA463"/>
      <c r="JB463"/>
      <c r="JC463"/>
      <c r="JD463"/>
      <c r="JE463"/>
      <c r="JF463"/>
      <c r="JG463"/>
      <c r="JH463"/>
      <c r="JI463"/>
      <c r="JJ463"/>
      <c r="JK463"/>
      <c r="JL463"/>
      <c r="JM463"/>
      <c r="JN463"/>
      <c r="JO463"/>
      <c r="JP463"/>
      <c r="JQ463"/>
      <c r="JR463"/>
      <c r="JS463"/>
      <c r="JT463"/>
      <c r="JU463"/>
      <c r="JV463"/>
      <c r="JW463"/>
      <c r="JX463"/>
      <c r="JY463"/>
      <c r="JZ463"/>
      <c r="KA463"/>
      <c r="KB463"/>
      <c r="KC463"/>
      <c r="KD463"/>
      <c r="KE463"/>
      <c r="KF463"/>
      <c r="KG463"/>
      <c r="KH463"/>
      <c r="KI463"/>
      <c r="KJ463"/>
      <c r="KK463"/>
      <c r="KL463"/>
      <c r="KM463"/>
      <c r="KN463"/>
    </row>
    <row r="464" spans="1:300" x14ac:dyDescent="0.25">
      <c r="A464" s="1" t="s">
        <v>467</v>
      </c>
      <c r="C464" s="1" t="s">
        <v>789</v>
      </c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>
        <v>5</v>
      </c>
      <c r="Y464"/>
      <c r="Z464"/>
      <c r="AA464">
        <v>0</v>
      </c>
      <c r="AB464"/>
      <c r="AC464"/>
      <c r="AD464">
        <v>5</v>
      </c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>
        <v>5</v>
      </c>
      <c r="AS464"/>
      <c r="AT464"/>
      <c r="AU464">
        <v>0</v>
      </c>
      <c r="AV464"/>
      <c r="AW464"/>
      <c r="AX464">
        <v>7</v>
      </c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  <c r="HB464"/>
      <c r="HC464"/>
      <c r="HD464"/>
      <c r="HE464"/>
      <c r="HF464"/>
      <c r="HG464"/>
      <c r="HH464"/>
      <c r="HI464"/>
      <c r="HJ464"/>
      <c r="HK464"/>
      <c r="HL464"/>
      <c r="HM464"/>
      <c r="HN464"/>
      <c r="HO464"/>
      <c r="HP464"/>
      <c r="HQ464"/>
      <c r="HR464"/>
      <c r="HS464"/>
      <c r="HT464"/>
      <c r="HU464"/>
      <c r="HV464"/>
      <c r="HW464"/>
      <c r="HX464"/>
      <c r="HY464"/>
      <c r="HZ464"/>
      <c r="IA464"/>
      <c r="IB464"/>
      <c r="IC464"/>
      <c r="ID464"/>
      <c r="IE464"/>
      <c r="IF464"/>
      <c r="IG464"/>
      <c r="IH464"/>
      <c r="II464"/>
      <c r="IJ464"/>
      <c r="IK464"/>
      <c r="IL464"/>
      <c r="IM464"/>
      <c r="IN464"/>
      <c r="IO464"/>
      <c r="IP464"/>
      <c r="IQ464"/>
      <c r="IR464"/>
      <c r="IS464"/>
      <c r="IT464"/>
      <c r="IU464"/>
      <c r="IV464"/>
      <c r="IW464"/>
      <c r="IX464"/>
      <c r="IY464"/>
      <c r="IZ464"/>
      <c r="JA464"/>
      <c r="JB464"/>
      <c r="JC464"/>
      <c r="JD464"/>
      <c r="JE464"/>
      <c r="JF464"/>
      <c r="JG464"/>
      <c r="JH464"/>
      <c r="JI464"/>
      <c r="JJ464"/>
      <c r="JK464"/>
      <c r="JL464"/>
      <c r="JM464"/>
      <c r="JN464"/>
      <c r="JO464"/>
      <c r="JP464"/>
      <c r="JQ464"/>
      <c r="JR464"/>
      <c r="JS464"/>
      <c r="JT464"/>
      <c r="JU464"/>
      <c r="JV464"/>
      <c r="JW464"/>
      <c r="JX464"/>
      <c r="JY464"/>
      <c r="JZ464"/>
      <c r="KA464"/>
      <c r="KB464"/>
      <c r="KC464"/>
      <c r="KD464"/>
      <c r="KE464"/>
      <c r="KF464"/>
      <c r="KG464"/>
      <c r="KH464"/>
      <c r="KI464"/>
      <c r="KJ464"/>
      <c r="KK464"/>
      <c r="KL464"/>
      <c r="KM464"/>
      <c r="KN464"/>
    </row>
    <row r="465" spans="1:300" x14ac:dyDescent="0.25">
      <c r="A465" s="1" t="s">
        <v>468</v>
      </c>
      <c r="C465" s="1" t="s">
        <v>789</v>
      </c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>
        <v>19</v>
      </c>
      <c r="X465"/>
      <c r="Y465"/>
      <c r="Z465"/>
      <c r="AA465">
        <v>3</v>
      </c>
      <c r="AB465"/>
      <c r="AC465">
        <v>19</v>
      </c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>
        <v>19</v>
      </c>
      <c r="AR465"/>
      <c r="AS465"/>
      <c r="AT465"/>
      <c r="AU465">
        <v>3</v>
      </c>
      <c r="AV465"/>
      <c r="AW465">
        <v>19</v>
      </c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  <c r="HB465"/>
      <c r="HC465"/>
      <c r="HD465"/>
      <c r="HE465"/>
      <c r="HF465"/>
      <c r="HG465"/>
      <c r="HH465"/>
      <c r="HI465"/>
      <c r="HJ465"/>
      <c r="HK465"/>
      <c r="HL465"/>
      <c r="HM465"/>
      <c r="HN465"/>
      <c r="HO465"/>
      <c r="HP465"/>
      <c r="HQ465"/>
      <c r="HR465"/>
      <c r="HS465"/>
      <c r="HT465"/>
      <c r="HU465"/>
      <c r="HV465"/>
      <c r="HW465"/>
      <c r="HX465"/>
      <c r="HY465"/>
      <c r="HZ465"/>
      <c r="IA465"/>
      <c r="IB465"/>
      <c r="IC465"/>
      <c r="ID465"/>
      <c r="IE465"/>
      <c r="IF465"/>
      <c r="IG465"/>
      <c r="IH465"/>
      <c r="II465"/>
      <c r="IJ465"/>
      <c r="IK465"/>
      <c r="IL465"/>
      <c r="IM465"/>
      <c r="IN465"/>
      <c r="IO465"/>
      <c r="IP465"/>
      <c r="IQ465"/>
      <c r="IR465"/>
      <c r="IS465"/>
      <c r="IT465"/>
      <c r="IU465"/>
      <c r="IV465"/>
      <c r="IW465"/>
      <c r="IX465"/>
      <c r="IY465"/>
      <c r="IZ465"/>
      <c r="JA465"/>
      <c r="JB465"/>
      <c r="JC465"/>
      <c r="JD465"/>
      <c r="JE465"/>
      <c r="JF465"/>
      <c r="JG465"/>
      <c r="JH465"/>
      <c r="JI465"/>
      <c r="JJ465"/>
      <c r="JK465"/>
      <c r="JL465"/>
      <c r="JM465"/>
      <c r="JN465"/>
      <c r="JO465"/>
      <c r="JP465"/>
      <c r="JQ465"/>
      <c r="JR465"/>
      <c r="JS465"/>
      <c r="JT465"/>
      <c r="JU465"/>
      <c r="JV465"/>
      <c r="JW465"/>
      <c r="JX465"/>
      <c r="JY465"/>
      <c r="JZ465"/>
      <c r="KA465"/>
      <c r="KB465"/>
      <c r="KC465"/>
      <c r="KD465"/>
      <c r="KE465"/>
      <c r="KF465"/>
      <c r="KG465"/>
      <c r="KH465"/>
      <c r="KI465"/>
      <c r="KJ465"/>
      <c r="KK465"/>
      <c r="KL465"/>
      <c r="KM465"/>
      <c r="KN465"/>
    </row>
    <row r="466" spans="1:300" x14ac:dyDescent="0.25"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  <c r="HB466"/>
      <c r="HC466"/>
      <c r="HD466"/>
      <c r="HE466"/>
      <c r="HF466"/>
      <c r="HG466"/>
      <c r="HH466"/>
      <c r="HI466"/>
      <c r="HJ466"/>
      <c r="HK466"/>
      <c r="HL466"/>
      <c r="HM466"/>
      <c r="HN466"/>
      <c r="HO466"/>
      <c r="HP466"/>
      <c r="HQ466"/>
      <c r="HR466"/>
      <c r="HS466"/>
      <c r="HT466"/>
      <c r="HU466"/>
      <c r="HV466"/>
      <c r="HW466"/>
      <c r="HX466"/>
      <c r="HY466"/>
      <c r="HZ466"/>
      <c r="IA466"/>
      <c r="IB466"/>
      <c r="IC466"/>
      <c r="ID466"/>
      <c r="IE466"/>
      <c r="IF466"/>
      <c r="IG466"/>
      <c r="IH466"/>
      <c r="II466"/>
      <c r="IJ466"/>
      <c r="IK466"/>
      <c r="IL466"/>
      <c r="IM466"/>
      <c r="IN466"/>
      <c r="IO466"/>
      <c r="IP466"/>
      <c r="IQ466"/>
      <c r="IR466"/>
      <c r="IS466"/>
      <c r="IT466"/>
      <c r="IU466"/>
      <c r="IV466"/>
      <c r="IW466"/>
      <c r="IX466"/>
      <c r="IY466"/>
      <c r="IZ466"/>
      <c r="JA466"/>
      <c r="JB466"/>
      <c r="JC466"/>
      <c r="JD466"/>
      <c r="JE466"/>
      <c r="JF466"/>
      <c r="JG466"/>
      <c r="JH466"/>
      <c r="JI466"/>
      <c r="JJ466"/>
      <c r="JK466"/>
      <c r="JL466"/>
      <c r="JM466"/>
      <c r="JN466"/>
      <c r="JO466"/>
      <c r="JP466"/>
      <c r="JQ466"/>
      <c r="JR466"/>
      <c r="JS466"/>
      <c r="JT466"/>
      <c r="JU466"/>
      <c r="JV466"/>
      <c r="JW466"/>
      <c r="JX466"/>
      <c r="JY466"/>
      <c r="JZ466"/>
      <c r="KA466"/>
      <c r="KB466"/>
      <c r="KC466"/>
      <c r="KD466"/>
      <c r="KE466"/>
      <c r="KF466"/>
      <c r="KG466"/>
      <c r="KH466"/>
      <c r="KI466"/>
      <c r="KJ466"/>
      <c r="KK466"/>
      <c r="KL466"/>
      <c r="KM466"/>
      <c r="KN466"/>
    </row>
    <row r="467" spans="1:300" x14ac:dyDescent="0.25">
      <c r="A467" s="1" t="s">
        <v>469</v>
      </c>
      <c r="D467"/>
      <c r="E467"/>
      <c r="F467"/>
      <c r="G467"/>
      <c r="H467"/>
      <c r="I467"/>
      <c r="J467"/>
      <c r="K467"/>
      <c r="L467"/>
      <c r="M467"/>
      <c r="N467"/>
      <c r="O467"/>
      <c r="P467" t="s">
        <v>518</v>
      </c>
      <c r="Q467"/>
      <c r="R467" t="s">
        <v>518</v>
      </c>
      <c r="S467"/>
      <c r="T467" t="s">
        <v>518</v>
      </c>
      <c r="U467"/>
      <c r="V467"/>
      <c r="W467"/>
      <c r="X467" t="s">
        <v>518</v>
      </c>
      <c r="Y467"/>
      <c r="Z467" t="s">
        <v>496</v>
      </c>
      <c r="AA467"/>
      <c r="AB467" t="s">
        <v>496</v>
      </c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  <c r="HB467"/>
      <c r="HC467"/>
      <c r="HD467"/>
      <c r="HE467"/>
      <c r="HF467"/>
      <c r="HG467"/>
      <c r="HH467"/>
      <c r="HI467"/>
      <c r="HJ467"/>
      <c r="HK467"/>
      <c r="HL467"/>
      <c r="HM467"/>
      <c r="HN467"/>
      <c r="HO467"/>
      <c r="HP467"/>
      <c r="HQ467"/>
      <c r="HR467"/>
      <c r="HS467"/>
      <c r="HT467"/>
      <c r="HU467"/>
      <c r="HV467"/>
      <c r="HW467"/>
      <c r="HX467"/>
      <c r="HY467"/>
      <c r="HZ467"/>
      <c r="IA467"/>
      <c r="IB467"/>
      <c r="IC467"/>
      <c r="ID467"/>
      <c r="IE467"/>
      <c r="IF467"/>
      <c r="IG467"/>
      <c r="IH467"/>
      <c r="II467"/>
      <c r="IJ467"/>
      <c r="IK467"/>
      <c r="IL467"/>
      <c r="IM467"/>
      <c r="IN467"/>
      <c r="IO467"/>
      <c r="IP467"/>
      <c r="IQ467"/>
      <c r="IR467"/>
      <c r="IS467"/>
      <c r="IT467"/>
      <c r="IU467"/>
      <c r="IV467"/>
      <c r="IW467"/>
      <c r="IX467"/>
      <c r="IY467"/>
      <c r="IZ467"/>
      <c r="JA467"/>
      <c r="JB467"/>
      <c r="JC467"/>
      <c r="JD467"/>
      <c r="JE467"/>
      <c r="JF467"/>
      <c r="JG467"/>
      <c r="JH467"/>
      <c r="JI467"/>
      <c r="JJ467"/>
      <c r="JK467"/>
      <c r="JL467"/>
      <c r="JM467"/>
      <c r="JN467"/>
      <c r="JO467"/>
      <c r="JP467"/>
      <c r="JQ467"/>
      <c r="JR467"/>
      <c r="JS467"/>
      <c r="JT467"/>
      <c r="JU467"/>
      <c r="JV467"/>
      <c r="JW467"/>
      <c r="JX467"/>
      <c r="JY467"/>
      <c r="JZ467"/>
      <c r="KA467"/>
      <c r="KB467"/>
      <c r="KC467"/>
      <c r="KD467"/>
      <c r="KE467"/>
      <c r="KF467"/>
      <c r="KG467"/>
      <c r="KH467"/>
      <c r="KI467"/>
      <c r="KJ467"/>
      <c r="KK467"/>
      <c r="KL467"/>
      <c r="KM467"/>
      <c r="KN467"/>
    </row>
    <row r="468" spans="1:300" x14ac:dyDescent="0.25">
      <c r="A468" s="1" t="s">
        <v>474</v>
      </c>
      <c r="D468"/>
      <c r="E468"/>
      <c r="F468"/>
      <c r="G468"/>
      <c r="H468"/>
      <c r="I468"/>
      <c r="J468"/>
      <c r="K468"/>
      <c r="L468"/>
      <c r="M468"/>
      <c r="N468"/>
      <c r="O468"/>
      <c r="P468" t="s">
        <v>797</v>
      </c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 t="s">
        <v>788</v>
      </c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  <c r="HB468"/>
      <c r="HC468"/>
      <c r="HD468"/>
      <c r="HE468"/>
      <c r="HF468"/>
      <c r="HG468"/>
      <c r="HH468"/>
      <c r="HI468"/>
      <c r="HJ468"/>
      <c r="HK468"/>
      <c r="HL468"/>
      <c r="HM468"/>
      <c r="HN468"/>
      <c r="HO468"/>
      <c r="HP468"/>
      <c r="HQ468"/>
      <c r="HR468"/>
      <c r="HS468"/>
      <c r="HT468"/>
      <c r="HU468"/>
      <c r="HV468"/>
      <c r="HW468"/>
      <c r="HX468"/>
      <c r="HY468"/>
      <c r="HZ468"/>
      <c r="IA468"/>
      <c r="IB468"/>
      <c r="IC468"/>
      <c r="ID468"/>
      <c r="IE468"/>
      <c r="IF468"/>
      <c r="IG468"/>
      <c r="IH468"/>
      <c r="II468"/>
      <c r="IJ468"/>
      <c r="IK468"/>
      <c r="IL468"/>
      <c r="IM468"/>
      <c r="IN468"/>
      <c r="IO468"/>
      <c r="IP468"/>
      <c r="IQ468"/>
      <c r="IR468"/>
      <c r="IS468"/>
      <c r="IT468"/>
      <c r="IU468"/>
      <c r="IV468"/>
      <c r="IW468"/>
      <c r="IX468"/>
      <c r="IY468"/>
      <c r="IZ468"/>
      <c r="JA468"/>
      <c r="JB468"/>
      <c r="JC468"/>
      <c r="JD468"/>
      <c r="JE468"/>
      <c r="JF468"/>
      <c r="JG468"/>
      <c r="JH468"/>
      <c r="JI468"/>
      <c r="JJ468"/>
      <c r="JK468"/>
      <c r="JL468"/>
      <c r="JM468"/>
      <c r="JN468"/>
      <c r="JO468"/>
      <c r="JP468"/>
      <c r="JQ468"/>
      <c r="JR468"/>
      <c r="JS468"/>
      <c r="JT468"/>
      <c r="JU468"/>
      <c r="JV468"/>
      <c r="JW468"/>
      <c r="JX468"/>
      <c r="JY468"/>
      <c r="JZ468"/>
      <c r="KA468"/>
      <c r="KB468"/>
      <c r="KC468"/>
      <c r="KD468"/>
      <c r="KE468"/>
      <c r="KF468"/>
      <c r="KG468"/>
      <c r="KH468"/>
      <c r="KI468"/>
      <c r="KJ468"/>
      <c r="KK468"/>
      <c r="KL468"/>
      <c r="KM468"/>
      <c r="KN468"/>
    </row>
    <row r="469" spans="1:300" x14ac:dyDescent="0.25">
      <c r="A469" s="1" t="s">
        <v>475</v>
      </c>
      <c r="P469" s="1">
        <v>0</v>
      </c>
      <c r="AL469" s="1">
        <v>0</v>
      </c>
      <c r="BH469" s="1">
        <v>0</v>
      </c>
    </row>
    <row r="470" spans="1:300" x14ac:dyDescent="0.25">
      <c r="A470" s="1" t="s">
        <v>476</v>
      </c>
      <c r="B470" s="1" t="s">
        <v>477</v>
      </c>
      <c r="F470" s="1">
        <v>200</v>
      </c>
      <c r="BC470" s="1">
        <v>280</v>
      </c>
    </row>
    <row r="471" spans="1:300" x14ac:dyDescent="0.25">
      <c r="A471" s="1" t="s">
        <v>478</v>
      </c>
      <c r="F471" s="1">
        <v>1207</v>
      </c>
      <c r="I471" s="1">
        <v>890</v>
      </c>
      <c r="AC471" s="1">
        <v>850</v>
      </c>
      <c r="AW471" s="1">
        <v>850</v>
      </c>
    </row>
    <row r="472" spans="1:300" x14ac:dyDescent="0.25">
      <c r="A472" s="1" t="s">
        <v>479</v>
      </c>
      <c r="M472" s="1">
        <v>110</v>
      </c>
      <c r="AG472" s="1">
        <v>110</v>
      </c>
      <c r="BA472" s="1">
        <v>110</v>
      </c>
    </row>
    <row r="473" spans="1:300" x14ac:dyDescent="0.25">
      <c r="A473" s="1" t="s">
        <v>480</v>
      </c>
      <c r="L473" s="1">
        <v>-120</v>
      </c>
      <c r="AE473" s="1">
        <v>-120</v>
      </c>
      <c r="AX473" s="1">
        <v>-120</v>
      </c>
    </row>
    <row r="474" spans="1:300" x14ac:dyDescent="0.25">
      <c r="A474" s="1" t="s">
        <v>481</v>
      </c>
      <c r="L474" s="1">
        <v>-280</v>
      </c>
      <c r="AE474" s="1">
        <v>-280</v>
      </c>
      <c r="AX474" s="1">
        <v>-280</v>
      </c>
    </row>
    <row r="477" spans="1:300" x14ac:dyDescent="0.25">
      <c r="A477" s="1" t="s">
        <v>547</v>
      </c>
      <c r="B477" s="1" t="s">
        <v>460</v>
      </c>
      <c r="I477" s="1" t="s">
        <v>551</v>
      </c>
      <c r="J477" s="1" t="s">
        <v>506</v>
      </c>
    </row>
    <row r="478" spans="1:300" x14ac:dyDescent="0.25">
      <c r="A478" s="1" t="s">
        <v>464</v>
      </c>
      <c r="C478" s="1" t="s">
        <v>465</v>
      </c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>
        <v>3</v>
      </c>
      <c r="Y478"/>
      <c r="Z478"/>
      <c r="AA478">
        <v>3</v>
      </c>
      <c r="AB478"/>
      <c r="AC478"/>
      <c r="AD478">
        <v>3</v>
      </c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  <c r="HB478"/>
      <c r="HC478"/>
      <c r="HD478"/>
      <c r="HE478"/>
      <c r="HF478"/>
      <c r="HG478"/>
      <c r="HH478"/>
      <c r="HI478"/>
      <c r="HJ478"/>
      <c r="HK478"/>
      <c r="HL478"/>
      <c r="HM478"/>
      <c r="HN478"/>
      <c r="HO478"/>
      <c r="HP478"/>
      <c r="HQ478"/>
      <c r="HR478"/>
      <c r="HS478"/>
      <c r="HT478"/>
      <c r="HU478"/>
      <c r="HV478"/>
      <c r="HW478"/>
      <c r="HX478"/>
      <c r="HY478"/>
      <c r="HZ478"/>
      <c r="IA478"/>
      <c r="IB478"/>
      <c r="IC478"/>
      <c r="ID478"/>
      <c r="IE478"/>
      <c r="IF478"/>
      <c r="IG478"/>
      <c r="IH478"/>
      <c r="II478"/>
      <c r="IJ478"/>
      <c r="IK478"/>
      <c r="IL478"/>
      <c r="IM478"/>
      <c r="IN478"/>
      <c r="IO478"/>
      <c r="IP478"/>
      <c r="IQ478"/>
      <c r="IR478"/>
      <c r="IS478"/>
      <c r="IT478"/>
      <c r="IU478"/>
      <c r="IV478"/>
      <c r="IW478"/>
      <c r="IX478"/>
      <c r="IY478"/>
      <c r="IZ478"/>
      <c r="JA478"/>
      <c r="JB478"/>
      <c r="JC478"/>
      <c r="JD478"/>
      <c r="JE478"/>
      <c r="JF478"/>
      <c r="JG478"/>
      <c r="JH478"/>
      <c r="JI478"/>
      <c r="JJ478"/>
      <c r="JK478"/>
      <c r="JL478"/>
      <c r="JM478"/>
      <c r="JN478"/>
      <c r="JO478"/>
      <c r="JP478"/>
      <c r="JQ478"/>
      <c r="JR478"/>
      <c r="JS478"/>
      <c r="JT478"/>
      <c r="JU478"/>
      <c r="JV478"/>
      <c r="JW478"/>
      <c r="JX478"/>
      <c r="JY478"/>
      <c r="JZ478"/>
      <c r="KA478"/>
      <c r="KB478"/>
      <c r="KC478"/>
      <c r="KD478"/>
      <c r="KE478"/>
      <c r="KF478"/>
      <c r="KG478"/>
      <c r="KH478"/>
      <c r="KI478"/>
      <c r="KJ478"/>
      <c r="KK478"/>
      <c r="KL478"/>
      <c r="KM478"/>
      <c r="KN478"/>
    </row>
    <row r="479" spans="1:300" x14ac:dyDescent="0.25">
      <c r="A479" s="1" t="s">
        <v>466</v>
      </c>
      <c r="C479" s="1" t="s">
        <v>465</v>
      </c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>
        <v>0</v>
      </c>
      <c r="Y479"/>
      <c r="Z479"/>
      <c r="AA479">
        <v>0</v>
      </c>
      <c r="AB479"/>
      <c r="AC479"/>
      <c r="AD479">
        <v>0</v>
      </c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  <c r="HB479"/>
      <c r="HC479"/>
      <c r="HD479"/>
      <c r="HE479"/>
      <c r="HF479"/>
      <c r="HG479"/>
      <c r="HH479"/>
      <c r="HI479"/>
      <c r="HJ479"/>
      <c r="HK479"/>
      <c r="HL479"/>
      <c r="HM479"/>
      <c r="HN479"/>
      <c r="HO479"/>
      <c r="HP479"/>
      <c r="HQ479"/>
      <c r="HR479"/>
      <c r="HS479"/>
      <c r="HT479"/>
      <c r="HU479"/>
      <c r="HV479"/>
      <c r="HW479"/>
      <c r="HX479"/>
      <c r="HY479"/>
      <c r="HZ479"/>
      <c r="IA479"/>
      <c r="IB479"/>
      <c r="IC479"/>
      <c r="ID479"/>
      <c r="IE479"/>
      <c r="IF479"/>
      <c r="IG479"/>
      <c r="IH479"/>
      <c r="II479"/>
      <c r="IJ479"/>
      <c r="IK479"/>
      <c r="IL479"/>
      <c r="IM479"/>
      <c r="IN479"/>
      <c r="IO479"/>
      <c r="IP479"/>
      <c r="IQ479"/>
      <c r="IR479"/>
      <c r="IS479"/>
      <c r="IT479"/>
      <c r="IU479"/>
      <c r="IV479"/>
      <c r="IW479"/>
      <c r="IX479"/>
      <c r="IY479"/>
      <c r="IZ479"/>
      <c r="JA479"/>
      <c r="JB479"/>
      <c r="JC479"/>
      <c r="JD479"/>
      <c r="JE479"/>
      <c r="JF479"/>
      <c r="JG479"/>
      <c r="JH479"/>
      <c r="JI479"/>
      <c r="JJ479"/>
      <c r="JK479"/>
      <c r="JL479"/>
      <c r="JM479"/>
      <c r="JN479"/>
      <c r="JO479"/>
      <c r="JP479"/>
      <c r="JQ479"/>
      <c r="JR479"/>
      <c r="JS479"/>
      <c r="JT479"/>
      <c r="JU479"/>
      <c r="JV479"/>
      <c r="JW479"/>
      <c r="JX479"/>
      <c r="JY479"/>
      <c r="JZ479"/>
      <c r="KA479"/>
      <c r="KB479"/>
      <c r="KC479"/>
      <c r="KD479"/>
      <c r="KE479"/>
      <c r="KF479"/>
      <c r="KG479"/>
      <c r="KH479"/>
      <c r="KI479"/>
      <c r="KJ479"/>
      <c r="KK479"/>
      <c r="KL479"/>
      <c r="KM479"/>
      <c r="KN479"/>
    </row>
    <row r="480" spans="1:300" x14ac:dyDescent="0.25"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  <c r="HB480"/>
      <c r="HC480"/>
      <c r="HD480"/>
      <c r="HE480"/>
      <c r="HF480"/>
      <c r="HG480"/>
      <c r="HH480"/>
      <c r="HI480"/>
      <c r="HJ480"/>
      <c r="HK480"/>
      <c r="HL480"/>
      <c r="HM480"/>
      <c r="HN480"/>
      <c r="HO480"/>
      <c r="HP480"/>
      <c r="HQ480"/>
      <c r="HR480"/>
      <c r="HS480"/>
      <c r="HT480"/>
      <c r="HU480"/>
      <c r="HV480"/>
      <c r="HW480"/>
      <c r="HX480"/>
      <c r="HY480"/>
      <c r="HZ480"/>
      <c r="IA480"/>
      <c r="IB480"/>
      <c r="IC480"/>
      <c r="ID480"/>
      <c r="IE480"/>
      <c r="IF480"/>
      <c r="IG480"/>
      <c r="IH480"/>
      <c r="II480"/>
      <c r="IJ480"/>
      <c r="IK480"/>
      <c r="IL480"/>
      <c r="IM480"/>
      <c r="IN480"/>
      <c r="IO480"/>
      <c r="IP480"/>
      <c r="IQ480"/>
      <c r="IR480"/>
      <c r="IS480"/>
      <c r="IT480"/>
      <c r="IU480"/>
      <c r="IV480"/>
      <c r="IW480"/>
      <c r="IX480"/>
      <c r="IY480"/>
      <c r="IZ480"/>
      <c r="JA480"/>
      <c r="JB480"/>
      <c r="JC480"/>
      <c r="JD480"/>
      <c r="JE480"/>
      <c r="JF480"/>
      <c r="JG480"/>
      <c r="JH480"/>
      <c r="JI480"/>
      <c r="JJ480"/>
      <c r="JK480"/>
      <c r="JL480"/>
      <c r="JM480"/>
      <c r="JN480"/>
      <c r="JO480"/>
      <c r="JP480"/>
      <c r="JQ480"/>
      <c r="JR480"/>
      <c r="JS480"/>
      <c r="JT480"/>
      <c r="JU480"/>
      <c r="JV480"/>
      <c r="JW480"/>
      <c r="JX480"/>
      <c r="JY480"/>
      <c r="JZ480"/>
      <c r="KA480"/>
      <c r="KB480"/>
      <c r="KC480"/>
      <c r="KD480"/>
      <c r="KE480"/>
      <c r="KF480"/>
      <c r="KG480"/>
      <c r="KH480"/>
      <c r="KI480"/>
      <c r="KJ480"/>
      <c r="KK480"/>
      <c r="KL480"/>
      <c r="KM480"/>
      <c r="KN480"/>
    </row>
    <row r="481" spans="1:300" x14ac:dyDescent="0.25">
      <c r="A481" s="1" t="s">
        <v>467</v>
      </c>
      <c r="C481" s="1" t="s">
        <v>789</v>
      </c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>
        <v>0</v>
      </c>
      <c r="Y481"/>
      <c r="Z481"/>
      <c r="AA481">
        <v>0</v>
      </c>
      <c r="AB481"/>
      <c r="AC481"/>
      <c r="AD481">
        <v>0</v>
      </c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  <c r="HB481"/>
      <c r="HC481"/>
      <c r="HD481"/>
      <c r="HE481"/>
      <c r="HF481"/>
      <c r="HG481"/>
      <c r="HH481"/>
      <c r="HI481"/>
      <c r="HJ481"/>
      <c r="HK481"/>
      <c r="HL481"/>
      <c r="HM481"/>
      <c r="HN481"/>
      <c r="HO481"/>
      <c r="HP481"/>
      <c r="HQ481"/>
      <c r="HR481"/>
      <c r="HS481"/>
      <c r="HT481"/>
      <c r="HU481"/>
      <c r="HV481"/>
      <c r="HW481"/>
      <c r="HX481"/>
      <c r="HY481"/>
      <c r="HZ481"/>
      <c r="IA481"/>
      <c r="IB481"/>
      <c r="IC481"/>
      <c r="ID481"/>
      <c r="IE481"/>
      <c r="IF481"/>
      <c r="IG481"/>
      <c r="IH481"/>
      <c r="II481"/>
      <c r="IJ481"/>
      <c r="IK481"/>
      <c r="IL481"/>
      <c r="IM481"/>
      <c r="IN481"/>
      <c r="IO481"/>
      <c r="IP481"/>
      <c r="IQ481"/>
      <c r="IR481"/>
      <c r="IS481"/>
      <c r="IT481"/>
      <c r="IU481"/>
      <c r="IV481"/>
      <c r="IW481"/>
      <c r="IX481"/>
      <c r="IY481"/>
      <c r="IZ481"/>
      <c r="JA481"/>
      <c r="JB481"/>
      <c r="JC481"/>
      <c r="JD481"/>
      <c r="JE481"/>
      <c r="JF481"/>
      <c r="JG481"/>
      <c r="JH481"/>
      <c r="JI481"/>
      <c r="JJ481"/>
      <c r="JK481"/>
      <c r="JL481"/>
      <c r="JM481"/>
      <c r="JN481"/>
      <c r="JO481"/>
      <c r="JP481"/>
      <c r="JQ481"/>
      <c r="JR481"/>
      <c r="JS481"/>
      <c r="JT481"/>
      <c r="JU481"/>
      <c r="JV481"/>
      <c r="JW481"/>
      <c r="JX481"/>
      <c r="JY481"/>
      <c r="JZ481"/>
      <c r="KA481"/>
      <c r="KB481"/>
      <c r="KC481"/>
      <c r="KD481"/>
      <c r="KE481"/>
      <c r="KF481"/>
      <c r="KG481"/>
      <c r="KH481"/>
      <c r="KI481"/>
      <c r="KJ481"/>
      <c r="KK481"/>
      <c r="KL481"/>
      <c r="KM481"/>
      <c r="KN481"/>
    </row>
    <row r="482" spans="1:300" x14ac:dyDescent="0.25">
      <c r="A482" s="1" t="s">
        <v>468</v>
      </c>
      <c r="C482" s="1" t="s">
        <v>789</v>
      </c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>
        <v>3</v>
      </c>
      <c r="Y482"/>
      <c r="Z482"/>
      <c r="AA482">
        <v>5</v>
      </c>
      <c r="AB482"/>
      <c r="AC482"/>
      <c r="AD482">
        <v>7</v>
      </c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  <c r="HB482"/>
      <c r="HC482"/>
      <c r="HD482"/>
      <c r="HE482"/>
      <c r="HF482"/>
      <c r="HG482"/>
      <c r="HH482"/>
      <c r="HI482"/>
      <c r="HJ482"/>
      <c r="HK482"/>
      <c r="HL482"/>
      <c r="HM482"/>
      <c r="HN482"/>
      <c r="HO482"/>
      <c r="HP482"/>
      <c r="HQ482"/>
      <c r="HR482"/>
      <c r="HS482"/>
      <c r="HT482"/>
      <c r="HU482"/>
      <c r="HV482"/>
      <c r="HW482"/>
      <c r="HX482"/>
      <c r="HY482"/>
      <c r="HZ482"/>
      <c r="IA482"/>
      <c r="IB482"/>
      <c r="IC482"/>
      <c r="ID482"/>
      <c r="IE482"/>
      <c r="IF482"/>
      <c r="IG482"/>
      <c r="IH482"/>
      <c r="II482"/>
      <c r="IJ482"/>
      <c r="IK482"/>
      <c r="IL482"/>
      <c r="IM482"/>
      <c r="IN482"/>
      <c r="IO482"/>
      <c r="IP482"/>
      <c r="IQ482"/>
      <c r="IR482"/>
      <c r="IS482"/>
      <c r="IT482"/>
      <c r="IU482"/>
      <c r="IV482"/>
      <c r="IW482"/>
      <c r="IX482"/>
      <c r="IY482"/>
      <c r="IZ482"/>
      <c r="JA482"/>
      <c r="JB482"/>
      <c r="JC482"/>
      <c r="JD482"/>
      <c r="JE482"/>
      <c r="JF482"/>
      <c r="JG482"/>
      <c r="JH482"/>
      <c r="JI482"/>
      <c r="JJ482"/>
      <c r="JK482"/>
      <c r="JL482"/>
      <c r="JM482"/>
      <c r="JN482"/>
      <c r="JO482"/>
      <c r="JP482"/>
      <c r="JQ482"/>
      <c r="JR482"/>
      <c r="JS482"/>
      <c r="JT482"/>
      <c r="JU482"/>
      <c r="JV482"/>
      <c r="JW482"/>
      <c r="JX482"/>
      <c r="JY482"/>
      <c r="JZ482"/>
      <c r="KA482"/>
      <c r="KB482"/>
      <c r="KC482"/>
      <c r="KD482"/>
      <c r="KE482"/>
      <c r="KF482"/>
      <c r="KG482"/>
      <c r="KH482"/>
      <c r="KI482"/>
      <c r="KJ482"/>
      <c r="KK482"/>
      <c r="KL482"/>
      <c r="KM482"/>
      <c r="KN482"/>
    </row>
    <row r="483" spans="1:300" x14ac:dyDescent="0.25"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  <c r="HB483"/>
      <c r="HC483"/>
      <c r="HD483"/>
      <c r="HE483"/>
      <c r="HF483"/>
      <c r="HG483"/>
      <c r="HH483"/>
      <c r="HI483"/>
      <c r="HJ483"/>
      <c r="HK483"/>
      <c r="HL483"/>
      <c r="HM483"/>
      <c r="HN483"/>
      <c r="HO483"/>
      <c r="HP483"/>
      <c r="HQ483"/>
      <c r="HR483"/>
      <c r="HS483"/>
      <c r="HT483"/>
      <c r="HU483"/>
      <c r="HV483"/>
      <c r="HW483"/>
      <c r="HX483"/>
      <c r="HY483"/>
      <c r="HZ483"/>
      <c r="IA483"/>
      <c r="IB483"/>
      <c r="IC483"/>
      <c r="ID483"/>
      <c r="IE483"/>
      <c r="IF483"/>
      <c r="IG483"/>
      <c r="IH483"/>
      <c r="II483"/>
      <c r="IJ483"/>
      <c r="IK483"/>
      <c r="IL483"/>
      <c r="IM483"/>
      <c r="IN483"/>
      <c r="IO483"/>
      <c r="IP483"/>
      <c r="IQ483"/>
      <c r="IR483"/>
      <c r="IS483"/>
      <c r="IT483"/>
      <c r="IU483"/>
      <c r="IV483"/>
      <c r="IW483"/>
      <c r="IX483"/>
      <c r="IY483"/>
      <c r="IZ483"/>
      <c r="JA483"/>
      <c r="JB483"/>
      <c r="JC483"/>
      <c r="JD483"/>
      <c r="JE483"/>
      <c r="JF483"/>
      <c r="JG483"/>
      <c r="JH483"/>
      <c r="JI483"/>
      <c r="JJ483"/>
      <c r="JK483"/>
      <c r="JL483"/>
      <c r="JM483"/>
      <c r="JN483"/>
      <c r="JO483"/>
      <c r="JP483"/>
      <c r="JQ483"/>
      <c r="JR483"/>
      <c r="JS483"/>
      <c r="JT483"/>
      <c r="JU483"/>
      <c r="JV483"/>
      <c r="JW483"/>
      <c r="JX483"/>
      <c r="JY483"/>
      <c r="JZ483"/>
      <c r="KA483"/>
      <c r="KB483"/>
      <c r="KC483"/>
      <c r="KD483"/>
      <c r="KE483"/>
      <c r="KF483"/>
      <c r="KG483"/>
      <c r="KH483"/>
      <c r="KI483"/>
      <c r="KJ483"/>
      <c r="KK483"/>
      <c r="KL483"/>
      <c r="KM483"/>
      <c r="KN483"/>
    </row>
    <row r="484" spans="1:300" x14ac:dyDescent="0.25">
      <c r="A484" s="1" t="s">
        <v>469</v>
      </c>
      <c r="D484"/>
      <c r="E484"/>
      <c r="F484"/>
      <c r="G484"/>
      <c r="H484"/>
      <c r="I484"/>
      <c r="J484"/>
      <c r="K484"/>
      <c r="L484"/>
      <c r="M484"/>
      <c r="N484"/>
      <c r="O484"/>
      <c r="P484" t="s">
        <v>473</v>
      </c>
      <c r="Q484"/>
      <c r="R484" t="s">
        <v>473</v>
      </c>
      <c r="S484"/>
      <c r="T484" t="s">
        <v>473</v>
      </c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  <c r="HB484"/>
      <c r="HC484"/>
      <c r="HD484"/>
      <c r="HE484"/>
      <c r="HF484"/>
      <c r="HG484"/>
      <c r="HH484"/>
      <c r="HI484"/>
      <c r="HJ484"/>
      <c r="HK484"/>
      <c r="HL484"/>
      <c r="HM484"/>
      <c r="HN484"/>
      <c r="HO484"/>
      <c r="HP484"/>
      <c r="HQ484"/>
      <c r="HR484"/>
      <c r="HS484"/>
      <c r="HT484"/>
      <c r="HU484"/>
      <c r="HV484"/>
      <c r="HW484"/>
      <c r="HX484"/>
      <c r="HY484"/>
      <c r="HZ484"/>
      <c r="IA484"/>
      <c r="IB484"/>
      <c r="IC484"/>
      <c r="ID484"/>
      <c r="IE484"/>
      <c r="IF484"/>
      <c r="IG484"/>
      <c r="IH484"/>
      <c r="II484"/>
      <c r="IJ484"/>
      <c r="IK484"/>
      <c r="IL484"/>
      <c r="IM484"/>
      <c r="IN484"/>
      <c r="IO484"/>
      <c r="IP484"/>
      <c r="IQ484"/>
      <c r="IR484"/>
      <c r="IS484"/>
      <c r="IT484"/>
      <c r="IU484"/>
      <c r="IV484"/>
      <c r="IW484"/>
      <c r="IX484"/>
      <c r="IY484"/>
      <c r="IZ484"/>
      <c r="JA484"/>
      <c r="JB484"/>
      <c r="JC484"/>
      <c r="JD484"/>
      <c r="JE484"/>
      <c r="JF484"/>
      <c r="JG484"/>
      <c r="JH484"/>
      <c r="JI484"/>
      <c r="JJ484"/>
      <c r="JK484"/>
      <c r="JL484"/>
      <c r="JM484"/>
      <c r="JN484"/>
      <c r="JO484"/>
      <c r="JP484"/>
      <c r="JQ484"/>
      <c r="JR484"/>
      <c r="JS484"/>
      <c r="JT484"/>
      <c r="JU484"/>
      <c r="JV484"/>
      <c r="JW484"/>
      <c r="JX484"/>
      <c r="JY484"/>
      <c r="JZ484"/>
      <c r="KA484"/>
      <c r="KB484"/>
      <c r="KC484"/>
      <c r="KD484"/>
      <c r="KE484"/>
      <c r="KF484"/>
      <c r="KG484"/>
      <c r="KH484"/>
      <c r="KI484"/>
      <c r="KJ484"/>
      <c r="KK484"/>
      <c r="KL484"/>
      <c r="KM484"/>
      <c r="KN484"/>
    </row>
    <row r="485" spans="1:300" x14ac:dyDescent="0.25">
      <c r="A485" s="1" t="s">
        <v>474</v>
      </c>
      <c r="D485"/>
      <c r="E485"/>
      <c r="F485"/>
      <c r="G485"/>
      <c r="H485"/>
      <c r="I485"/>
      <c r="J485"/>
      <c r="K485"/>
      <c r="L485"/>
      <c r="M485"/>
      <c r="N485"/>
      <c r="O485"/>
      <c r="P485" t="s">
        <v>788</v>
      </c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  <c r="HB485"/>
      <c r="HC485"/>
      <c r="HD485"/>
      <c r="HE485"/>
      <c r="HF485"/>
      <c r="HG485"/>
      <c r="HH485"/>
      <c r="HI485"/>
      <c r="HJ485"/>
      <c r="HK485"/>
      <c r="HL485"/>
      <c r="HM485"/>
      <c r="HN485"/>
      <c r="HO485"/>
      <c r="HP485"/>
      <c r="HQ485"/>
      <c r="HR485"/>
      <c r="HS485"/>
      <c r="HT485"/>
      <c r="HU485"/>
      <c r="HV485"/>
      <c r="HW485"/>
      <c r="HX485"/>
      <c r="HY485"/>
      <c r="HZ485"/>
      <c r="IA485"/>
      <c r="IB485"/>
      <c r="IC485"/>
      <c r="ID485"/>
      <c r="IE485"/>
      <c r="IF485"/>
      <c r="IG485"/>
      <c r="IH485"/>
      <c r="II485"/>
      <c r="IJ485"/>
      <c r="IK485"/>
      <c r="IL485"/>
      <c r="IM485"/>
      <c r="IN485"/>
      <c r="IO485"/>
      <c r="IP485"/>
      <c r="IQ485"/>
      <c r="IR485"/>
      <c r="IS485"/>
      <c r="IT485"/>
      <c r="IU485"/>
      <c r="IV485"/>
      <c r="IW485"/>
      <c r="IX485"/>
      <c r="IY485"/>
      <c r="IZ485"/>
      <c r="JA485"/>
      <c r="JB485"/>
      <c r="JC485"/>
      <c r="JD485"/>
      <c r="JE485"/>
      <c r="JF485"/>
      <c r="JG485"/>
      <c r="JH485"/>
      <c r="JI485"/>
      <c r="JJ485"/>
      <c r="JK485"/>
      <c r="JL485"/>
      <c r="JM485"/>
      <c r="JN485"/>
      <c r="JO485"/>
      <c r="JP485"/>
      <c r="JQ485"/>
      <c r="JR485"/>
      <c r="JS485"/>
      <c r="JT485"/>
      <c r="JU485"/>
      <c r="JV485"/>
      <c r="JW485"/>
      <c r="JX485"/>
      <c r="JY485"/>
      <c r="JZ485"/>
      <c r="KA485"/>
      <c r="KB485"/>
      <c r="KC485"/>
      <c r="KD485"/>
      <c r="KE485"/>
      <c r="KF485"/>
      <c r="KG485"/>
      <c r="KH485"/>
      <c r="KI485"/>
      <c r="KJ485"/>
      <c r="KK485"/>
      <c r="KL485"/>
      <c r="KM485"/>
      <c r="KN485"/>
    </row>
    <row r="486" spans="1:300" x14ac:dyDescent="0.25">
      <c r="A486" s="1" t="s">
        <v>475</v>
      </c>
      <c r="P486" s="1">
        <v>0</v>
      </c>
      <c r="AL486" s="1">
        <v>0</v>
      </c>
    </row>
    <row r="487" spans="1:300" x14ac:dyDescent="0.25">
      <c r="A487" s="1" t="s">
        <v>476</v>
      </c>
      <c r="B487" s="1" t="s">
        <v>477</v>
      </c>
      <c r="F487" s="1">
        <v>280</v>
      </c>
      <c r="AF487" s="1">
        <v>200</v>
      </c>
    </row>
    <row r="488" spans="1:300" x14ac:dyDescent="0.25">
      <c r="A488" s="1" t="s">
        <v>478</v>
      </c>
      <c r="G488" s="1">
        <v>850</v>
      </c>
      <c r="J488" s="1">
        <v>850</v>
      </c>
      <c r="AD488" s="1">
        <v>852</v>
      </c>
    </row>
    <row r="489" spans="1:300" x14ac:dyDescent="0.25">
      <c r="A489" s="1" t="s">
        <v>479</v>
      </c>
      <c r="M489" s="1">
        <v>110</v>
      </c>
      <c r="AG489" s="1">
        <v>110</v>
      </c>
    </row>
    <row r="490" spans="1:300" x14ac:dyDescent="0.25">
      <c r="A490" s="1" t="s">
        <v>480</v>
      </c>
      <c r="L490" s="1">
        <v>-120</v>
      </c>
      <c r="AE490" s="1">
        <v>-120</v>
      </c>
    </row>
    <row r="491" spans="1:300" x14ac:dyDescent="0.25">
      <c r="A491" s="1" t="s">
        <v>481</v>
      </c>
      <c r="L491" s="1">
        <v>-280</v>
      </c>
      <c r="AE491" s="1">
        <v>-280</v>
      </c>
    </row>
    <row r="494" spans="1:300" x14ac:dyDescent="0.25">
      <c r="A494" s="1" t="s">
        <v>547</v>
      </c>
      <c r="B494" s="1" t="s">
        <v>460</v>
      </c>
      <c r="I494" s="1" t="s">
        <v>552</v>
      </c>
      <c r="J494" s="1" t="s">
        <v>462</v>
      </c>
      <c r="N494" s="1" t="s">
        <v>553</v>
      </c>
      <c r="O494" s="1" t="s">
        <v>462</v>
      </c>
    </row>
    <row r="495" spans="1:300" x14ac:dyDescent="0.25">
      <c r="A495" s="1" t="s">
        <v>464</v>
      </c>
      <c r="C495" s="1" t="s">
        <v>465</v>
      </c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>
        <v>8</v>
      </c>
      <c r="Y495"/>
      <c r="Z495"/>
      <c r="AA495">
        <v>10</v>
      </c>
      <c r="AB495"/>
      <c r="AC495"/>
      <c r="AD495">
        <v>10</v>
      </c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>
        <v>4</v>
      </c>
      <c r="AS495"/>
      <c r="AT495"/>
      <c r="AU495">
        <v>10</v>
      </c>
      <c r="AV495"/>
      <c r="AW495"/>
      <c r="AX495">
        <v>5</v>
      </c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  <c r="HB495"/>
      <c r="HC495"/>
      <c r="HD495"/>
      <c r="HE495"/>
      <c r="HF495"/>
      <c r="HG495"/>
      <c r="HH495"/>
      <c r="HI495"/>
      <c r="HJ495"/>
      <c r="HK495"/>
      <c r="HL495"/>
      <c r="HM495"/>
      <c r="HN495"/>
      <c r="HO495"/>
      <c r="HP495"/>
      <c r="HQ495"/>
      <c r="HR495"/>
      <c r="HS495"/>
      <c r="HT495"/>
      <c r="HU495"/>
      <c r="HV495"/>
      <c r="HW495"/>
      <c r="HX495"/>
      <c r="HY495"/>
      <c r="HZ495"/>
      <c r="IA495"/>
      <c r="IB495"/>
      <c r="IC495"/>
      <c r="ID495"/>
      <c r="IE495"/>
      <c r="IF495"/>
      <c r="IG495"/>
      <c r="IH495"/>
      <c r="II495"/>
      <c r="IJ495"/>
      <c r="IK495"/>
      <c r="IL495"/>
      <c r="IM495"/>
      <c r="IN495"/>
      <c r="IO495"/>
      <c r="IP495"/>
      <c r="IQ495"/>
      <c r="IR495"/>
      <c r="IS495"/>
      <c r="IT495"/>
      <c r="IU495"/>
      <c r="IV495"/>
      <c r="IW495"/>
      <c r="IX495"/>
      <c r="IY495"/>
      <c r="IZ495"/>
      <c r="JA495"/>
      <c r="JB495"/>
      <c r="JC495"/>
      <c r="JD495"/>
      <c r="JE495"/>
      <c r="JF495"/>
      <c r="JG495"/>
      <c r="JH495"/>
      <c r="JI495"/>
      <c r="JJ495"/>
      <c r="JK495"/>
      <c r="JL495"/>
      <c r="JM495"/>
      <c r="JN495"/>
      <c r="JO495"/>
      <c r="JP495"/>
      <c r="JQ495"/>
      <c r="JR495"/>
      <c r="JS495"/>
      <c r="JT495"/>
      <c r="JU495"/>
      <c r="JV495"/>
      <c r="JW495"/>
      <c r="JX495"/>
      <c r="JY495"/>
      <c r="JZ495"/>
      <c r="KA495"/>
      <c r="KB495"/>
      <c r="KC495"/>
      <c r="KD495"/>
      <c r="KE495"/>
      <c r="KF495"/>
      <c r="KG495"/>
      <c r="KH495"/>
      <c r="KI495"/>
      <c r="KJ495"/>
      <c r="KK495"/>
      <c r="KL495"/>
      <c r="KM495"/>
      <c r="KN495"/>
    </row>
    <row r="496" spans="1:300" x14ac:dyDescent="0.25">
      <c r="A496" s="1" t="s">
        <v>466</v>
      </c>
      <c r="C496" s="1" t="s">
        <v>465</v>
      </c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>
        <v>0</v>
      </c>
      <c r="Y496"/>
      <c r="Z496">
        <v>21</v>
      </c>
      <c r="AA496"/>
      <c r="AB496"/>
      <c r="AC496"/>
      <c r="AD496">
        <v>0</v>
      </c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>
        <v>0</v>
      </c>
      <c r="AS496"/>
      <c r="AT496">
        <v>16</v>
      </c>
      <c r="AU496"/>
      <c r="AV496"/>
      <c r="AW496"/>
      <c r="AX496">
        <v>0</v>
      </c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  <c r="HB496"/>
      <c r="HC496"/>
      <c r="HD496"/>
      <c r="HE496"/>
      <c r="HF496"/>
      <c r="HG496"/>
      <c r="HH496"/>
      <c r="HI496"/>
      <c r="HJ496"/>
      <c r="HK496"/>
      <c r="HL496"/>
      <c r="HM496"/>
      <c r="HN496"/>
      <c r="HO496"/>
      <c r="HP496"/>
      <c r="HQ496"/>
      <c r="HR496"/>
      <c r="HS496"/>
      <c r="HT496"/>
      <c r="HU496"/>
      <c r="HV496"/>
      <c r="HW496"/>
      <c r="HX496"/>
      <c r="HY496"/>
      <c r="HZ496"/>
      <c r="IA496"/>
      <c r="IB496"/>
      <c r="IC496"/>
      <c r="ID496"/>
      <c r="IE496"/>
      <c r="IF496"/>
      <c r="IG496"/>
      <c r="IH496"/>
      <c r="II496"/>
      <c r="IJ496"/>
      <c r="IK496"/>
      <c r="IL496"/>
      <c r="IM496"/>
      <c r="IN496"/>
      <c r="IO496"/>
      <c r="IP496"/>
      <c r="IQ496"/>
      <c r="IR496"/>
      <c r="IS496"/>
      <c r="IT496"/>
      <c r="IU496"/>
      <c r="IV496"/>
      <c r="IW496"/>
      <c r="IX496"/>
      <c r="IY496"/>
      <c r="IZ496"/>
      <c r="JA496"/>
      <c r="JB496"/>
      <c r="JC496"/>
      <c r="JD496"/>
      <c r="JE496"/>
      <c r="JF496"/>
      <c r="JG496"/>
      <c r="JH496"/>
      <c r="JI496"/>
      <c r="JJ496"/>
      <c r="JK496"/>
      <c r="JL496"/>
      <c r="JM496"/>
      <c r="JN496"/>
      <c r="JO496"/>
      <c r="JP496"/>
      <c r="JQ496"/>
      <c r="JR496"/>
      <c r="JS496"/>
      <c r="JT496"/>
      <c r="JU496"/>
      <c r="JV496"/>
      <c r="JW496"/>
      <c r="JX496"/>
      <c r="JY496"/>
      <c r="JZ496"/>
      <c r="KA496"/>
      <c r="KB496"/>
      <c r="KC496"/>
      <c r="KD496"/>
      <c r="KE496"/>
      <c r="KF496"/>
      <c r="KG496"/>
      <c r="KH496"/>
      <c r="KI496"/>
      <c r="KJ496"/>
      <c r="KK496"/>
      <c r="KL496"/>
      <c r="KM496"/>
      <c r="KN496"/>
    </row>
    <row r="497" spans="1:300" x14ac:dyDescent="0.25"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  <c r="HB497"/>
      <c r="HC497"/>
      <c r="HD497"/>
      <c r="HE497"/>
      <c r="HF497"/>
      <c r="HG497"/>
      <c r="HH497"/>
      <c r="HI497"/>
      <c r="HJ497"/>
      <c r="HK497"/>
      <c r="HL497"/>
      <c r="HM497"/>
      <c r="HN497"/>
      <c r="HO497"/>
      <c r="HP497"/>
      <c r="HQ497"/>
      <c r="HR497"/>
      <c r="HS497"/>
      <c r="HT497"/>
      <c r="HU497"/>
      <c r="HV497"/>
      <c r="HW497"/>
      <c r="HX497"/>
      <c r="HY497"/>
      <c r="HZ497"/>
      <c r="IA497"/>
      <c r="IB497"/>
      <c r="IC497"/>
      <c r="ID497"/>
      <c r="IE497"/>
      <c r="IF497"/>
      <c r="IG497"/>
      <c r="IH497"/>
      <c r="II497"/>
      <c r="IJ497"/>
      <c r="IK497"/>
      <c r="IL497"/>
      <c r="IM497"/>
      <c r="IN497"/>
      <c r="IO497"/>
      <c r="IP497"/>
      <c r="IQ497"/>
      <c r="IR497"/>
      <c r="IS497"/>
      <c r="IT497"/>
      <c r="IU497"/>
      <c r="IV497"/>
      <c r="IW497"/>
      <c r="IX497"/>
      <c r="IY497"/>
      <c r="IZ497"/>
      <c r="JA497"/>
      <c r="JB497"/>
      <c r="JC497"/>
      <c r="JD497"/>
      <c r="JE497"/>
      <c r="JF497"/>
      <c r="JG497"/>
      <c r="JH497"/>
      <c r="JI497"/>
      <c r="JJ497"/>
      <c r="JK497"/>
      <c r="JL497"/>
      <c r="JM497"/>
      <c r="JN497"/>
      <c r="JO497"/>
      <c r="JP497"/>
      <c r="JQ497"/>
      <c r="JR497"/>
      <c r="JS497"/>
      <c r="JT497"/>
      <c r="JU497"/>
      <c r="JV497"/>
      <c r="JW497"/>
      <c r="JX497"/>
      <c r="JY497"/>
      <c r="JZ497"/>
      <c r="KA497"/>
      <c r="KB497"/>
      <c r="KC497"/>
      <c r="KD497"/>
      <c r="KE497"/>
      <c r="KF497"/>
      <c r="KG497"/>
      <c r="KH497"/>
      <c r="KI497"/>
      <c r="KJ497"/>
      <c r="KK497"/>
      <c r="KL497"/>
      <c r="KM497"/>
      <c r="KN497"/>
    </row>
    <row r="498" spans="1:300" x14ac:dyDescent="0.25">
      <c r="A498" s="1" t="s">
        <v>467</v>
      </c>
      <c r="C498" s="1" t="s">
        <v>789</v>
      </c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>
        <v>25</v>
      </c>
      <c r="X498"/>
      <c r="Y498"/>
      <c r="Z498"/>
      <c r="AA498">
        <v>0</v>
      </c>
      <c r="AB498"/>
      <c r="AC498"/>
      <c r="AD498">
        <v>0</v>
      </c>
      <c r="AE498"/>
      <c r="AF498"/>
      <c r="AG498"/>
      <c r="AH498"/>
      <c r="AI498"/>
      <c r="AJ498"/>
      <c r="AK498"/>
      <c r="AL498"/>
      <c r="AM498"/>
      <c r="AN498"/>
      <c r="AO498"/>
      <c r="AP498"/>
      <c r="AQ498">
        <v>11</v>
      </c>
      <c r="AR498"/>
      <c r="AS498"/>
      <c r="AT498">
        <v>15</v>
      </c>
      <c r="AU498"/>
      <c r="AV498"/>
      <c r="AW498">
        <v>15</v>
      </c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  <c r="HB498"/>
      <c r="HC498"/>
      <c r="HD498"/>
      <c r="HE498"/>
      <c r="HF498"/>
      <c r="HG498"/>
      <c r="HH498"/>
      <c r="HI498"/>
      <c r="HJ498"/>
      <c r="HK498"/>
      <c r="HL498"/>
      <c r="HM498"/>
      <c r="HN498"/>
      <c r="HO498"/>
      <c r="HP498"/>
      <c r="HQ498"/>
      <c r="HR498"/>
      <c r="HS498"/>
      <c r="HT498"/>
      <c r="HU498"/>
      <c r="HV498"/>
      <c r="HW498"/>
      <c r="HX498"/>
      <c r="HY498"/>
      <c r="HZ498"/>
      <c r="IA498"/>
      <c r="IB498"/>
      <c r="IC498"/>
      <c r="ID498"/>
      <c r="IE498"/>
      <c r="IF498"/>
      <c r="IG498"/>
      <c r="IH498"/>
      <c r="II498"/>
      <c r="IJ498"/>
      <c r="IK498"/>
      <c r="IL498"/>
      <c r="IM498"/>
      <c r="IN498"/>
      <c r="IO498"/>
      <c r="IP498"/>
      <c r="IQ498"/>
      <c r="IR498"/>
      <c r="IS498"/>
      <c r="IT498"/>
      <c r="IU498"/>
      <c r="IV498"/>
      <c r="IW498"/>
      <c r="IX498"/>
      <c r="IY498"/>
      <c r="IZ498"/>
      <c r="JA498"/>
      <c r="JB498"/>
      <c r="JC498"/>
      <c r="JD498"/>
      <c r="JE498"/>
      <c r="JF498"/>
      <c r="JG498"/>
      <c r="JH498"/>
      <c r="JI498"/>
      <c r="JJ498"/>
      <c r="JK498"/>
      <c r="JL498"/>
      <c r="JM498"/>
      <c r="JN498"/>
      <c r="JO498"/>
      <c r="JP498"/>
      <c r="JQ498"/>
      <c r="JR498"/>
      <c r="JS498"/>
      <c r="JT498"/>
      <c r="JU498"/>
      <c r="JV498"/>
      <c r="JW498"/>
      <c r="JX498"/>
      <c r="JY498"/>
      <c r="JZ498"/>
      <c r="KA498"/>
      <c r="KB498"/>
      <c r="KC498"/>
      <c r="KD498"/>
      <c r="KE498"/>
      <c r="KF498"/>
      <c r="KG498"/>
      <c r="KH498"/>
      <c r="KI498"/>
      <c r="KJ498"/>
      <c r="KK498"/>
      <c r="KL498"/>
      <c r="KM498"/>
      <c r="KN498"/>
    </row>
    <row r="499" spans="1:300" x14ac:dyDescent="0.25">
      <c r="A499" s="1" t="s">
        <v>468</v>
      </c>
      <c r="C499" s="1" t="s">
        <v>789</v>
      </c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>
        <v>11</v>
      </c>
      <c r="X499"/>
      <c r="Y499"/>
      <c r="Z499"/>
      <c r="AA499">
        <v>3</v>
      </c>
      <c r="AB499"/>
      <c r="AC499"/>
      <c r="AD499">
        <v>5</v>
      </c>
      <c r="AE499"/>
      <c r="AF499"/>
      <c r="AG499"/>
      <c r="AH499"/>
      <c r="AI499"/>
      <c r="AJ499"/>
      <c r="AK499"/>
      <c r="AL499"/>
      <c r="AM499"/>
      <c r="AN499"/>
      <c r="AO499"/>
      <c r="AP499"/>
      <c r="AQ499">
        <v>11</v>
      </c>
      <c r="AR499"/>
      <c r="AS499"/>
      <c r="AT499">
        <v>11</v>
      </c>
      <c r="AU499"/>
      <c r="AV499"/>
      <c r="AW499">
        <v>11</v>
      </c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  <c r="HB499"/>
      <c r="HC499"/>
      <c r="HD499"/>
      <c r="HE499"/>
      <c r="HF499"/>
      <c r="HG499"/>
      <c r="HH499"/>
      <c r="HI499"/>
      <c r="HJ499"/>
      <c r="HK499"/>
      <c r="HL499"/>
      <c r="HM499"/>
      <c r="HN499"/>
      <c r="HO499"/>
      <c r="HP499"/>
      <c r="HQ499"/>
      <c r="HR499"/>
      <c r="HS499"/>
      <c r="HT499"/>
      <c r="HU499"/>
      <c r="HV499"/>
      <c r="HW499"/>
      <c r="HX499"/>
      <c r="HY499"/>
      <c r="HZ499"/>
      <c r="IA499"/>
      <c r="IB499"/>
      <c r="IC499"/>
      <c r="ID499"/>
      <c r="IE499"/>
      <c r="IF499"/>
      <c r="IG499"/>
      <c r="IH499"/>
      <c r="II499"/>
      <c r="IJ499"/>
      <c r="IK499"/>
      <c r="IL499"/>
      <c r="IM499"/>
      <c r="IN499"/>
      <c r="IO499"/>
      <c r="IP499"/>
      <c r="IQ499"/>
      <c r="IR499"/>
      <c r="IS499"/>
      <c r="IT499"/>
      <c r="IU499"/>
      <c r="IV499"/>
      <c r="IW499"/>
      <c r="IX499"/>
      <c r="IY499"/>
      <c r="IZ499"/>
      <c r="JA499"/>
      <c r="JB499"/>
      <c r="JC499"/>
      <c r="JD499"/>
      <c r="JE499"/>
      <c r="JF499"/>
      <c r="JG499"/>
      <c r="JH499"/>
      <c r="JI499"/>
      <c r="JJ499"/>
      <c r="JK499"/>
      <c r="JL499"/>
      <c r="JM499"/>
      <c r="JN499"/>
      <c r="JO499"/>
      <c r="JP499"/>
      <c r="JQ499"/>
      <c r="JR499"/>
      <c r="JS499"/>
      <c r="JT499"/>
      <c r="JU499"/>
      <c r="JV499"/>
      <c r="JW499"/>
      <c r="JX499"/>
      <c r="JY499"/>
      <c r="JZ499"/>
      <c r="KA499"/>
      <c r="KB499"/>
      <c r="KC499"/>
      <c r="KD499"/>
      <c r="KE499"/>
      <c r="KF499"/>
      <c r="KG499"/>
      <c r="KH499"/>
      <c r="KI499"/>
      <c r="KJ499"/>
      <c r="KK499"/>
      <c r="KL499"/>
      <c r="KM499"/>
      <c r="KN499"/>
    </row>
    <row r="500" spans="1:300" x14ac:dyDescent="0.25"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  <c r="HB500"/>
      <c r="HC500"/>
      <c r="HD500"/>
      <c r="HE500"/>
      <c r="HF500"/>
      <c r="HG500"/>
      <c r="HH500"/>
      <c r="HI500"/>
      <c r="HJ500"/>
      <c r="HK500"/>
      <c r="HL500"/>
      <c r="HM500"/>
      <c r="HN500"/>
      <c r="HO500"/>
      <c r="HP500"/>
      <c r="HQ500"/>
      <c r="HR500"/>
      <c r="HS500"/>
      <c r="HT500"/>
      <c r="HU500"/>
      <c r="HV500"/>
      <c r="HW500"/>
      <c r="HX500"/>
      <c r="HY500"/>
      <c r="HZ500"/>
      <c r="IA500"/>
      <c r="IB500"/>
      <c r="IC500"/>
      <c r="ID500"/>
      <c r="IE500"/>
      <c r="IF500"/>
      <c r="IG500"/>
      <c r="IH500"/>
      <c r="II500"/>
      <c r="IJ500"/>
      <c r="IK500"/>
      <c r="IL500"/>
      <c r="IM500"/>
      <c r="IN500"/>
      <c r="IO500"/>
      <c r="IP500"/>
      <c r="IQ500"/>
      <c r="IR500"/>
      <c r="IS500"/>
      <c r="IT500"/>
      <c r="IU500"/>
      <c r="IV500"/>
      <c r="IW500"/>
      <c r="IX500"/>
      <c r="IY500"/>
      <c r="IZ500"/>
      <c r="JA500"/>
      <c r="JB500"/>
      <c r="JC500"/>
      <c r="JD500"/>
      <c r="JE500"/>
      <c r="JF500"/>
      <c r="JG500"/>
      <c r="JH500"/>
      <c r="JI500"/>
      <c r="JJ500"/>
      <c r="JK500"/>
      <c r="JL500"/>
      <c r="JM500"/>
      <c r="JN500"/>
      <c r="JO500"/>
      <c r="JP500"/>
      <c r="JQ500"/>
      <c r="JR500"/>
      <c r="JS500"/>
      <c r="JT500"/>
      <c r="JU500"/>
      <c r="JV500"/>
      <c r="JW500"/>
      <c r="JX500"/>
      <c r="JY500"/>
      <c r="JZ500"/>
      <c r="KA500"/>
      <c r="KB500"/>
      <c r="KC500"/>
      <c r="KD500"/>
      <c r="KE500"/>
      <c r="KF500"/>
      <c r="KG500"/>
      <c r="KH500"/>
      <c r="KI500"/>
      <c r="KJ500"/>
      <c r="KK500"/>
      <c r="KL500"/>
      <c r="KM500"/>
      <c r="KN500"/>
    </row>
    <row r="501" spans="1:300" x14ac:dyDescent="0.25">
      <c r="A501" s="1" t="s">
        <v>469</v>
      </c>
      <c r="D501"/>
      <c r="E501"/>
      <c r="F501"/>
      <c r="G501"/>
      <c r="H501"/>
      <c r="I501"/>
      <c r="J501"/>
      <c r="K501"/>
      <c r="L501"/>
      <c r="M501"/>
      <c r="N501"/>
      <c r="O501"/>
      <c r="P501" t="s">
        <v>554</v>
      </c>
      <c r="Q501"/>
      <c r="R501" t="s">
        <v>518</v>
      </c>
      <c r="S501"/>
      <c r="T501" t="s">
        <v>473</v>
      </c>
      <c r="U501"/>
      <c r="V501"/>
      <c r="W501"/>
      <c r="X501" t="s">
        <v>485</v>
      </c>
      <c r="Y501"/>
      <c r="Z501" t="s">
        <v>485</v>
      </c>
      <c r="AA501"/>
      <c r="AB501" t="s">
        <v>470</v>
      </c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  <c r="FV501"/>
      <c r="FW501"/>
      <c r="FX501"/>
      <c r="FY501"/>
      <c r="FZ501"/>
      <c r="GA501"/>
      <c r="GB501"/>
      <c r="GC501"/>
      <c r="GD501"/>
      <c r="GE501"/>
      <c r="GF501"/>
      <c r="GG501"/>
      <c r="GH501"/>
      <c r="GI501"/>
      <c r="GJ501"/>
      <c r="GK501"/>
      <c r="GL501"/>
      <c r="GM501"/>
      <c r="GN501"/>
      <c r="GO501"/>
      <c r="GP501"/>
      <c r="GQ501"/>
      <c r="GR501"/>
      <c r="GS501"/>
      <c r="GT501"/>
      <c r="GU501"/>
      <c r="GV501"/>
      <c r="GW501"/>
      <c r="GX501"/>
      <c r="GY501"/>
      <c r="GZ501"/>
      <c r="HA501"/>
      <c r="HB501"/>
      <c r="HC501"/>
      <c r="HD501"/>
      <c r="HE501"/>
      <c r="HF501"/>
      <c r="HG501"/>
      <c r="HH501"/>
      <c r="HI501"/>
      <c r="HJ501"/>
      <c r="HK501"/>
      <c r="HL501"/>
      <c r="HM501"/>
      <c r="HN501"/>
      <c r="HO501"/>
      <c r="HP501"/>
      <c r="HQ501"/>
      <c r="HR501"/>
      <c r="HS501"/>
      <c r="HT501"/>
      <c r="HU501"/>
      <c r="HV501"/>
      <c r="HW501"/>
      <c r="HX501"/>
      <c r="HY501"/>
      <c r="HZ501"/>
      <c r="IA501"/>
      <c r="IB501"/>
      <c r="IC501"/>
      <c r="ID501"/>
      <c r="IE501"/>
      <c r="IF501"/>
      <c r="IG501"/>
      <c r="IH501"/>
      <c r="II501"/>
      <c r="IJ501"/>
      <c r="IK501"/>
      <c r="IL501"/>
      <c r="IM501"/>
      <c r="IN501"/>
      <c r="IO501"/>
      <c r="IP501"/>
      <c r="IQ501"/>
      <c r="IR501"/>
      <c r="IS501"/>
      <c r="IT501"/>
      <c r="IU501"/>
      <c r="IV501"/>
      <c r="IW501"/>
      <c r="IX501"/>
      <c r="IY501"/>
      <c r="IZ501"/>
      <c r="JA501"/>
      <c r="JB501"/>
      <c r="JC501"/>
      <c r="JD501"/>
      <c r="JE501"/>
      <c r="JF501"/>
      <c r="JG501"/>
      <c r="JH501"/>
      <c r="JI501"/>
      <c r="JJ501"/>
      <c r="JK501"/>
      <c r="JL501"/>
      <c r="JM501"/>
      <c r="JN501"/>
      <c r="JO501"/>
      <c r="JP501"/>
      <c r="JQ501"/>
      <c r="JR501"/>
      <c r="JS501"/>
      <c r="JT501"/>
      <c r="JU501"/>
      <c r="JV501"/>
      <c r="JW501"/>
      <c r="JX501"/>
      <c r="JY501"/>
      <c r="JZ501"/>
      <c r="KA501"/>
      <c r="KB501"/>
      <c r="KC501"/>
      <c r="KD501"/>
      <c r="KE501"/>
      <c r="KF501"/>
      <c r="KG501"/>
      <c r="KH501"/>
      <c r="KI501"/>
      <c r="KJ501"/>
      <c r="KK501"/>
      <c r="KL501"/>
      <c r="KM501"/>
      <c r="KN501"/>
    </row>
    <row r="502" spans="1:300" x14ac:dyDescent="0.25">
      <c r="A502" s="1" t="s">
        <v>474</v>
      </c>
      <c r="D502"/>
      <c r="E502"/>
      <c r="F502"/>
      <c r="G502"/>
      <c r="H502"/>
      <c r="I502"/>
      <c r="J502"/>
      <c r="K502"/>
      <c r="L502"/>
      <c r="M502"/>
      <c r="N502"/>
      <c r="O502"/>
      <c r="P502" t="s">
        <v>788</v>
      </c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 t="s">
        <v>797</v>
      </c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  <c r="FV502"/>
      <c r="FW502"/>
      <c r="FX502"/>
      <c r="FY502"/>
      <c r="FZ502"/>
      <c r="GA502"/>
      <c r="GB502"/>
      <c r="GC502"/>
      <c r="GD502"/>
      <c r="GE502"/>
      <c r="GF502"/>
      <c r="GG502"/>
      <c r="GH502"/>
      <c r="GI502"/>
      <c r="GJ502"/>
      <c r="GK502"/>
      <c r="GL502"/>
      <c r="GM502"/>
      <c r="GN502"/>
      <c r="GO502"/>
      <c r="GP502"/>
      <c r="GQ502"/>
      <c r="GR502"/>
      <c r="GS502"/>
      <c r="GT502"/>
      <c r="GU502"/>
      <c r="GV502"/>
      <c r="GW502"/>
      <c r="GX502"/>
      <c r="GY502"/>
      <c r="GZ502"/>
      <c r="HA502"/>
      <c r="HB502"/>
      <c r="HC502"/>
      <c r="HD502"/>
      <c r="HE502"/>
      <c r="HF502"/>
      <c r="HG502"/>
      <c r="HH502"/>
      <c r="HI502"/>
      <c r="HJ502"/>
      <c r="HK502"/>
      <c r="HL502"/>
      <c r="HM502"/>
      <c r="HN502"/>
      <c r="HO502"/>
      <c r="HP502"/>
      <c r="HQ502"/>
      <c r="HR502"/>
      <c r="HS502"/>
      <c r="HT502"/>
      <c r="HU502"/>
      <c r="HV502"/>
      <c r="HW502"/>
      <c r="HX502"/>
      <c r="HY502"/>
      <c r="HZ502"/>
      <c r="IA502"/>
      <c r="IB502"/>
      <c r="IC502"/>
      <c r="ID502"/>
      <c r="IE502"/>
      <c r="IF502"/>
      <c r="IG502"/>
      <c r="IH502"/>
      <c r="II502"/>
      <c r="IJ502"/>
      <c r="IK502"/>
      <c r="IL502"/>
      <c r="IM502"/>
      <c r="IN502"/>
      <c r="IO502"/>
      <c r="IP502"/>
      <c r="IQ502"/>
      <c r="IR502"/>
      <c r="IS502"/>
      <c r="IT502"/>
      <c r="IU502"/>
      <c r="IV502"/>
      <c r="IW502"/>
      <c r="IX502"/>
      <c r="IY502"/>
      <c r="IZ502"/>
      <c r="JA502"/>
      <c r="JB502"/>
      <c r="JC502"/>
      <c r="JD502"/>
      <c r="JE502"/>
      <c r="JF502"/>
      <c r="JG502"/>
      <c r="JH502"/>
      <c r="JI502"/>
      <c r="JJ502"/>
      <c r="JK502"/>
      <c r="JL502"/>
      <c r="JM502"/>
      <c r="JN502"/>
      <c r="JO502"/>
      <c r="JP502"/>
      <c r="JQ502"/>
      <c r="JR502"/>
      <c r="JS502"/>
      <c r="JT502"/>
      <c r="JU502"/>
      <c r="JV502"/>
      <c r="JW502"/>
      <c r="JX502"/>
      <c r="JY502"/>
      <c r="JZ502"/>
      <c r="KA502"/>
      <c r="KB502"/>
      <c r="KC502"/>
      <c r="KD502"/>
      <c r="KE502"/>
      <c r="KF502"/>
      <c r="KG502"/>
      <c r="KH502"/>
      <c r="KI502"/>
      <c r="KJ502"/>
      <c r="KK502"/>
      <c r="KL502"/>
      <c r="KM502"/>
      <c r="KN502"/>
    </row>
    <row r="503" spans="1:300" x14ac:dyDescent="0.25">
      <c r="A503" s="1" t="s">
        <v>475</v>
      </c>
      <c r="P503" s="1">
        <v>0</v>
      </c>
      <c r="AL503" s="1">
        <v>0</v>
      </c>
      <c r="BH503" s="1">
        <v>0</v>
      </c>
    </row>
    <row r="504" spans="1:300" x14ac:dyDescent="0.25">
      <c r="A504" s="1" t="s">
        <v>476</v>
      </c>
      <c r="B504" s="1" t="s">
        <v>477</v>
      </c>
      <c r="F504" s="1">
        <v>280</v>
      </c>
      <c r="BC504" s="1">
        <v>200</v>
      </c>
    </row>
    <row r="505" spans="1:300" x14ac:dyDescent="0.25">
      <c r="A505" s="1" t="s">
        <v>478</v>
      </c>
      <c r="G505" s="1">
        <v>850</v>
      </c>
      <c r="J505" s="1">
        <v>852</v>
      </c>
      <c r="AD505" s="1">
        <v>851</v>
      </c>
      <c r="AX505" s="1">
        <v>830</v>
      </c>
    </row>
    <row r="506" spans="1:300" x14ac:dyDescent="0.25">
      <c r="A506" s="1" t="s">
        <v>479</v>
      </c>
      <c r="M506" s="1">
        <v>110</v>
      </c>
      <c r="AG506" s="1">
        <v>110</v>
      </c>
      <c r="BA506" s="1">
        <v>110</v>
      </c>
    </row>
    <row r="507" spans="1:300" x14ac:dyDescent="0.25">
      <c r="A507" s="1" t="s">
        <v>480</v>
      </c>
      <c r="L507" s="1">
        <v>-120</v>
      </c>
      <c r="AF507" s="1">
        <v>-80</v>
      </c>
      <c r="AZ507" s="1">
        <v>-80</v>
      </c>
    </row>
    <row r="508" spans="1:300" x14ac:dyDescent="0.25">
      <c r="A508" s="1" t="s">
        <v>481</v>
      </c>
      <c r="L508" s="1">
        <v>-280</v>
      </c>
      <c r="AE508" s="1">
        <v>-200</v>
      </c>
      <c r="AX508" s="1">
        <v>-200</v>
      </c>
    </row>
    <row r="511" spans="1:300" x14ac:dyDescent="0.25">
      <c r="A511" s="1" t="s">
        <v>547</v>
      </c>
      <c r="B511" s="1" t="s">
        <v>460</v>
      </c>
      <c r="I511" s="1" t="s">
        <v>555</v>
      </c>
      <c r="J511" s="1" t="s">
        <v>462</v>
      </c>
      <c r="N511" s="1" t="s">
        <v>556</v>
      </c>
      <c r="O511" s="1" t="s">
        <v>462</v>
      </c>
    </row>
    <row r="512" spans="1:300" x14ac:dyDescent="0.25">
      <c r="A512" s="1" t="s">
        <v>464</v>
      </c>
      <c r="C512" s="1" t="s">
        <v>465</v>
      </c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>
        <v>10</v>
      </c>
      <c r="Y512"/>
      <c r="Z512"/>
      <c r="AA512">
        <v>10</v>
      </c>
      <c r="AB512"/>
      <c r="AC512"/>
      <c r="AD512">
        <v>10</v>
      </c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>
        <v>6</v>
      </c>
      <c r="AS512"/>
      <c r="AT512"/>
      <c r="AU512">
        <v>10</v>
      </c>
      <c r="AV512"/>
      <c r="AW512"/>
      <c r="AX512">
        <v>10</v>
      </c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  <c r="FV512"/>
      <c r="FW512"/>
      <c r="FX512"/>
      <c r="FY512"/>
      <c r="FZ512"/>
      <c r="GA512"/>
      <c r="GB512"/>
      <c r="GC512"/>
      <c r="GD512"/>
      <c r="GE512"/>
      <c r="GF512"/>
      <c r="GG512"/>
      <c r="GH512"/>
      <c r="GI512"/>
      <c r="GJ512"/>
      <c r="GK512"/>
      <c r="GL512"/>
      <c r="GM512"/>
      <c r="GN512"/>
      <c r="GO512"/>
      <c r="GP512"/>
      <c r="GQ512"/>
      <c r="GR512"/>
      <c r="GS512"/>
      <c r="GT512"/>
      <c r="GU512"/>
      <c r="GV512"/>
      <c r="GW512"/>
      <c r="GX512"/>
      <c r="GY512"/>
      <c r="GZ512"/>
      <c r="HA512"/>
      <c r="HB512"/>
      <c r="HC512"/>
      <c r="HD512"/>
      <c r="HE512"/>
      <c r="HF512"/>
      <c r="HG512"/>
      <c r="HH512"/>
      <c r="HI512"/>
      <c r="HJ512"/>
      <c r="HK512"/>
      <c r="HL512"/>
      <c r="HM512"/>
      <c r="HN512"/>
      <c r="HO512"/>
      <c r="HP512"/>
      <c r="HQ512"/>
      <c r="HR512"/>
      <c r="HS512"/>
      <c r="HT512"/>
      <c r="HU512"/>
      <c r="HV512"/>
      <c r="HW512"/>
      <c r="HX512"/>
      <c r="HY512"/>
      <c r="HZ512"/>
      <c r="IA512"/>
      <c r="IB512"/>
      <c r="IC512"/>
      <c r="ID512"/>
      <c r="IE512"/>
      <c r="IF512"/>
      <c r="IG512"/>
      <c r="IH512"/>
      <c r="II512"/>
      <c r="IJ512"/>
      <c r="IK512"/>
      <c r="IL512"/>
      <c r="IM512"/>
      <c r="IN512"/>
      <c r="IO512"/>
      <c r="IP512"/>
      <c r="IQ512"/>
      <c r="IR512"/>
      <c r="IS512"/>
      <c r="IT512"/>
      <c r="IU512"/>
      <c r="IV512"/>
      <c r="IW512"/>
      <c r="IX512"/>
      <c r="IY512"/>
      <c r="IZ512"/>
      <c r="JA512"/>
      <c r="JB512"/>
      <c r="JC512"/>
      <c r="JD512"/>
      <c r="JE512"/>
      <c r="JF512"/>
      <c r="JG512"/>
      <c r="JH512"/>
      <c r="JI512"/>
      <c r="JJ512"/>
      <c r="JK512"/>
      <c r="JL512"/>
      <c r="JM512"/>
      <c r="JN512"/>
      <c r="JO512"/>
      <c r="JP512"/>
      <c r="JQ512"/>
      <c r="JR512"/>
      <c r="JS512"/>
      <c r="JT512"/>
      <c r="JU512"/>
      <c r="JV512"/>
      <c r="JW512"/>
      <c r="JX512"/>
      <c r="JY512"/>
      <c r="JZ512"/>
      <c r="KA512"/>
      <c r="KB512"/>
      <c r="KC512"/>
      <c r="KD512"/>
      <c r="KE512"/>
      <c r="KF512"/>
      <c r="KG512"/>
      <c r="KH512"/>
      <c r="KI512"/>
      <c r="KJ512"/>
      <c r="KK512"/>
      <c r="KL512"/>
      <c r="KM512"/>
      <c r="KN512"/>
    </row>
    <row r="513" spans="1:300" x14ac:dyDescent="0.25">
      <c r="A513" s="1" t="s">
        <v>466</v>
      </c>
      <c r="C513" s="1" t="s">
        <v>465</v>
      </c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>
        <v>33</v>
      </c>
      <c r="X513"/>
      <c r="Y513"/>
      <c r="Z513">
        <v>29</v>
      </c>
      <c r="AA513"/>
      <c r="AB513"/>
      <c r="AC513"/>
      <c r="AD513">
        <v>10</v>
      </c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>
        <v>0</v>
      </c>
      <c r="AS513"/>
      <c r="AT513">
        <v>20</v>
      </c>
      <c r="AU513"/>
      <c r="AV513"/>
      <c r="AW513"/>
      <c r="AX513">
        <v>5</v>
      </c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  <c r="FV513"/>
      <c r="FW513"/>
      <c r="FX513"/>
      <c r="FY513"/>
      <c r="FZ513"/>
      <c r="GA513"/>
      <c r="GB513"/>
      <c r="GC513"/>
      <c r="GD513"/>
      <c r="GE513"/>
      <c r="GF513"/>
      <c r="GG513"/>
      <c r="GH513"/>
      <c r="GI513"/>
      <c r="GJ513"/>
      <c r="GK513"/>
      <c r="GL513"/>
      <c r="GM513"/>
      <c r="GN513"/>
      <c r="GO513"/>
      <c r="GP513"/>
      <c r="GQ513"/>
      <c r="GR513"/>
      <c r="GS513"/>
      <c r="GT513"/>
      <c r="GU513"/>
      <c r="GV513"/>
      <c r="GW513"/>
      <c r="GX513"/>
      <c r="GY513"/>
      <c r="GZ513"/>
      <c r="HA513"/>
      <c r="HB513"/>
      <c r="HC513"/>
      <c r="HD513"/>
      <c r="HE513"/>
      <c r="HF513"/>
      <c r="HG513"/>
      <c r="HH513"/>
      <c r="HI513"/>
      <c r="HJ513"/>
      <c r="HK513"/>
      <c r="HL513"/>
      <c r="HM513"/>
      <c r="HN513"/>
      <c r="HO513"/>
      <c r="HP513"/>
      <c r="HQ513"/>
      <c r="HR513"/>
      <c r="HS513"/>
      <c r="HT513"/>
      <c r="HU513"/>
      <c r="HV513"/>
      <c r="HW513"/>
      <c r="HX513"/>
      <c r="HY513"/>
      <c r="HZ513"/>
      <c r="IA513"/>
      <c r="IB513"/>
      <c r="IC513"/>
      <c r="ID513"/>
      <c r="IE513"/>
      <c r="IF513"/>
      <c r="IG513"/>
      <c r="IH513"/>
      <c r="II513"/>
      <c r="IJ513"/>
      <c r="IK513"/>
      <c r="IL513"/>
      <c r="IM513"/>
      <c r="IN513"/>
      <c r="IO513"/>
      <c r="IP513"/>
      <c r="IQ513"/>
      <c r="IR513"/>
      <c r="IS513"/>
      <c r="IT513"/>
      <c r="IU513"/>
      <c r="IV513"/>
      <c r="IW513"/>
      <c r="IX513"/>
      <c r="IY513"/>
      <c r="IZ513"/>
      <c r="JA513"/>
      <c r="JB513"/>
      <c r="JC513"/>
      <c r="JD513"/>
      <c r="JE513"/>
      <c r="JF513"/>
      <c r="JG513"/>
      <c r="JH513"/>
      <c r="JI513"/>
      <c r="JJ513"/>
      <c r="JK513"/>
      <c r="JL513"/>
      <c r="JM513"/>
      <c r="JN513"/>
      <c r="JO513"/>
      <c r="JP513"/>
      <c r="JQ513"/>
      <c r="JR513"/>
      <c r="JS513"/>
      <c r="JT513"/>
      <c r="JU513"/>
      <c r="JV513"/>
      <c r="JW513"/>
      <c r="JX513"/>
      <c r="JY513"/>
      <c r="JZ513"/>
      <c r="KA513"/>
      <c r="KB513"/>
      <c r="KC513"/>
      <c r="KD513"/>
      <c r="KE513"/>
      <c r="KF513"/>
      <c r="KG513"/>
      <c r="KH513"/>
      <c r="KI513"/>
      <c r="KJ513"/>
      <c r="KK513"/>
      <c r="KL513"/>
      <c r="KM513"/>
      <c r="KN513"/>
    </row>
    <row r="514" spans="1:300" x14ac:dyDescent="0.25"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  <c r="FV514"/>
      <c r="FW514"/>
      <c r="FX514"/>
      <c r="FY514"/>
      <c r="FZ514"/>
      <c r="GA514"/>
      <c r="GB514"/>
      <c r="GC514"/>
      <c r="GD514"/>
      <c r="GE514"/>
      <c r="GF514"/>
      <c r="GG514"/>
      <c r="GH514"/>
      <c r="GI514"/>
      <c r="GJ514"/>
      <c r="GK514"/>
      <c r="GL514"/>
      <c r="GM514"/>
      <c r="GN514"/>
      <c r="GO514"/>
      <c r="GP514"/>
      <c r="GQ514"/>
      <c r="GR514"/>
      <c r="GS514"/>
      <c r="GT514"/>
      <c r="GU514"/>
      <c r="GV514"/>
      <c r="GW514"/>
      <c r="GX514"/>
      <c r="GY514"/>
      <c r="GZ514"/>
      <c r="HA514"/>
      <c r="HB514"/>
      <c r="HC514"/>
      <c r="HD514"/>
      <c r="HE514"/>
      <c r="HF514"/>
      <c r="HG514"/>
      <c r="HH514"/>
      <c r="HI514"/>
      <c r="HJ514"/>
      <c r="HK514"/>
      <c r="HL514"/>
      <c r="HM514"/>
      <c r="HN514"/>
      <c r="HO514"/>
      <c r="HP514"/>
      <c r="HQ514"/>
      <c r="HR514"/>
      <c r="HS514"/>
      <c r="HT514"/>
      <c r="HU514"/>
      <c r="HV514"/>
      <c r="HW514"/>
      <c r="HX514"/>
      <c r="HY514"/>
      <c r="HZ514"/>
      <c r="IA514"/>
      <c r="IB514"/>
      <c r="IC514"/>
      <c r="ID514"/>
      <c r="IE514"/>
      <c r="IF514"/>
      <c r="IG514"/>
      <c r="IH514"/>
      <c r="II514"/>
      <c r="IJ514"/>
      <c r="IK514"/>
      <c r="IL514"/>
      <c r="IM514"/>
      <c r="IN514"/>
      <c r="IO514"/>
      <c r="IP514"/>
      <c r="IQ514"/>
      <c r="IR514"/>
      <c r="IS514"/>
      <c r="IT514"/>
      <c r="IU514"/>
      <c r="IV514"/>
      <c r="IW514"/>
      <c r="IX514"/>
      <c r="IY514"/>
      <c r="IZ514"/>
      <c r="JA514"/>
      <c r="JB514"/>
      <c r="JC514"/>
      <c r="JD514"/>
      <c r="JE514"/>
      <c r="JF514"/>
      <c r="JG514"/>
      <c r="JH514"/>
      <c r="JI514"/>
      <c r="JJ514"/>
      <c r="JK514"/>
      <c r="JL514"/>
      <c r="JM514"/>
      <c r="JN514"/>
      <c r="JO514"/>
      <c r="JP514"/>
      <c r="JQ514"/>
      <c r="JR514"/>
      <c r="JS514"/>
      <c r="JT514"/>
      <c r="JU514"/>
      <c r="JV514"/>
      <c r="JW514"/>
      <c r="JX514"/>
      <c r="JY514"/>
      <c r="JZ514"/>
      <c r="KA514"/>
      <c r="KB514"/>
      <c r="KC514"/>
      <c r="KD514"/>
      <c r="KE514"/>
      <c r="KF514"/>
      <c r="KG514"/>
      <c r="KH514"/>
      <c r="KI514"/>
      <c r="KJ514"/>
      <c r="KK514"/>
      <c r="KL514"/>
      <c r="KM514"/>
      <c r="KN514"/>
    </row>
    <row r="515" spans="1:300" x14ac:dyDescent="0.25">
      <c r="A515" s="1" t="s">
        <v>467</v>
      </c>
      <c r="C515" s="1" t="s">
        <v>789</v>
      </c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>
        <v>0</v>
      </c>
      <c r="Y515"/>
      <c r="Z515"/>
      <c r="AA515">
        <v>0</v>
      </c>
      <c r="AB515"/>
      <c r="AC515"/>
      <c r="AD515">
        <v>0</v>
      </c>
      <c r="AE515"/>
      <c r="AF515"/>
      <c r="AG515"/>
      <c r="AH515"/>
      <c r="AI515"/>
      <c r="AJ515"/>
      <c r="AK515"/>
      <c r="AL515"/>
      <c r="AM515"/>
      <c r="AN515"/>
      <c r="AO515"/>
      <c r="AP515"/>
      <c r="AQ515">
        <v>18</v>
      </c>
      <c r="AR515"/>
      <c r="AS515"/>
      <c r="AT515"/>
      <c r="AU515">
        <v>0</v>
      </c>
      <c r="AV515"/>
      <c r="AW515"/>
      <c r="AX515">
        <v>0</v>
      </c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  <c r="FV515"/>
      <c r="FW515"/>
      <c r="FX515"/>
      <c r="FY515"/>
      <c r="FZ515"/>
      <c r="GA515"/>
      <c r="GB515"/>
      <c r="GC515"/>
      <c r="GD515"/>
      <c r="GE515"/>
      <c r="GF515"/>
      <c r="GG515"/>
      <c r="GH515"/>
      <c r="GI515"/>
      <c r="GJ515"/>
      <c r="GK515"/>
      <c r="GL515"/>
      <c r="GM515"/>
      <c r="GN515"/>
      <c r="GO515"/>
      <c r="GP515"/>
      <c r="GQ515"/>
      <c r="GR515"/>
      <c r="GS515"/>
      <c r="GT515"/>
      <c r="GU515"/>
      <c r="GV515"/>
      <c r="GW515"/>
      <c r="GX515"/>
      <c r="GY515"/>
      <c r="GZ515"/>
      <c r="HA515"/>
      <c r="HB515"/>
      <c r="HC515"/>
      <c r="HD515"/>
      <c r="HE515"/>
      <c r="HF515"/>
      <c r="HG515"/>
      <c r="HH515"/>
      <c r="HI515"/>
      <c r="HJ515"/>
      <c r="HK515"/>
      <c r="HL515"/>
      <c r="HM515"/>
      <c r="HN515"/>
      <c r="HO515"/>
      <c r="HP515"/>
      <c r="HQ515"/>
      <c r="HR515"/>
      <c r="HS515"/>
      <c r="HT515"/>
      <c r="HU515"/>
      <c r="HV515"/>
      <c r="HW515"/>
      <c r="HX515"/>
      <c r="HY515"/>
      <c r="HZ515"/>
      <c r="IA515"/>
      <c r="IB515"/>
      <c r="IC515"/>
      <c r="ID515"/>
      <c r="IE515"/>
      <c r="IF515"/>
      <c r="IG515"/>
      <c r="IH515"/>
      <c r="II515"/>
      <c r="IJ515"/>
      <c r="IK515"/>
      <c r="IL515"/>
      <c r="IM515"/>
      <c r="IN515"/>
      <c r="IO515"/>
      <c r="IP515"/>
      <c r="IQ515"/>
      <c r="IR515"/>
      <c r="IS515"/>
      <c r="IT515"/>
      <c r="IU515"/>
      <c r="IV515"/>
      <c r="IW515"/>
      <c r="IX515"/>
      <c r="IY515"/>
      <c r="IZ515"/>
      <c r="JA515"/>
      <c r="JB515"/>
      <c r="JC515"/>
      <c r="JD515"/>
      <c r="JE515"/>
      <c r="JF515"/>
      <c r="JG515"/>
      <c r="JH515"/>
      <c r="JI515"/>
      <c r="JJ515"/>
      <c r="JK515"/>
      <c r="JL515"/>
      <c r="JM515"/>
      <c r="JN515"/>
      <c r="JO515"/>
      <c r="JP515"/>
      <c r="JQ515"/>
      <c r="JR515"/>
      <c r="JS515"/>
      <c r="JT515"/>
      <c r="JU515"/>
      <c r="JV515"/>
      <c r="JW515"/>
      <c r="JX515"/>
      <c r="JY515"/>
      <c r="JZ515"/>
      <c r="KA515"/>
      <c r="KB515"/>
      <c r="KC515"/>
      <c r="KD515"/>
      <c r="KE515"/>
      <c r="KF515"/>
      <c r="KG515"/>
      <c r="KH515"/>
      <c r="KI515"/>
      <c r="KJ515"/>
      <c r="KK515"/>
      <c r="KL515"/>
      <c r="KM515"/>
      <c r="KN515"/>
    </row>
    <row r="516" spans="1:300" x14ac:dyDescent="0.25">
      <c r="A516" s="1" t="s">
        <v>468</v>
      </c>
      <c r="C516" s="1" t="s">
        <v>789</v>
      </c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>
        <v>3</v>
      </c>
      <c r="Y516"/>
      <c r="Z516"/>
      <c r="AA516">
        <v>3</v>
      </c>
      <c r="AB516"/>
      <c r="AC516"/>
      <c r="AD516">
        <v>3</v>
      </c>
      <c r="AE516"/>
      <c r="AF516"/>
      <c r="AG516"/>
      <c r="AH516"/>
      <c r="AI516"/>
      <c r="AJ516"/>
      <c r="AK516"/>
      <c r="AL516"/>
      <c r="AM516"/>
      <c r="AN516"/>
      <c r="AO516"/>
      <c r="AP516"/>
      <c r="AQ516">
        <v>11</v>
      </c>
      <c r="AR516"/>
      <c r="AS516"/>
      <c r="AT516"/>
      <c r="AU516">
        <v>3</v>
      </c>
      <c r="AV516"/>
      <c r="AW516"/>
      <c r="AX516">
        <v>3</v>
      </c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  <c r="FV516"/>
      <c r="FW516"/>
      <c r="FX516"/>
      <c r="FY516"/>
      <c r="FZ516"/>
      <c r="GA516"/>
      <c r="GB516"/>
      <c r="GC516"/>
      <c r="GD516"/>
      <c r="GE516"/>
      <c r="GF516"/>
      <c r="GG516"/>
      <c r="GH516"/>
      <c r="GI516"/>
      <c r="GJ516"/>
      <c r="GK516"/>
      <c r="GL516"/>
      <c r="GM516"/>
      <c r="GN516"/>
      <c r="GO516"/>
      <c r="GP516"/>
      <c r="GQ516"/>
      <c r="GR516"/>
      <c r="GS516"/>
      <c r="GT516"/>
      <c r="GU516"/>
      <c r="GV516"/>
      <c r="GW516"/>
      <c r="GX516"/>
      <c r="GY516"/>
      <c r="GZ516"/>
      <c r="HA516"/>
      <c r="HB516"/>
      <c r="HC516"/>
      <c r="HD516"/>
      <c r="HE516"/>
      <c r="HF516"/>
      <c r="HG516"/>
      <c r="HH516"/>
      <c r="HI516"/>
      <c r="HJ516"/>
      <c r="HK516"/>
      <c r="HL516"/>
      <c r="HM516"/>
      <c r="HN516"/>
      <c r="HO516"/>
      <c r="HP516"/>
      <c r="HQ516"/>
      <c r="HR516"/>
      <c r="HS516"/>
      <c r="HT516"/>
      <c r="HU516"/>
      <c r="HV516"/>
      <c r="HW516"/>
      <c r="HX516"/>
      <c r="HY516"/>
      <c r="HZ516"/>
      <c r="IA516"/>
      <c r="IB516"/>
      <c r="IC516"/>
      <c r="ID516"/>
      <c r="IE516"/>
      <c r="IF516"/>
      <c r="IG516"/>
      <c r="IH516"/>
      <c r="II516"/>
      <c r="IJ516"/>
      <c r="IK516"/>
      <c r="IL516"/>
      <c r="IM516"/>
      <c r="IN516"/>
      <c r="IO516"/>
      <c r="IP516"/>
      <c r="IQ516"/>
      <c r="IR516"/>
      <c r="IS516"/>
      <c r="IT516"/>
      <c r="IU516"/>
      <c r="IV516"/>
      <c r="IW516"/>
      <c r="IX516"/>
      <c r="IY516"/>
      <c r="IZ516"/>
      <c r="JA516"/>
      <c r="JB516"/>
      <c r="JC516"/>
      <c r="JD516"/>
      <c r="JE516"/>
      <c r="JF516"/>
      <c r="JG516"/>
      <c r="JH516"/>
      <c r="JI516"/>
      <c r="JJ516"/>
      <c r="JK516"/>
      <c r="JL516"/>
      <c r="JM516"/>
      <c r="JN516"/>
      <c r="JO516"/>
      <c r="JP516"/>
      <c r="JQ516"/>
      <c r="JR516"/>
      <c r="JS516"/>
      <c r="JT516"/>
      <c r="JU516"/>
      <c r="JV516"/>
      <c r="JW516"/>
      <c r="JX516"/>
      <c r="JY516"/>
      <c r="JZ516"/>
      <c r="KA516"/>
      <c r="KB516"/>
      <c r="KC516"/>
      <c r="KD516"/>
      <c r="KE516"/>
      <c r="KF516"/>
      <c r="KG516"/>
      <c r="KH516"/>
      <c r="KI516"/>
      <c r="KJ516"/>
      <c r="KK516"/>
      <c r="KL516"/>
      <c r="KM516"/>
      <c r="KN516"/>
    </row>
    <row r="517" spans="1:300" x14ac:dyDescent="0.25"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  <c r="FV517"/>
      <c r="FW517"/>
      <c r="FX517"/>
      <c r="FY517"/>
      <c r="FZ517"/>
      <c r="GA517"/>
      <c r="GB517"/>
      <c r="GC517"/>
      <c r="GD517"/>
      <c r="GE517"/>
      <c r="GF517"/>
      <c r="GG517"/>
      <c r="GH517"/>
      <c r="GI517"/>
      <c r="GJ517"/>
      <c r="GK517"/>
      <c r="GL517"/>
      <c r="GM517"/>
      <c r="GN517"/>
      <c r="GO517"/>
      <c r="GP517"/>
      <c r="GQ517"/>
      <c r="GR517"/>
      <c r="GS517"/>
      <c r="GT517"/>
      <c r="GU517"/>
      <c r="GV517"/>
      <c r="GW517"/>
      <c r="GX517"/>
      <c r="GY517"/>
      <c r="GZ517"/>
      <c r="HA517"/>
      <c r="HB517"/>
      <c r="HC517"/>
      <c r="HD517"/>
      <c r="HE517"/>
      <c r="HF517"/>
      <c r="HG517"/>
      <c r="HH517"/>
      <c r="HI517"/>
      <c r="HJ517"/>
      <c r="HK517"/>
      <c r="HL517"/>
      <c r="HM517"/>
      <c r="HN517"/>
      <c r="HO517"/>
      <c r="HP517"/>
      <c r="HQ517"/>
      <c r="HR517"/>
      <c r="HS517"/>
      <c r="HT517"/>
      <c r="HU517"/>
      <c r="HV517"/>
      <c r="HW517"/>
      <c r="HX517"/>
      <c r="HY517"/>
      <c r="HZ517"/>
      <c r="IA517"/>
      <c r="IB517"/>
      <c r="IC517"/>
      <c r="ID517"/>
      <c r="IE517"/>
      <c r="IF517"/>
      <c r="IG517"/>
      <c r="IH517"/>
      <c r="II517"/>
      <c r="IJ517"/>
      <c r="IK517"/>
      <c r="IL517"/>
      <c r="IM517"/>
      <c r="IN517"/>
      <c r="IO517"/>
      <c r="IP517"/>
      <c r="IQ517"/>
      <c r="IR517"/>
      <c r="IS517"/>
      <c r="IT517"/>
      <c r="IU517"/>
      <c r="IV517"/>
      <c r="IW517"/>
      <c r="IX517"/>
      <c r="IY517"/>
      <c r="IZ517"/>
      <c r="JA517"/>
      <c r="JB517"/>
      <c r="JC517"/>
      <c r="JD517"/>
      <c r="JE517"/>
      <c r="JF517"/>
      <c r="JG517"/>
      <c r="JH517"/>
      <c r="JI517"/>
      <c r="JJ517"/>
      <c r="JK517"/>
      <c r="JL517"/>
      <c r="JM517"/>
      <c r="JN517"/>
      <c r="JO517"/>
      <c r="JP517"/>
      <c r="JQ517"/>
      <c r="JR517"/>
      <c r="JS517"/>
      <c r="JT517"/>
      <c r="JU517"/>
      <c r="JV517"/>
      <c r="JW517"/>
      <c r="JX517"/>
      <c r="JY517"/>
      <c r="JZ517"/>
      <c r="KA517"/>
      <c r="KB517"/>
      <c r="KC517"/>
      <c r="KD517"/>
      <c r="KE517"/>
      <c r="KF517"/>
      <c r="KG517"/>
      <c r="KH517"/>
      <c r="KI517"/>
      <c r="KJ517"/>
      <c r="KK517"/>
      <c r="KL517"/>
      <c r="KM517"/>
      <c r="KN517"/>
    </row>
    <row r="518" spans="1:300" x14ac:dyDescent="0.25">
      <c r="A518" s="1" t="s">
        <v>469</v>
      </c>
      <c r="D518"/>
      <c r="E518"/>
      <c r="F518"/>
      <c r="G518"/>
      <c r="H518"/>
      <c r="I518"/>
      <c r="J518"/>
      <c r="K518"/>
      <c r="L518"/>
      <c r="M518"/>
      <c r="N518"/>
      <c r="O518"/>
      <c r="P518" t="s">
        <v>470</v>
      </c>
      <c r="Q518"/>
      <c r="R518" t="s">
        <v>470</v>
      </c>
      <c r="S518"/>
      <c r="T518" t="s">
        <v>470</v>
      </c>
      <c r="U518"/>
      <c r="V518"/>
      <c r="W518"/>
      <c r="X518" t="s">
        <v>496</v>
      </c>
      <c r="Y518"/>
      <c r="Z518" t="s">
        <v>473</v>
      </c>
      <c r="AA518"/>
      <c r="AB518" t="s">
        <v>473</v>
      </c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  <c r="FV518"/>
      <c r="FW518"/>
      <c r="FX518"/>
      <c r="FY518"/>
      <c r="FZ518"/>
      <c r="GA518"/>
      <c r="GB518"/>
      <c r="GC518"/>
      <c r="GD518"/>
      <c r="GE518"/>
      <c r="GF518"/>
      <c r="GG518"/>
      <c r="GH518"/>
      <c r="GI518"/>
      <c r="GJ518"/>
      <c r="GK518"/>
      <c r="GL518"/>
      <c r="GM518"/>
      <c r="GN518"/>
      <c r="GO518"/>
      <c r="GP518"/>
      <c r="GQ518"/>
      <c r="GR518"/>
      <c r="GS518"/>
      <c r="GT518"/>
      <c r="GU518"/>
      <c r="GV518"/>
      <c r="GW518"/>
      <c r="GX518"/>
      <c r="GY518"/>
      <c r="GZ518"/>
      <c r="HA518"/>
      <c r="HB518"/>
      <c r="HC518"/>
      <c r="HD518"/>
      <c r="HE518"/>
      <c r="HF518"/>
      <c r="HG518"/>
      <c r="HH518"/>
      <c r="HI518"/>
      <c r="HJ518"/>
      <c r="HK518"/>
      <c r="HL518"/>
      <c r="HM518"/>
      <c r="HN518"/>
      <c r="HO518"/>
      <c r="HP518"/>
      <c r="HQ518"/>
      <c r="HR518"/>
      <c r="HS518"/>
      <c r="HT518"/>
      <c r="HU518"/>
      <c r="HV518"/>
      <c r="HW518"/>
      <c r="HX518"/>
      <c r="HY518"/>
      <c r="HZ518"/>
      <c r="IA518"/>
      <c r="IB518"/>
      <c r="IC518"/>
      <c r="ID518"/>
      <c r="IE518"/>
      <c r="IF518"/>
      <c r="IG518"/>
      <c r="IH518"/>
      <c r="II518"/>
      <c r="IJ518"/>
      <c r="IK518"/>
      <c r="IL518"/>
      <c r="IM518"/>
      <c r="IN518"/>
      <c r="IO518"/>
      <c r="IP518"/>
      <c r="IQ518"/>
      <c r="IR518"/>
      <c r="IS518"/>
      <c r="IT518"/>
      <c r="IU518"/>
      <c r="IV518"/>
      <c r="IW518"/>
      <c r="IX518"/>
      <c r="IY518"/>
      <c r="IZ518"/>
      <c r="JA518"/>
      <c r="JB518"/>
      <c r="JC518"/>
      <c r="JD518"/>
      <c r="JE518"/>
      <c r="JF518"/>
      <c r="JG518"/>
      <c r="JH518"/>
      <c r="JI518"/>
      <c r="JJ518"/>
      <c r="JK518"/>
      <c r="JL518"/>
      <c r="JM518"/>
      <c r="JN518"/>
      <c r="JO518"/>
      <c r="JP518"/>
      <c r="JQ518"/>
      <c r="JR518"/>
      <c r="JS518"/>
      <c r="JT518"/>
      <c r="JU518"/>
      <c r="JV518"/>
      <c r="JW518"/>
      <c r="JX518"/>
      <c r="JY518"/>
      <c r="JZ518"/>
      <c r="KA518"/>
      <c r="KB518"/>
      <c r="KC518"/>
      <c r="KD518"/>
      <c r="KE518"/>
      <c r="KF518"/>
      <c r="KG518"/>
      <c r="KH518"/>
      <c r="KI518"/>
      <c r="KJ518"/>
      <c r="KK518"/>
      <c r="KL518"/>
      <c r="KM518"/>
      <c r="KN518"/>
    </row>
    <row r="519" spans="1:300" x14ac:dyDescent="0.25">
      <c r="A519" s="1" t="s">
        <v>474</v>
      </c>
      <c r="D519"/>
      <c r="E519"/>
      <c r="F519"/>
      <c r="G519"/>
      <c r="H519"/>
      <c r="I519"/>
      <c r="J519"/>
      <c r="K519"/>
      <c r="L519"/>
      <c r="M519"/>
      <c r="N519"/>
      <c r="O519"/>
      <c r="P519" t="s">
        <v>787</v>
      </c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 t="s">
        <v>787</v>
      </c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  <c r="FV519"/>
      <c r="FW519"/>
      <c r="FX519"/>
      <c r="FY519"/>
      <c r="FZ519"/>
      <c r="GA519"/>
      <c r="GB519"/>
      <c r="GC519"/>
      <c r="GD519"/>
      <c r="GE519"/>
      <c r="GF519"/>
      <c r="GG519"/>
      <c r="GH519"/>
      <c r="GI519"/>
      <c r="GJ519"/>
      <c r="GK519"/>
      <c r="GL519"/>
      <c r="GM519"/>
      <c r="GN519"/>
      <c r="GO519"/>
      <c r="GP519"/>
      <c r="GQ519"/>
      <c r="GR519"/>
      <c r="GS519"/>
      <c r="GT519"/>
      <c r="GU519"/>
      <c r="GV519"/>
      <c r="GW519"/>
      <c r="GX519"/>
      <c r="GY519"/>
      <c r="GZ519"/>
      <c r="HA519"/>
      <c r="HB519"/>
      <c r="HC519"/>
      <c r="HD519"/>
      <c r="HE519"/>
      <c r="HF519"/>
      <c r="HG519"/>
      <c r="HH519"/>
      <c r="HI519"/>
      <c r="HJ519"/>
      <c r="HK519"/>
      <c r="HL519"/>
      <c r="HM519"/>
      <c r="HN519"/>
      <c r="HO519"/>
      <c r="HP519"/>
      <c r="HQ519"/>
      <c r="HR519"/>
      <c r="HS519"/>
      <c r="HT519"/>
      <c r="HU519"/>
      <c r="HV519"/>
      <c r="HW519"/>
      <c r="HX519"/>
      <c r="HY519"/>
      <c r="HZ519"/>
      <c r="IA519"/>
      <c r="IB519"/>
      <c r="IC519"/>
      <c r="ID519"/>
      <c r="IE519"/>
      <c r="IF519"/>
      <c r="IG519"/>
      <c r="IH519"/>
      <c r="II519"/>
      <c r="IJ519"/>
      <c r="IK519"/>
      <c r="IL519"/>
      <c r="IM519"/>
      <c r="IN519"/>
      <c r="IO519"/>
      <c r="IP519"/>
      <c r="IQ519"/>
      <c r="IR519"/>
      <c r="IS519"/>
      <c r="IT519"/>
      <c r="IU519"/>
      <c r="IV519"/>
      <c r="IW519"/>
      <c r="IX519"/>
      <c r="IY519"/>
      <c r="IZ519"/>
      <c r="JA519"/>
      <c r="JB519"/>
      <c r="JC519"/>
      <c r="JD519"/>
      <c r="JE519"/>
      <c r="JF519"/>
      <c r="JG519"/>
      <c r="JH519"/>
      <c r="JI519"/>
      <c r="JJ519"/>
      <c r="JK519"/>
      <c r="JL519"/>
      <c r="JM519"/>
      <c r="JN519"/>
      <c r="JO519"/>
      <c r="JP519"/>
      <c r="JQ519"/>
      <c r="JR519"/>
      <c r="JS519"/>
      <c r="JT519"/>
      <c r="JU519"/>
      <c r="JV519"/>
      <c r="JW519"/>
      <c r="JX519"/>
      <c r="JY519"/>
      <c r="JZ519"/>
      <c r="KA519"/>
      <c r="KB519"/>
      <c r="KC519"/>
      <c r="KD519"/>
      <c r="KE519"/>
      <c r="KF519"/>
      <c r="KG519"/>
      <c r="KH519"/>
      <c r="KI519"/>
      <c r="KJ519"/>
      <c r="KK519"/>
      <c r="KL519"/>
      <c r="KM519"/>
      <c r="KN519"/>
    </row>
    <row r="520" spans="1:300" x14ac:dyDescent="0.25">
      <c r="A520" s="1" t="s">
        <v>475</v>
      </c>
      <c r="P520" s="1">
        <v>0</v>
      </c>
      <c r="AL520" s="1">
        <v>0</v>
      </c>
      <c r="BH520" s="1">
        <v>0</v>
      </c>
    </row>
    <row r="521" spans="1:300" x14ac:dyDescent="0.25">
      <c r="A521" s="1" t="s">
        <v>476</v>
      </c>
      <c r="B521" s="1" t="s">
        <v>477</v>
      </c>
      <c r="F521" s="1">
        <v>200</v>
      </c>
      <c r="BE521" s="1">
        <v>0</v>
      </c>
    </row>
    <row r="522" spans="1:300" x14ac:dyDescent="0.25">
      <c r="A522" s="1" t="s">
        <v>478</v>
      </c>
      <c r="G522" s="1">
        <v>851</v>
      </c>
      <c r="J522" s="1">
        <v>830</v>
      </c>
      <c r="AC522" s="1">
        <v>1045</v>
      </c>
      <c r="AY522" s="1">
        <v>0</v>
      </c>
    </row>
    <row r="523" spans="1:300" x14ac:dyDescent="0.25">
      <c r="A523" s="1" t="s">
        <v>479</v>
      </c>
      <c r="M523" s="1">
        <v>110</v>
      </c>
      <c r="AG523" s="1">
        <v>110</v>
      </c>
      <c r="BA523" s="1">
        <v>165</v>
      </c>
    </row>
    <row r="524" spans="1:300" x14ac:dyDescent="0.25">
      <c r="A524" s="1" t="s">
        <v>480</v>
      </c>
      <c r="M524" s="1">
        <v>-80</v>
      </c>
      <c r="AG524" s="1">
        <v>-80</v>
      </c>
      <c r="BA524" s="1">
        <v>-60</v>
      </c>
    </row>
    <row r="525" spans="1:300" x14ac:dyDescent="0.25">
      <c r="A525" s="1" t="s">
        <v>481</v>
      </c>
      <c r="L525" s="1">
        <v>-200</v>
      </c>
      <c r="AE525" s="1">
        <v>-200</v>
      </c>
      <c r="AX525" s="1">
        <v>-200</v>
      </c>
    </row>
    <row r="528" spans="1:300" x14ac:dyDescent="0.25">
      <c r="A528" s="1" t="s">
        <v>557</v>
      </c>
      <c r="B528" s="1" t="s">
        <v>460</v>
      </c>
      <c r="H528" s="1" t="s">
        <v>558</v>
      </c>
      <c r="I528" s="1" t="s">
        <v>462</v>
      </c>
      <c r="L528" s="1" t="s">
        <v>559</v>
      </c>
      <c r="M528" s="1" t="s">
        <v>506</v>
      </c>
    </row>
    <row r="529" spans="1:300" x14ac:dyDescent="0.25">
      <c r="A529" s="1" t="s">
        <v>464</v>
      </c>
      <c r="C529" s="1" t="s">
        <v>465</v>
      </c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>
        <v>3</v>
      </c>
      <c r="Y529"/>
      <c r="Z529"/>
      <c r="AA529">
        <v>6</v>
      </c>
      <c r="AB529"/>
      <c r="AC529"/>
      <c r="AD529">
        <v>7</v>
      </c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>
        <v>3</v>
      </c>
      <c r="AS529"/>
      <c r="AT529">
        <v>13</v>
      </c>
      <c r="AU529"/>
      <c r="AV529"/>
      <c r="AW529"/>
      <c r="AX529">
        <v>3</v>
      </c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  <c r="FV529"/>
      <c r="FW529"/>
      <c r="FX529"/>
      <c r="FY529"/>
      <c r="FZ529"/>
      <c r="GA529"/>
      <c r="GB529"/>
      <c r="GC529"/>
      <c r="GD529"/>
      <c r="GE529"/>
      <c r="GF529"/>
      <c r="GG529"/>
      <c r="GH529"/>
      <c r="GI529"/>
      <c r="GJ529"/>
      <c r="GK529"/>
      <c r="GL529"/>
      <c r="GM529"/>
      <c r="GN529"/>
      <c r="GO529"/>
      <c r="GP529"/>
      <c r="GQ529"/>
      <c r="GR529"/>
      <c r="GS529"/>
      <c r="GT529"/>
      <c r="GU529"/>
      <c r="GV529"/>
      <c r="GW529"/>
      <c r="GX529"/>
      <c r="GY529"/>
      <c r="GZ529"/>
      <c r="HA529"/>
      <c r="HB529"/>
      <c r="HC529"/>
      <c r="HD529"/>
      <c r="HE529"/>
      <c r="HF529"/>
      <c r="HG529"/>
      <c r="HH529"/>
      <c r="HI529"/>
      <c r="HJ529"/>
      <c r="HK529"/>
      <c r="HL529"/>
      <c r="HM529"/>
      <c r="HN529"/>
      <c r="HO529"/>
      <c r="HP529"/>
      <c r="HQ529"/>
      <c r="HR529"/>
      <c r="HS529"/>
      <c r="HT529"/>
      <c r="HU529"/>
      <c r="HV529"/>
      <c r="HW529"/>
      <c r="HX529"/>
      <c r="HY529"/>
      <c r="HZ529"/>
      <c r="IA529"/>
      <c r="IB529"/>
      <c r="IC529"/>
      <c r="ID529"/>
      <c r="IE529"/>
      <c r="IF529"/>
      <c r="IG529"/>
      <c r="IH529"/>
      <c r="II529"/>
      <c r="IJ529"/>
      <c r="IK529"/>
      <c r="IL529"/>
      <c r="IM529"/>
      <c r="IN529"/>
      <c r="IO529"/>
      <c r="IP529"/>
      <c r="IQ529"/>
      <c r="IR529"/>
      <c r="IS529"/>
      <c r="IT529"/>
      <c r="IU529"/>
      <c r="IV529"/>
      <c r="IW529"/>
      <c r="IX529"/>
      <c r="IY529"/>
      <c r="IZ529"/>
      <c r="JA529"/>
      <c r="JB529"/>
      <c r="JC529"/>
      <c r="JD529"/>
      <c r="JE529"/>
      <c r="JF529"/>
      <c r="JG529"/>
      <c r="JH529"/>
      <c r="JI529"/>
      <c r="JJ529"/>
      <c r="JK529"/>
      <c r="JL529"/>
      <c r="JM529"/>
      <c r="JN529"/>
      <c r="JO529"/>
      <c r="JP529"/>
      <c r="JQ529"/>
      <c r="JR529"/>
      <c r="JS529"/>
      <c r="JT529"/>
      <c r="JU529"/>
      <c r="JV529"/>
      <c r="JW529"/>
      <c r="JX529"/>
      <c r="JY529"/>
      <c r="JZ529"/>
      <c r="KA529"/>
      <c r="KB529"/>
      <c r="KC529"/>
      <c r="KD529"/>
      <c r="KE529"/>
      <c r="KF529"/>
      <c r="KG529"/>
      <c r="KH529"/>
      <c r="KI529"/>
      <c r="KJ529"/>
      <c r="KK529"/>
      <c r="KL529"/>
      <c r="KM529"/>
      <c r="KN529"/>
    </row>
    <row r="530" spans="1:300" x14ac:dyDescent="0.25">
      <c r="A530" s="1" t="s">
        <v>466</v>
      </c>
      <c r="C530" s="1" t="s">
        <v>465</v>
      </c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>
        <v>0</v>
      </c>
      <c r="Y530"/>
      <c r="Z530"/>
      <c r="AA530">
        <v>0</v>
      </c>
      <c r="AB530"/>
      <c r="AC530"/>
      <c r="AD530">
        <v>0</v>
      </c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>
        <v>0</v>
      </c>
      <c r="AS530"/>
      <c r="AT530"/>
      <c r="AU530">
        <v>0</v>
      </c>
      <c r="AV530"/>
      <c r="AW530"/>
      <c r="AX530">
        <v>0</v>
      </c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  <c r="FV530"/>
      <c r="FW530"/>
      <c r="FX530"/>
      <c r="FY530"/>
      <c r="FZ530"/>
      <c r="GA530"/>
      <c r="GB530"/>
      <c r="GC530"/>
      <c r="GD530"/>
      <c r="GE530"/>
      <c r="GF530"/>
      <c r="GG530"/>
      <c r="GH530"/>
      <c r="GI530"/>
      <c r="GJ530"/>
      <c r="GK530"/>
      <c r="GL530"/>
      <c r="GM530"/>
      <c r="GN530"/>
      <c r="GO530"/>
      <c r="GP530"/>
      <c r="GQ530"/>
      <c r="GR530"/>
      <c r="GS530"/>
      <c r="GT530"/>
      <c r="GU530"/>
      <c r="GV530"/>
      <c r="GW530"/>
      <c r="GX530"/>
      <c r="GY530"/>
      <c r="GZ530"/>
      <c r="HA530"/>
      <c r="HB530"/>
      <c r="HC530"/>
      <c r="HD530"/>
      <c r="HE530"/>
      <c r="HF530"/>
      <c r="HG530"/>
      <c r="HH530"/>
      <c r="HI530"/>
      <c r="HJ530"/>
      <c r="HK530"/>
      <c r="HL530"/>
      <c r="HM530"/>
      <c r="HN530"/>
      <c r="HO530"/>
      <c r="HP530"/>
      <c r="HQ530"/>
      <c r="HR530"/>
      <c r="HS530"/>
      <c r="HT530"/>
      <c r="HU530"/>
      <c r="HV530"/>
      <c r="HW530"/>
      <c r="HX530"/>
      <c r="HY530"/>
      <c r="HZ530"/>
      <c r="IA530"/>
      <c r="IB530"/>
      <c r="IC530"/>
      <c r="ID530"/>
      <c r="IE530"/>
      <c r="IF530"/>
      <c r="IG530"/>
      <c r="IH530"/>
      <c r="II530"/>
      <c r="IJ530"/>
      <c r="IK530"/>
      <c r="IL530"/>
      <c r="IM530"/>
      <c r="IN530"/>
      <c r="IO530"/>
      <c r="IP530"/>
      <c r="IQ530"/>
      <c r="IR530"/>
      <c r="IS530"/>
      <c r="IT530"/>
      <c r="IU530"/>
      <c r="IV530"/>
      <c r="IW530"/>
      <c r="IX530"/>
      <c r="IY530"/>
      <c r="IZ530"/>
      <c r="JA530"/>
      <c r="JB530"/>
      <c r="JC530"/>
      <c r="JD530"/>
      <c r="JE530"/>
      <c r="JF530"/>
      <c r="JG530"/>
      <c r="JH530"/>
      <c r="JI530"/>
      <c r="JJ530"/>
      <c r="JK530"/>
      <c r="JL530"/>
      <c r="JM530"/>
      <c r="JN530"/>
      <c r="JO530"/>
      <c r="JP530"/>
      <c r="JQ530"/>
      <c r="JR530"/>
      <c r="JS530"/>
      <c r="JT530"/>
      <c r="JU530"/>
      <c r="JV530"/>
      <c r="JW530"/>
      <c r="JX530"/>
      <c r="JY530"/>
      <c r="JZ530"/>
      <c r="KA530"/>
      <c r="KB530"/>
      <c r="KC530"/>
      <c r="KD530"/>
      <c r="KE530"/>
      <c r="KF530"/>
      <c r="KG530"/>
      <c r="KH530"/>
      <c r="KI530"/>
      <c r="KJ530"/>
      <c r="KK530"/>
      <c r="KL530"/>
      <c r="KM530"/>
      <c r="KN530"/>
    </row>
    <row r="531" spans="1:300" x14ac:dyDescent="0.25"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  <c r="FV531"/>
      <c r="FW531"/>
      <c r="FX531"/>
      <c r="FY531"/>
      <c r="FZ531"/>
      <c r="GA531"/>
      <c r="GB531"/>
      <c r="GC531"/>
      <c r="GD531"/>
      <c r="GE531"/>
      <c r="GF531"/>
      <c r="GG531"/>
      <c r="GH531"/>
      <c r="GI531"/>
      <c r="GJ531"/>
      <c r="GK531"/>
      <c r="GL531"/>
      <c r="GM531"/>
      <c r="GN531"/>
      <c r="GO531"/>
      <c r="GP531"/>
      <c r="GQ531"/>
      <c r="GR531"/>
      <c r="GS531"/>
      <c r="GT531"/>
      <c r="GU531"/>
      <c r="GV531"/>
      <c r="GW531"/>
      <c r="GX531"/>
      <c r="GY531"/>
      <c r="GZ531"/>
      <c r="HA531"/>
      <c r="HB531"/>
      <c r="HC531"/>
      <c r="HD531"/>
      <c r="HE531"/>
      <c r="HF531"/>
      <c r="HG531"/>
      <c r="HH531"/>
      <c r="HI531"/>
      <c r="HJ531"/>
      <c r="HK531"/>
      <c r="HL531"/>
      <c r="HM531"/>
      <c r="HN531"/>
      <c r="HO531"/>
      <c r="HP531"/>
      <c r="HQ531"/>
      <c r="HR531"/>
      <c r="HS531"/>
      <c r="HT531"/>
      <c r="HU531"/>
      <c r="HV531"/>
      <c r="HW531"/>
      <c r="HX531"/>
      <c r="HY531"/>
      <c r="HZ531"/>
      <c r="IA531"/>
      <c r="IB531"/>
      <c r="IC531"/>
      <c r="ID531"/>
      <c r="IE531"/>
      <c r="IF531"/>
      <c r="IG531"/>
      <c r="IH531"/>
      <c r="II531"/>
      <c r="IJ531"/>
      <c r="IK531"/>
      <c r="IL531"/>
      <c r="IM531"/>
      <c r="IN531"/>
      <c r="IO531"/>
      <c r="IP531"/>
      <c r="IQ531"/>
      <c r="IR531"/>
      <c r="IS531"/>
      <c r="IT531"/>
      <c r="IU531"/>
      <c r="IV531"/>
      <c r="IW531"/>
      <c r="IX531"/>
      <c r="IY531"/>
      <c r="IZ531"/>
      <c r="JA531"/>
      <c r="JB531"/>
      <c r="JC531"/>
      <c r="JD531"/>
      <c r="JE531"/>
      <c r="JF531"/>
      <c r="JG531"/>
      <c r="JH531"/>
      <c r="JI531"/>
      <c r="JJ531"/>
      <c r="JK531"/>
      <c r="JL531"/>
      <c r="JM531"/>
      <c r="JN531"/>
      <c r="JO531"/>
      <c r="JP531"/>
      <c r="JQ531"/>
      <c r="JR531"/>
      <c r="JS531"/>
      <c r="JT531"/>
      <c r="JU531"/>
      <c r="JV531"/>
      <c r="JW531"/>
      <c r="JX531"/>
      <c r="JY531"/>
      <c r="JZ531"/>
      <c r="KA531"/>
      <c r="KB531"/>
      <c r="KC531"/>
      <c r="KD531"/>
      <c r="KE531"/>
      <c r="KF531"/>
      <c r="KG531"/>
      <c r="KH531"/>
      <c r="KI531"/>
      <c r="KJ531"/>
      <c r="KK531"/>
      <c r="KL531"/>
      <c r="KM531"/>
      <c r="KN531"/>
    </row>
    <row r="532" spans="1:300" x14ac:dyDescent="0.25">
      <c r="A532" s="1" t="s">
        <v>467</v>
      </c>
      <c r="C532" s="1" t="s">
        <v>789</v>
      </c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>
        <v>0</v>
      </c>
      <c r="Y532"/>
      <c r="Z532"/>
      <c r="AA532">
        <v>0</v>
      </c>
      <c r="AB532"/>
      <c r="AC532"/>
      <c r="AD532">
        <v>0</v>
      </c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>
        <v>2</v>
      </c>
      <c r="AS532"/>
      <c r="AT532"/>
      <c r="AU532">
        <v>0</v>
      </c>
      <c r="AV532"/>
      <c r="AW532"/>
      <c r="AX532">
        <v>2</v>
      </c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  <c r="FV532"/>
      <c r="FW532"/>
      <c r="FX532"/>
      <c r="FY532"/>
      <c r="FZ532"/>
      <c r="GA532"/>
      <c r="GB532"/>
      <c r="GC532"/>
      <c r="GD532"/>
      <c r="GE532"/>
      <c r="GF532"/>
      <c r="GG532"/>
      <c r="GH532"/>
      <c r="GI532"/>
      <c r="GJ532"/>
      <c r="GK532"/>
      <c r="GL532"/>
      <c r="GM532"/>
      <c r="GN532"/>
      <c r="GO532"/>
      <c r="GP532"/>
      <c r="GQ532"/>
      <c r="GR532"/>
      <c r="GS532"/>
      <c r="GT532"/>
      <c r="GU532"/>
      <c r="GV532"/>
      <c r="GW532"/>
      <c r="GX532"/>
      <c r="GY532"/>
      <c r="GZ532"/>
      <c r="HA532"/>
      <c r="HB532"/>
      <c r="HC532"/>
      <c r="HD532"/>
      <c r="HE532"/>
      <c r="HF532"/>
      <c r="HG532"/>
      <c r="HH532"/>
      <c r="HI532"/>
      <c r="HJ532"/>
      <c r="HK532"/>
      <c r="HL532"/>
      <c r="HM532"/>
      <c r="HN532"/>
      <c r="HO532"/>
      <c r="HP532"/>
      <c r="HQ532"/>
      <c r="HR532"/>
      <c r="HS532"/>
      <c r="HT532"/>
      <c r="HU532"/>
      <c r="HV532"/>
      <c r="HW532"/>
      <c r="HX532"/>
      <c r="HY532"/>
      <c r="HZ532"/>
      <c r="IA532"/>
      <c r="IB532"/>
      <c r="IC532"/>
      <c r="ID532"/>
      <c r="IE532"/>
      <c r="IF532"/>
      <c r="IG532"/>
      <c r="IH532"/>
      <c r="II532"/>
      <c r="IJ532"/>
      <c r="IK532"/>
      <c r="IL532"/>
      <c r="IM532"/>
      <c r="IN532"/>
      <c r="IO532"/>
      <c r="IP532"/>
      <c r="IQ532"/>
      <c r="IR532"/>
      <c r="IS532"/>
      <c r="IT532"/>
      <c r="IU532"/>
      <c r="IV532"/>
      <c r="IW532"/>
      <c r="IX532"/>
      <c r="IY532"/>
      <c r="IZ532"/>
      <c r="JA532"/>
      <c r="JB532"/>
      <c r="JC532"/>
      <c r="JD532"/>
      <c r="JE532"/>
      <c r="JF532"/>
      <c r="JG532"/>
      <c r="JH532"/>
      <c r="JI532"/>
      <c r="JJ532"/>
      <c r="JK532"/>
      <c r="JL532"/>
      <c r="JM532"/>
      <c r="JN532"/>
      <c r="JO532"/>
      <c r="JP532"/>
      <c r="JQ532"/>
      <c r="JR532"/>
      <c r="JS532"/>
      <c r="JT532"/>
      <c r="JU532"/>
      <c r="JV532"/>
      <c r="JW532"/>
      <c r="JX532"/>
      <c r="JY532"/>
      <c r="JZ532"/>
      <c r="KA532"/>
      <c r="KB532"/>
      <c r="KC532"/>
      <c r="KD532"/>
      <c r="KE532"/>
      <c r="KF532"/>
      <c r="KG532"/>
      <c r="KH532"/>
      <c r="KI532"/>
      <c r="KJ532"/>
      <c r="KK532"/>
      <c r="KL532"/>
      <c r="KM532"/>
      <c r="KN532"/>
    </row>
    <row r="533" spans="1:300" x14ac:dyDescent="0.25">
      <c r="A533" s="1" t="s">
        <v>468</v>
      </c>
      <c r="C533" s="1" t="s">
        <v>789</v>
      </c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>
        <v>4</v>
      </c>
      <c r="Y533"/>
      <c r="Z533"/>
      <c r="AA533">
        <v>3</v>
      </c>
      <c r="AB533"/>
      <c r="AC533"/>
      <c r="AD533">
        <v>3</v>
      </c>
      <c r="AE533"/>
      <c r="AF533"/>
      <c r="AG533"/>
      <c r="AH533"/>
      <c r="AI533"/>
      <c r="AJ533"/>
      <c r="AK533"/>
      <c r="AL533"/>
      <c r="AM533"/>
      <c r="AN533"/>
      <c r="AO533"/>
      <c r="AP533"/>
      <c r="AQ533">
        <v>19</v>
      </c>
      <c r="AR533"/>
      <c r="AS533"/>
      <c r="AT533"/>
      <c r="AU533">
        <v>3</v>
      </c>
      <c r="AV533"/>
      <c r="AW533">
        <v>19</v>
      </c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  <c r="FV533"/>
      <c r="FW533"/>
      <c r="FX533"/>
      <c r="FY533"/>
      <c r="FZ533"/>
      <c r="GA533"/>
      <c r="GB533"/>
      <c r="GC533"/>
      <c r="GD533"/>
      <c r="GE533"/>
      <c r="GF533"/>
      <c r="GG533"/>
      <c r="GH533"/>
      <c r="GI533"/>
      <c r="GJ533"/>
      <c r="GK533"/>
      <c r="GL533"/>
      <c r="GM533"/>
      <c r="GN533"/>
      <c r="GO533"/>
      <c r="GP533"/>
      <c r="GQ533"/>
      <c r="GR533"/>
      <c r="GS533"/>
      <c r="GT533"/>
      <c r="GU533"/>
      <c r="GV533"/>
      <c r="GW533"/>
      <c r="GX533"/>
      <c r="GY533"/>
      <c r="GZ533"/>
      <c r="HA533"/>
      <c r="HB533"/>
      <c r="HC533"/>
      <c r="HD533"/>
      <c r="HE533"/>
      <c r="HF533"/>
      <c r="HG533"/>
      <c r="HH533"/>
      <c r="HI533"/>
      <c r="HJ533"/>
      <c r="HK533"/>
      <c r="HL533"/>
      <c r="HM533"/>
      <c r="HN533"/>
      <c r="HO533"/>
      <c r="HP533"/>
      <c r="HQ533"/>
      <c r="HR533"/>
      <c r="HS533"/>
      <c r="HT533"/>
      <c r="HU533"/>
      <c r="HV533"/>
      <c r="HW533"/>
      <c r="HX533"/>
      <c r="HY533"/>
      <c r="HZ533"/>
      <c r="IA533"/>
      <c r="IB533"/>
      <c r="IC533"/>
      <c r="ID533"/>
      <c r="IE533"/>
      <c r="IF533"/>
      <c r="IG533"/>
      <c r="IH533"/>
      <c r="II533"/>
      <c r="IJ533"/>
      <c r="IK533"/>
      <c r="IL533"/>
      <c r="IM533"/>
      <c r="IN533"/>
      <c r="IO533"/>
      <c r="IP533"/>
      <c r="IQ533"/>
      <c r="IR533"/>
      <c r="IS533"/>
      <c r="IT533"/>
      <c r="IU533"/>
      <c r="IV533"/>
      <c r="IW533"/>
      <c r="IX533"/>
      <c r="IY533"/>
      <c r="IZ533"/>
      <c r="JA533"/>
      <c r="JB533"/>
      <c r="JC533"/>
      <c r="JD533"/>
      <c r="JE533"/>
      <c r="JF533"/>
      <c r="JG533"/>
      <c r="JH533"/>
      <c r="JI533"/>
      <c r="JJ533"/>
      <c r="JK533"/>
      <c r="JL533"/>
      <c r="JM533"/>
      <c r="JN533"/>
      <c r="JO533"/>
      <c r="JP533"/>
      <c r="JQ533"/>
      <c r="JR533"/>
      <c r="JS533"/>
      <c r="JT533"/>
      <c r="JU533"/>
      <c r="JV533"/>
      <c r="JW533"/>
      <c r="JX533"/>
      <c r="JY533"/>
      <c r="JZ533"/>
      <c r="KA533"/>
      <c r="KB533"/>
      <c r="KC533"/>
      <c r="KD533"/>
      <c r="KE533"/>
      <c r="KF533"/>
      <c r="KG533"/>
      <c r="KH533"/>
      <c r="KI533"/>
      <c r="KJ533"/>
      <c r="KK533"/>
      <c r="KL533"/>
      <c r="KM533"/>
      <c r="KN533"/>
    </row>
    <row r="534" spans="1:300" x14ac:dyDescent="0.25"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  <c r="FV534"/>
      <c r="FW534"/>
      <c r="FX534"/>
      <c r="FY534"/>
      <c r="FZ534"/>
      <c r="GA534"/>
      <c r="GB534"/>
      <c r="GC534"/>
      <c r="GD534"/>
      <c r="GE534"/>
      <c r="GF534"/>
      <c r="GG534"/>
      <c r="GH534"/>
      <c r="GI534"/>
      <c r="GJ534"/>
      <c r="GK534"/>
      <c r="GL534"/>
      <c r="GM534"/>
      <c r="GN534"/>
      <c r="GO534"/>
      <c r="GP534"/>
      <c r="GQ534"/>
      <c r="GR534"/>
      <c r="GS534"/>
      <c r="GT534"/>
      <c r="GU534"/>
      <c r="GV534"/>
      <c r="GW534"/>
      <c r="GX534"/>
      <c r="GY534"/>
      <c r="GZ534"/>
      <c r="HA534"/>
      <c r="HB534"/>
      <c r="HC534"/>
      <c r="HD534"/>
      <c r="HE534"/>
      <c r="HF534"/>
      <c r="HG534"/>
      <c r="HH534"/>
      <c r="HI534"/>
      <c r="HJ534"/>
      <c r="HK534"/>
      <c r="HL534"/>
      <c r="HM534"/>
      <c r="HN534"/>
      <c r="HO534"/>
      <c r="HP534"/>
      <c r="HQ534"/>
      <c r="HR534"/>
      <c r="HS534"/>
      <c r="HT534"/>
      <c r="HU534"/>
      <c r="HV534"/>
      <c r="HW534"/>
      <c r="HX534"/>
      <c r="HY534"/>
      <c r="HZ534"/>
      <c r="IA534"/>
      <c r="IB534"/>
      <c r="IC534"/>
      <c r="ID534"/>
      <c r="IE534"/>
      <c r="IF534"/>
      <c r="IG534"/>
      <c r="IH534"/>
      <c r="II534"/>
      <c r="IJ534"/>
      <c r="IK534"/>
      <c r="IL534"/>
      <c r="IM534"/>
      <c r="IN534"/>
      <c r="IO534"/>
      <c r="IP534"/>
      <c r="IQ534"/>
      <c r="IR534"/>
      <c r="IS534"/>
      <c r="IT534"/>
      <c r="IU534"/>
      <c r="IV534"/>
      <c r="IW534"/>
      <c r="IX534"/>
      <c r="IY534"/>
      <c r="IZ534"/>
      <c r="JA534"/>
      <c r="JB534"/>
      <c r="JC534"/>
      <c r="JD534"/>
      <c r="JE534"/>
      <c r="JF534"/>
      <c r="JG534"/>
      <c r="JH534"/>
      <c r="JI534"/>
      <c r="JJ534"/>
      <c r="JK534"/>
      <c r="JL534"/>
      <c r="JM534"/>
      <c r="JN534"/>
      <c r="JO534"/>
      <c r="JP534"/>
      <c r="JQ534"/>
      <c r="JR534"/>
      <c r="JS534"/>
      <c r="JT534"/>
      <c r="JU534"/>
      <c r="JV534"/>
      <c r="JW534"/>
      <c r="JX534"/>
      <c r="JY534"/>
      <c r="JZ534"/>
      <c r="KA534"/>
      <c r="KB534"/>
      <c r="KC534"/>
      <c r="KD534"/>
      <c r="KE534"/>
      <c r="KF534"/>
      <c r="KG534"/>
      <c r="KH534"/>
      <c r="KI534"/>
      <c r="KJ534"/>
      <c r="KK534"/>
      <c r="KL534"/>
      <c r="KM534"/>
      <c r="KN534"/>
    </row>
    <row r="535" spans="1:300" x14ac:dyDescent="0.25">
      <c r="A535" s="1" t="s">
        <v>469</v>
      </c>
      <c r="D535"/>
      <c r="E535"/>
      <c r="F535"/>
      <c r="G535"/>
      <c r="H535"/>
      <c r="I535"/>
      <c r="J535"/>
      <c r="K535"/>
      <c r="L535"/>
      <c r="M535"/>
      <c r="N535"/>
      <c r="O535"/>
      <c r="P535" t="s">
        <v>470</v>
      </c>
      <c r="Q535"/>
      <c r="R535" t="s">
        <v>470</v>
      </c>
      <c r="S535"/>
      <c r="T535" t="s">
        <v>470</v>
      </c>
      <c r="U535"/>
      <c r="V535"/>
      <c r="W535"/>
      <c r="X535" t="s">
        <v>473</v>
      </c>
      <c r="Y535"/>
      <c r="Z535" t="s">
        <v>473</v>
      </c>
      <c r="AA535"/>
      <c r="AB535" t="s">
        <v>473</v>
      </c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  <c r="FV535"/>
      <c r="FW535"/>
      <c r="FX535"/>
      <c r="FY535"/>
      <c r="FZ535"/>
      <c r="GA535"/>
      <c r="GB535"/>
      <c r="GC535"/>
      <c r="GD535"/>
      <c r="GE535"/>
      <c r="GF535"/>
      <c r="GG535"/>
      <c r="GH535"/>
      <c r="GI535"/>
      <c r="GJ535"/>
      <c r="GK535"/>
      <c r="GL535"/>
      <c r="GM535"/>
      <c r="GN535"/>
      <c r="GO535"/>
      <c r="GP535"/>
      <c r="GQ535"/>
      <c r="GR535"/>
      <c r="GS535"/>
      <c r="GT535"/>
      <c r="GU535"/>
      <c r="GV535"/>
      <c r="GW535"/>
      <c r="GX535"/>
      <c r="GY535"/>
      <c r="GZ535"/>
      <c r="HA535"/>
      <c r="HB535"/>
      <c r="HC535"/>
      <c r="HD535"/>
      <c r="HE535"/>
      <c r="HF535"/>
      <c r="HG535"/>
      <c r="HH535"/>
      <c r="HI535"/>
      <c r="HJ535"/>
      <c r="HK535"/>
      <c r="HL535"/>
      <c r="HM535"/>
      <c r="HN535"/>
      <c r="HO535"/>
      <c r="HP535"/>
      <c r="HQ535"/>
      <c r="HR535"/>
      <c r="HS535"/>
      <c r="HT535"/>
      <c r="HU535"/>
      <c r="HV535"/>
      <c r="HW535"/>
      <c r="HX535"/>
      <c r="HY535"/>
      <c r="HZ535"/>
      <c r="IA535"/>
      <c r="IB535"/>
      <c r="IC535"/>
      <c r="ID535"/>
      <c r="IE535"/>
      <c r="IF535"/>
      <c r="IG535"/>
      <c r="IH535"/>
      <c r="II535"/>
      <c r="IJ535"/>
      <c r="IK535"/>
      <c r="IL535"/>
      <c r="IM535"/>
      <c r="IN535"/>
      <c r="IO535"/>
      <c r="IP535"/>
      <c r="IQ535"/>
      <c r="IR535"/>
      <c r="IS535"/>
      <c r="IT535"/>
      <c r="IU535"/>
      <c r="IV535"/>
      <c r="IW535"/>
      <c r="IX535"/>
      <c r="IY535"/>
      <c r="IZ535"/>
      <c r="JA535"/>
      <c r="JB535"/>
      <c r="JC535"/>
      <c r="JD535"/>
      <c r="JE535"/>
      <c r="JF535"/>
      <c r="JG535"/>
      <c r="JH535"/>
      <c r="JI535"/>
      <c r="JJ535"/>
      <c r="JK535"/>
      <c r="JL535"/>
      <c r="JM535"/>
      <c r="JN535"/>
      <c r="JO535"/>
      <c r="JP535"/>
      <c r="JQ535"/>
      <c r="JR535"/>
      <c r="JS535"/>
      <c r="JT535"/>
      <c r="JU535"/>
      <c r="JV535"/>
      <c r="JW535"/>
      <c r="JX535"/>
      <c r="JY535"/>
      <c r="JZ535"/>
      <c r="KA535"/>
      <c r="KB535"/>
      <c r="KC535"/>
      <c r="KD535"/>
      <c r="KE535"/>
      <c r="KF535"/>
      <c r="KG535"/>
      <c r="KH535"/>
      <c r="KI535"/>
      <c r="KJ535"/>
      <c r="KK535"/>
      <c r="KL535"/>
      <c r="KM535"/>
      <c r="KN535"/>
    </row>
    <row r="536" spans="1:300" x14ac:dyDescent="0.25">
      <c r="A536" s="1" t="s">
        <v>474</v>
      </c>
      <c r="D536"/>
      <c r="E536"/>
      <c r="F536"/>
      <c r="G536"/>
      <c r="H536"/>
      <c r="I536"/>
      <c r="J536"/>
      <c r="K536"/>
      <c r="L536"/>
      <c r="M536"/>
      <c r="N536"/>
      <c r="O536"/>
      <c r="P536" t="s">
        <v>787</v>
      </c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 t="s">
        <v>799</v>
      </c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  <c r="FV536"/>
      <c r="FW536"/>
      <c r="FX536"/>
      <c r="FY536"/>
      <c r="FZ536"/>
      <c r="GA536"/>
      <c r="GB536"/>
      <c r="GC536"/>
      <c r="GD536"/>
      <c r="GE536"/>
      <c r="GF536"/>
      <c r="GG536"/>
      <c r="GH536"/>
      <c r="GI536"/>
      <c r="GJ536"/>
      <c r="GK536"/>
      <c r="GL536"/>
      <c r="GM536"/>
      <c r="GN536"/>
      <c r="GO536"/>
      <c r="GP536"/>
      <c r="GQ536"/>
      <c r="GR536"/>
      <c r="GS536"/>
      <c r="GT536"/>
      <c r="GU536"/>
      <c r="GV536"/>
      <c r="GW536"/>
      <c r="GX536"/>
      <c r="GY536"/>
      <c r="GZ536"/>
      <c r="HA536"/>
      <c r="HB536"/>
      <c r="HC536"/>
      <c r="HD536"/>
      <c r="HE536"/>
      <c r="HF536"/>
      <c r="HG536"/>
      <c r="HH536"/>
      <c r="HI536"/>
      <c r="HJ536"/>
      <c r="HK536"/>
      <c r="HL536"/>
      <c r="HM536"/>
      <c r="HN536"/>
      <c r="HO536"/>
      <c r="HP536"/>
      <c r="HQ536"/>
      <c r="HR536"/>
      <c r="HS536"/>
      <c r="HT536"/>
      <c r="HU536"/>
      <c r="HV536"/>
      <c r="HW536"/>
      <c r="HX536"/>
      <c r="HY536"/>
      <c r="HZ536"/>
      <c r="IA536"/>
      <c r="IB536"/>
      <c r="IC536"/>
      <c r="ID536"/>
      <c r="IE536"/>
      <c r="IF536"/>
      <c r="IG536"/>
      <c r="IH536"/>
      <c r="II536"/>
      <c r="IJ536"/>
      <c r="IK536"/>
      <c r="IL536"/>
      <c r="IM536"/>
      <c r="IN536"/>
      <c r="IO536"/>
      <c r="IP536"/>
      <c r="IQ536"/>
      <c r="IR536"/>
      <c r="IS536"/>
      <c r="IT536"/>
      <c r="IU536"/>
      <c r="IV536"/>
      <c r="IW536"/>
      <c r="IX536"/>
      <c r="IY536"/>
      <c r="IZ536"/>
      <c r="JA536"/>
      <c r="JB536"/>
      <c r="JC536"/>
      <c r="JD536"/>
      <c r="JE536"/>
      <c r="JF536"/>
      <c r="JG536"/>
      <c r="JH536"/>
      <c r="JI536"/>
      <c r="JJ536"/>
      <c r="JK536"/>
      <c r="JL536"/>
      <c r="JM536"/>
      <c r="JN536"/>
      <c r="JO536"/>
      <c r="JP536"/>
      <c r="JQ536"/>
      <c r="JR536"/>
      <c r="JS536"/>
      <c r="JT536"/>
      <c r="JU536"/>
      <c r="JV536"/>
      <c r="JW536"/>
      <c r="JX536"/>
      <c r="JY536"/>
      <c r="JZ536"/>
      <c r="KA536"/>
      <c r="KB536"/>
      <c r="KC536"/>
      <c r="KD536"/>
      <c r="KE536"/>
      <c r="KF536"/>
      <c r="KG536"/>
      <c r="KH536"/>
      <c r="KI536"/>
      <c r="KJ536"/>
      <c r="KK536"/>
      <c r="KL536"/>
      <c r="KM536"/>
      <c r="KN536"/>
    </row>
    <row r="537" spans="1:300" x14ac:dyDescent="0.25">
      <c r="A537" s="1" t="s">
        <v>475</v>
      </c>
      <c r="P537" s="1">
        <v>0</v>
      </c>
      <c r="AL537" s="1">
        <v>0</v>
      </c>
      <c r="BH537" s="1">
        <v>0</v>
      </c>
    </row>
    <row r="538" spans="1:300" x14ac:dyDescent="0.25">
      <c r="A538" s="1" t="s">
        <v>476</v>
      </c>
      <c r="B538" s="1" t="s">
        <v>477</v>
      </c>
      <c r="F538" s="1">
        <v>280</v>
      </c>
      <c r="BC538" s="1">
        <v>200</v>
      </c>
    </row>
    <row r="539" spans="1:300" x14ac:dyDescent="0.25">
      <c r="A539" s="1" t="s">
        <v>478</v>
      </c>
      <c r="F539" s="1">
        <v>1110</v>
      </c>
      <c r="I539" s="1">
        <v>677</v>
      </c>
      <c r="AB539" s="1">
        <v>1110</v>
      </c>
      <c r="AV539" s="1">
        <v>677</v>
      </c>
    </row>
    <row r="540" spans="1:300" x14ac:dyDescent="0.25">
      <c r="A540" s="1" t="s">
        <v>479</v>
      </c>
      <c r="N540" s="1">
        <v>81</v>
      </c>
      <c r="AJ540" s="1">
        <v>0</v>
      </c>
      <c r="BE540" s="1">
        <v>80</v>
      </c>
    </row>
    <row r="541" spans="1:300" x14ac:dyDescent="0.25">
      <c r="A541" s="1" t="s">
        <v>480</v>
      </c>
      <c r="L541" s="1">
        <v>-120</v>
      </c>
      <c r="AE541" s="1">
        <v>-120</v>
      </c>
      <c r="AX541" s="1">
        <v>-120</v>
      </c>
    </row>
    <row r="542" spans="1:300" x14ac:dyDescent="0.25">
      <c r="A542" s="1" t="s">
        <v>481</v>
      </c>
      <c r="L542" s="1">
        <v>-280</v>
      </c>
      <c r="AE542" s="1">
        <v>-280</v>
      </c>
      <c r="AX542" s="1">
        <v>-280</v>
      </c>
    </row>
    <row r="545" spans="1:300" x14ac:dyDescent="0.25">
      <c r="A545" s="1" t="s">
        <v>560</v>
      </c>
      <c r="B545" s="1" t="s">
        <v>460</v>
      </c>
      <c r="H545" s="1" t="s">
        <v>561</v>
      </c>
      <c r="I545" s="1" t="s">
        <v>462</v>
      </c>
      <c r="M545" s="1" t="s">
        <v>562</v>
      </c>
      <c r="N545" s="1" t="s">
        <v>506</v>
      </c>
    </row>
    <row r="546" spans="1:300" x14ac:dyDescent="0.25">
      <c r="A546" s="1" t="s">
        <v>464</v>
      </c>
      <c r="C546" s="1" t="s">
        <v>465</v>
      </c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>
        <v>10</v>
      </c>
      <c r="Y546"/>
      <c r="Z546"/>
      <c r="AA546">
        <v>10</v>
      </c>
      <c r="AB546"/>
      <c r="AC546"/>
      <c r="AD546">
        <v>10</v>
      </c>
      <c r="AE546"/>
      <c r="AF546"/>
      <c r="AG546"/>
      <c r="AH546"/>
      <c r="AI546"/>
      <c r="AJ546"/>
      <c r="AK546"/>
      <c r="AL546"/>
      <c r="AM546"/>
      <c r="AN546"/>
      <c r="AO546"/>
      <c r="AP546"/>
      <c r="AQ546">
        <v>16</v>
      </c>
      <c r="AR546"/>
      <c r="AS546"/>
      <c r="AT546">
        <v>16</v>
      </c>
      <c r="AU546"/>
      <c r="AV546"/>
      <c r="AW546">
        <v>13</v>
      </c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  <c r="FV546"/>
      <c r="FW546"/>
      <c r="FX546"/>
      <c r="FY546"/>
      <c r="FZ546"/>
      <c r="GA546"/>
      <c r="GB546"/>
      <c r="GC546"/>
      <c r="GD546"/>
      <c r="GE546"/>
      <c r="GF546"/>
      <c r="GG546"/>
      <c r="GH546"/>
      <c r="GI546"/>
      <c r="GJ546"/>
      <c r="GK546"/>
      <c r="GL546"/>
      <c r="GM546"/>
      <c r="GN546"/>
      <c r="GO546"/>
      <c r="GP546"/>
      <c r="GQ546"/>
      <c r="GR546"/>
      <c r="GS546"/>
      <c r="GT546"/>
      <c r="GU546"/>
      <c r="GV546"/>
      <c r="GW546"/>
      <c r="GX546"/>
      <c r="GY546"/>
      <c r="GZ546"/>
      <c r="HA546"/>
      <c r="HB546"/>
      <c r="HC546"/>
      <c r="HD546"/>
      <c r="HE546"/>
      <c r="HF546"/>
      <c r="HG546"/>
      <c r="HH546"/>
      <c r="HI546"/>
      <c r="HJ546"/>
      <c r="HK546"/>
      <c r="HL546"/>
      <c r="HM546"/>
      <c r="HN546"/>
      <c r="HO546"/>
      <c r="HP546"/>
      <c r="HQ546"/>
      <c r="HR546"/>
      <c r="HS546"/>
      <c r="HT546"/>
      <c r="HU546"/>
      <c r="HV546"/>
      <c r="HW546"/>
      <c r="HX546"/>
      <c r="HY546"/>
      <c r="HZ546"/>
      <c r="IA546"/>
      <c r="IB546"/>
      <c r="IC546"/>
      <c r="ID546"/>
      <c r="IE546"/>
      <c r="IF546"/>
      <c r="IG546"/>
      <c r="IH546"/>
      <c r="II546"/>
      <c r="IJ546"/>
      <c r="IK546"/>
      <c r="IL546"/>
      <c r="IM546"/>
      <c r="IN546"/>
      <c r="IO546"/>
      <c r="IP546"/>
      <c r="IQ546"/>
      <c r="IR546"/>
      <c r="IS546"/>
      <c r="IT546"/>
      <c r="IU546"/>
      <c r="IV546"/>
      <c r="IW546"/>
      <c r="IX546"/>
      <c r="IY546"/>
      <c r="IZ546"/>
      <c r="JA546"/>
      <c r="JB546"/>
      <c r="JC546"/>
      <c r="JD546"/>
      <c r="JE546"/>
      <c r="JF546"/>
      <c r="JG546"/>
      <c r="JH546"/>
      <c r="JI546"/>
      <c r="JJ546"/>
      <c r="JK546"/>
      <c r="JL546"/>
      <c r="JM546"/>
      <c r="JN546"/>
      <c r="JO546"/>
      <c r="JP546"/>
      <c r="JQ546"/>
      <c r="JR546"/>
      <c r="JS546"/>
      <c r="JT546"/>
      <c r="JU546"/>
      <c r="JV546"/>
      <c r="JW546"/>
      <c r="JX546"/>
      <c r="JY546"/>
      <c r="JZ546"/>
      <c r="KA546"/>
      <c r="KB546"/>
      <c r="KC546"/>
      <c r="KD546"/>
      <c r="KE546"/>
      <c r="KF546"/>
      <c r="KG546"/>
      <c r="KH546"/>
      <c r="KI546"/>
      <c r="KJ546"/>
      <c r="KK546"/>
      <c r="KL546"/>
      <c r="KM546"/>
      <c r="KN546"/>
    </row>
    <row r="547" spans="1:300" x14ac:dyDescent="0.25">
      <c r="A547" s="1" t="s">
        <v>466</v>
      </c>
      <c r="C547" s="1" t="s">
        <v>465</v>
      </c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>
        <v>17</v>
      </c>
      <c r="X547"/>
      <c r="Y547"/>
      <c r="Z547">
        <v>17</v>
      </c>
      <c r="AA547"/>
      <c r="AB547"/>
      <c r="AC547"/>
      <c r="AD547">
        <v>4</v>
      </c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>
        <v>8</v>
      </c>
      <c r="AS547"/>
      <c r="AT547"/>
      <c r="AU547">
        <v>8</v>
      </c>
      <c r="AV547"/>
      <c r="AW547"/>
      <c r="AX547">
        <v>0</v>
      </c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  <c r="FV547"/>
      <c r="FW547"/>
      <c r="FX547"/>
      <c r="FY547"/>
      <c r="FZ547"/>
      <c r="GA547"/>
      <c r="GB547"/>
      <c r="GC547"/>
      <c r="GD547"/>
      <c r="GE547"/>
      <c r="GF547"/>
      <c r="GG547"/>
      <c r="GH547"/>
      <c r="GI547"/>
      <c r="GJ547"/>
      <c r="GK547"/>
      <c r="GL547"/>
      <c r="GM547"/>
      <c r="GN547"/>
      <c r="GO547"/>
      <c r="GP547"/>
      <c r="GQ547"/>
      <c r="GR547"/>
      <c r="GS547"/>
      <c r="GT547"/>
      <c r="GU547"/>
      <c r="GV547"/>
      <c r="GW547"/>
      <c r="GX547"/>
      <c r="GY547"/>
      <c r="GZ547"/>
      <c r="HA547"/>
      <c r="HB547"/>
      <c r="HC547"/>
      <c r="HD547"/>
      <c r="HE547"/>
      <c r="HF547"/>
      <c r="HG547"/>
      <c r="HH547"/>
      <c r="HI547"/>
      <c r="HJ547"/>
      <c r="HK547"/>
      <c r="HL547"/>
      <c r="HM547"/>
      <c r="HN547"/>
      <c r="HO547"/>
      <c r="HP547"/>
      <c r="HQ547"/>
      <c r="HR547"/>
      <c r="HS547"/>
      <c r="HT547"/>
      <c r="HU547"/>
      <c r="HV547"/>
      <c r="HW547"/>
      <c r="HX547"/>
      <c r="HY547"/>
      <c r="HZ547"/>
      <c r="IA547"/>
      <c r="IB547"/>
      <c r="IC547"/>
      <c r="ID547"/>
      <c r="IE547"/>
      <c r="IF547"/>
      <c r="IG547"/>
      <c r="IH547"/>
      <c r="II547"/>
      <c r="IJ547"/>
      <c r="IK547"/>
      <c r="IL547"/>
      <c r="IM547"/>
      <c r="IN547"/>
      <c r="IO547"/>
      <c r="IP547"/>
      <c r="IQ547"/>
      <c r="IR547"/>
      <c r="IS547"/>
      <c r="IT547"/>
      <c r="IU547"/>
      <c r="IV547"/>
      <c r="IW547"/>
      <c r="IX547"/>
      <c r="IY547"/>
      <c r="IZ547"/>
      <c r="JA547"/>
      <c r="JB547"/>
      <c r="JC547"/>
      <c r="JD547"/>
      <c r="JE547"/>
      <c r="JF547"/>
      <c r="JG547"/>
      <c r="JH547"/>
      <c r="JI547"/>
      <c r="JJ547"/>
      <c r="JK547"/>
      <c r="JL547"/>
      <c r="JM547"/>
      <c r="JN547"/>
      <c r="JO547"/>
      <c r="JP547"/>
      <c r="JQ547"/>
      <c r="JR547"/>
      <c r="JS547"/>
      <c r="JT547"/>
      <c r="JU547"/>
      <c r="JV547"/>
      <c r="JW547"/>
      <c r="JX547"/>
      <c r="JY547"/>
      <c r="JZ547"/>
      <c r="KA547"/>
      <c r="KB547"/>
      <c r="KC547"/>
      <c r="KD547"/>
      <c r="KE547"/>
      <c r="KF547"/>
      <c r="KG547"/>
      <c r="KH547"/>
      <c r="KI547"/>
      <c r="KJ547"/>
      <c r="KK547"/>
      <c r="KL547"/>
      <c r="KM547"/>
      <c r="KN547"/>
    </row>
    <row r="548" spans="1:300" x14ac:dyDescent="0.25"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  <c r="FV548"/>
      <c r="FW548"/>
      <c r="FX548"/>
      <c r="FY548"/>
      <c r="FZ548"/>
      <c r="GA548"/>
      <c r="GB548"/>
      <c r="GC548"/>
      <c r="GD548"/>
      <c r="GE548"/>
      <c r="GF548"/>
      <c r="GG548"/>
      <c r="GH548"/>
      <c r="GI548"/>
      <c r="GJ548"/>
      <c r="GK548"/>
      <c r="GL548"/>
      <c r="GM548"/>
      <c r="GN548"/>
      <c r="GO548"/>
      <c r="GP548"/>
      <c r="GQ548"/>
      <c r="GR548"/>
      <c r="GS548"/>
      <c r="GT548"/>
      <c r="GU548"/>
      <c r="GV548"/>
      <c r="GW548"/>
      <c r="GX548"/>
      <c r="GY548"/>
      <c r="GZ548"/>
      <c r="HA548"/>
      <c r="HB548"/>
      <c r="HC548"/>
      <c r="HD548"/>
      <c r="HE548"/>
      <c r="HF548"/>
      <c r="HG548"/>
      <c r="HH548"/>
      <c r="HI548"/>
      <c r="HJ548"/>
      <c r="HK548"/>
      <c r="HL548"/>
      <c r="HM548"/>
      <c r="HN548"/>
      <c r="HO548"/>
      <c r="HP548"/>
      <c r="HQ548"/>
      <c r="HR548"/>
      <c r="HS548"/>
      <c r="HT548"/>
      <c r="HU548"/>
      <c r="HV548"/>
      <c r="HW548"/>
      <c r="HX548"/>
      <c r="HY548"/>
      <c r="HZ548"/>
      <c r="IA548"/>
      <c r="IB548"/>
      <c r="IC548"/>
      <c r="ID548"/>
      <c r="IE548"/>
      <c r="IF548"/>
      <c r="IG548"/>
      <c r="IH548"/>
      <c r="II548"/>
      <c r="IJ548"/>
      <c r="IK548"/>
      <c r="IL548"/>
      <c r="IM548"/>
      <c r="IN548"/>
      <c r="IO548"/>
      <c r="IP548"/>
      <c r="IQ548"/>
      <c r="IR548"/>
      <c r="IS548"/>
      <c r="IT548"/>
      <c r="IU548"/>
      <c r="IV548"/>
      <c r="IW548"/>
      <c r="IX548"/>
      <c r="IY548"/>
      <c r="IZ548"/>
      <c r="JA548"/>
      <c r="JB548"/>
      <c r="JC548"/>
      <c r="JD548"/>
      <c r="JE548"/>
      <c r="JF548"/>
      <c r="JG548"/>
      <c r="JH548"/>
      <c r="JI548"/>
      <c r="JJ548"/>
      <c r="JK548"/>
      <c r="JL548"/>
      <c r="JM548"/>
      <c r="JN548"/>
      <c r="JO548"/>
      <c r="JP548"/>
      <c r="JQ548"/>
      <c r="JR548"/>
      <c r="JS548"/>
      <c r="JT548"/>
      <c r="JU548"/>
      <c r="JV548"/>
      <c r="JW548"/>
      <c r="JX548"/>
      <c r="JY548"/>
      <c r="JZ548"/>
      <c r="KA548"/>
      <c r="KB548"/>
      <c r="KC548"/>
      <c r="KD548"/>
      <c r="KE548"/>
      <c r="KF548"/>
      <c r="KG548"/>
      <c r="KH548"/>
      <c r="KI548"/>
      <c r="KJ548"/>
      <c r="KK548"/>
      <c r="KL548"/>
      <c r="KM548"/>
      <c r="KN548"/>
    </row>
    <row r="549" spans="1:300" x14ac:dyDescent="0.25">
      <c r="A549" s="1" t="s">
        <v>467</v>
      </c>
      <c r="C549" s="1" t="s">
        <v>789</v>
      </c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>
        <v>0</v>
      </c>
      <c r="Y549"/>
      <c r="Z549"/>
      <c r="AA549">
        <v>0</v>
      </c>
      <c r="AB549"/>
      <c r="AC549"/>
      <c r="AD549">
        <v>0</v>
      </c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>
        <v>0</v>
      </c>
      <c r="AS549"/>
      <c r="AT549"/>
      <c r="AU549">
        <v>0</v>
      </c>
      <c r="AV549"/>
      <c r="AW549"/>
      <c r="AX549">
        <v>0</v>
      </c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  <c r="FV549"/>
      <c r="FW549"/>
      <c r="FX549"/>
      <c r="FY549"/>
      <c r="FZ549"/>
      <c r="GA549"/>
      <c r="GB549"/>
      <c r="GC549"/>
      <c r="GD549"/>
      <c r="GE549"/>
      <c r="GF549"/>
      <c r="GG549"/>
      <c r="GH549"/>
      <c r="GI549"/>
      <c r="GJ549"/>
      <c r="GK549"/>
      <c r="GL549"/>
      <c r="GM549"/>
      <c r="GN549"/>
      <c r="GO549"/>
      <c r="GP549"/>
      <c r="GQ549"/>
      <c r="GR549"/>
      <c r="GS549"/>
      <c r="GT549"/>
      <c r="GU549"/>
      <c r="GV549"/>
      <c r="GW549"/>
      <c r="GX549"/>
      <c r="GY549"/>
      <c r="GZ549"/>
      <c r="HA549"/>
      <c r="HB549"/>
      <c r="HC549"/>
      <c r="HD549"/>
      <c r="HE549"/>
      <c r="HF549"/>
      <c r="HG549"/>
      <c r="HH549"/>
      <c r="HI549"/>
      <c r="HJ549"/>
      <c r="HK549"/>
      <c r="HL549"/>
      <c r="HM549"/>
      <c r="HN549"/>
      <c r="HO549"/>
      <c r="HP549"/>
      <c r="HQ549"/>
      <c r="HR549"/>
      <c r="HS549"/>
      <c r="HT549"/>
      <c r="HU549"/>
      <c r="HV549"/>
      <c r="HW549"/>
      <c r="HX549"/>
      <c r="HY549"/>
      <c r="HZ549"/>
      <c r="IA549"/>
      <c r="IB549"/>
      <c r="IC549"/>
      <c r="ID549"/>
      <c r="IE549"/>
      <c r="IF549"/>
      <c r="IG549"/>
      <c r="IH549"/>
      <c r="II549"/>
      <c r="IJ549"/>
      <c r="IK549"/>
      <c r="IL549"/>
      <c r="IM549"/>
      <c r="IN549"/>
      <c r="IO549"/>
      <c r="IP549"/>
      <c r="IQ549"/>
      <c r="IR549"/>
      <c r="IS549"/>
      <c r="IT549"/>
      <c r="IU549"/>
      <c r="IV549"/>
      <c r="IW549"/>
      <c r="IX549"/>
      <c r="IY549"/>
      <c r="IZ549"/>
      <c r="JA549"/>
      <c r="JB549"/>
      <c r="JC549"/>
      <c r="JD549"/>
      <c r="JE549"/>
      <c r="JF549"/>
      <c r="JG549"/>
      <c r="JH549"/>
      <c r="JI549"/>
      <c r="JJ549"/>
      <c r="JK549"/>
      <c r="JL549"/>
      <c r="JM549"/>
      <c r="JN549"/>
      <c r="JO549"/>
      <c r="JP549"/>
      <c r="JQ549"/>
      <c r="JR549"/>
      <c r="JS549"/>
      <c r="JT549"/>
      <c r="JU549"/>
      <c r="JV549"/>
      <c r="JW549"/>
      <c r="JX549"/>
      <c r="JY549"/>
      <c r="JZ549"/>
      <c r="KA549"/>
      <c r="KB549"/>
      <c r="KC549"/>
      <c r="KD549"/>
      <c r="KE549"/>
      <c r="KF549"/>
      <c r="KG549"/>
      <c r="KH549"/>
      <c r="KI549"/>
      <c r="KJ549"/>
      <c r="KK549"/>
      <c r="KL549"/>
      <c r="KM549"/>
      <c r="KN549"/>
    </row>
    <row r="550" spans="1:300" x14ac:dyDescent="0.25">
      <c r="A550" s="1" t="s">
        <v>468</v>
      </c>
      <c r="C550" s="1" t="s">
        <v>789</v>
      </c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>
        <v>4</v>
      </c>
      <c r="Y550"/>
      <c r="Z550"/>
      <c r="AA550">
        <v>3</v>
      </c>
      <c r="AB550"/>
      <c r="AC550"/>
      <c r="AD550">
        <v>3</v>
      </c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>
        <v>3</v>
      </c>
      <c r="AS550"/>
      <c r="AT550"/>
      <c r="AU550">
        <v>3</v>
      </c>
      <c r="AV550"/>
      <c r="AW550"/>
      <c r="AX550">
        <v>3</v>
      </c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  <c r="FV550"/>
      <c r="FW550"/>
      <c r="FX550"/>
      <c r="FY550"/>
      <c r="FZ550"/>
      <c r="GA550"/>
      <c r="GB550"/>
      <c r="GC550"/>
      <c r="GD550"/>
      <c r="GE550"/>
      <c r="GF550"/>
      <c r="GG550"/>
      <c r="GH550"/>
      <c r="GI550"/>
      <c r="GJ550"/>
      <c r="GK550"/>
      <c r="GL550"/>
      <c r="GM550"/>
      <c r="GN550"/>
      <c r="GO550"/>
      <c r="GP550"/>
      <c r="GQ550"/>
      <c r="GR550"/>
      <c r="GS550"/>
      <c r="GT550"/>
      <c r="GU550"/>
      <c r="GV550"/>
      <c r="GW550"/>
      <c r="GX550"/>
      <c r="GY550"/>
      <c r="GZ550"/>
      <c r="HA550"/>
      <c r="HB550"/>
      <c r="HC550"/>
      <c r="HD550"/>
      <c r="HE550"/>
      <c r="HF550"/>
      <c r="HG550"/>
      <c r="HH550"/>
      <c r="HI550"/>
      <c r="HJ550"/>
      <c r="HK550"/>
      <c r="HL550"/>
      <c r="HM550"/>
      <c r="HN550"/>
      <c r="HO550"/>
      <c r="HP550"/>
      <c r="HQ550"/>
      <c r="HR550"/>
      <c r="HS550"/>
      <c r="HT550"/>
      <c r="HU550"/>
      <c r="HV550"/>
      <c r="HW550"/>
      <c r="HX550"/>
      <c r="HY550"/>
      <c r="HZ550"/>
      <c r="IA550"/>
      <c r="IB550"/>
      <c r="IC550"/>
      <c r="ID550"/>
      <c r="IE550"/>
      <c r="IF550"/>
      <c r="IG550"/>
      <c r="IH550"/>
      <c r="II550"/>
      <c r="IJ550"/>
      <c r="IK550"/>
      <c r="IL550"/>
      <c r="IM550"/>
      <c r="IN550"/>
      <c r="IO550"/>
      <c r="IP550"/>
      <c r="IQ550"/>
      <c r="IR550"/>
      <c r="IS550"/>
      <c r="IT550"/>
      <c r="IU550"/>
      <c r="IV550"/>
      <c r="IW550"/>
      <c r="IX550"/>
      <c r="IY550"/>
      <c r="IZ550"/>
      <c r="JA550"/>
      <c r="JB550"/>
      <c r="JC550"/>
      <c r="JD550"/>
      <c r="JE550"/>
      <c r="JF550"/>
      <c r="JG550"/>
      <c r="JH550"/>
      <c r="JI550"/>
      <c r="JJ550"/>
      <c r="JK550"/>
      <c r="JL550"/>
      <c r="JM550"/>
      <c r="JN550"/>
      <c r="JO550"/>
      <c r="JP550"/>
      <c r="JQ550"/>
      <c r="JR550"/>
      <c r="JS550"/>
      <c r="JT550"/>
      <c r="JU550"/>
      <c r="JV550"/>
      <c r="JW550"/>
      <c r="JX550"/>
      <c r="JY550"/>
      <c r="JZ550"/>
      <c r="KA550"/>
      <c r="KB550"/>
      <c r="KC550"/>
      <c r="KD550"/>
      <c r="KE550"/>
      <c r="KF550"/>
      <c r="KG550"/>
      <c r="KH550"/>
      <c r="KI550"/>
      <c r="KJ550"/>
      <c r="KK550"/>
      <c r="KL550"/>
      <c r="KM550"/>
      <c r="KN550"/>
    </row>
    <row r="551" spans="1:300" x14ac:dyDescent="0.25"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  <c r="FV551"/>
      <c r="FW551"/>
      <c r="FX551"/>
      <c r="FY551"/>
      <c r="FZ551"/>
      <c r="GA551"/>
      <c r="GB551"/>
      <c r="GC551"/>
      <c r="GD551"/>
      <c r="GE551"/>
      <c r="GF551"/>
      <c r="GG551"/>
      <c r="GH551"/>
      <c r="GI551"/>
      <c r="GJ551"/>
      <c r="GK551"/>
      <c r="GL551"/>
      <c r="GM551"/>
      <c r="GN551"/>
      <c r="GO551"/>
      <c r="GP551"/>
      <c r="GQ551"/>
      <c r="GR551"/>
      <c r="GS551"/>
      <c r="GT551"/>
      <c r="GU551"/>
      <c r="GV551"/>
      <c r="GW551"/>
      <c r="GX551"/>
      <c r="GY551"/>
      <c r="GZ551"/>
      <c r="HA551"/>
      <c r="HB551"/>
      <c r="HC551"/>
      <c r="HD551"/>
      <c r="HE551"/>
      <c r="HF551"/>
      <c r="HG551"/>
      <c r="HH551"/>
      <c r="HI551"/>
      <c r="HJ551"/>
      <c r="HK551"/>
      <c r="HL551"/>
      <c r="HM551"/>
      <c r="HN551"/>
      <c r="HO551"/>
      <c r="HP551"/>
      <c r="HQ551"/>
      <c r="HR551"/>
      <c r="HS551"/>
      <c r="HT551"/>
      <c r="HU551"/>
      <c r="HV551"/>
      <c r="HW551"/>
      <c r="HX551"/>
      <c r="HY551"/>
      <c r="HZ551"/>
      <c r="IA551"/>
      <c r="IB551"/>
      <c r="IC551"/>
      <c r="ID551"/>
      <c r="IE551"/>
      <c r="IF551"/>
      <c r="IG551"/>
      <c r="IH551"/>
      <c r="II551"/>
      <c r="IJ551"/>
      <c r="IK551"/>
      <c r="IL551"/>
      <c r="IM551"/>
      <c r="IN551"/>
      <c r="IO551"/>
      <c r="IP551"/>
      <c r="IQ551"/>
      <c r="IR551"/>
      <c r="IS551"/>
      <c r="IT551"/>
      <c r="IU551"/>
      <c r="IV551"/>
      <c r="IW551"/>
      <c r="IX551"/>
      <c r="IY551"/>
      <c r="IZ551"/>
      <c r="JA551"/>
      <c r="JB551"/>
      <c r="JC551"/>
      <c r="JD551"/>
      <c r="JE551"/>
      <c r="JF551"/>
      <c r="JG551"/>
      <c r="JH551"/>
      <c r="JI551"/>
      <c r="JJ551"/>
      <c r="JK551"/>
      <c r="JL551"/>
      <c r="JM551"/>
      <c r="JN551"/>
      <c r="JO551"/>
      <c r="JP551"/>
      <c r="JQ551"/>
      <c r="JR551"/>
      <c r="JS551"/>
      <c r="JT551"/>
      <c r="JU551"/>
      <c r="JV551"/>
      <c r="JW551"/>
      <c r="JX551"/>
      <c r="JY551"/>
      <c r="JZ551"/>
      <c r="KA551"/>
      <c r="KB551"/>
      <c r="KC551"/>
      <c r="KD551"/>
      <c r="KE551"/>
      <c r="KF551"/>
      <c r="KG551"/>
      <c r="KH551"/>
      <c r="KI551"/>
      <c r="KJ551"/>
      <c r="KK551"/>
      <c r="KL551"/>
      <c r="KM551"/>
      <c r="KN551"/>
    </row>
    <row r="552" spans="1:300" x14ac:dyDescent="0.25">
      <c r="A552" s="1" t="s">
        <v>469</v>
      </c>
      <c r="D552"/>
      <c r="E552"/>
      <c r="F552"/>
      <c r="G552"/>
      <c r="H552"/>
      <c r="I552"/>
      <c r="J552"/>
      <c r="K552"/>
      <c r="L552"/>
      <c r="M552"/>
      <c r="N552"/>
      <c r="O552"/>
      <c r="P552" t="s">
        <v>470</v>
      </c>
      <c r="Q552"/>
      <c r="R552" t="s">
        <v>470</v>
      </c>
      <c r="S552"/>
      <c r="T552" t="s">
        <v>470</v>
      </c>
      <c r="U552"/>
      <c r="V552"/>
      <c r="W552"/>
      <c r="X552" t="s">
        <v>473</v>
      </c>
      <c r="Y552"/>
      <c r="Z552" t="s">
        <v>473</v>
      </c>
      <c r="AA552"/>
      <c r="AB552" t="s">
        <v>473</v>
      </c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  <c r="FV552"/>
      <c r="FW552"/>
      <c r="FX552"/>
      <c r="FY552"/>
      <c r="FZ552"/>
      <c r="GA552"/>
      <c r="GB552"/>
      <c r="GC552"/>
      <c r="GD552"/>
      <c r="GE552"/>
      <c r="GF552"/>
      <c r="GG552"/>
      <c r="GH552"/>
      <c r="GI552"/>
      <c r="GJ552"/>
      <c r="GK552"/>
      <c r="GL552"/>
      <c r="GM552"/>
      <c r="GN552"/>
      <c r="GO552"/>
      <c r="GP552"/>
      <c r="GQ552"/>
      <c r="GR552"/>
      <c r="GS552"/>
      <c r="GT552"/>
      <c r="GU552"/>
      <c r="GV552"/>
      <c r="GW552"/>
      <c r="GX552"/>
      <c r="GY552"/>
      <c r="GZ552"/>
      <c r="HA552"/>
      <c r="HB552"/>
      <c r="HC552"/>
      <c r="HD552"/>
      <c r="HE552"/>
      <c r="HF552"/>
      <c r="HG552"/>
      <c r="HH552"/>
      <c r="HI552"/>
      <c r="HJ552"/>
      <c r="HK552"/>
      <c r="HL552"/>
      <c r="HM552"/>
      <c r="HN552"/>
      <c r="HO552"/>
      <c r="HP552"/>
      <c r="HQ552"/>
      <c r="HR552"/>
      <c r="HS552"/>
      <c r="HT552"/>
      <c r="HU552"/>
      <c r="HV552"/>
      <c r="HW552"/>
      <c r="HX552"/>
      <c r="HY552"/>
      <c r="HZ552"/>
      <c r="IA552"/>
      <c r="IB552"/>
      <c r="IC552"/>
      <c r="ID552"/>
      <c r="IE552"/>
      <c r="IF552"/>
      <c r="IG552"/>
      <c r="IH552"/>
      <c r="II552"/>
      <c r="IJ552"/>
      <c r="IK552"/>
      <c r="IL552"/>
      <c r="IM552"/>
      <c r="IN552"/>
      <c r="IO552"/>
      <c r="IP552"/>
      <c r="IQ552"/>
      <c r="IR552"/>
      <c r="IS552"/>
      <c r="IT552"/>
      <c r="IU552"/>
      <c r="IV552"/>
      <c r="IW552"/>
      <c r="IX552"/>
      <c r="IY552"/>
      <c r="IZ552"/>
      <c r="JA552"/>
      <c r="JB552"/>
      <c r="JC552"/>
      <c r="JD552"/>
      <c r="JE552"/>
      <c r="JF552"/>
      <c r="JG552"/>
      <c r="JH552"/>
      <c r="JI552"/>
      <c r="JJ552"/>
      <c r="JK552"/>
      <c r="JL552"/>
      <c r="JM552"/>
      <c r="JN552"/>
      <c r="JO552"/>
      <c r="JP552"/>
      <c r="JQ552"/>
      <c r="JR552"/>
      <c r="JS552"/>
      <c r="JT552"/>
      <c r="JU552"/>
      <c r="JV552"/>
      <c r="JW552"/>
      <c r="JX552"/>
      <c r="JY552"/>
      <c r="JZ552"/>
      <c r="KA552"/>
      <c r="KB552"/>
      <c r="KC552"/>
      <c r="KD552"/>
      <c r="KE552"/>
      <c r="KF552"/>
      <c r="KG552"/>
      <c r="KH552"/>
      <c r="KI552"/>
      <c r="KJ552"/>
      <c r="KK552"/>
      <c r="KL552"/>
      <c r="KM552"/>
      <c r="KN552"/>
    </row>
    <row r="553" spans="1:300" x14ac:dyDescent="0.25">
      <c r="A553" s="1" t="s">
        <v>474</v>
      </c>
      <c r="D553"/>
      <c r="E553"/>
      <c r="F553"/>
      <c r="G553"/>
      <c r="H553"/>
      <c r="I553"/>
      <c r="J553"/>
      <c r="K553"/>
      <c r="L553"/>
      <c r="M553"/>
      <c r="N553"/>
      <c r="O553"/>
      <c r="P553" t="s">
        <v>787</v>
      </c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 t="s">
        <v>787</v>
      </c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  <c r="FV553"/>
      <c r="FW553"/>
      <c r="FX553"/>
      <c r="FY553"/>
      <c r="FZ553"/>
      <c r="GA553"/>
      <c r="GB553"/>
      <c r="GC553"/>
      <c r="GD553"/>
      <c r="GE553"/>
      <c r="GF553"/>
      <c r="GG553"/>
      <c r="GH553"/>
      <c r="GI553"/>
      <c r="GJ553"/>
      <c r="GK553"/>
      <c r="GL553"/>
      <c r="GM553"/>
      <c r="GN553"/>
      <c r="GO553"/>
      <c r="GP553"/>
      <c r="GQ553"/>
      <c r="GR553"/>
      <c r="GS553"/>
      <c r="GT553"/>
      <c r="GU553"/>
      <c r="GV553"/>
      <c r="GW553"/>
      <c r="GX553"/>
      <c r="GY553"/>
      <c r="GZ553"/>
      <c r="HA553"/>
      <c r="HB553"/>
      <c r="HC553"/>
      <c r="HD553"/>
      <c r="HE553"/>
      <c r="HF553"/>
      <c r="HG553"/>
      <c r="HH553"/>
      <c r="HI553"/>
      <c r="HJ553"/>
      <c r="HK553"/>
      <c r="HL553"/>
      <c r="HM553"/>
      <c r="HN553"/>
      <c r="HO553"/>
      <c r="HP553"/>
      <c r="HQ553"/>
      <c r="HR553"/>
      <c r="HS553"/>
      <c r="HT553"/>
      <c r="HU553"/>
      <c r="HV553"/>
      <c r="HW553"/>
      <c r="HX553"/>
      <c r="HY553"/>
      <c r="HZ553"/>
      <c r="IA553"/>
      <c r="IB553"/>
      <c r="IC553"/>
      <c r="ID553"/>
      <c r="IE553"/>
      <c r="IF553"/>
      <c r="IG553"/>
      <c r="IH553"/>
      <c r="II553"/>
      <c r="IJ553"/>
      <c r="IK553"/>
      <c r="IL553"/>
      <c r="IM553"/>
      <c r="IN553"/>
      <c r="IO553"/>
      <c r="IP553"/>
      <c r="IQ553"/>
      <c r="IR553"/>
      <c r="IS553"/>
      <c r="IT553"/>
      <c r="IU553"/>
      <c r="IV553"/>
      <c r="IW553"/>
      <c r="IX553"/>
      <c r="IY553"/>
      <c r="IZ553"/>
      <c r="JA553"/>
      <c r="JB553"/>
      <c r="JC553"/>
      <c r="JD553"/>
      <c r="JE553"/>
      <c r="JF553"/>
      <c r="JG553"/>
      <c r="JH553"/>
      <c r="JI553"/>
      <c r="JJ553"/>
      <c r="JK553"/>
      <c r="JL553"/>
      <c r="JM553"/>
      <c r="JN553"/>
      <c r="JO553"/>
      <c r="JP553"/>
      <c r="JQ553"/>
      <c r="JR553"/>
      <c r="JS553"/>
      <c r="JT553"/>
      <c r="JU553"/>
      <c r="JV553"/>
      <c r="JW553"/>
      <c r="JX553"/>
      <c r="JY553"/>
      <c r="JZ553"/>
      <c r="KA553"/>
      <c r="KB553"/>
      <c r="KC553"/>
      <c r="KD553"/>
      <c r="KE553"/>
      <c r="KF553"/>
      <c r="KG553"/>
      <c r="KH553"/>
      <c r="KI553"/>
      <c r="KJ553"/>
      <c r="KK553"/>
      <c r="KL553"/>
      <c r="KM553"/>
      <c r="KN553"/>
    </row>
    <row r="554" spans="1:300" x14ac:dyDescent="0.25">
      <c r="A554" s="1" t="s">
        <v>475</v>
      </c>
      <c r="P554" s="1">
        <v>0</v>
      </c>
      <c r="AL554" s="1">
        <v>0</v>
      </c>
      <c r="BH554" s="1">
        <v>0</v>
      </c>
    </row>
    <row r="555" spans="1:300" x14ac:dyDescent="0.25">
      <c r="A555" s="1" t="s">
        <v>476</v>
      </c>
      <c r="B555" s="1" t="s">
        <v>477</v>
      </c>
      <c r="H555" s="1">
        <v>0</v>
      </c>
      <c r="BE555" s="1">
        <v>280</v>
      </c>
    </row>
    <row r="556" spans="1:300" x14ac:dyDescent="0.25">
      <c r="A556" s="1" t="s">
        <v>478</v>
      </c>
      <c r="I556" s="1">
        <v>0</v>
      </c>
      <c r="L556" s="1">
        <v>683</v>
      </c>
      <c r="AE556" s="1">
        <v>1032</v>
      </c>
      <c r="AX556" s="1">
        <v>1303</v>
      </c>
    </row>
    <row r="557" spans="1:300" x14ac:dyDescent="0.25">
      <c r="A557" s="1" t="s">
        <v>479</v>
      </c>
      <c r="O557" s="1">
        <v>0</v>
      </c>
      <c r="AI557" s="1">
        <v>112</v>
      </c>
      <c r="BC557" s="1">
        <v>114</v>
      </c>
    </row>
    <row r="558" spans="1:300" x14ac:dyDescent="0.25">
      <c r="A558" s="1" t="s">
        <v>480</v>
      </c>
      <c r="L558" s="1">
        <v>-120</v>
      </c>
      <c r="AE558" s="1">
        <v>-120</v>
      </c>
      <c r="AX558" s="1">
        <v>-120</v>
      </c>
    </row>
    <row r="559" spans="1:300" x14ac:dyDescent="0.25">
      <c r="A559" s="1" t="s">
        <v>481</v>
      </c>
      <c r="L559" s="1">
        <v>-280</v>
      </c>
      <c r="AE559" s="1">
        <v>-280</v>
      </c>
      <c r="AX559" s="1">
        <v>-280</v>
      </c>
    </row>
    <row r="562" spans="1:300" x14ac:dyDescent="0.25">
      <c r="A562" s="1" t="s">
        <v>560</v>
      </c>
      <c r="B562" s="1" t="s">
        <v>460</v>
      </c>
      <c r="H562" s="1" t="s">
        <v>563</v>
      </c>
      <c r="I562" s="1" t="s">
        <v>506</v>
      </c>
      <c r="M562" s="1" t="s">
        <v>564</v>
      </c>
      <c r="N562" s="1" t="s">
        <v>462</v>
      </c>
    </row>
    <row r="563" spans="1:300" x14ac:dyDescent="0.25">
      <c r="A563" s="1" t="s">
        <v>464</v>
      </c>
      <c r="C563" s="1" t="s">
        <v>465</v>
      </c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>
        <v>3</v>
      </c>
      <c r="Y563"/>
      <c r="Z563">
        <v>13</v>
      </c>
      <c r="AA563"/>
      <c r="AB563"/>
      <c r="AC563">
        <v>11</v>
      </c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>
        <v>3</v>
      </c>
      <c r="AS563"/>
      <c r="AT563"/>
      <c r="AU563">
        <v>9</v>
      </c>
      <c r="AV563"/>
      <c r="AW563"/>
      <c r="AX563">
        <v>3</v>
      </c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  <c r="FV563"/>
      <c r="FW563"/>
      <c r="FX563"/>
      <c r="FY563"/>
      <c r="FZ563"/>
      <c r="GA563"/>
      <c r="GB563"/>
      <c r="GC563"/>
      <c r="GD563"/>
      <c r="GE563"/>
      <c r="GF563"/>
      <c r="GG563"/>
      <c r="GH563"/>
      <c r="GI563"/>
      <c r="GJ563"/>
      <c r="GK563"/>
      <c r="GL563"/>
      <c r="GM563"/>
      <c r="GN563"/>
      <c r="GO563"/>
      <c r="GP563"/>
      <c r="GQ563"/>
      <c r="GR563"/>
      <c r="GS563"/>
      <c r="GT563"/>
      <c r="GU563"/>
      <c r="GV563"/>
      <c r="GW563"/>
      <c r="GX563"/>
      <c r="GY563"/>
      <c r="GZ563"/>
      <c r="HA563"/>
      <c r="HB563"/>
      <c r="HC563"/>
      <c r="HD563"/>
      <c r="HE563"/>
      <c r="HF563"/>
      <c r="HG563"/>
      <c r="HH563"/>
      <c r="HI563"/>
      <c r="HJ563"/>
      <c r="HK563"/>
      <c r="HL563"/>
      <c r="HM563"/>
      <c r="HN563"/>
      <c r="HO563"/>
      <c r="HP563"/>
      <c r="HQ563"/>
      <c r="HR563"/>
      <c r="HS563"/>
      <c r="HT563"/>
      <c r="HU563"/>
      <c r="HV563"/>
      <c r="HW563"/>
      <c r="HX563"/>
      <c r="HY563"/>
      <c r="HZ563"/>
      <c r="IA563"/>
      <c r="IB563"/>
      <c r="IC563"/>
      <c r="ID563"/>
      <c r="IE563"/>
      <c r="IF563"/>
      <c r="IG563"/>
      <c r="IH563"/>
      <c r="II563"/>
      <c r="IJ563"/>
      <c r="IK563"/>
      <c r="IL563"/>
      <c r="IM563"/>
      <c r="IN563"/>
      <c r="IO563"/>
      <c r="IP563"/>
      <c r="IQ563"/>
      <c r="IR563"/>
      <c r="IS563"/>
      <c r="IT563"/>
      <c r="IU563"/>
      <c r="IV563"/>
      <c r="IW563"/>
      <c r="IX563"/>
      <c r="IY563"/>
      <c r="IZ563"/>
      <c r="JA563"/>
      <c r="JB563"/>
      <c r="JC563"/>
      <c r="JD563"/>
      <c r="JE563"/>
      <c r="JF563"/>
      <c r="JG563"/>
      <c r="JH563"/>
      <c r="JI563"/>
      <c r="JJ563"/>
      <c r="JK563"/>
      <c r="JL563"/>
      <c r="JM563"/>
      <c r="JN563"/>
      <c r="JO563"/>
      <c r="JP563"/>
      <c r="JQ563"/>
      <c r="JR563"/>
      <c r="JS563"/>
      <c r="JT563"/>
      <c r="JU563"/>
      <c r="JV563"/>
      <c r="JW563"/>
      <c r="JX563"/>
      <c r="JY563"/>
      <c r="JZ563"/>
      <c r="KA563"/>
      <c r="KB563"/>
      <c r="KC563"/>
      <c r="KD563"/>
      <c r="KE563"/>
      <c r="KF563"/>
      <c r="KG563"/>
      <c r="KH563"/>
      <c r="KI563"/>
      <c r="KJ563"/>
      <c r="KK563"/>
      <c r="KL563"/>
      <c r="KM563"/>
      <c r="KN563"/>
    </row>
    <row r="564" spans="1:300" x14ac:dyDescent="0.25">
      <c r="A564" s="1" t="s">
        <v>466</v>
      </c>
      <c r="C564" s="1" t="s">
        <v>465</v>
      </c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>
        <v>0</v>
      </c>
      <c r="Y564"/>
      <c r="Z564"/>
      <c r="AA564">
        <v>0</v>
      </c>
      <c r="AB564"/>
      <c r="AC564"/>
      <c r="AD564">
        <v>0</v>
      </c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>
        <v>0</v>
      </c>
      <c r="AS564"/>
      <c r="AT564"/>
      <c r="AU564">
        <v>2</v>
      </c>
      <c r="AV564"/>
      <c r="AW564"/>
      <c r="AX564">
        <v>0</v>
      </c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  <c r="FV564"/>
      <c r="FW564"/>
      <c r="FX564"/>
      <c r="FY564"/>
      <c r="FZ564"/>
      <c r="GA564"/>
      <c r="GB564"/>
      <c r="GC564"/>
      <c r="GD564"/>
      <c r="GE564"/>
      <c r="GF564"/>
      <c r="GG564"/>
      <c r="GH564"/>
      <c r="GI564"/>
      <c r="GJ564"/>
      <c r="GK564"/>
      <c r="GL564"/>
      <c r="GM564"/>
      <c r="GN564"/>
      <c r="GO564"/>
      <c r="GP564"/>
      <c r="GQ564"/>
      <c r="GR564"/>
      <c r="GS564"/>
      <c r="GT564"/>
      <c r="GU564"/>
      <c r="GV564"/>
      <c r="GW564"/>
      <c r="GX564"/>
      <c r="GY564"/>
      <c r="GZ564"/>
      <c r="HA564"/>
      <c r="HB564"/>
      <c r="HC564"/>
      <c r="HD564"/>
      <c r="HE564"/>
      <c r="HF564"/>
      <c r="HG564"/>
      <c r="HH564"/>
      <c r="HI564"/>
      <c r="HJ564"/>
      <c r="HK564"/>
      <c r="HL564"/>
      <c r="HM564"/>
      <c r="HN564"/>
      <c r="HO564"/>
      <c r="HP564"/>
      <c r="HQ564"/>
      <c r="HR564"/>
      <c r="HS564"/>
      <c r="HT564"/>
      <c r="HU564"/>
      <c r="HV564"/>
      <c r="HW564"/>
      <c r="HX564"/>
      <c r="HY564"/>
      <c r="HZ564"/>
      <c r="IA564"/>
      <c r="IB564"/>
      <c r="IC564"/>
      <c r="ID564"/>
      <c r="IE564"/>
      <c r="IF564"/>
      <c r="IG564"/>
      <c r="IH564"/>
      <c r="II564"/>
      <c r="IJ564"/>
      <c r="IK564"/>
      <c r="IL564"/>
      <c r="IM564"/>
      <c r="IN564"/>
      <c r="IO564"/>
      <c r="IP564"/>
      <c r="IQ564"/>
      <c r="IR564"/>
      <c r="IS564"/>
      <c r="IT564"/>
      <c r="IU564"/>
      <c r="IV564"/>
      <c r="IW564"/>
      <c r="IX564"/>
      <c r="IY564"/>
      <c r="IZ564"/>
      <c r="JA564"/>
      <c r="JB564"/>
      <c r="JC564"/>
      <c r="JD564"/>
      <c r="JE564"/>
      <c r="JF564"/>
      <c r="JG564"/>
      <c r="JH564"/>
      <c r="JI564"/>
      <c r="JJ564"/>
      <c r="JK564"/>
      <c r="JL564"/>
      <c r="JM564"/>
      <c r="JN564"/>
      <c r="JO564"/>
      <c r="JP564"/>
      <c r="JQ564"/>
      <c r="JR564"/>
      <c r="JS564"/>
      <c r="JT564"/>
      <c r="JU564"/>
      <c r="JV564"/>
      <c r="JW564"/>
      <c r="JX564"/>
      <c r="JY564"/>
      <c r="JZ564"/>
      <c r="KA564"/>
      <c r="KB564"/>
      <c r="KC564"/>
      <c r="KD564"/>
      <c r="KE564"/>
      <c r="KF564"/>
      <c r="KG564"/>
      <c r="KH564"/>
      <c r="KI564"/>
      <c r="KJ564"/>
      <c r="KK564"/>
      <c r="KL564"/>
      <c r="KM564"/>
      <c r="KN564"/>
    </row>
    <row r="565" spans="1:300" x14ac:dyDescent="0.25"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  <c r="FV565"/>
      <c r="FW565"/>
      <c r="FX565"/>
      <c r="FY565"/>
      <c r="FZ565"/>
      <c r="GA565"/>
      <c r="GB565"/>
      <c r="GC565"/>
      <c r="GD565"/>
      <c r="GE565"/>
      <c r="GF565"/>
      <c r="GG565"/>
      <c r="GH565"/>
      <c r="GI565"/>
      <c r="GJ565"/>
      <c r="GK565"/>
      <c r="GL565"/>
      <c r="GM565"/>
      <c r="GN565"/>
      <c r="GO565"/>
      <c r="GP565"/>
      <c r="GQ565"/>
      <c r="GR565"/>
      <c r="GS565"/>
      <c r="GT565"/>
      <c r="GU565"/>
      <c r="GV565"/>
      <c r="GW565"/>
      <c r="GX565"/>
      <c r="GY565"/>
      <c r="GZ565"/>
      <c r="HA565"/>
      <c r="HB565"/>
      <c r="HC565"/>
      <c r="HD565"/>
      <c r="HE565"/>
      <c r="HF565"/>
      <c r="HG565"/>
      <c r="HH565"/>
      <c r="HI565"/>
      <c r="HJ565"/>
      <c r="HK565"/>
      <c r="HL565"/>
      <c r="HM565"/>
      <c r="HN565"/>
      <c r="HO565"/>
      <c r="HP565"/>
      <c r="HQ565"/>
      <c r="HR565"/>
      <c r="HS565"/>
      <c r="HT565"/>
      <c r="HU565"/>
      <c r="HV565"/>
      <c r="HW565"/>
      <c r="HX565"/>
      <c r="HY565"/>
      <c r="HZ565"/>
      <c r="IA565"/>
      <c r="IB565"/>
      <c r="IC565"/>
      <c r="ID565"/>
      <c r="IE565"/>
      <c r="IF565"/>
      <c r="IG565"/>
      <c r="IH565"/>
      <c r="II565"/>
      <c r="IJ565"/>
      <c r="IK565"/>
      <c r="IL565"/>
      <c r="IM565"/>
      <c r="IN565"/>
      <c r="IO565"/>
      <c r="IP565"/>
      <c r="IQ565"/>
      <c r="IR565"/>
      <c r="IS565"/>
      <c r="IT565"/>
      <c r="IU565"/>
      <c r="IV565"/>
      <c r="IW565"/>
      <c r="IX565"/>
      <c r="IY565"/>
      <c r="IZ565"/>
      <c r="JA565"/>
      <c r="JB565"/>
      <c r="JC565"/>
      <c r="JD565"/>
      <c r="JE565"/>
      <c r="JF565"/>
      <c r="JG565"/>
      <c r="JH565"/>
      <c r="JI565"/>
      <c r="JJ565"/>
      <c r="JK565"/>
      <c r="JL565"/>
      <c r="JM565"/>
      <c r="JN565"/>
      <c r="JO565"/>
      <c r="JP565"/>
      <c r="JQ565"/>
      <c r="JR565"/>
      <c r="JS565"/>
      <c r="JT565"/>
      <c r="JU565"/>
      <c r="JV565"/>
      <c r="JW565"/>
      <c r="JX565"/>
      <c r="JY565"/>
      <c r="JZ565"/>
      <c r="KA565"/>
      <c r="KB565"/>
      <c r="KC565"/>
      <c r="KD565"/>
      <c r="KE565"/>
      <c r="KF565"/>
      <c r="KG565"/>
      <c r="KH565"/>
      <c r="KI565"/>
      <c r="KJ565"/>
      <c r="KK565"/>
      <c r="KL565"/>
      <c r="KM565"/>
      <c r="KN565"/>
    </row>
    <row r="566" spans="1:300" x14ac:dyDescent="0.25">
      <c r="A566" s="1" t="s">
        <v>467</v>
      </c>
      <c r="C566" s="1" t="s">
        <v>789</v>
      </c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>
        <v>0</v>
      </c>
      <c r="Y566"/>
      <c r="Z566"/>
      <c r="AA566">
        <v>0</v>
      </c>
      <c r="AB566"/>
      <c r="AC566"/>
      <c r="AD566">
        <v>0</v>
      </c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>
        <v>10</v>
      </c>
      <c r="AS566"/>
      <c r="AT566"/>
      <c r="AU566">
        <v>0</v>
      </c>
      <c r="AV566"/>
      <c r="AW566"/>
      <c r="AX566">
        <v>3</v>
      </c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  <c r="FV566"/>
      <c r="FW566"/>
      <c r="FX566"/>
      <c r="FY566"/>
      <c r="FZ566"/>
      <c r="GA566"/>
      <c r="GB566"/>
      <c r="GC566"/>
      <c r="GD566"/>
      <c r="GE566"/>
      <c r="GF566"/>
      <c r="GG566"/>
      <c r="GH566"/>
      <c r="GI566"/>
      <c r="GJ566"/>
      <c r="GK566"/>
      <c r="GL566"/>
      <c r="GM566"/>
      <c r="GN566"/>
      <c r="GO566"/>
      <c r="GP566"/>
      <c r="GQ566"/>
      <c r="GR566"/>
      <c r="GS566"/>
      <c r="GT566"/>
      <c r="GU566"/>
      <c r="GV566"/>
      <c r="GW566"/>
      <c r="GX566"/>
      <c r="GY566"/>
      <c r="GZ566"/>
      <c r="HA566"/>
      <c r="HB566"/>
      <c r="HC566"/>
      <c r="HD566"/>
      <c r="HE566"/>
      <c r="HF566"/>
      <c r="HG566"/>
      <c r="HH566"/>
      <c r="HI566"/>
      <c r="HJ566"/>
      <c r="HK566"/>
      <c r="HL566"/>
      <c r="HM566"/>
      <c r="HN566"/>
      <c r="HO566"/>
      <c r="HP566"/>
      <c r="HQ566"/>
      <c r="HR566"/>
      <c r="HS566"/>
      <c r="HT566"/>
      <c r="HU566"/>
      <c r="HV566"/>
      <c r="HW566"/>
      <c r="HX566"/>
      <c r="HY566"/>
      <c r="HZ566"/>
      <c r="IA566"/>
      <c r="IB566"/>
      <c r="IC566"/>
      <c r="ID566"/>
      <c r="IE566"/>
      <c r="IF566"/>
      <c r="IG566"/>
      <c r="IH566"/>
      <c r="II566"/>
      <c r="IJ566"/>
      <c r="IK566"/>
      <c r="IL566"/>
      <c r="IM566"/>
      <c r="IN566"/>
      <c r="IO566"/>
      <c r="IP566"/>
      <c r="IQ566"/>
      <c r="IR566"/>
      <c r="IS566"/>
      <c r="IT566"/>
      <c r="IU566"/>
      <c r="IV566"/>
      <c r="IW566"/>
      <c r="IX566"/>
      <c r="IY566"/>
      <c r="IZ566"/>
      <c r="JA566"/>
      <c r="JB566"/>
      <c r="JC566"/>
      <c r="JD566"/>
      <c r="JE566"/>
      <c r="JF566"/>
      <c r="JG566"/>
      <c r="JH566"/>
      <c r="JI566"/>
      <c r="JJ566"/>
      <c r="JK566"/>
      <c r="JL566"/>
      <c r="JM566"/>
      <c r="JN566"/>
      <c r="JO566"/>
      <c r="JP566"/>
      <c r="JQ566"/>
      <c r="JR566"/>
      <c r="JS566"/>
      <c r="JT566"/>
      <c r="JU566"/>
      <c r="JV566"/>
      <c r="JW566"/>
      <c r="JX566"/>
      <c r="JY566"/>
      <c r="JZ566"/>
      <c r="KA566"/>
      <c r="KB566"/>
      <c r="KC566"/>
      <c r="KD566"/>
      <c r="KE566"/>
      <c r="KF566"/>
      <c r="KG566"/>
      <c r="KH566"/>
      <c r="KI566"/>
      <c r="KJ566"/>
      <c r="KK566"/>
      <c r="KL566"/>
      <c r="KM566"/>
      <c r="KN566"/>
    </row>
    <row r="567" spans="1:300" x14ac:dyDescent="0.25">
      <c r="A567" s="1" t="s">
        <v>468</v>
      </c>
      <c r="C567" s="1" t="s">
        <v>789</v>
      </c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>
        <v>16</v>
      </c>
      <c r="X567"/>
      <c r="Y567"/>
      <c r="Z567"/>
      <c r="AA567">
        <v>5</v>
      </c>
      <c r="AB567"/>
      <c r="AC567">
        <v>17</v>
      </c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>
        <v>11</v>
      </c>
      <c r="AR567"/>
      <c r="AS567"/>
      <c r="AT567"/>
      <c r="AU567">
        <v>6</v>
      </c>
      <c r="AV567"/>
      <c r="AW567">
        <v>11</v>
      </c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  <c r="FV567"/>
      <c r="FW567"/>
      <c r="FX567"/>
      <c r="FY567"/>
      <c r="FZ567"/>
      <c r="GA567"/>
      <c r="GB567"/>
      <c r="GC567"/>
      <c r="GD567"/>
      <c r="GE567"/>
      <c r="GF567"/>
      <c r="GG567"/>
      <c r="GH567"/>
      <c r="GI567"/>
      <c r="GJ567"/>
      <c r="GK567"/>
      <c r="GL567"/>
      <c r="GM567"/>
      <c r="GN567"/>
      <c r="GO567"/>
      <c r="GP567"/>
      <c r="GQ567"/>
      <c r="GR567"/>
      <c r="GS567"/>
      <c r="GT567"/>
      <c r="GU567"/>
      <c r="GV567"/>
      <c r="GW567"/>
      <c r="GX567"/>
      <c r="GY567"/>
      <c r="GZ567"/>
      <c r="HA567"/>
      <c r="HB567"/>
      <c r="HC567"/>
      <c r="HD567"/>
      <c r="HE567"/>
      <c r="HF567"/>
      <c r="HG567"/>
      <c r="HH567"/>
      <c r="HI567"/>
      <c r="HJ567"/>
      <c r="HK567"/>
      <c r="HL567"/>
      <c r="HM567"/>
      <c r="HN567"/>
      <c r="HO567"/>
      <c r="HP567"/>
      <c r="HQ567"/>
      <c r="HR567"/>
      <c r="HS567"/>
      <c r="HT567"/>
      <c r="HU567"/>
      <c r="HV567"/>
      <c r="HW567"/>
      <c r="HX567"/>
      <c r="HY567"/>
      <c r="HZ567"/>
      <c r="IA567"/>
      <c r="IB567"/>
      <c r="IC567"/>
      <c r="ID567"/>
      <c r="IE567"/>
      <c r="IF567"/>
      <c r="IG567"/>
      <c r="IH567"/>
      <c r="II567"/>
      <c r="IJ567"/>
      <c r="IK567"/>
      <c r="IL567"/>
      <c r="IM567"/>
      <c r="IN567"/>
      <c r="IO567"/>
      <c r="IP567"/>
      <c r="IQ567"/>
      <c r="IR567"/>
      <c r="IS567"/>
      <c r="IT567"/>
      <c r="IU567"/>
      <c r="IV567"/>
      <c r="IW567"/>
      <c r="IX567"/>
      <c r="IY567"/>
      <c r="IZ567"/>
      <c r="JA567"/>
      <c r="JB567"/>
      <c r="JC567"/>
      <c r="JD567"/>
      <c r="JE567"/>
      <c r="JF567"/>
      <c r="JG567"/>
      <c r="JH567"/>
      <c r="JI567"/>
      <c r="JJ567"/>
      <c r="JK567"/>
      <c r="JL567"/>
      <c r="JM567"/>
      <c r="JN567"/>
      <c r="JO567"/>
      <c r="JP567"/>
      <c r="JQ567"/>
      <c r="JR567"/>
      <c r="JS567"/>
      <c r="JT567"/>
      <c r="JU567"/>
      <c r="JV567"/>
      <c r="JW567"/>
      <c r="JX567"/>
      <c r="JY567"/>
      <c r="JZ567"/>
      <c r="KA567"/>
      <c r="KB567"/>
      <c r="KC567"/>
      <c r="KD567"/>
      <c r="KE567"/>
      <c r="KF567"/>
      <c r="KG567"/>
      <c r="KH567"/>
      <c r="KI567"/>
      <c r="KJ567"/>
      <c r="KK567"/>
      <c r="KL567"/>
      <c r="KM567"/>
      <c r="KN567"/>
    </row>
    <row r="568" spans="1:300" x14ac:dyDescent="0.25"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  <c r="FV568"/>
      <c r="FW568"/>
      <c r="FX568"/>
      <c r="FY568"/>
      <c r="FZ568"/>
      <c r="GA568"/>
      <c r="GB568"/>
      <c r="GC568"/>
      <c r="GD568"/>
      <c r="GE568"/>
      <c r="GF568"/>
      <c r="GG568"/>
      <c r="GH568"/>
      <c r="GI568"/>
      <c r="GJ568"/>
      <c r="GK568"/>
      <c r="GL568"/>
      <c r="GM568"/>
      <c r="GN568"/>
      <c r="GO568"/>
      <c r="GP568"/>
      <c r="GQ568"/>
      <c r="GR568"/>
      <c r="GS568"/>
      <c r="GT568"/>
      <c r="GU568"/>
      <c r="GV568"/>
      <c r="GW568"/>
      <c r="GX568"/>
      <c r="GY568"/>
      <c r="GZ568"/>
      <c r="HA568"/>
      <c r="HB568"/>
      <c r="HC568"/>
      <c r="HD568"/>
      <c r="HE568"/>
      <c r="HF568"/>
      <c r="HG568"/>
      <c r="HH568"/>
      <c r="HI568"/>
      <c r="HJ568"/>
      <c r="HK568"/>
      <c r="HL568"/>
      <c r="HM568"/>
      <c r="HN568"/>
      <c r="HO568"/>
      <c r="HP568"/>
      <c r="HQ568"/>
      <c r="HR568"/>
      <c r="HS568"/>
      <c r="HT568"/>
      <c r="HU568"/>
      <c r="HV568"/>
      <c r="HW568"/>
      <c r="HX568"/>
      <c r="HY568"/>
      <c r="HZ568"/>
      <c r="IA568"/>
      <c r="IB568"/>
      <c r="IC568"/>
      <c r="ID568"/>
      <c r="IE568"/>
      <c r="IF568"/>
      <c r="IG568"/>
      <c r="IH568"/>
      <c r="II568"/>
      <c r="IJ568"/>
      <c r="IK568"/>
      <c r="IL568"/>
      <c r="IM568"/>
      <c r="IN568"/>
      <c r="IO568"/>
      <c r="IP568"/>
      <c r="IQ568"/>
      <c r="IR568"/>
      <c r="IS568"/>
      <c r="IT568"/>
      <c r="IU568"/>
      <c r="IV568"/>
      <c r="IW568"/>
      <c r="IX568"/>
      <c r="IY568"/>
      <c r="IZ568"/>
      <c r="JA568"/>
      <c r="JB568"/>
      <c r="JC568"/>
      <c r="JD568"/>
      <c r="JE568"/>
      <c r="JF568"/>
      <c r="JG568"/>
      <c r="JH568"/>
      <c r="JI568"/>
      <c r="JJ568"/>
      <c r="JK568"/>
      <c r="JL568"/>
      <c r="JM568"/>
      <c r="JN568"/>
      <c r="JO568"/>
      <c r="JP568"/>
      <c r="JQ568"/>
      <c r="JR568"/>
      <c r="JS568"/>
      <c r="JT568"/>
      <c r="JU568"/>
      <c r="JV568"/>
      <c r="JW568"/>
      <c r="JX568"/>
      <c r="JY568"/>
      <c r="JZ568"/>
      <c r="KA568"/>
      <c r="KB568"/>
      <c r="KC568"/>
      <c r="KD568"/>
      <c r="KE568"/>
      <c r="KF568"/>
      <c r="KG568"/>
      <c r="KH568"/>
      <c r="KI568"/>
      <c r="KJ568"/>
      <c r="KK568"/>
      <c r="KL568"/>
      <c r="KM568"/>
      <c r="KN568"/>
    </row>
    <row r="569" spans="1:300" x14ac:dyDescent="0.25">
      <c r="A569" s="1" t="s">
        <v>469</v>
      </c>
      <c r="D569"/>
      <c r="E569"/>
      <c r="F569"/>
      <c r="G569"/>
      <c r="H569"/>
      <c r="I569"/>
      <c r="J569"/>
      <c r="K569"/>
      <c r="L569"/>
      <c r="M569"/>
      <c r="N569"/>
      <c r="O569"/>
      <c r="P569" t="s">
        <v>473</v>
      </c>
      <c r="Q569"/>
      <c r="R569" t="s">
        <v>473</v>
      </c>
      <c r="S569"/>
      <c r="T569" t="s">
        <v>473</v>
      </c>
      <c r="U569"/>
      <c r="V569"/>
      <c r="W569"/>
      <c r="X569" t="s">
        <v>470</v>
      </c>
      <c r="Y569"/>
      <c r="Z569" t="s">
        <v>470</v>
      </c>
      <c r="AA569"/>
      <c r="AB569" t="s">
        <v>470</v>
      </c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  <c r="FV569"/>
      <c r="FW569"/>
      <c r="FX569"/>
      <c r="FY569"/>
      <c r="FZ569"/>
      <c r="GA569"/>
      <c r="GB569"/>
      <c r="GC569"/>
      <c r="GD569"/>
      <c r="GE569"/>
      <c r="GF569"/>
      <c r="GG569"/>
      <c r="GH569"/>
      <c r="GI569"/>
      <c r="GJ569"/>
      <c r="GK569"/>
      <c r="GL569"/>
      <c r="GM569"/>
      <c r="GN569"/>
      <c r="GO569"/>
      <c r="GP569"/>
      <c r="GQ569"/>
      <c r="GR569"/>
      <c r="GS569"/>
      <c r="GT569"/>
      <c r="GU569"/>
      <c r="GV569"/>
      <c r="GW569"/>
      <c r="GX569"/>
      <c r="GY569"/>
      <c r="GZ569"/>
      <c r="HA569"/>
      <c r="HB569"/>
      <c r="HC569"/>
      <c r="HD569"/>
      <c r="HE569"/>
      <c r="HF569"/>
      <c r="HG569"/>
      <c r="HH569"/>
      <c r="HI569"/>
      <c r="HJ569"/>
      <c r="HK569"/>
      <c r="HL569"/>
      <c r="HM569"/>
      <c r="HN569"/>
      <c r="HO569"/>
      <c r="HP569"/>
      <c r="HQ569"/>
      <c r="HR569"/>
      <c r="HS569"/>
      <c r="HT569"/>
      <c r="HU569"/>
      <c r="HV569"/>
      <c r="HW569"/>
      <c r="HX569"/>
      <c r="HY569"/>
      <c r="HZ569"/>
      <c r="IA569"/>
      <c r="IB569"/>
      <c r="IC569"/>
      <c r="ID569"/>
      <c r="IE569"/>
      <c r="IF569"/>
      <c r="IG569"/>
      <c r="IH569"/>
      <c r="II569"/>
      <c r="IJ569"/>
      <c r="IK569"/>
      <c r="IL569"/>
      <c r="IM569"/>
      <c r="IN569"/>
      <c r="IO569"/>
      <c r="IP569"/>
      <c r="IQ569"/>
      <c r="IR569"/>
      <c r="IS569"/>
      <c r="IT569"/>
      <c r="IU569"/>
      <c r="IV569"/>
      <c r="IW569"/>
      <c r="IX569"/>
      <c r="IY569"/>
      <c r="IZ569"/>
      <c r="JA569"/>
      <c r="JB569"/>
      <c r="JC569"/>
      <c r="JD569"/>
      <c r="JE569"/>
      <c r="JF569"/>
      <c r="JG569"/>
      <c r="JH569"/>
      <c r="JI569"/>
      <c r="JJ569"/>
      <c r="JK569"/>
      <c r="JL569"/>
      <c r="JM569"/>
      <c r="JN569"/>
      <c r="JO569"/>
      <c r="JP569"/>
      <c r="JQ569"/>
      <c r="JR569"/>
      <c r="JS569"/>
      <c r="JT569"/>
      <c r="JU569"/>
      <c r="JV569"/>
      <c r="JW569"/>
      <c r="JX569"/>
      <c r="JY569"/>
      <c r="JZ569"/>
      <c r="KA569"/>
      <c r="KB569"/>
      <c r="KC569"/>
      <c r="KD569"/>
      <c r="KE569"/>
      <c r="KF569"/>
      <c r="KG569"/>
      <c r="KH569"/>
      <c r="KI569"/>
      <c r="KJ569"/>
      <c r="KK569"/>
      <c r="KL569"/>
      <c r="KM569"/>
      <c r="KN569"/>
    </row>
    <row r="570" spans="1:300" x14ac:dyDescent="0.25">
      <c r="A570" s="1" t="s">
        <v>474</v>
      </c>
      <c r="D570"/>
      <c r="E570"/>
      <c r="F570"/>
      <c r="G570"/>
      <c r="H570"/>
      <c r="I570"/>
      <c r="J570"/>
      <c r="K570"/>
      <c r="L570"/>
      <c r="M570"/>
      <c r="N570"/>
      <c r="O570"/>
      <c r="P570" t="s">
        <v>799</v>
      </c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 t="s">
        <v>800</v>
      </c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  <c r="FV570"/>
      <c r="FW570"/>
      <c r="FX570"/>
      <c r="FY570"/>
      <c r="FZ570"/>
      <c r="GA570"/>
      <c r="GB570"/>
      <c r="GC570"/>
      <c r="GD570"/>
      <c r="GE570"/>
      <c r="GF570"/>
      <c r="GG570"/>
      <c r="GH570"/>
      <c r="GI570"/>
      <c r="GJ570"/>
      <c r="GK570"/>
      <c r="GL570"/>
      <c r="GM570"/>
      <c r="GN570"/>
      <c r="GO570"/>
      <c r="GP570"/>
      <c r="GQ570"/>
      <c r="GR570"/>
      <c r="GS570"/>
      <c r="GT570"/>
      <c r="GU570"/>
      <c r="GV570"/>
      <c r="GW570"/>
      <c r="GX570"/>
      <c r="GY570"/>
      <c r="GZ570"/>
      <c r="HA570"/>
      <c r="HB570"/>
      <c r="HC570"/>
      <c r="HD570"/>
      <c r="HE570"/>
      <c r="HF570"/>
      <c r="HG570"/>
      <c r="HH570"/>
      <c r="HI570"/>
      <c r="HJ570"/>
      <c r="HK570"/>
      <c r="HL570"/>
      <c r="HM570"/>
      <c r="HN570"/>
      <c r="HO570"/>
      <c r="HP570"/>
      <c r="HQ570"/>
      <c r="HR570"/>
      <c r="HS570"/>
      <c r="HT570"/>
      <c r="HU570"/>
      <c r="HV570"/>
      <c r="HW570"/>
      <c r="HX570"/>
      <c r="HY570"/>
      <c r="HZ570"/>
      <c r="IA570"/>
      <c r="IB570"/>
      <c r="IC570"/>
      <c r="ID570"/>
      <c r="IE570"/>
      <c r="IF570"/>
      <c r="IG570"/>
      <c r="IH570"/>
      <c r="II570"/>
      <c r="IJ570"/>
      <c r="IK570"/>
      <c r="IL570"/>
      <c r="IM570"/>
      <c r="IN570"/>
      <c r="IO570"/>
      <c r="IP570"/>
      <c r="IQ570"/>
      <c r="IR570"/>
      <c r="IS570"/>
      <c r="IT570"/>
      <c r="IU570"/>
      <c r="IV570"/>
      <c r="IW570"/>
      <c r="IX570"/>
      <c r="IY570"/>
      <c r="IZ570"/>
      <c r="JA570"/>
      <c r="JB570"/>
      <c r="JC570"/>
      <c r="JD570"/>
      <c r="JE570"/>
      <c r="JF570"/>
      <c r="JG570"/>
      <c r="JH570"/>
      <c r="JI570"/>
      <c r="JJ570"/>
      <c r="JK570"/>
      <c r="JL570"/>
      <c r="JM570"/>
      <c r="JN570"/>
      <c r="JO570"/>
      <c r="JP570"/>
      <c r="JQ570"/>
      <c r="JR570"/>
      <c r="JS570"/>
      <c r="JT570"/>
      <c r="JU570"/>
      <c r="JV570"/>
      <c r="JW570"/>
      <c r="JX570"/>
      <c r="JY570"/>
      <c r="JZ570"/>
      <c r="KA570"/>
      <c r="KB570"/>
      <c r="KC570"/>
      <c r="KD570"/>
      <c r="KE570"/>
      <c r="KF570"/>
      <c r="KG570"/>
      <c r="KH570"/>
      <c r="KI570"/>
      <c r="KJ570"/>
      <c r="KK570"/>
      <c r="KL570"/>
      <c r="KM570"/>
      <c r="KN570"/>
    </row>
    <row r="571" spans="1:300" x14ac:dyDescent="0.25">
      <c r="A571" s="1" t="s">
        <v>475</v>
      </c>
      <c r="P571" s="1">
        <v>0</v>
      </c>
      <c r="AL571" s="1">
        <v>0</v>
      </c>
      <c r="BH571" s="1">
        <v>0</v>
      </c>
    </row>
    <row r="572" spans="1:300" x14ac:dyDescent="0.25">
      <c r="A572" s="1" t="s">
        <v>476</v>
      </c>
      <c r="B572" s="1" t="s">
        <v>477</v>
      </c>
      <c r="F572" s="1">
        <v>280</v>
      </c>
      <c r="BC572" s="1">
        <v>200</v>
      </c>
    </row>
    <row r="573" spans="1:300" x14ac:dyDescent="0.25">
      <c r="A573" s="1" t="s">
        <v>478</v>
      </c>
      <c r="F573" s="1">
        <v>1032</v>
      </c>
      <c r="H573" s="1">
        <v>1303</v>
      </c>
      <c r="AB573" s="1">
        <v>852</v>
      </c>
      <c r="AV573" s="1">
        <v>851</v>
      </c>
    </row>
    <row r="574" spans="1:300" x14ac:dyDescent="0.25">
      <c r="A574" s="1" t="s">
        <v>479</v>
      </c>
      <c r="M574" s="1">
        <v>114</v>
      </c>
      <c r="AG574" s="1">
        <v>110</v>
      </c>
      <c r="BA574" s="1">
        <v>105</v>
      </c>
    </row>
    <row r="575" spans="1:300" x14ac:dyDescent="0.25">
      <c r="A575" s="1" t="s">
        <v>480</v>
      </c>
      <c r="L575" s="1">
        <v>-120</v>
      </c>
      <c r="AE575" s="1">
        <v>-120</v>
      </c>
      <c r="AY575" s="1">
        <v>-80</v>
      </c>
    </row>
    <row r="576" spans="1:300" x14ac:dyDescent="0.25">
      <c r="A576" s="1" t="s">
        <v>481</v>
      </c>
      <c r="L576" s="1">
        <v>-280</v>
      </c>
      <c r="AE576" s="1">
        <v>-280</v>
      </c>
      <c r="AX576" s="1">
        <v>-200</v>
      </c>
    </row>
    <row r="579" spans="1:300" x14ac:dyDescent="0.25">
      <c r="A579" s="1" t="s">
        <v>560</v>
      </c>
      <c r="B579" s="1" t="s">
        <v>460</v>
      </c>
      <c r="H579" s="1" t="s">
        <v>565</v>
      </c>
      <c r="I579" s="1" t="s">
        <v>462</v>
      </c>
      <c r="M579" s="1" t="s">
        <v>566</v>
      </c>
      <c r="N579" s="1" t="s">
        <v>462</v>
      </c>
    </row>
    <row r="580" spans="1:300" x14ac:dyDescent="0.25">
      <c r="A580" s="1" t="s">
        <v>464</v>
      </c>
      <c r="C580" s="1" t="s">
        <v>465</v>
      </c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>
        <v>3</v>
      </c>
      <c r="Y580"/>
      <c r="Z580"/>
      <c r="AA580">
        <v>9</v>
      </c>
      <c r="AB580"/>
      <c r="AC580"/>
      <c r="AD580">
        <v>3</v>
      </c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>
        <v>3</v>
      </c>
      <c r="AS580"/>
      <c r="AT580"/>
      <c r="AU580">
        <v>10</v>
      </c>
      <c r="AV580"/>
      <c r="AW580"/>
      <c r="AX580">
        <v>3</v>
      </c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  <c r="FV580"/>
      <c r="FW580"/>
      <c r="FX580"/>
      <c r="FY580"/>
      <c r="FZ580"/>
      <c r="GA580"/>
      <c r="GB580"/>
      <c r="GC580"/>
      <c r="GD580"/>
      <c r="GE580"/>
      <c r="GF580"/>
      <c r="GG580"/>
      <c r="GH580"/>
      <c r="GI580"/>
      <c r="GJ580"/>
      <c r="GK580"/>
      <c r="GL580"/>
      <c r="GM580"/>
      <c r="GN580"/>
      <c r="GO580"/>
      <c r="GP580"/>
      <c r="GQ580"/>
      <c r="GR580"/>
      <c r="GS580"/>
      <c r="GT580"/>
      <c r="GU580"/>
      <c r="GV580"/>
      <c r="GW580"/>
      <c r="GX580"/>
      <c r="GY580"/>
      <c r="GZ580"/>
      <c r="HA580"/>
      <c r="HB580"/>
      <c r="HC580"/>
      <c r="HD580"/>
      <c r="HE580"/>
      <c r="HF580"/>
      <c r="HG580"/>
      <c r="HH580"/>
      <c r="HI580"/>
      <c r="HJ580"/>
      <c r="HK580"/>
      <c r="HL580"/>
      <c r="HM580"/>
      <c r="HN580"/>
      <c r="HO580"/>
      <c r="HP580"/>
      <c r="HQ580"/>
      <c r="HR580"/>
      <c r="HS580"/>
      <c r="HT580"/>
      <c r="HU580"/>
      <c r="HV580"/>
      <c r="HW580"/>
      <c r="HX580"/>
      <c r="HY580"/>
      <c r="HZ580"/>
      <c r="IA580"/>
      <c r="IB580"/>
      <c r="IC580"/>
      <c r="ID580"/>
      <c r="IE580"/>
      <c r="IF580"/>
      <c r="IG580"/>
      <c r="IH580"/>
      <c r="II580"/>
      <c r="IJ580"/>
      <c r="IK580"/>
      <c r="IL580"/>
      <c r="IM580"/>
      <c r="IN580"/>
      <c r="IO580"/>
      <c r="IP580"/>
      <c r="IQ580"/>
      <c r="IR580"/>
      <c r="IS580"/>
      <c r="IT580"/>
      <c r="IU580"/>
      <c r="IV580"/>
      <c r="IW580"/>
      <c r="IX580"/>
      <c r="IY580"/>
      <c r="IZ580"/>
      <c r="JA580"/>
      <c r="JB580"/>
      <c r="JC580"/>
      <c r="JD580"/>
      <c r="JE580"/>
      <c r="JF580"/>
      <c r="JG580"/>
      <c r="JH580"/>
      <c r="JI580"/>
      <c r="JJ580"/>
      <c r="JK580"/>
      <c r="JL580"/>
      <c r="JM580"/>
      <c r="JN580"/>
      <c r="JO580"/>
      <c r="JP580"/>
      <c r="JQ580"/>
      <c r="JR580"/>
      <c r="JS580"/>
      <c r="JT580"/>
      <c r="JU580"/>
      <c r="JV580"/>
      <c r="JW580"/>
      <c r="JX580"/>
      <c r="JY580"/>
      <c r="JZ580"/>
      <c r="KA580"/>
      <c r="KB580"/>
      <c r="KC580"/>
      <c r="KD580"/>
      <c r="KE580"/>
      <c r="KF580"/>
      <c r="KG580"/>
      <c r="KH580"/>
      <c r="KI580"/>
      <c r="KJ580"/>
      <c r="KK580"/>
      <c r="KL580"/>
      <c r="KM580"/>
      <c r="KN580"/>
    </row>
    <row r="581" spans="1:300" x14ac:dyDescent="0.25">
      <c r="A581" s="1" t="s">
        <v>466</v>
      </c>
      <c r="C581" s="1" t="s">
        <v>465</v>
      </c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>
        <v>0</v>
      </c>
      <c r="Y581"/>
      <c r="Z581"/>
      <c r="AA581">
        <v>2</v>
      </c>
      <c r="AB581"/>
      <c r="AC581"/>
      <c r="AD581">
        <v>0</v>
      </c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>
        <v>0</v>
      </c>
      <c r="AS581"/>
      <c r="AT581"/>
      <c r="AU581">
        <v>2</v>
      </c>
      <c r="AV581"/>
      <c r="AW581"/>
      <c r="AX581">
        <v>0</v>
      </c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  <c r="FV581"/>
      <c r="FW581"/>
      <c r="FX581"/>
      <c r="FY581"/>
      <c r="FZ581"/>
      <c r="GA581"/>
      <c r="GB581"/>
      <c r="GC581"/>
      <c r="GD581"/>
      <c r="GE581"/>
      <c r="GF581"/>
      <c r="GG581"/>
      <c r="GH581"/>
      <c r="GI581"/>
      <c r="GJ581"/>
      <c r="GK581"/>
      <c r="GL581"/>
      <c r="GM581"/>
      <c r="GN581"/>
      <c r="GO581"/>
      <c r="GP581"/>
      <c r="GQ581"/>
      <c r="GR581"/>
      <c r="GS581"/>
      <c r="GT581"/>
      <c r="GU581"/>
      <c r="GV581"/>
      <c r="GW581"/>
      <c r="GX581"/>
      <c r="GY581"/>
      <c r="GZ581"/>
      <c r="HA581"/>
      <c r="HB581"/>
      <c r="HC581"/>
      <c r="HD581"/>
      <c r="HE581"/>
      <c r="HF581"/>
      <c r="HG581"/>
      <c r="HH581"/>
      <c r="HI581"/>
      <c r="HJ581"/>
      <c r="HK581"/>
      <c r="HL581"/>
      <c r="HM581"/>
      <c r="HN581"/>
      <c r="HO581"/>
      <c r="HP581"/>
      <c r="HQ581"/>
      <c r="HR581"/>
      <c r="HS581"/>
      <c r="HT581"/>
      <c r="HU581"/>
      <c r="HV581"/>
      <c r="HW581"/>
      <c r="HX581"/>
      <c r="HY581"/>
      <c r="HZ581"/>
      <c r="IA581"/>
      <c r="IB581"/>
      <c r="IC581"/>
      <c r="ID581"/>
      <c r="IE581"/>
      <c r="IF581"/>
      <c r="IG581"/>
      <c r="IH581"/>
      <c r="II581"/>
      <c r="IJ581"/>
      <c r="IK581"/>
      <c r="IL581"/>
      <c r="IM581"/>
      <c r="IN581"/>
      <c r="IO581"/>
      <c r="IP581"/>
      <c r="IQ581"/>
      <c r="IR581"/>
      <c r="IS581"/>
      <c r="IT581"/>
      <c r="IU581"/>
      <c r="IV581"/>
      <c r="IW581"/>
      <c r="IX581"/>
      <c r="IY581"/>
      <c r="IZ581"/>
      <c r="JA581"/>
      <c r="JB581"/>
      <c r="JC581"/>
      <c r="JD581"/>
      <c r="JE581"/>
      <c r="JF581"/>
      <c r="JG581"/>
      <c r="JH581"/>
      <c r="JI581"/>
      <c r="JJ581"/>
      <c r="JK581"/>
      <c r="JL581"/>
      <c r="JM581"/>
      <c r="JN581"/>
      <c r="JO581"/>
      <c r="JP581"/>
      <c r="JQ581"/>
      <c r="JR581"/>
      <c r="JS581"/>
      <c r="JT581"/>
      <c r="JU581"/>
      <c r="JV581"/>
      <c r="JW581"/>
      <c r="JX581"/>
      <c r="JY581"/>
      <c r="JZ581"/>
      <c r="KA581"/>
      <c r="KB581"/>
      <c r="KC581"/>
      <c r="KD581"/>
      <c r="KE581"/>
      <c r="KF581"/>
      <c r="KG581"/>
      <c r="KH581"/>
      <c r="KI581"/>
      <c r="KJ581"/>
      <c r="KK581"/>
      <c r="KL581"/>
      <c r="KM581"/>
      <c r="KN581"/>
    </row>
    <row r="582" spans="1:300" x14ac:dyDescent="0.25"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  <c r="FV582"/>
      <c r="FW582"/>
      <c r="FX582"/>
      <c r="FY582"/>
      <c r="FZ582"/>
      <c r="GA582"/>
      <c r="GB582"/>
      <c r="GC582"/>
      <c r="GD582"/>
      <c r="GE582"/>
      <c r="GF582"/>
      <c r="GG582"/>
      <c r="GH582"/>
      <c r="GI582"/>
      <c r="GJ582"/>
      <c r="GK582"/>
      <c r="GL582"/>
      <c r="GM582"/>
      <c r="GN582"/>
      <c r="GO582"/>
      <c r="GP582"/>
      <c r="GQ582"/>
      <c r="GR582"/>
      <c r="GS582"/>
      <c r="GT582"/>
      <c r="GU582"/>
      <c r="GV582"/>
      <c r="GW582"/>
      <c r="GX582"/>
      <c r="GY582"/>
      <c r="GZ582"/>
      <c r="HA582"/>
      <c r="HB582"/>
      <c r="HC582"/>
      <c r="HD582"/>
      <c r="HE582"/>
      <c r="HF582"/>
      <c r="HG582"/>
      <c r="HH582"/>
      <c r="HI582"/>
      <c r="HJ582"/>
      <c r="HK582"/>
      <c r="HL582"/>
      <c r="HM582"/>
      <c r="HN582"/>
      <c r="HO582"/>
      <c r="HP582"/>
      <c r="HQ582"/>
      <c r="HR582"/>
      <c r="HS582"/>
      <c r="HT582"/>
      <c r="HU582"/>
      <c r="HV582"/>
      <c r="HW582"/>
      <c r="HX582"/>
      <c r="HY582"/>
      <c r="HZ582"/>
      <c r="IA582"/>
      <c r="IB582"/>
      <c r="IC582"/>
      <c r="ID582"/>
      <c r="IE582"/>
      <c r="IF582"/>
      <c r="IG582"/>
      <c r="IH582"/>
      <c r="II582"/>
      <c r="IJ582"/>
      <c r="IK582"/>
      <c r="IL582"/>
      <c r="IM582"/>
      <c r="IN582"/>
      <c r="IO582"/>
      <c r="IP582"/>
      <c r="IQ582"/>
      <c r="IR582"/>
      <c r="IS582"/>
      <c r="IT582"/>
      <c r="IU582"/>
      <c r="IV582"/>
      <c r="IW582"/>
      <c r="IX582"/>
      <c r="IY582"/>
      <c r="IZ582"/>
      <c r="JA582"/>
      <c r="JB582"/>
      <c r="JC582"/>
      <c r="JD582"/>
      <c r="JE582"/>
      <c r="JF582"/>
      <c r="JG582"/>
      <c r="JH582"/>
      <c r="JI582"/>
      <c r="JJ582"/>
      <c r="JK582"/>
      <c r="JL582"/>
      <c r="JM582"/>
      <c r="JN582"/>
      <c r="JO582"/>
      <c r="JP582"/>
      <c r="JQ582"/>
      <c r="JR582"/>
      <c r="JS582"/>
      <c r="JT582"/>
      <c r="JU582"/>
      <c r="JV582"/>
      <c r="JW582"/>
      <c r="JX582"/>
      <c r="JY582"/>
      <c r="JZ582"/>
      <c r="KA582"/>
      <c r="KB582"/>
      <c r="KC582"/>
      <c r="KD582"/>
      <c r="KE582"/>
      <c r="KF582"/>
      <c r="KG582"/>
      <c r="KH582"/>
      <c r="KI582"/>
      <c r="KJ582"/>
      <c r="KK582"/>
      <c r="KL582"/>
      <c r="KM582"/>
      <c r="KN582"/>
    </row>
    <row r="583" spans="1:300" x14ac:dyDescent="0.25">
      <c r="A583" s="1" t="s">
        <v>467</v>
      </c>
      <c r="C583" s="1" t="s">
        <v>789</v>
      </c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>
        <v>2</v>
      </c>
      <c r="Y583"/>
      <c r="Z583"/>
      <c r="AA583">
        <v>0</v>
      </c>
      <c r="AB583"/>
      <c r="AC583">
        <v>12</v>
      </c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>
        <v>8</v>
      </c>
      <c r="AS583"/>
      <c r="AT583"/>
      <c r="AU583">
        <v>0</v>
      </c>
      <c r="AV583"/>
      <c r="AW583"/>
      <c r="AX583">
        <v>9</v>
      </c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  <c r="FV583"/>
      <c r="FW583"/>
      <c r="FX583"/>
      <c r="FY583"/>
      <c r="FZ583"/>
      <c r="GA583"/>
      <c r="GB583"/>
      <c r="GC583"/>
      <c r="GD583"/>
      <c r="GE583"/>
      <c r="GF583"/>
      <c r="GG583"/>
      <c r="GH583"/>
      <c r="GI583"/>
      <c r="GJ583"/>
      <c r="GK583"/>
      <c r="GL583"/>
      <c r="GM583"/>
      <c r="GN583"/>
      <c r="GO583"/>
      <c r="GP583"/>
      <c r="GQ583"/>
      <c r="GR583"/>
      <c r="GS583"/>
      <c r="GT583"/>
      <c r="GU583"/>
      <c r="GV583"/>
      <c r="GW583"/>
      <c r="GX583"/>
      <c r="GY583"/>
      <c r="GZ583"/>
      <c r="HA583"/>
      <c r="HB583"/>
      <c r="HC583"/>
      <c r="HD583"/>
      <c r="HE583"/>
      <c r="HF583"/>
      <c r="HG583"/>
      <c r="HH583"/>
      <c r="HI583"/>
      <c r="HJ583"/>
      <c r="HK583"/>
      <c r="HL583"/>
      <c r="HM583"/>
      <c r="HN583"/>
      <c r="HO583"/>
      <c r="HP583"/>
      <c r="HQ583"/>
      <c r="HR583"/>
      <c r="HS583"/>
      <c r="HT583"/>
      <c r="HU583"/>
      <c r="HV583"/>
      <c r="HW583"/>
      <c r="HX583"/>
      <c r="HY583"/>
      <c r="HZ583"/>
      <c r="IA583"/>
      <c r="IB583"/>
      <c r="IC583"/>
      <c r="ID583"/>
      <c r="IE583"/>
      <c r="IF583"/>
      <c r="IG583"/>
      <c r="IH583"/>
      <c r="II583"/>
      <c r="IJ583"/>
      <c r="IK583"/>
      <c r="IL583"/>
      <c r="IM583"/>
      <c r="IN583"/>
      <c r="IO583"/>
      <c r="IP583"/>
      <c r="IQ583"/>
      <c r="IR583"/>
      <c r="IS583"/>
      <c r="IT583"/>
      <c r="IU583"/>
      <c r="IV583"/>
      <c r="IW583"/>
      <c r="IX583"/>
      <c r="IY583"/>
      <c r="IZ583"/>
      <c r="JA583"/>
      <c r="JB583"/>
      <c r="JC583"/>
      <c r="JD583"/>
      <c r="JE583"/>
      <c r="JF583"/>
      <c r="JG583"/>
      <c r="JH583"/>
      <c r="JI583"/>
      <c r="JJ583"/>
      <c r="JK583"/>
      <c r="JL583"/>
      <c r="JM583"/>
      <c r="JN583"/>
      <c r="JO583"/>
      <c r="JP583"/>
      <c r="JQ583"/>
      <c r="JR583"/>
      <c r="JS583"/>
      <c r="JT583"/>
      <c r="JU583"/>
      <c r="JV583"/>
      <c r="JW583"/>
      <c r="JX583"/>
      <c r="JY583"/>
      <c r="JZ583"/>
      <c r="KA583"/>
      <c r="KB583"/>
      <c r="KC583"/>
      <c r="KD583"/>
      <c r="KE583"/>
      <c r="KF583"/>
      <c r="KG583"/>
      <c r="KH583"/>
      <c r="KI583"/>
      <c r="KJ583"/>
      <c r="KK583"/>
      <c r="KL583"/>
      <c r="KM583"/>
      <c r="KN583"/>
    </row>
    <row r="584" spans="1:300" x14ac:dyDescent="0.25">
      <c r="A584" s="1" t="s">
        <v>468</v>
      </c>
      <c r="C584" s="1" t="s">
        <v>789</v>
      </c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>
        <v>11</v>
      </c>
      <c r="X584"/>
      <c r="Y584"/>
      <c r="Z584"/>
      <c r="AA584">
        <v>3</v>
      </c>
      <c r="AB584"/>
      <c r="AC584">
        <v>11</v>
      </c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>
        <v>11</v>
      </c>
      <c r="AR584"/>
      <c r="AS584"/>
      <c r="AT584"/>
      <c r="AU584">
        <v>9</v>
      </c>
      <c r="AV584"/>
      <c r="AW584">
        <v>11</v>
      </c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  <c r="FV584"/>
      <c r="FW584"/>
      <c r="FX584"/>
      <c r="FY584"/>
      <c r="FZ584"/>
      <c r="GA584"/>
      <c r="GB584"/>
      <c r="GC584"/>
      <c r="GD584"/>
      <c r="GE584"/>
      <c r="GF584"/>
      <c r="GG584"/>
      <c r="GH584"/>
      <c r="GI584"/>
      <c r="GJ584"/>
      <c r="GK584"/>
      <c r="GL584"/>
      <c r="GM584"/>
      <c r="GN584"/>
      <c r="GO584"/>
      <c r="GP584"/>
      <c r="GQ584"/>
      <c r="GR584"/>
      <c r="GS584"/>
      <c r="GT584"/>
      <c r="GU584"/>
      <c r="GV584"/>
      <c r="GW584"/>
      <c r="GX584"/>
      <c r="GY584"/>
      <c r="GZ584"/>
      <c r="HA584"/>
      <c r="HB584"/>
      <c r="HC584"/>
      <c r="HD584"/>
      <c r="HE584"/>
      <c r="HF584"/>
      <c r="HG584"/>
      <c r="HH584"/>
      <c r="HI584"/>
      <c r="HJ584"/>
      <c r="HK584"/>
      <c r="HL584"/>
      <c r="HM584"/>
      <c r="HN584"/>
      <c r="HO584"/>
      <c r="HP584"/>
      <c r="HQ584"/>
      <c r="HR584"/>
      <c r="HS584"/>
      <c r="HT584"/>
      <c r="HU584"/>
      <c r="HV584"/>
      <c r="HW584"/>
      <c r="HX584"/>
      <c r="HY584"/>
      <c r="HZ584"/>
      <c r="IA584"/>
      <c r="IB584"/>
      <c r="IC584"/>
      <c r="ID584"/>
      <c r="IE584"/>
      <c r="IF584"/>
      <c r="IG584"/>
      <c r="IH584"/>
      <c r="II584"/>
      <c r="IJ584"/>
      <c r="IK584"/>
      <c r="IL584"/>
      <c r="IM584"/>
      <c r="IN584"/>
      <c r="IO584"/>
      <c r="IP584"/>
      <c r="IQ584"/>
      <c r="IR584"/>
      <c r="IS584"/>
      <c r="IT584"/>
      <c r="IU584"/>
      <c r="IV584"/>
      <c r="IW584"/>
      <c r="IX584"/>
      <c r="IY584"/>
      <c r="IZ584"/>
      <c r="JA584"/>
      <c r="JB584"/>
      <c r="JC584"/>
      <c r="JD584"/>
      <c r="JE584"/>
      <c r="JF584"/>
      <c r="JG584"/>
      <c r="JH584"/>
      <c r="JI584"/>
      <c r="JJ584"/>
      <c r="JK584"/>
      <c r="JL584"/>
      <c r="JM584"/>
      <c r="JN584"/>
      <c r="JO584"/>
      <c r="JP584"/>
      <c r="JQ584"/>
      <c r="JR584"/>
      <c r="JS584"/>
      <c r="JT584"/>
      <c r="JU584"/>
      <c r="JV584"/>
      <c r="JW584"/>
      <c r="JX584"/>
      <c r="JY584"/>
      <c r="JZ584"/>
      <c r="KA584"/>
      <c r="KB584"/>
      <c r="KC584"/>
      <c r="KD584"/>
      <c r="KE584"/>
      <c r="KF584"/>
      <c r="KG584"/>
      <c r="KH584"/>
      <c r="KI584"/>
      <c r="KJ584"/>
      <c r="KK584"/>
      <c r="KL584"/>
      <c r="KM584"/>
      <c r="KN584"/>
    </row>
    <row r="585" spans="1:300" x14ac:dyDescent="0.25"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  <c r="FV585"/>
      <c r="FW585"/>
      <c r="FX585"/>
      <c r="FY585"/>
      <c r="FZ585"/>
      <c r="GA585"/>
      <c r="GB585"/>
      <c r="GC585"/>
      <c r="GD585"/>
      <c r="GE585"/>
      <c r="GF585"/>
      <c r="GG585"/>
      <c r="GH585"/>
      <c r="GI585"/>
      <c r="GJ585"/>
      <c r="GK585"/>
      <c r="GL585"/>
      <c r="GM585"/>
      <c r="GN585"/>
      <c r="GO585"/>
      <c r="GP585"/>
      <c r="GQ585"/>
      <c r="GR585"/>
      <c r="GS585"/>
      <c r="GT585"/>
      <c r="GU585"/>
      <c r="GV585"/>
      <c r="GW585"/>
      <c r="GX585"/>
      <c r="GY585"/>
      <c r="GZ585"/>
      <c r="HA585"/>
      <c r="HB585"/>
      <c r="HC585"/>
      <c r="HD585"/>
      <c r="HE585"/>
      <c r="HF585"/>
      <c r="HG585"/>
      <c r="HH585"/>
      <c r="HI585"/>
      <c r="HJ585"/>
      <c r="HK585"/>
      <c r="HL585"/>
      <c r="HM585"/>
      <c r="HN585"/>
      <c r="HO585"/>
      <c r="HP585"/>
      <c r="HQ585"/>
      <c r="HR585"/>
      <c r="HS585"/>
      <c r="HT585"/>
      <c r="HU585"/>
      <c r="HV585"/>
      <c r="HW585"/>
      <c r="HX585"/>
      <c r="HY585"/>
      <c r="HZ585"/>
      <c r="IA585"/>
      <c r="IB585"/>
      <c r="IC585"/>
      <c r="ID585"/>
      <c r="IE585"/>
      <c r="IF585"/>
      <c r="IG585"/>
      <c r="IH585"/>
      <c r="II585"/>
      <c r="IJ585"/>
      <c r="IK585"/>
      <c r="IL585"/>
      <c r="IM585"/>
      <c r="IN585"/>
      <c r="IO585"/>
      <c r="IP585"/>
      <c r="IQ585"/>
      <c r="IR585"/>
      <c r="IS585"/>
      <c r="IT585"/>
      <c r="IU585"/>
      <c r="IV585"/>
      <c r="IW585"/>
      <c r="IX585"/>
      <c r="IY585"/>
      <c r="IZ585"/>
      <c r="JA585"/>
      <c r="JB585"/>
      <c r="JC585"/>
      <c r="JD585"/>
      <c r="JE585"/>
      <c r="JF585"/>
      <c r="JG585"/>
      <c r="JH585"/>
      <c r="JI585"/>
      <c r="JJ585"/>
      <c r="JK585"/>
      <c r="JL585"/>
      <c r="JM585"/>
      <c r="JN585"/>
      <c r="JO585"/>
      <c r="JP585"/>
      <c r="JQ585"/>
      <c r="JR585"/>
      <c r="JS585"/>
      <c r="JT585"/>
      <c r="JU585"/>
      <c r="JV585"/>
      <c r="JW585"/>
      <c r="JX585"/>
      <c r="JY585"/>
      <c r="JZ585"/>
      <c r="KA585"/>
      <c r="KB585"/>
      <c r="KC585"/>
      <c r="KD585"/>
      <c r="KE585"/>
      <c r="KF585"/>
      <c r="KG585"/>
      <c r="KH585"/>
      <c r="KI585"/>
      <c r="KJ585"/>
      <c r="KK585"/>
      <c r="KL585"/>
      <c r="KM585"/>
      <c r="KN585"/>
    </row>
    <row r="586" spans="1:300" x14ac:dyDescent="0.25">
      <c r="A586" s="1" t="s">
        <v>469</v>
      </c>
      <c r="D586"/>
      <c r="E586"/>
      <c r="F586"/>
      <c r="G586"/>
      <c r="H586"/>
      <c r="I586"/>
      <c r="J586"/>
      <c r="K586"/>
      <c r="L586"/>
      <c r="M586"/>
      <c r="N586"/>
      <c r="O586"/>
      <c r="P586" t="s">
        <v>470</v>
      </c>
      <c r="Q586"/>
      <c r="R586" t="s">
        <v>471</v>
      </c>
      <c r="S586"/>
      <c r="T586" t="s">
        <v>473</v>
      </c>
      <c r="U586"/>
      <c r="V586"/>
      <c r="W586"/>
      <c r="X586" t="s">
        <v>470</v>
      </c>
      <c r="Y586"/>
      <c r="Z586" t="s">
        <v>470</v>
      </c>
      <c r="AA586"/>
      <c r="AB586" t="s">
        <v>470</v>
      </c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  <c r="FV586"/>
      <c r="FW586"/>
      <c r="FX586"/>
      <c r="FY586"/>
      <c r="FZ586"/>
      <c r="GA586"/>
      <c r="GB586"/>
      <c r="GC586"/>
      <c r="GD586"/>
      <c r="GE586"/>
      <c r="GF586"/>
      <c r="GG586"/>
      <c r="GH586"/>
      <c r="GI586"/>
      <c r="GJ586"/>
      <c r="GK586"/>
      <c r="GL586"/>
      <c r="GM586"/>
      <c r="GN586"/>
      <c r="GO586"/>
      <c r="GP586"/>
      <c r="GQ586"/>
      <c r="GR586"/>
      <c r="GS586"/>
      <c r="GT586"/>
      <c r="GU586"/>
      <c r="GV586"/>
      <c r="GW586"/>
      <c r="GX586"/>
      <c r="GY586"/>
      <c r="GZ586"/>
      <c r="HA586"/>
      <c r="HB586"/>
      <c r="HC586"/>
      <c r="HD586"/>
      <c r="HE586"/>
      <c r="HF586"/>
      <c r="HG586"/>
      <c r="HH586"/>
      <c r="HI586"/>
      <c r="HJ586"/>
      <c r="HK586"/>
      <c r="HL586"/>
      <c r="HM586"/>
      <c r="HN586"/>
      <c r="HO586"/>
      <c r="HP586"/>
      <c r="HQ586"/>
      <c r="HR586"/>
      <c r="HS586"/>
      <c r="HT586"/>
      <c r="HU586"/>
      <c r="HV586"/>
      <c r="HW586"/>
      <c r="HX586"/>
      <c r="HY586"/>
      <c r="HZ586"/>
      <c r="IA586"/>
      <c r="IB586"/>
      <c r="IC586"/>
      <c r="ID586"/>
      <c r="IE586"/>
      <c r="IF586"/>
      <c r="IG586"/>
      <c r="IH586"/>
      <c r="II586"/>
      <c r="IJ586"/>
      <c r="IK586"/>
      <c r="IL586"/>
      <c r="IM586"/>
      <c r="IN586"/>
      <c r="IO586"/>
      <c r="IP586"/>
      <c r="IQ586"/>
      <c r="IR586"/>
      <c r="IS586"/>
      <c r="IT586"/>
      <c r="IU586"/>
      <c r="IV586"/>
      <c r="IW586"/>
      <c r="IX586"/>
      <c r="IY586"/>
      <c r="IZ586"/>
      <c r="JA586"/>
      <c r="JB586"/>
      <c r="JC586"/>
      <c r="JD586"/>
      <c r="JE586"/>
      <c r="JF586"/>
      <c r="JG586"/>
      <c r="JH586"/>
      <c r="JI586"/>
      <c r="JJ586"/>
      <c r="JK586"/>
      <c r="JL586"/>
      <c r="JM586"/>
      <c r="JN586"/>
      <c r="JO586"/>
      <c r="JP586"/>
      <c r="JQ586"/>
      <c r="JR586"/>
      <c r="JS586"/>
      <c r="JT586"/>
      <c r="JU586"/>
      <c r="JV586"/>
      <c r="JW586"/>
      <c r="JX586"/>
      <c r="JY586"/>
      <c r="JZ586"/>
      <c r="KA586"/>
      <c r="KB586"/>
      <c r="KC586"/>
      <c r="KD586"/>
      <c r="KE586"/>
      <c r="KF586"/>
      <c r="KG586"/>
      <c r="KH586"/>
      <c r="KI586"/>
      <c r="KJ586"/>
      <c r="KK586"/>
      <c r="KL586"/>
      <c r="KM586"/>
      <c r="KN586"/>
    </row>
    <row r="587" spans="1:300" x14ac:dyDescent="0.25">
      <c r="A587" s="1" t="s">
        <v>474</v>
      </c>
      <c r="D587"/>
      <c r="E587"/>
      <c r="F587"/>
      <c r="G587"/>
      <c r="H587"/>
      <c r="I587"/>
      <c r="J587"/>
      <c r="K587"/>
      <c r="L587"/>
      <c r="M587"/>
      <c r="N587"/>
      <c r="O587"/>
      <c r="P587" t="s">
        <v>784</v>
      </c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 t="s">
        <v>801</v>
      </c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  <c r="FV587"/>
      <c r="FW587"/>
      <c r="FX587"/>
      <c r="FY587"/>
      <c r="FZ587"/>
      <c r="GA587"/>
      <c r="GB587"/>
      <c r="GC587"/>
      <c r="GD587"/>
      <c r="GE587"/>
      <c r="GF587"/>
      <c r="GG587"/>
      <c r="GH587"/>
      <c r="GI587"/>
      <c r="GJ587"/>
      <c r="GK587"/>
      <c r="GL587"/>
      <c r="GM587"/>
      <c r="GN587"/>
      <c r="GO587"/>
      <c r="GP587"/>
      <c r="GQ587"/>
      <c r="GR587"/>
      <c r="GS587"/>
      <c r="GT587"/>
      <c r="GU587"/>
      <c r="GV587"/>
      <c r="GW587"/>
      <c r="GX587"/>
      <c r="GY587"/>
      <c r="GZ587"/>
      <c r="HA587"/>
      <c r="HB587"/>
      <c r="HC587"/>
      <c r="HD587"/>
      <c r="HE587"/>
      <c r="HF587"/>
      <c r="HG587"/>
      <c r="HH587"/>
      <c r="HI587"/>
      <c r="HJ587"/>
      <c r="HK587"/>
      <c r="HL587"/>
      <c r="HM587"/>
      <c r="HN587"/>
      <c r="HO587"/>
      <c r="HP587"/>
      <c r="HQ587"/>
      <c r="HR587"/>
      <c r="HS587"/>
      <c r="HT587"/>
      <c r="HU587"/>
      <c r="HV587"/>
      <c r="HW587"/>
      <c r="HX587"/>
      <c r="HY587"/>
      <c r="HZ587"/>
      <c r="IA587"/>
      <c r="IB587"/>
      <c r="IC587"/>
      <c r="ID587"/>
      <c r="IE587"/>
      <c r="IF587"/>
      <c r="IG587"/>
      <c r="IH587"/>
      <c r="II587"/>
      <c r="IJ587"/>
      <c r="IK587"/>
      <c r="IL587"/>
      <c r="IM587"/>
      <c r="IN587"/>
      <c r="IO587"/>
      <c r="IP587"/>
      <c r="IQ587"/>
      <c r="IR587"/>
      <c r="IS587"/>
      <c r="IT587"/>
      <c r="IU587"/>
      <c r="IV587"/>
      <c r="IW587"/>
      <c r="IX587"/>
      <c r="IY587"/>
      <c r="IZ587"/>
      <c r="JA587"/>
      <c r="JB587"/>
      <c r="JC587"/>
      <c r="JD587"/>
      <c r="JE587"/>
      <c r="JF587"/>
      <c r="JG587"/>
      <c r="JH587"/>
      <c r="JI587"/>
      <c r="JJ587"/>
      <c r="JK587"/>
      <c r="JL587"/>
      <c r="JM587"/>
      <c r="JN587"/>
      <c r="JO587"/>
      <c r="JP587"/>
      <c r="JQ587"/>
      <c r="JR587"/>
      <c r="JS587"/>
      <c r="JT587"/>
      <c r="JU587"/>
      <c r="JV587"/>
      <c r="JW587"/>
      <c r="JX587"/>
      <c r="JY587"/>
      <c r="JZ587"/>
      <c r="KA587"/>
      <c r="KB587"/>
      <c r="KC587"/>
      <c r="KD587"/>
      <c r="KE587"/>
      <c r="KF587"/>
      <c r="KG587"/>
      <c r="KH587"/>
      <c r="KI587"/>
      <c r="KJ587"/>
      <c r="KK587"/>
      <c r="KL587"/>
      <c r="KM587"/>
      <c r="KN587"/>
    </row>
    <row r="588" spans="1:300" x14ac:dyDescent="0.25">
      <c r="A588" s="1" t="s">
        <v>475</v>
      </c>
      <c r="P588" s="1">
        <v>0</v>
      </c>
      <c r="AL588" s="1">
        <v>0</v>
      </c>
      <c r="BH588" s="1">
        <v>0</v>
      </c>
    </row>
    <row r="589" spans="1:300" x14ac:dyDescent="0.25">
      <c r="A589" s="1" t="s">
        <v>476</v>
      </c>
      <c r="B589" s="1" t="s">
        <v>477</v>
      </c>
      <c r="F589" s="1">
        <v>200</v>
      </c>
      <c r="BC589" s="1">
        <v>200</v>
      </c>
    </row>
    <row r="590" spans="1:300" x14ac:dyDescent="0.25">
      <c r="A590" s="1" t="s">
        <v>478</v>
      </c>
      <c r="G590" s="1">
        <v>852</v>
      </c>
      <c r="J590" s="1">
        <v>851</v>
      </c>
      <c r="AD590" s="1">
        <v>830</v>
      </c>
      <c r="AW590" s="1">
        <v>1045</v>
      </c>
    </row>
    <row r="591" spans="1:300" x14ac:dyDescent="0.25">
      <c r="A591" s="1" t="s">
        <v>479</v>
      </c>
      <c r="M591" s="1">
        <v>105</v>
      </c>
      <c r="AG591" s="1">
        <v>110</v>
      </c>
      <c r="BA591" s="1">
        <v>110</v>
      </c>
    </row>
    <row r="592" spans="1:300" x14ac:dyDescent="0.25">
      <c r="A592" s="1" t="s">
        <v>480</v>
      </c>
      <c r="M592" s="1">
        <v>-80</v>
      </c>
      <c r="AG592" s="1">
        <v>-80</v>
      </c>
      <c r="BA592" s="1">
        <v>-80</v>
      </c>
    </row>
    <row r="593" spans="1:300" x14ac:dyDescent="0.25">
      <c r="A593" s="1" t="s">
        <v>481</v>
      </c>
      <c r="L593" s="1">
        <v>-200</v>
      </c>
      <c r="AE593" s="1">
        <v>-200</v>
      </c>
      <c r="AX593" s="1">
        <v>-200</v>
      </c>
    </row>
    <row r="596" spans="1:300" x14ac:dyDescent="0.25">
      <c r="A596" s="1" t="s">
        <v>560</v>
      </c>
      <c r="B596" s="1" t="s">
        <v>460</v>
      </c>
      <c r="H596" s="1" t="s">
        <v>567</v>
      </c>
      <c r="I596" s="1" t="s">
        <v>462</v>
      </c>
    </row>
    <row r="597" spans="1:300" x14ac:dyDescent="0.25">
      <c r="A597" s="1" t="s">
        <v>464</v>
      </c>
      <c r="C597" s="1" t="s">
        <v>465</v>
      </c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>
        <v>5</v>
      </c>
      <c r="Y597"/>
      <c r="Z597"/>
      <c r="AA597">
        <v>10</v>
      </c>
      <c r="AB597"/>
      <c r="AC597"/>
      <c r="AD597">
        <v>10</v>
      </c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  <c r="FV597"/>
      <c r="FW597"/>
      <c r="FX597"/>
      <c r="FY597"/>
      <c r="FZ597"/>
      <c r="GA597"/>
      <c r="GB597"/>
      <c r="GC597"/>
      <c r="GD597"/>
      <c r="GE597"/>
      <c r="GF597"/>
      <c r="GG597"/>
      <c r="GH597"/>
      <c r="GI597"/>
      <c r="GJ597"/>
      <c r="GK597"/>
      <c r="GL597"/>
      <c r="GM597"/>
      <c r="GN597"/>
      <c r="GO597"/>
      <c r="GP597"/>
      <c r="GQ597"/>
      <c r="GR597"/>
      <c r="GS597"/>
      <c r="GT597"/>
      <c r="GU597"/>
      <c r="GV597"/>
      <c r="GW597"/>
      <c r="GX597"/>
      <c r="GY597"/>
      <c r="GZ597"/>
      <c r="HA597"/>
      <c r="HB597"/>
      <c r="HC597"/>
      <c r="HD597"/>
      <c r="HE597"/>
      <c r="HF597"/>
      <c r="HG597"/>
      <c r="HH597"/>
      <c r="HI597"/>
      <c r="HJ597"/>
      <c r="HK597"/>
      <c r="HL597"/>
      <c r="HM597"/>
      <c r="HN597"/>
      <c r="HO597"/>
      <c r="HP597"/>
      <c r="HQ597"/>
      <c r="HR597"/>
      <c r="HS597"/>
      <c r="HT597"/>
      <c r="HU597"/>
      <c r="HV597"/>
      <c r="HW597"/>
      <c r="HX597"/>
      <c r="HY597"/>
      <c r="HZ597"/>
      <c r="IA597"/>
      <c r="IB597"/>
      <c r="IC597"/>
      <c r="ID597"/>
      <c r="IE597"/>
      <c r="IF597"/>
      <c r="IG597"/>
      <c r="IH597"/>
      <c r="II597"/>
      <c r="IJ597"/>
      <c r="IK597"/>
      <c r="IL597"/>
      <c r="IM597"/>
      <c r="IN597"/>
      <c r="IO597"/>
      <c r="IP597"/>
      <c r="IQ597"/>
      <c r="IR597"/>
      <c r="IS597"/>
      <c r="IT597"/>
      <c r="IU597"/>
      <c r="IV597"/>
      <c r="IW597"/>
      <c r="IX597"/>
      <c r="IY597"/>
      <c r="IZ597"/>
      <c r="JA597"/>
      <c r="JB597"/>
      <c r="JC597"/>
      <c r="JD597"/>
      <c r="JE597"/>
      <c r="JF597"/>
      <c r="JG597"/>
      <c r="JH597"/>
      <c r="JI597"/>
      <c r="JJ597"/>
      <c r="JK597"/>
      <c r="JL597"/>
      <c r="JM597"/>
      <c r="JN597"/>
      <c r="JO597"/>
      <c r="JP597"/>
      <c r="JQ597"/>
      <c r="JR597"/>
      <c r="JS597"/>
      <c r="JT597"/>
      <c r="JU597"/>
      <c r="JV597"/>
      <c r="JW597"/>
      <c r="JX597"/>
      <c r="JY597"/>
      <c r="JZ597"/>
      <c r="KA597"/>
      <c r="KB597"/>
      <c r="KC597"/>
      <c r="KD597"/>
      <c r="KE597"/>
      <c r="KF597"/>
      <c r="KG597"/>
      <c r="KH597"/>
      <c r="KI597"/>
      <c r="KJ597"/>
      <c r="KK597"/>
      <c r="KL597"/>
      <c r="KM597"/>
      <c r="KN597"/>
    </row>
    <row r="598" spans="1:300" x14ac:dyDescent="0.25">
      <c r="A598" s="1" t="s">
        <v>466</v>
      </c>
      <c r="C598" s="1" t="s">
        <v>465</v>
      </c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>
        <v>0</v>
      </c>
      <c r="Y598"/>
      <c r="Z598">
        <v>19</v>
      </c>
      <c r="AA598"/>
      <c r="AB598"/>
      <c r="AC598"/>
      <c r="AD598">
        <v>5</v>
      </c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  <c r="FV598"/>
      <c r="FW598"/>
      <c r="FX598"/>
      <c r="FY598"/>
      <c r="FZ598"/>
      <c r="GA598"/>
      <c r="GB598"/>
      <c r="GC598"/>
      <c r="GD598"/>
      <c r="GE598"/>
      <c r="GF598"/>
      <c r="GG598"/>
      <c r="GH598"/>
      <c r="GI598"/>
      <c r="GJ598"/>
      <c r="GK598"/>
      <c r="GL598"/>
      <c r="GM598"/>
      <c r="GN598"/>
      <c r="GO598"/>
      <c r="GP598"/>
      <c r="GQ598"/>
      <c r="GR598"/>
      <c r="GS598"/>
      <c r="GT598"/>
      <c r="GU598"/>
      <c r="GV598"/>
      <c r="GW598"/>
      <c r="GX598"/>
      <c r="GY598"/>
      <c r="GZ598"/>
      <c r="HA598"/>
      <c r="HB598"/>
      <c r="HC598"/>
      <c r="HD598"/>
      <c r="HE598"/>
      <c r="HF598"/>
      <c r="HG598"/>
      <c r="HH598"/>
      <c r="HI598"/>
      <c r="HJ598"/>
      <c r="HK598"/>
      <c r="HL598"/>
      <c r="HM598"/>
      <c r="HN598"/>
      <c r="HO598"/>
      <c r="HP598"/>
      <c r="HQ598"/>
      <c r="HR598"/>
      <c r="HS598"/>
      <c r="HT598"/>
      <c r="HU598"/>
      <c r="HV598"/>
      <c r="HW598"/>
      <c r="HX598"/>
      <c r="HY598"/>
      <c r="HZ598"/>
      <c r="IA598"/>
      <c r="IB598"/>
      <c r="IC598"/>
      <c r="ID598"/>
      <c r="IE598"/>
      <c r="IF598"/>
      <c r="IG598"/>
      <c r="IH598"/>
      <c r="II598"/>
      <c r="IJ598"/>
      <c r="IK598"/>
      <c r="IL598"/>
      <c r="IM598"/>
      <c r="IN598"/>
      <c r="IO598"/>
      <c r="IP598"/>
      <c r="IQ598"/>
      <c r="IR598"/>
      <c r="IS598"/>
      <c r="IT598"/>
      <c r="IU598"/>
      <c r="IV598"/>
      <c r="IW598"/>
      <c r="IX598"/>
      <c r="IY598"/>
      <c r="IZ598"/>
      <c r="JA598"/>
      <c r="JB598"/>
      <c r="JC598"/>
      <c r="JD598"/>
      <c r="JE598"/>
      <c r="JF598"/>
      <c r="JG598"/>
      <c r="JH598"/>
      <c r="JI598"/>
      <c r="JJ598"/>
      <c r="JK598"/>
      <c r="JL598"/>
      <c r="JM598"/>
      <c r="JN598"/>
      <c r="JO598"/>
      <c r="JP598"/>
      <c r="JQ598"/>
      <c r="JR598"/>
      <c r="JS598"/>
      <c r="JT598"/>
      <c r="JU598"/>
      <c r="JV598"/>
      <c r="JW598"/>
      <c r="JX598"/>
      <c r="JY598"/>
      <c r="JZ598"/>
      <c r="KA598"/>
      <c r="KB598"/>
      <c r="KC598"/>
      <c r="KD598"/>
      <c r="KE598"/>
      <c r="KF598"/>
      <c r="KG598"/>
      <c r="KH598"/>
      <c r="KI598"/>
      <c r="KJ598"/>
      <c r="KK598"/>
      <c r="KL598"/>
      <c r="KM598"/>
      <c r="KN598"/>
    </row>
    <row r="599" spans="1:300" x14ac:dyDescent="0.25"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  <c r="FV599"/>
      <c r="FW599"/>
      <c r="FX599"/>
      <c r="FY599"/>
      <c r="FZ599"/>
      <c r="GA599"/>
      <c r="GB599"/>
      <c r="GC599"/>
      <c r="GD599"/>
      <c r="GE599"/>
      <c r="GF599"/>
      <c r="GG599"/>
      <c r="GH599"/>
      <c r="GI599"/>
      <c r="GJ599"/>
      <c r="GK599"/>
      <c r="GL599"/>
      <c r="GM599"/>
      <c r="GN599"/>
      <c r="GO599"/>
      <c r="GP599"/>
      <c r="GQ599"/>
      <c r="GR599"/>
      <c r="GS599"/>
      <c r="GT599"/>
      <c r="GU599"/>
      <c r="GV599"/>
      <c r="GW599"/>
      <c r="GX599"/>
      <c r="GY599"/>
      <c r="GZ599"/>
      <c r="HA599"/>
      <c r="HB599"/>
      <c r="HC599"/>
      <c r="HD599"/>
      <c r="HE599"/>
      <c r="HF599"/>
      <c r="HG599"/>
      <c r="HH599"/>
      <c r="HI599"/>
      <c r="HJ599"/>
      <c r="HK599"/>
      <c r="HL599"/>
      <c r="HM599"/>
      <c r="HN599"/>
      <c r="HO599"/>
      <c r="HP599"/>
      <c r="HQ599"/>
      <c r="HR599"/>
      <c r="HS599"/>
      <c r="HT599"/>
      <c r="HU599"/>
      <c r="HV599"/>
      <c r="HW599"/>
      <c r="HX599"/>
      <c r="HY599"/>
      <c r="HZ599"/>
      <c r="IA599"/>
      <c r="IB599"/>
      <c r="IC599"/>
      <c r="ID599"/>
      <c r="IE599"/>
      <c r="IF599"/>
      <c r="IG599"/>
      <c r="IH599"/>
      <c r="II599"/>
      <c r="IJ599"/>
      <c r="IK599"/>
      <c r="IL599"/>
      <c r="IM599"/>
      <c r="IN599"/>
      <c r="IO599"/>
      <c r="IP599"/>
      <c r="IQ599"/>
      <c r="IR599"/>
      <c r="IS599"/>
      <c r="IT599"/>
      <c r="IU599"/>
      <c r="IV599"/>
      <c r="IW599"/>
      <c r="IX599"/>
      <c r="IY599"/>
      <c r="IZ599"/>
      <c r="JA599"/>
      <c r="JB599"/>
      <c r="JC599"/>
      <c r="JD599"/>
      <c r="JE599"/>
      <c r="JF599"/>
      <c r="JG599"/>
      <c r="JH599"/>
      <c r="JI599"/>
      <c r="JJ599"/>
      <c r="JK599"/>
      <c r="JL599"/>
      <c r="JM599"/>
      <c r="JN599"/>
      <c r="JO599"/>
      <c r="JP599"/>
      <c r="JQ599"/>
      <c r="JR599"/>
      <c r="JS599"/>
      <c r="JT599"/>
      <c r="JU599"/>
      <c r="JV599"/>
      <c r="JW599"/>
      <c r="JX599"/>
      <c r="JY599"/>
      <c r="JZ599"/>
      <c r="KA599"/>
      <c r="KB599"/>
      <c r="KC599"/>
      <c r="KD599"/>
      <c r="KE599"/>
      <c r="KF599"/>
      <c r="KG599"/>
      <c r="KH599"/>
      <c r="KI599"/>
      <c r="KJ599"/>
      <c r="KK599"/>
      <c r="KL599"/>
      <c r="KM599"/>
      <c r="KN599"/>
    </row>
    <row r="600" spans="1:300" x14ac:dyDescent="0.25">
      <c r="A600" s="1" t="s">
        <v>467</v>
      </c>
      <c r="C600" s="1" t="s">
        <v>789</v>
      </c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>
        <v>19</v>
      </c>
      <c r="X600"/>
      <c r="Y600"/>
      <c r="Z600"/>
      <c r="AA600">
        <v>0</v>
      </c>
      <c r="AB600"/>
      <c r="AC600"/>
      <c r="AD600">
        <v>0</v>
      </c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  <c r="FV600"/>
      <c r="FW600"/>
      <c r="FX600"/>
      <c r="FY600"/>
      <c r="FZ600"/>
      <c r="GA600"/>
      <c r="GB600"/>
      <c r="GC600"/>
      <c r="GD600"/>
      <c r="GE600"/>
      <c r="GF600"/>
      <c r="GG600"/>
      <c r="GH600"/>
      <c r="GI600"/>
      <c r="GJ600"/>
      <c r="GK600"/>
      <c r="GL600"/>
      <c r="GM600"/>
      <c r="GN600"/>
      <c r="GO600"/>
      <c r="GP600"/>
      <c r="GQ600"/>
      <c r="GR600"/>
      <c r="GS600"/>
      <c r="GT600"/>
      <c r="GU600"/>
      <c r="GV600"/>
      <c r="GW600"/>
      <c r="GX600"/>
      <c r="GY600"/>
      <c r="GZ600"/>
      <c r="HA600"/>
      <c r="HB600"/>
      <c r="HC600"/>
      <c r="HD600"/>
      <c r="HE600"/>
      <c r="HF600"/>
      <c r="HG600"/>
      <c r="HH600"/>
      <c r="HI600"/>
      <c r="HJ600"/>
      <c r="HK600"/>
      <c r="HL600"/>
      <c r="HM600"/>
      <c r="HN600"/>
      <c r="HO600"/>
      <c r="HP600"/>
      <c r="HQ600"/>
      <c r="HR600"/>
      <c r="HS600"/>
      <c r="HT600"/>
      <c r="HU600"/>
      <c r="HV600"/>
      <c r="HW600"/>
      <c r="HX600"/>
      <c r="HY600"/>
      <c r="HZ600"/>
      <c r="IA600"/>
      <c r="IB600"/>
      <c r="IC600"/>
      <c r="ID600"/>
      <c r="IE600"/>
      <c r="IF600"/>
      <c r="IG600"/>
      <c r="IH600"/>
      <c r="II600"/>
      <c r="IJ600"/>
      <c r="IK600"/>
      <c r="IL600"/>
      <c r="IM600"/>
      <c r="IN600"/>
      <c r="IO600"/>
      <c r="IP600"/>
      <c r="IQ600"/>
      <c r="IR600"/>
      <c r="IS600"/>
      <c r="IT600"/>
      <c r="IU600"/>
      <c r="IV600"/>
      <c r="IW600"/>
      <c r="IX600"/>
      <c r="IY600"/>
      <c r="IZ600"/>
      <c r="JA600"/>
      <c r="JB600"/>
      <c r="JC600"/>
      <c r="JD600"/>
      <c r="JE600"/>
      <c r="JF600"/>
      <c r="JG600"/>
      <c r="JH600"/>
      <c r="JI600"/>
      <c r="JJ600"/>
      <c r="JK600"/>
      <c r="JL600"/>
      <c r="JM600"/>
      <c r="JN600"/>
      <c r="JO600"/>
      <c r="JP600"/>
      <c r="JQ600"/>
      <c r="JR600"/>
      <c r="JS600"/>
      <c r="JT600"/>
      <c r="JU600"/>
      <c r="JV600"/>
      <c r="JW600"/>
      <c r="JX600"/>
      <c r="JY600"/>
      <c r="JZ600"/>
      <c r="KA600"/>
      <c r="KB600"/>
      <c r="KC600"/>
      <c r="KD600"/>
      <c r="KE600"/>
      <c r="KF600"/>
      <c r="KG600"/>
      <c r="KH600"/>
      <c r="KI600"/>
      <c r="KJ600"/>
      <c r="KK600"/>
      <c r="KL600"/>
      <c r="KM600"/>
      <c r="KN600"/>
    </row>
    <row r="601" spans="1:300" x14ac:dyDescent="0.25">
      <c r="A601" s="1" t="s">
        <v>468</v>
      </c>
      <c r="C601" s="1" t="s">
        <v>789</v>
      </c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>
        <v>11</v>
      </c>
      <c r="X601"/>
      <c r="Y601"/>
      <c r="Z601"/>
      <c r="AA601">
        <v>3</v>
      </c>
      <c r="AB601"/>
      <c r="AC601"/>
      <c r="AD601">
        <v>3</v>
      </c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  <c r="FV601"/>
      <c r="FW601"/>
      <c r="FX601"/>
      <c r="FY601"/>
      <c r="FZ601"/>
      <c r="GA601"/>
      <c r="GB601"/>
      <c r="GC601"/>
      <c r="GD601"/>
      <c r="GE601"/>
      <c r="GF601"/>
      <c r="GG601"/>
      <c r="GH601"/>
      <c r="GI601"/>
      <c r="GJ601"/>
      <c r="GK601"/>
      <c r="GL601"/>
      <c r="GM601"/>
      <c r="GN601"/>
      <c r="GO601"/>
      <c r="GP601"/>
      <c r="GQ601"/>
      <c r="GR601"/>
      <c r="GS601"/>
      <c r="GT601"/>
      <c r="GU601"/>
      <c r="GV601"/>
      <c r="GW601"/>
      <c r="GX601"/>
      <c r="GY601"/>
      <c r="GZ601"/>
      <c r="HA601"/>
      <c r="HB601"/>
      <c r="HC601"/>
      <c r="HD601"/>
      <c r="HE601"/>
      <c r="HF601"/>
      <c r="HG601"/>
      <c r="HH601"/>
      <c r="HI601"/>
      <c r="HJ601"/>
      <c r="HK601"/>
      <c r="HL601"/>
      <c r="HM601"/>
      <c r="HN601"/>
      <c r="HO601"/>
      <c r="HP601"/>
      <c r="HQ601"/>
      <c r="HR601"/>
      <c r="HS601"/>
      <c r="HT601"/>
      <c r="HU601"/>
      <c r="HV601"/>
      <c r="HW601"/>
      <c r="HX601"/>
      <c r="HY601"/>
      <c r="HZ601"/>
      <c r="IA601"/>
      <c r="IB601"/>
      <c r="IC601"/>
      <c r="ID601"/>
      <c r="IE601"/>
      <c r="IF601"/>
      <c r="IG601"/>
      <c r="IH601"/>
      <c r="II601"/>
      <c r="IJ601"/>
      <c r="IK601"/>
      <c r="IL601"/>
      <c r="IM601"/>
      <c r="IN601"/>
      <c r="IO601"/>
      <c r="IP601"/>
      <c r="IQ601"/>
      <c r="IR601"/>
      <c r="IS601"/>
      <c r="IT601"/>
      <c r="IU601"/>
      <c r="IV601"/>
      <c r="IW601"/>
      <c r="IX601"/>
      <c r="IY601"/>
      <c r="IZ601"/>
      <c r="JA601"/>
      <c r="JB601"/>
      <c r="JC601"/>
      <c r="JD601"/>
      <c r="JE601"/>
      <c r="JF601"/>
      <c r="JG601"/>
      <c r="JH601"/>
      <c r="JI601"/>
      <c r="JJ601"/>
      <c r="JK601"/>
      <c r="JL601"/>
      <c r="JM601"/>
      <c r="JN601"/>
      <c r="JO601"/>
      <c r="JP601"/>
      <c r="JQ601"/>
      <c r="JR601"/>
      <c r="JS601"/>
      <c r="JT601"/>
      <c r="JU601"/>
      <c r="JV601"/>
      <c r="JW601"/>
      <c r="JX601"/>
      <c r="JY601"/>
      <c r="JZ601"/>
      <c r="KA601"/>
      <c r="KB601"/>
      <c r="KC601"/>
      <c r="KD601"/>
      <c r="KE601"/>
      <c r="KF601"/>
      <c r="KG601"/>
      <c r="KH601"/>
      <c r="KI601"/>
      <c r="KJ601"/>
      <c r="KK601"/>
      <c r="KL601"/>
      <c r="KM601"/>
      <c r="KN601"/>
    </row>
    <row r="602" spans="1:300" x14ac:dyDescent="0.25"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  <c r="FV602"/>
      <c r="FW602"/>
      <c r="FX602"/>
      <c r="FY602"/>
      <c r="FZ602"/>
      <c r="GA602"/>
      <c r="GB602"/>
      <c r="GC602"/>
      <c r="GD602"/>
      <c r="GE602"/>
      <c r="GF602"/>
      <c r="GG602"/>
      <c r="GH602"/>
      <c r="GI602"/>
      <c r="GJ602"/>
      <c r="GK602"/>
      <c r="GL602"/>
      <c r="GM602"/>
      <c r="GN602"/>
      <c r="GO602"/>
      <c r="GP602"/>
      <c r="GQ602"/>
      <c r="GR602"/>
      <c r="GS602"/>
      <c r="GT602"/>
      <c r="GU602"/>
      <c r="GV602"/>
      <c r="GW602"/>
      <c r="GX602"/>
      <c r="GY602"/>
      <c r="GZ602"/>
      <c r="HA602"/>
      <c r="HB602"/>
      <c r="HC602"/>
      <c r="HD602"/>
      <c r="HE602"/>
      <c r="HF602"/>
      <c r="HG602"/>
      <c r="HH602"/>
      <c r="HI602"/>
      <c r="HJ602"/>
      <c r="HK602"/>
      <c r="HL602"/>
      <c r="HM602"/>
      <c r="HN602"/>
      <c r="HO602"/>
      <c r="HP602"/>
      <c r="HQ602"/>
      <c r="HR602"/>
      <c r="HS602"/>
      <c r="HT602"/>
      <c r="HU602"/>
      <c r="HV602"/>
      <c r="HW602"/>
      <c r="HX602"/>
      <c r="HY602"/>
      <c r="HZ602"/>
      <c r="IA602"/>
      <c r="IB602"/>
      <c r="IC602"/>
      <c r="ID602"/>
      <c r="IE602"/>
      <c r="IF602"/>
      <c r="IG602"/>
      <c r="IH602"/>
      <c r="II602"/>
      <c r="IJ602"/>
      <c r="IK602"/>
      <c r="IL602"/>
      <c r="IM602"/>
      <c r="IN602"/>
      <c r="IO602"/>
      <c r="IP602"/>
      <c r="IQ602"/>
      <c r="IR602"/>
      <c r="IS602"/>
      <c r="IT602"/>
      <c r="IU602"/>
      <c r="IV602"/>
      <c r="IW602"/>
      <c r="IX602"/>
      <c r="IY602"/>
      <c r="IZ602"/>
      <c r="JA602"/>
      <c r="JB602"/>
      <c r="JC602"/>
      <c r="JD602"/>
      <c r="JE602"/>
      <c r="JF602"/>
      <c r="JG602"/>
      <c r="JH602"/>
      <c r="JI602"/>
      <c r="JJ602"/>
      <c r="JK602"/>
      <c r="JL602"/>
      <c r="JM602"/>
      <c r="JN602"/>
      <c r="JO602"/>
      <c r="JP602"/>
      <c r="JQ602"/>
      <c r="JR602"/>
      <c r="JS602"/>
      <c r="JT602"/>
      <c r="JU602"/>
      <c r="JV602"/>
      <c r="JW602"/>
      <c r="JX602"/>
      <c r="JY602"/>
      <c r="JZ602"/>
      <c r="KA602"/>
      <c r="KB602"/>
      <c r="KC602"/>
      <c r="KD602"/>
      <c r="KE602"/>
      <c r="KF602"/>
      <c r="KG602"/>
      <c r="KH602"/>
      <c r="KI602"/>
      <c r="KJ602"/>
      <c r="KK602"/>
      <c r="KL602"/>
      <c r="KM602"/>
      <c r="KN602"/>
    </row>
    <row r="603" spans="1:300" x14ac:dyDescent="0.25">
      <c r="A603" s="1" t="s">
        <v>469</v>
      </c>
      <c r="D603"/>
      <c r="E603"/>
      <c r="F603"/>
      <c r="G603"/>
      <c r="H603"/>
      <c r="I603"/>
      <c r="J603"/>
      <c r="K603"/>
      <c r="L603"/>
      <c r="M603"/>
      <c r="N603"/>
      <c r="O603"/>
      <c r="P603" t="s">
        <v>496</v>
      </c>
      <c r="Q603"/>
      <c r="R603" t="s">
        <v>473</v>
      </c>
      <c r="S603"/>
      <c r="T603" t="s">
        <v>473</v>
      </c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  <c r="FV603"/>
      <c r="FW603"/>
      <c r="FX603"/>
      <c r="FY603"/>
      <c r="FZ603"/>
      <c r="GA603"/>
      <c r="GB603"/>
      <c r="GC603"/>
      <c r="GD603"/>
      <c r="GE603"/>
      <c r="GF603"/>
      <c r="GG603"/>
      <c r="GH603"/>
      <c r="GI603"/>
      <c r="GJ603"/>
      <c r="GK603"/>
      <c r="GL603"/>
      <c r="GM603"/>
      <c r="GN603"/>
      <c r="GO603"/>
      <c r="GP603"/>
      <c r="GQ603"/>
      <c r="GR603"/>
      <c r="GS603"/>
      <c r="GT603"/>
      <c r="GU603"/>
      <c r="GV603"/>
      <c r="GW603"/>
      <c r="GX603"/>
      <c r="GY603"/>
      <c r="GZ603"/>
      <c r="HA603"/>
      <c r="HB603"/>
      <c r="HC603"/>
      <c r="HD603"/>
      <c r="HE603"/>
      <c r="HF603"/>
      <c r="HG603"/>
      <c r="HH603"/>
      <c r="HI603"/>
      <c r="HJ603"/>
      <c r="HK603"/>
      <c r="HL603"/>
      <c r="HM603"/>
      <c r="HN603"/>
      <c r="HO603"/>
      <c r="HP603"/>
      <c r="HQ603"/>
      <c r="HR603"/>
      <c r="HS603"/>
      <c r="HT603"/>
      <c r="HU603"/>
      <c r="HV603"/>
      <c r="HW603"/>
      <c r="HX603"/>
      <c r="HY603"/>
      <c r="HZ603"/>
      <c r="IA603"/>
      <c r="IB603"/>
      <c r="IC603"/>
      <c r="ID603"/>
      <c r="IE603"/>
      <c r="IF603"/>
      <c r="IG603"/>
      <c r="IH603"/>
      <c r="II603"/>
      <c r="IJ603"/>
      <c r="IK603"/>
      <c r="IL603"/>
      <c r="IM603"/>
      <c r="IN603"/>
      <c r="IO603"/>
      <c r="IP603"/>
      <c r="IQ603"/>
      <c r="IR603"/>
      <c r="IS603"/>
      <c r="IT603"/>
      <c r="IU603"/>
      <c r="IV603"/>
      <c r="IW603"/>
      <c r="IX603"/>
      <c r="IY603"/>
      <c r="IZ603"/>
      <c r="JA603"/>
      <c r="JB603"/>
      <c r="JC603"/>
      <c r="JD603"/>
      <c r="JE603"/>
      <c r="JF603"/>
      <c r="JG603"/>
      <c r="JH603"/>
      <c r="JI603"/>
      <c r="JJ603"/>
      <c r="JK603"/>
      <c r="JL603"/>
      <c r="JM603"/>
      <c r="JN603"/>
      <c r="JO603"/>
      <c r="JP603"/>
      <c r="JQ603"/>
      <c r="JR603"/>
      <c r="JS603"/>
      <c r="JT603"/>
      <c r="JU603"/>
      <c r="JV603"/>
      <c r="JW603"/>
      <c r="JX603"/>
      <c r="JY603"/>
      <c r="JZ603"/>
      <c r="KA603"/>
      <c r="KB603"/>
      <c r="KC603"/>
      <c r="KD603"/>
      <c r="KE603"/>
      <c r="KF603"/>
      <c r="KG603"/>
      <c r="KH603"/>
      <c r="KI603"/>
      <c r="KJ603"/>
      <c r="KK603"/>
      <c r="KL603"/>
      <c r="KM603"/>
      <c r="KN603"/>
    </row>
    <row r="604" spans="1:300" x14ac:dyDescent="0.25">
      <c r="A604" s="1" t="s">
        <v>474</v>
      </c>
      <c r="D604"/>
      <c r="E604"/>
      <c r="F604"/>
      <c r="G604"/>
      <c r="H604"/>
      <c r="I604"/>
      <c r="J604"/>
      <c r="K604"/>
      <c r="L604"/>
      <c r="M604"/>
      <c r="N604"/>
      <c r="O604"/>
      <c r="P604" t="s">
        <v>787</v>
      </c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  <c r="FV604"/>
      <c r="FW604"/>
      <c r="FX604"/>
      <c r="FY604"/>
      <c r="FZ604"/>
      <c r="GA604"/>
      <c r="GB604"/>
      <c r="GC604"/>
      <c r="GD604"/>
      <c r="GE604"/>
      <c r="GF604"/>
      <c r="GG604"/>
      <c r="GH604"/>
      <c r="GI604"/>
      <c r="GJ604"/>
      <c r="GK604"/>
      <c r="GL604"/>
      <c r="GM604"/>
      <c r="GN604"/>
      <c r="GO604"/>
      <c r="GP604"/>
      <c r="GQ604"/>
      <c r="GR604"/>
      <c r="GS604"/>
      <c r="GT604"/>
      <c r="GU604"/>
      <c r="GV604"/>
      <c r="GW604"/>
      <c r="GX604"/>
      <c r="GY604"/>
      <c r="GZ604"/>
      <c r="HA604"/>
      <c r="HB604"/>
      <c r="HC604"/>
      <c r="HD604"/>
      <c r="HE604"/>
      <c r="HF604"/>
      <c r="HG604"/>
      <c r="HH604"/>
      <c r="HI604"/>
      <c r="HJ604"/>
      <c r="HK604"/>
      <c r="HL604"/>
      <c r="HM604"/>
      <c r="HN604"/>
      <c r="HO604"/>
      <c r="HP604"/>
      <c r="HQ604"/>
      <c r="HR604"/>
      <c r="HS604"/>
      <c r="HT604"/>
      <c r="HU604"/>
      <c r="HV604"/>
      <c r="HW604"/>
      <c r="HX604"/>
      <c r="HY604"/>
      <c r="HZ604"/>
      <c r="IA604"/>
      <c r="IB604"/>
      <c r="IC604"/>
      <c r="ID604"/>
      <c r="IE604"/>
      <c r="IF604"/>
      <c r="IG604"/>
      <c r="IH604"/>
      <c r="II604"/>
      <c r="IJ604"/>
      <c r="IK604"/>
      <c r="IL604"/>
      <c r="IM604"/>
      <c r="IN604"/>
      <c r="IO604"/>
      <c r="IP604"/>
      <c r="IQ604"/>
      <c r="IR604"/>
      <c r="IS604"/>
      <c r="IT604"/>
      <c r="IU604"/>
      <c r="IV604"/>
      <c r="IW604"/>
      <c r="IX604"/>
      <c r="IY604"/>
      <c r="IZ604"/>
      <c r="JA604"/>
      <c r="JB604"/>
      <c r="JC604"/>
      <c r="JD604"/>
      <c r="JE604"/>
      <c r="JF604"/>
      <c r="JG604"/>
      <c r="JH604"/>
      <c r="JI604"/>
      <c r="JJ604"/>
      <c r="JK604"/>
      <c r="JL604"/>
      <c r="JM604"/>
      <c r="JN604"/>
      <c r="JO604"/>
      <c r="JP604"/>
      <c r="JQ604"/>
      <c r="JR604"/>
      <c r="JS604"/>
      <c r="JT604"/>
      <c r="JU604"/>
      <c r="JV604"/>
      <c r="JW604"/>
      <c r="JX604"/>
      <c r="JY604"/>
      <c r="JZ604"/>
      <c r="KA604"/>
      <c r="KB604"/>
      <c r="KC604"/>
      <c r="KD604"/>
      <c r="KE604"/>
      <c r="KF604"/>
      <c r="KG604"/>
      <c r="KH604"/>
      <c r="KI604"/>
      <c r="KJ604"/>
      <c r="KK604"/>
      <c r="KL604"/>
      <c r="KM604"/>
      <c r="KN604"/>
    </row>
    <row r="605" spans="1:300" x14ac:dyDescent="0.25">
      <c r="A605" s="1" t="s">
        <v>475</v>
      </c>
      <c r="P605" s="1">
        <v>0</v>
      </c>
      <c r="AL605" s="1">
        <v>0</v>
      </c>
    </row>
    <row r="606" spans="1:300" x14ac:dyDescent="0.25">
      <c r="A606" s="1" t="s">
        <v>476</v>
      </c>
      <c r="B606" s="1" t="s">
        <v>477</v>
      </c>
      <c r="F606" s="1">
        <v>200</v>
      </c>
      <c r="AH606" s="1">
        <v>0</v>
      </c>
    </row>
    <row r="607" spans="1:300" x14ac:dyDescent="0.25">
      <c r="A607" s="1" t="s">
        <v>478</v>
      </c>
      <c r="G607" s="1">
        <v>830</v>
      </c>
      <c r="I607" s="1">
        <v>1045</v>
      </c>
      <c r="AE607" s="1">
        <v>0</v>
      </c>
    </row>
    <row r="608" spans="1:300" x14ac:dyDescent="0.25">
      <c r="A608" s="1" t="s">
        <v>479</v>
      </c>
      <c r="M608" s="1">
        <v>110</v>
      </c>
      <c r="AG608" s="1">
        <v>165</v>
      </c>
    </row>
    <row r="609" spans="1:300" x14ac:dyDescent="0.25">
      <c r="A609" s="1" t="s">
        <v>480</v>
      </c>
      <c r="M609" s="1">
        <v>-80</v>
      </c>
      <c r="AG609" s="1">
        <v>-60</v>
      </c>
    </row>
    <row r="610" spans="1:300" x14ac:dyDescent="0.25">
      <c r="A610" s="1" t="s">
        <v>481</v>
      </c>
      <c r="L610" s="1">
        <v>-200</v>
      </c>
      <c r="AE610" s="1">
        <v>-200</v>
      </c>
    </row>
    <row r="613" spans="1:300" x14ac:dyDescent="0.25">
      <c r="A613" s="1" t="s">
        <v>568</v>
      </c>
      <c r="B613" s="1" t="s">
        <v>460</v>
      </c>
      <c r="H613" s="1" t="s">
        <v>569</v>
      </c>
      <c r="I613" s="1" t="s">
        <v>462</v>
      </c>
      <c r="L613" s="1" t="s">
        <v>570</v>
      </c>
      <c r="M613" s="1" t="s">
        <v>506</v>
      </c>
      <c r="P613" s="1" t="s">
        <v>571</v>
      </c>
      <c r="Q613" s="1" t="s">
        <v>506</v>
      </c>
    </row>
    <row r="614" spans="1:300" x14ac:dyDescent="0.25">
      <c r="A614" s="1" t="s">
        <v>464</v>
      </c>
      <c r="C614" s="1" t="s">
        <v>465</v>
      </c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>
        <v>10</v>
      </c>
      <c r="Y614"/>
      <c r="Z614"/>
      <c r="AA614">
        <v>10</v>
      </c>
      <c r="AB614"/>
      <c r="AC614"/>
      <c r="AD614">
        <v>10</v>
      </c>
      <c r="AE614"/>
      <c r="AF614"/>
      <c r="AG614"/>
      <c r="AH614"/>
      <c r="AI614"/>
      <c r="AJ614"/>
      <c r="AK614"/>
      <c r="AL614"/>
      <c r="AM614"/>
      <c r="AN614"/>
      <c r="AO614"/>
      <c r="AP614"/>
      <c r="AQ614">
        <v>16</v>
      </c>
      <c r="AR614"/>
      <c r="AS614"/>
      <c r="AT614">
        <v>16</v>
      </c>
      <c r="AU614"/>
      <c r="AV614"/>
      <c r="AW614">
        <v>16</v>
      </c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>
        <v>15</v>
      </c>
      <c r="BL614"/>
      <c r="BM614"/>
      <c r="BN614">
        <v>15</v>
      </c>
      <c r="BO614"/>
      <c r="BP614"/>
      <c r="BQ614">
        <v>13</v>
      </c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  <c r="FV614"/>
      <c r="FW614"/>
      <c r="FX614"/>
      <c r="FY614"/>
      <c r="FZ614"/>
      <c r="GA614"/>
      <c r="GB614"/>
      <c r="GC614"/>
      <c r="GD614"/>
      <c r="GE614"/>
      <c r="GF614"/>
      <c r="GG614"/>
      <c r="GH614"/>
      <c r="GI614"/>
      <c r="GJ614"/>
      <c r="GK614"/>
      <c r="GL614"/>
      <c r="GM614"/>
      <c r="GN614"/>
      <c r="GO614"/>
      <c r="GP614"/>
      <c r="GQ614"/>
      <c r="GR614"/>
      <c r="GS614"/>
      <c r="GT614"/>
      <c r="GU614"/>
      <c r="GV614"/>
      <c r="GW614"/>
      <c r="GX614"/>
      <c r="GY614"/>
      <c r="GZ614"/>
      <c r="HA614"/>
      <c r="HB614"/>
      <c r="HC614"/>
      <c r="HD614"/>
      <c r="HE614"/>
      <c r="HF614"/>
      <c r="HG614"/>
      <c r="HH614"/>
      <c r="HI614"/>
      <c r="HJ614"/>
      <c r="HK614"/>
      <c r="HL614"/>
      <c r="HM614"/>
      <c r="HN614"/>
      <c r="HO614"/>
      <c r="HP614"/>
      <c r="HQ614"/>
      <c r="HR614"/>
      <c r="HS614"/>
      <c r="HT614"/>
      <c r="HU614"/>
      <c r="HV614"/>
      <c r="HW614"/>
      <c r="HX614"/>
      <c r="HY614"/>
      <c r="HZ614"/>
      <c r="IA614"/>
      <c r="IB614"/>
      <c r="IC614"/>
      <c r="ID614"/>
      <c r="IE614"/>
      <c r="IF614"/>
      <c r="IG614"/>
      <c r="IH614"/>
      <c r="II614"/>
      <c r="IJ614"/>
      <c r="IK614"/>
      <c r="IL614"/>
      <c r="IM614"/>
      <c r="IN614"/>
      <c r="IO614"/>
      <c r="IP614"/>
      <c r="IQ614"/>
      <c r="IR614"/>
      <c r="IS614"/>
      <c r="IT614"/>
      <c r="IU614"/>
      <c r="IV614"/>
      <c r="IW614"/>
      <c r="IX614"/>
      <c r="IY614"/>
      <c r="IZ614"/>
      <c r="JA614"/>
      <c r="JB614"/>
      <c r="JC614"/>
      <c r="JD614"/>
      <c r="JE614"/>
      <c r="JF614"/>
      <c r="JG614"/>
      <c r="JH614"/>
      <c r="JI614"/>
      <c r="JJ614"/>
      <c r="JK614"/>
      <c r="JL614"/>
      <c r="JM614"/>
      <c r="JN614"/>
      <c r="JO614"/>
      <c r="JP614"/>
      <c r="JQ614"/>
      <c r="JR614"/>
      <c r="JS614"/>
      <c r="JT614"/>
      <c r="JU614"/>
      <c r="JV614"/>
      <c r="JW614"/>
      <c r="JX614"/>
      <c r="JY614"/>
      <c r="JZ614"/>
      <c r="KA614"/>
      <c r="KB614"/>
      <c r="KC614"/>
      <c r="KD614"/>
      <c r="KE614"/>
      <c r="KF614"/>
      <c r="KG614"/>
      <c r="KH614"/>
      <c r="KI614"/>
      <c r="KJ614"/>
      <c r="KK614"/>
      <c r="KL614"/>
      <c r="KM614"/>
      <c r="KN614"/>
    </row>
    <row r="615" spans="1:300" x14ac:dyDescent="0.25">
      <c r="A615" s="1" t="s">
        <v>466</v>
      </c>
      <c r="C615" s="1" t="s">
        <v>465</v>
      </c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>
        <v>14</v>
      </c>
      <c r="X615"/>
      <c r="Y615"/>
      <c r="Z615">
        <v>14</v>
      </c>
      <c r="AA615"/>
      <c r="AB615"/>
      <c r="AC615"/>
      <c r="AD615">
        <v>3</v>
      </c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>
        <v>8</v>
      </c>
      <c r="AS615"/>
      <c r="AT615">
        <v>21</v>
      </c>
      <c r="AU615"/>
      <c r="AV615"/>
      <c r="AW615">
        <v>20</v>
      </c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>
        <v>0</v>
      </c>
      <c r="BM615"/>
      <c r="BN615"/>
      <c r="BO615">
        <v>0</v>
      </c>
      <c r="BP615"/>
      <c r="BQ615"/>
      <c r="BR615">
        <v>0</v>
      </c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  <c r="FV615"/>
      <c r="FW615"/>
      <c r="FX615"/>
      <c r="FY615"/>
      <c r="FZ615"/>
      <c r="GA615"/>
      <c r="GB615"/>
      <c r="GC615"/>
      <c r="GD615"/>
      <c r="GE615"/>
      <c r="GF615"/>
      <c r="GG615"/>
      <c r="GH615"/>
      <c r="GI615"/>
      <c r="GJ615"/>
      <c r="GK615"/>
      <c r="GL615"/>
      <c r="GM615"/>
      <c r="GN615"/>
      <c r="GO615"/>
      <c r="GP615"/>
      <c r="GQ615"/>
      <c r="GR615"/>
      <c r="GS615"/>
      <c r="GT615"/>
      <c r="GU615"/>
      <c r="GV615"/>
      <c r="GW615"/>
      <c r="GX615"/>
      <c r="GY615"/>
      <c r="GZ615"/>
      <c r="HA615"/>
      <c r="HB615"/>
      <c r="HC615"/>
      <c r="HD615"/>
      <c r="HE615"/>
      <c r="HF615"/>
      <c r="HG615"/>
      <c r="HH615"/>
      <c r="HI615"/>
      <c r="HJ615"/>
      <c r="HK615"/>
      <c r="HL615"/>
      <c r="HM615"/>
      <c r="HN615"/>
      <c r="HO615"/>
      <c r="HP615"/>
      <c r="HQ615"/>
      <c r="HR615"/>
      <c r="HS615"/>
      <c r="HT615"/>
      <c r="HU615"/>
      <c r="HV615"/>
      <c r="HW615"/>
      <c r="HX615"/>
      <c r="HY615"/>
      <c r="HZ615"/>
      <c r="IA615"/>
      <c r="IB615"/>
      <c r="IC615"/>
      <c r="ID615"/>
      <c r="IE615"/>
      <c r="IF615"/>
      <c r="IG615"/>
      <c r="IH615"/>
      <c r="II615"/>
      <c r="IJ615"/>
      <c r="IK615"/>
      <c r="IL615"/>
      <c r="IM615"/>
      <c r="IN615"/>
      <c r="IO615"/>
      <c r="IP615"/>
      <c r="IQ615"/>
      <c r="IR615"/>
      <c r="IS615"/>
      <c r="IT615"/>
      <c r="IU615"/>
      <c r="IV615"/>
      <c r="IW615"/>
      <c r="IX615"/>
      <c r="IY615"/>
      <c r="IZ615"/>
      <c r="JA615"/>
      <c r="JB615"/>
      <c r="JC615"/>
      <c r="JD615"/>
      <c r="JE615"/>
      <c r="JF615"/>
      <c r="JG615"/>
      <c r="JH615"/>
      <c r="JI615"/>
      <c r="JJ615"/>
      <c r="JK615"/>
      <c r="JL615"/>
      <c r="JM615"/>
      <c r="JN615"/>
      <c r="JO615"/>
      <c r="JP615"/>
      <c r="JQ615"/>
      <c r="JR615"/>
      <c r="JS615"/>
      <c r="JT615"/>
      <c r="JU615"/>
      <c r="JV615"/>
      <c r="JW615"/>
      <c r="JX615"/>
      <c r="JY615"/>
      <c r="JZ615"/>
      <c r="KA615"/>
      <c r="KB615"/>
      <c r="KC615"/>
      <c r="KD615"/>
      <c r="KE615"/>
      <c r="KF615"/>
      <c r="KG615"/>
      <c r="KH615"/>
      <c r="KI615"/>
      <c r="KJ615"/>
      <c r="KK615"/>
      <c r="KL615"/>
      <c r="KM615"/>
      <c r="KN615"/>
    </row>
    <row r="616" spans="1:300" x14ac:dyDescent="0.25"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  <c r="FV616"/>
      <c r="FW616"/>
      <c r="FX616"/>
      <c r="FY616"/>
      <c r="FZ616"/>
      <c r="GA616"/>
      <c r="GB616"/>
      <c r="GC616"/>
      <c r="GD616"/>
      <c r="GE616"/>
      <c r="GF616"/>
      <c r="GG616"/>
      <c r="GH616"/>
      <c r="GI616"/>
      <c r="GJ616"/>
      <c r="GK616"/>
      <c r="GL616"/>
      <c r="GM616"/>
      <c r="GN616"/>
      <c r="GO616"/>
      <c r="GP616"/>
      <c r="GQ616"/>
      <c r="GR616"/>
      <c r="GS616"/>
      <c r="GT616"/>
      <c r="GU616"/>
      <c r="GV616"/>
      <c r="GW616"/>
      <c r="GX616"/>
      <c r="GY616"/>
      <c r="GZ616"/>
      <c r="HA616"/>
      <c r="HB616"/>
      <c r="HC616"/>
      <c r="HD616"/>
      <c r="HE616"/>
      <c r="HF616"/>
      <c r="HG616"/>
      <c r="HH616"/>
      <c r="HI616"/>
      <c r="HJ616"/>
      <c r="HK616"/>
      <c r="HL616"/>
      <c r="HM616"/>
      <c r="HN616"/>
      <c r="HO616"/>
      <c r="HP616"/>
      <c r="HQ616"/>
      <c r="HR616"/>
      <c r="HS616"/>
      <c r="HT616"/>
      <c r="HU616"/>
      <c r="HV616"/>
      <c r="HW616"/>
      <c r="HX616"/>
      <c r="HY616"/>
      <c r="HZ616"/>
      <c r="IA616"/>
      <c r="IB616"/>
      <c r="IC616"/>
      <c r="ID616"/>
      <c r="IE616"/>
      <c r="IF616"/>
      <c r="IG616"/>
      <c r="IH616"/>
      <c r="II616"/>
      <c r="IJ616"/>
      <c r="IK616"/>
      <c r="IL616"/>
      <c r="IM616"/>
      <c r="IN616"/>
      <c r="IO616"/>
      <c r="IP616"/>
      <c r="IQ616"/>
      <c r="IR616"/>
      <c r="IS616"/>
      <c r="IT616"/>
      <c r="IU616"/>
      <c r="IV616"/>
      <c r="IW616"/>
      <c r="IX616"/>
      <c r="IY616"/>
      <c r="IZ616"/>
      <c r="JA616"/>
      <c r="JB616"/>
      <c r="JC616"/>
      <c r="JD616"/>
      <c r="JE616"/>
      <c r="JF616"/>
      <c r="JG616"/>
      <c r="JH616"/>
      <c r="JI616"/>
      <c r="JJ616"/>
      <c r="JK616"/>
      <c r="JL616"/>
      <c r="JM616"/>
      <c r="JN616"/>
      <c r="JO616"/>
      <c r="JP616"/>
      <c r="JQ616"/>
      <c r="JR616"/>
      <c r="JS616"/>
      <c r="JT616"/>
      <c r="JU616"/>
      <c r="JV616"/>
      <c r="JW616"/>
      <c r="JX616"/>
      <c r="JY616"/>
      <c r="JZ616"/>
      <c r="KA616"/>
      <c r="KB616"/>
      <c r="KC616"/>
      <c r="KD616"/>
      <c r="KE616"/>
      <c r="KF616"/>
      <c r="KG616"/>
      <c r="KH616"/>
      <c r="KI616"/>
      <c r="KJ616"/>
      <c r="KK616"/>
      <c r="KL616"/>
      <c r="KM616"/>
      <c r="KN616"/>
    </row>
    <row r="617" spans="1:300" x14ac:dyDescent="0.25">
      <c r="A617" s="1" t="s">
        <v>467</v>
      </c>
      <c r="C617" s="1" t="s">
        <v>789</v>
      </c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>
        <v>10</v>
      </c>
      <c r="Y617"/>
      <c r="Z617"/>
      <c r="AA617">
        <v>0</v>
      </c>
      <c r="AB617"/>
      <c r="AC617"/>
      <c r="AD617">
        <v>0</v>
      </c>
      <c r="AE617"/>
      <c r="AF617"/>
      <c r="AG617"/>
      <c r="AH617"/>
      <c r="AI617"/>
      <c r="AJ617"/>
      <c r="AK617"/>
      <c r="AL617"/>
      <c r="AM617"/>
      <c r="AN617"/>
      <c r="AO617"/>
      <c r="AP617"/>
      <c r="AQ617">
        <v>17</v>
      </c>
      <c r="AR617"/>
      <c r="AS617"/>
      <c r="AT617"/>
      <c r="AU617">
        <v>0</v>
      </c>
      <c r="AV617"/>
      <c r="AW617"/>
      <c r="AX617">
        <v>0</v>
      </c>
      <c r="AY617"/>
      <c r="AZ617"/>
      <c r="BA617"/>
      <c r="BB617"/>
      <c r="BC617"/>
      <c r="BD617"/>
      <c r="BE617"/>
      <c r="BF617"/>
      <c r="BG617"/>
      <c r="BH617"/>
      <c r="BI617"/>
      <c r="BJ617"/>
      <c r="BK617">
        <v>21</v>
      </c>
      <c r="BL617"/>
      <c r="BM617"/>
      <c r="BN617">
        <v>13</v>
      </c>
      <c r="BO617"/>
      <c r="BP617"/>
      <c r="BQ617"/>
      <c r="BR617">
        <v>10</v>
      </c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  <c r="FV617"/>
      <c r="FW617"/>
      <c r="FX617"/>
      <c r="FY617"/>
      <c r="FZ617"/>
      <c r="GA617"/>
      <c r="GB617"/>
      <c r="GC617"/>
      <c r="GD617"/>
      <c r="GE617"/>
      <c r="GF617"/>
      <c r="GG617"/>
      <c r="GH617"/>
      <c r="GI617"/>
      <c r="GJ617"/>
      <c r="GK617"/>
      <c r="GL617"/>
      <c r="GM617"/>
      <c r="GN617"/>
      <c r="GO617"/>
      <c r="GP617"/>
      <c r="GQ617"/>
      <c r="GR617"/>
      <c r="GS617"/>
      <c r="GT617"/>
      <c r="GU617"/>
      <c r="GV617"/>
      <c r="GW617"/>
      <c r="GX617"/>
      <c r="GY617"/>
      <c r="GZ617"/>
      <c r="HA617"/>
      <c r="HB617"/>
      <c r="HC617"/>
      <c r="HD617"/>
      <c r="HE617"/>
      <c r="HF617"/>
      <c r="HG617"/>
      <c r="HH617"/>
      <c r="HI617"/>
      <c r="HJ617"/>
      <c r="HK617"/>
      <c r="HL617"/>
      <c r="HM617"/>
      <c r="HN617"/>
      <c r="HO617"/>
      <c r="HP617"/>
      <c r="HQ617"/>
      <c r="HR617"/>
      <c r="HS617"/>
      <c r="HT617"/>
      <c r="HU617"/>
      <c r="HV617"/>
      <c r="HW617"/>
      <c r="HX617"/>
      <c r="HY617"/>
      <c r="HZ617"/>
      <c r="IA617"/>
      <c r="IB617"/>
      <c r="IC617"/>
      <c r="ID617"/>
      <c r="IE617"/>
      <c r="IF617"/>
      <c r="IG617"/>
      <c r="IH617"/>
      <c r="II617"/>
      <c r="IJ617"/>
      <c r="IK617"/>
      <c r="IL617"/>
      <c r="IM617"/>
      <c r="IN617"/>
      <c r="IO617"/>
      <c r="IP617"/>
      <c r="IQ617"/>
      <c r="IR617"/>
      <c r="IS617"/>
      <c r="IT617"/>
      <c r="IU617"/>
      <c r="IV617"/>
      <c r="IW617"/>
      <c r="IX617"/>
      <c r="IY617"/>
      <c r="IZ617"/>
      <c r="JA617"/>
      <c r="JB617"/>
      <c r="JC617"/>
      <c r="JD617"/>
      <c r="JE617"/>
      <c r="JF617"/>
      <c r="JG617"/>
      <c r="JH617"/>
      <c r="JI617"/>
      <c r="JJ617"/>
      <c r="JK617"/>
      <c r="JL617"/>
      <c r="JM617"/>
      <c r="JN617"/>
      <c r="JO617"/>
      <c r="JP617"/>
      <c r="JQ617"/>
      <c r="JR617"/>
      <c r="JS617"/>
      <c r="JT617"/>
      <c r="JU617"/>
      <c r="JV617"/>
      <c r="JW617"/>
      <c r="JX617"/>
      <c r="JY617"/>
      <c r="JZ617"/>
      <c r="KA617"/>
      <c r="KB617"/>
      <c r="KC617"/>
      <c r="KD617"/>
      <c r="KE617"/>
      <c r="KF617"/>
      <c r="KG617"/>
      <c r="KH617"/>
      <c r="KI617"/>
      <c r="KJ617"/>
      <c r="KK617"/>
      <c r="KL617"/>
      <c r="KM617"/>
      <c r="KN617"/>
    </row>
    <row r="618" spans="1:300" x14ac:dyDescent="0.25">
      <c r="A618" s="1" t="s">
        <v>468</v>
      </c>
      <c r="C618" s="1" t="s">
        <v>789</v>
      </c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>
        <v>11</v>
      </c>
      <c r="X618"/>
      <c r="Y618"/>
      <c r="Z618"/>
      <c r="AA618">
        <v>6</v>
      </c>
      <c r="AB618"/>
      <c r="AC618"/>
      <c r="AD618">
        <v>9</v>
      </c>
      <c r="AE618"/>
      <c r="AF618"/>
      <c r="AG618"/>
      <c r="AH618"/>
      <c r="AI618"/>
      <c r="AJ618"/>
      <c r="AK618"/>
      <c r="AL618"/>
      <c r="AM618"/>
      <c r="AN618"/>
      <c r="AO618"/>
      <c r="AP618"/>
      <c r="AQ618">
        <v>19</v>
      </c>
      <c r="AR618"/>
      <c r="AS618"/>
      <c r="AT618"/>
      <c r="AU618">
        <v>9</v>
      </c>
      <c r="AV618"/>
      <c r="AW618"/>
      <c r="AX618">
        <v>3</v>
      </c>
      <c r="AY618"/>
      <c r="AZ618"/>
      <c r="BA618"/>
      <c r="BB618"/>
      <c r="BC618"/>
      <c r="BD618"/>
      <c r="BE618"/>
      <c r="BF618"/>
      <c r="BG618"/>
      <c r="BH618"/>
      <c r="BI618"/>
      <c r="BJ618"/>
      <c r="BK618">
        <v>19</v>
      </c>
      <c r="BL618"/>
      <c r="BM618"/>
      <c r="BN618">
        <v>19</v>
      </c>
      <c r="BO618"/>
      <c r="BP618"/>
      <c r="BQ618">
        <v>19</v>
      </c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  <c r="FV618"/>
      <c r="FW618"/>
      <c r="FX618"/>
      <c r="FY618"/>
      <c r="FZ618"/>
      <c r="GA618"/>
      <c r="GB618"/>
      <c r="GC618"/>
      <c r="GD618"/>
      <c r="GE618"/>
      <c r="GF618"/>
      <c r="GG618"/>
      <c r="GH618"/>
      <c r="GI618"/>
      <c r="GJ618"/>
      <c r="GK618"/>
      <c r="GL618"/>
      <c r="GM618"/>
      <c r="GN618"/>
      <c r="GO618"/>
      <c r="GP618"/>
      <c r="GQ618"/>
      <c r="GR618"/>
      <c r="GS618"/>
      <c r="GT618"/>
      <c r="GU618"/>
      <c r="GV618"/>
      <c r="GW618"/>
      <c r="GX618"/>
      <c r="GY618"/>
      <c r="GZ618"/>
      <c r="HA618"/>
      <c r="HB618"/>
      <c r="HC618"/>
      <c r="HD618"/>
      <c r="HE618"/>
      <c r="HF618"/>
      <c r="HG618"/>
      <c r="HH618"/>
      <c r="HI618"/>
      <c r="HJ618"/>
      <c r="HK618"/>
      <c r="HL618"/>
      <c r="HM618"/>
      <c r="HN618"/>
      <c r="HO618"/>
      <c r="HP618"/>
      <c r="HQ618"/>
      <c r="HR618"/>
      <c r="HS618"/>
      <c r="HT618"/>
      <c r="HU618"/>
      <c r="HV618"/>
      <c r="HW618"/>
      <c r="HX618"/>
      <c r="HY618"/>
      <c r="HZ618"/>
      <c r="IA618"/>
      <c r="IB618"/>
      <c r="IC618"/>
      <c r="ID618"/>
      <c r="IE618"/>
      <c r="IF618"/>
      <c r="IG618"/>
      <c r="IH618"/>
      <c r="II618"/>
      <c r="IJ618"/>
      <c r="IK618"/>
      <c r="IL618"/>
      <c r="IM618"/>
      <c r="IN618"/>
      <c r="IO618"/>
      <c r="IP618"/>
      <c r="IQ618"/>
      <c r="IR618"/>
      <c r="IS618"/>
      <c r="IT618"/>
      <c r="IU618"/>
      <c r="IV618"/>
      <c r="IW618"/>
      <c r="IX618"/>
      <c r="IY618"/>
      <c r="IZ618"/>
      <c r="JA618"/>
      <c r="JB618"/>
      <c r="JC618"/>
      <c r="JD618"/>
      <c r="JE618"/>
      <c r="JF618"/>
      <c r="JG618"/>
      <c r="JH618"/>
      <c r="JI618"/>
      <c r="JJ618"/>
      <c r="JK618"/>
      <c r="JL618"/>
      <c r="JM618"/>
      <c r="JN618"/>
      <c r="JO618"/>
      <c r="JP618"/>
      <c r="JQ618"/>
      <c r="JR618"/>
      <c r="JS618"/>
      <c r="JT618"/>
      <c r="JU618"/>
      <c r="JV618"/>
      <c r="JW618"/>
      <c r="JX618"/>
      <c r="JY618"/>
      <c r="JZ618"/>
      <c r="KA618"/>
      <c r="KB618"/>
      <c r="KC618"/>
      <c r="KD618"/>
      <c r="KE618"/>
      <c r="KF618"/>
      <c r="KG618"/>
      <c r="KH618"/>
      <c r="KI618"/>
      <c r="KJ618"/>
      <c r="KK618"/>
      <c r="KL618"/>
      <c r="KM618"/>
      <c r="KN618"/>
    </row>
    <row r="619" spans="1:300" x14ac:dyDescent="0.25"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  <c r="FV619"/>
      <c r="FW619"/>
      <c r="FX619"/>
      <c r="FY619"/>
      <c r="FZ619"/>
      <c r="GA619"/>
      <c r="GB619"/>
      <c r="GC619"/>
      <c r="GD619"/>
      <c r="GE619"/>
      <c r="GF619"/>
      <c r="GG619"/>
      <c r="GH619"/>
      <c r="GI619"/>
      <c r="GJ619"/>
      <c r="GK619"/>
      <c r="GL619"/>
      <c r="GM619"/>
      <c r="GN619"/>
      <c r="GO619"/>
      <c r="GP619"/>
      <c r="GQ619"/>
      <c r="GR619"/>
      <c r="GS619"/>
      <c r="GT619"/>
      <c r="GU619"/>
      <c r="GV619"/>
      <c r="GW619"/>
      <c r="GX619"/>
      <c r="GY619"/>
      <c r="GZ619"/>
      <c r="HA619"/>
      <c r="HB619"/>
      <c r="HC619"/>
      <c r="HD619"/>
      <c r="HE619"/>
      <c r="HF619"/>
      <c r="HG619"/>
      <c r="HH619"/>
      <c r="HI619"/>
      <c r="HJ619"/>
      <c r="HK619"/>
      <c r="HL619"/>
      <c r="HM619"/>
      <c r="HN619"/>
      <c r="HO619"/>
      <c r="HP619"/>
      <c r="HQ619"/>
      <c r="HR619"/>
      <c r="HS619"/>
      <c r="HT619"/>
      <c r="HU619"/>
      <c r="HV619"/>
      <c r="HW619"/>
      <c r="HX619"/>
      <c r="HY619"/>
      <c r="HZ619"/>
      <c r="IA619"/>
      <c r="IB619"/>
      <c r="IC619"/>
      <c r="ID619"/>
      <c r="IE619"/>
      <c r="IF619"/>
      <c r="IG619"/>
      <c r="IH619"/>
      <c r="II619"/>
      <c r="IJ619"/>
      <c r="IK619"/>
      <c r="IL619"/>
      <c r="IM619"/>
      <c r="IN619"/>
      <c r="IO619"/>
      <c r="IP619"/>
      <c r="IQ619"/>
      <c r="IR619"/>
      <c r="IS619"/>
      <c r="IT619"/>
      <c r="IU619"/>
      <c r="IV619"/>
      <c r="IW619"/>
      <c r="IX619"/>
      <c r="IY619"/>
      <c r="IZ619"/>
      <c r="JA619"/>
      <c r="JB619"/>
      <c r="JC619"/>
      <c r="JD619"/>
      <c r="JE619"/>
      <c r="JF619"/>
      <c r="JG619"/>
      <c r="JH619"/>
      <c r="JI619"/>
      <c r="JJ619"/>
      <c r="JK619"/>
      <c r="JL619"/>
      <c r="JM619"/>
      <c r="JN619"/>
      <c r="JO619"/>
      <c r="JP619"/>
      <c r="JQ619"/>
      <c r="JR619"/>
      <c r="JS619"/>
      <c r="JT619"/>
      <c r="JU619"/>
      <c r="JV619"/>
      <c r="JW619"/>
      <c r="JX619"/>
      <c r="JY619"/>
      <c r="JZ619"/>
      <c r="KA619"/>
      <c r="KB619"/>
      <c r="KC619"/>
      <c r="KD619"/>
      <c r="KE619"/>
      <c r="KF619"/>
      <c r="KG619"/>
      <c r="KH619"/>
      <c r="KI619"/>
      <c r="KJ619"/>
      <c r="KK619"/>
      <c r="KL619"/>
      <c r="KM619"/>
      <c r="KN619"/>
    </row>
    <row r="620" spans="1:300" x14ac:dyDescent="0.25">
      <c r="A620" s="1" t="s">
        <v>469</v>
      </c>
      <c r="D620"/>
      <c r="E620"/>
      <c r="F620"/>
      <c r="G620"/>
      <c r="H620"/>
      <c r="I620"/>
      <c r="J620"/>
      <c r="K620"/>
      <c r="L620"/>
      <c r="M620"/>
      <c r="N620"/>
      <c r="O620"/>
      <c r="P620" t="s">
        <v>470</v>
      </c>
      <c r="Q620"/>
      <c r="R620" t="s">
        <v>470</v>
      </c>
      <c r="S620"/>
      <c r="T620" t="s">
        <v>470</v>
      </c>
      <c r="U620"/>
      <c r="V620"/>
      <c r="W620"/>
      <c r="X620" t="s">
        <v>473</v>
      </c>
      <c r="Y620"/>
      <c r="Z620" t="s">
        <v>473</v>
      </c>
      <c r="AA620"/>
      <c r="AB620" t="s">
        <v>473</v>
      </c>
      <c r="AC620"/>
      <c r="AD620"/>
      <c r="AE620"/>
      <c r="AF620" t="s">
        <v>473</v>
      </c>
      <c r="AG620"/>
      <c r="AH620" t="s">
        <v>473</v>
      </c>
      <c r="AI620"/>
      <c r="AJ620" t="s">
        <v>473</v>
      </c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  <c r="FV620"/>
      <c r="FW620"/>
      <c r="FX620"/>
      <c r="FY620"/>
      <c r="FZ620"/>
      <c r="GA620"/>
      <c r="GB620"/>
      <c r="GC620"/>
      <c r="GD620"/>
      <c r="GE620"/>
      <c r="GF620"/>
      <c r="GG620"/>
      <c r="GH620"/>
      <c r="GI620"/>
      <c r="GJ620"/>
      <c r="GK620"/>
      <c r="GL620"/>
      <c r="GM620"/>
      <c r="GN620"/>
      <c r="GO620"/>
      <c r="GP620"/>
      <c r="GQ620"/>
      <c r="GR620"/>
      <c r="GS620"/>
      <c r="GT620"/>
      <c r="GU620"/>
      <c r="GV620"/>
      <c r="GW620"/>
      <c r="GX620"/>
      <c r="GY620"/>
      <c r="GZ620"/>
      <c r="HA620"/>
      <c r="HB620"/>
      <c r="HC620"/>
      <c r="HD620"/>
      <c r="HE620"/>
      <c r="HF620"/>
      <c r="HG620"/>
      <c r="HH620"/>
      <c r="HI620"/>
      <c r="HJ620"/>
      <c r="HK620"/>
      <c r="HL620"/>
      <c r="HM620"/>
      <c r="HN620"/>
      <c r="HO620"/>
      <c r="HP620"/>
      <c r="HQ620"/>
      <c r="HR620"/>
      <c r="HS620"/>
      <c r="HT620"/>
      <c r="HU620"/>
      <c r="HV620"/>
      <c r="HW620"/>
      <c r="HX620"/>
      <c r="HY620"/>
      <c r="HZ620"/>
      <c r="IA620"/>
      <c r="IB620"/>
      <c r="IC620"/>
      <c r="ID620"/>
      <c r="IE620"/>
      <c r="IF620"/>
      <c r="IG620"/>
      <c r="IH620"/>
      <c r="II620"/>
      <c r="IJ620"/>
      <c r="IK620"/>
      <c r="IL620"/>
      <c r="IM620"/>
      <c r="IN620"/>
      <c r="IO620"/>
      <c r="IP620"/>
      <c r="IQ620"/>
      <c r="IR620"/>
      <c r="IS620"/>
      <c r="IT620"/>
      <c r="IU620"/>
      <c r="IV620"/>
      <c r="IW620"/>
      <c r="IX620"/>
      <c r="IY620"/>
      <c r="IZ620"/>
      <c r="JA620"/>
      <c r="JB620"/>
      <c r="JC620"/>
      <c r="JD620"/>
      <c r="JE620"/>
      <c r="JF620"/>
      <c r="JG620"/>
      <c r="JH620"/>
      <c r="JI620"/>
      <c r="JJ620"/>
      <c r="JK620"/>
      <c r="JL620"/>
      <c r="JM620"/>
      <c r="JN620"/>
      <c r="JO620"/>
      <c r="JP620"/>
      <c r="JQ620"/>
      <c r="JR620"/>
      <c r="JS620"/>
      <c r="JT620"/>
      <c r="JU620"/>
      <c r="JV620"/>
      <c r="JW620"/>
      <c r="JX620"/>
      <c r="JY620"/>
      <c r="JZ620"/>
      <c r="KA620"/>
      <c r="KB620"/>
      <c r="KC620"/>
      <c r="KD620"/>
      <c r="KE620"/>
      <c r="KF620"/>
      <c r="KG620"/>
      <c r="KH620"/>
      <c r="KI620"/>
      <c r="KJ620"/>
      <c r="KK620"/>
      <c r="KL620"/>
      <c r="KM620"/>
      <c r="KN620"/>
    </row>
    <row r="621" spans="1:300" x14ac:dyDescent="0.25">
      <c r="A621" s="1" t="s">
        <v>474</v>
      </c>
      <c r="D621"/>
      <c r="E621"/>
      <c r="F621"/>
      <c r="G621"/>
      <c r="H621"/>
      <c r="I621"/>
      <c r="J621"/>
      <c r="K621"/>
      <c r="L621"/>
      <c r="M621"/>
      <c r="N621"/>
      <c r="O621"/>
      <c r="P621" t="s">
        <v>798</v>
      </c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 t="s">
        <v>797</v>
      </c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 t="s">
        <v>797</v>
      </c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  <c r="FV621"/>
      <c r="FW621"/>
      <c r="FX621"/>
      <c r="FY621"/>
      <c r="FZ621"/>
      <c r="GA621"/>
      <c r="GB621"/>
      <c r="GC621"/>
      <c r="GD621"/>
      <c r="GE621"/>
      <c r="GF621"/>
      <c r="GG621"/>
      <c r="GH621"/>
      <c r="GI621"/>
      <c r="GJ621"/>
      <c r="GK621"/>
      <c r="GL621"/>
      <c r="GM621"/>
      <c r="GN621"/>
      <c r="GO621"/>
      <c r="GP621"/>
      <c r="GQ621"/>
      <c r="GR621"/>
      <c r="GS621"/>
      <c r="GT621"/>
      <c r="GU621"/>
      <c r="GV621"/>
      <c r="GW621"/>
      <c r="GX621"/>
      <c r="GY621"/>
      <c r="GZ621"/>
      <c r="HA621"/>
      <c r="HB621"/>
      <c r="HC621"/>
      <c r="HD621"/>
      <c r="HE621"/>
      <c r="HF621"/>
      <c r="HG621"/>
      <c r="HH621"/>
      <c r="HI621"/>
      <c r="HJ621"/>
      <c r="HK621"/>
      <c r="HL621"/>
      <c r="HM621"/>
      <c r="HN621"/>
      <c r="HO621"/>
      <c r="HP621"/>
      <c r="HQ621"/>
      <c r="HR621"/>
      <c r="HS621"/>
      <c r="HT621"/>
      <c r="HU621"/>
      <c r="HV621"/>
      <c r="HW621"/>
      <c r="HX621"/>
      <c r="HY621"/>
      <c r="HZ621"/>
      <c r="IA621"/>
      <c r="IB621"/>
      <c r="IC621"/>
      <c r="ID621"/>
      <c r="IE621"/>
      <c r="IF621"/>
      <c r="IG621"/>
      <c r="IH621"/>
      <c r="II621"/>
      <c r="IJ621"/>
      <c r="IK621"/>
      <c r="IL621"/>
      <c r="IM621"/>
      <c r="IN621"/>
      <c r="IO621"/>
      <c r="IP621"/>
      <c r="IQ621"/>
      <c r="IR621"/>
      <c r="IS621"/>
      <c r="IT621"/>
      <c r="IU621"/>
      <c r="IV621"/>
      <c r="IW621"/>
      <c r="IX621"/>
      <c r="IY621"/>
      <c r="IZ621"/>
      <c r="JA621"/>
      <c r="JB621"/>
      <c r="JC621"/>
      <c r="JD621"/>
      <c r="JE621"/>
      <c r="JF621"/>
      <c r="JG621"/>
      <c r="JH621"/>
      <c r="JI621"/>
      <c r="JJ621"/>
      <c r="JK621"/>
      <c r="JL621"/>
      <c r="JM621"/>
      <c r="JN621"/>
      <c r="JO621"/>
      <c r="JP621"/>
      <c r="JQ621"/>
      <c r="JR621"/>
      <c r="JS621"/>
      <c r="JT621"/>
      <c r="JU621"/>
      <c r="JV621"/>
      <c r="JW621"/>
      <c r="JX621"/>
      <c r="JY621"/>
      <c r="JZ621"/>
      <c r="KA621"/>
      <c r="KB621"/>
      <c r="KC621"/>
      <c r="KD621"/>
      <c r="KE621"/>
      <c r="KF621"/>
      <c r="KG621"/>
      <c r="KH621"/>
      <c r="KI621"/>
      <c r="KJ621"/>
      <c r="KK621"/>
      <c r="KL621"/>
      <c r="KM621"/>
      <c r="KN621"/>
    </row>
    <row r="622" spans="1:300" x14ac:dyDescent="0.25">
      <c r="A622" s="1" t="s">
        <v>475</v>
      </c>
      <c r="P622" s="1">
        <v>0</v>
      </c>
      <c r="AL622" s="1">
        <v>0</v>
      </c>
      <c r="BH622" s="1">
        <v>0</v>
      </c>
      <c r="CD622" s="1">
        <v>0</v>
      </c>
    </row>
    <row r="623" spans="1:300" x14ac:dyDescent="0.25">
      <c r="A623" s="1" t="s">
        <v>476</v>
      </c>
      <c r="B623" s="1" t="s">
        <v>477</v>
      </c>
      <c r="F623" s="1">
        <v>280</v>
      </c>
      <c r="BZ623" s="1">
        <v>200</v>
      </c>
    </row>
    <row r="624" spans="1:300" x14ac:dyDescent="0.25">
      <c r="A624" s="1" t="s">
        <v>478</v>
      </c>
      <c r="G624" s="1">
        <v>843</v>
      </c>
      <c r="J624" s="1">
        <v>652</v>
      </c>
      <c r="AD624" s="1">
        <v>843</v>
      </c>
      <c r="AX624" s="1">
        <v>960</v>
      </c>
      <c r="BR624" s="1">
        <v>879</v>
      </c>
    </row>
    <row r="625" spans="1:300" x14ac:dyDescent="0.25">
      <c r="A625" s="1" t="s">
        <v>479</v>
      </c>
      <c r="N625" s="1">
        <v>85</v>
      </c>
      <c r="AH625" s="1">
        <v>110</v>
      </c>
      <c r="BB625" s="1">
        <v>110</v>
      </c>
      <c r="BV625" s="1">
        <v>110</v>
      </c>
    </row>
    <row r="626" spans="1:300" x14ac:dyDescent="0.25">
      <c r="A626" s="1" t="s">
        <v>480</v>
      </c>
      <c r="L626" s="1">
        <v>-120</v>
      </c>
      <c r="AE626" s="1">
        <v>-120</v>
      </c>
      <c r="AX626" s="1">
        <v>-120</v>
      </c>
      <c r="BR626" s="1">
        <v>-80</v>
      </c>
    </row>
    <row r="627" spans="1:300" x14ac:dyDescent="0.25">
      <c r="A627" s="1" t="s">
        <v>481</v>
      </c>
      <c r="L627" s="1">
        <v>-280</v>
      </c>
      <c r="AE627" s="1">
        <v>-280</v>
      </c>
      <c r="AX627" s="1">
        <v>-280</v>
      </c>
      <c r="BQ627" s="1">
        <v>-200</v>
      </c>
    </row>
    <row r="630" spans="1:300" x14ac:dyDescent="0.25">
      <c r="A630" s="1" t="s">
        <v>568</v>
      </c>
      <c r="B630" s="1" t="s">
        <v>460</v>
      </c>
      <c r="H630" s="1" t="s">
        <v>572</v>
      </c>
      <c r="I630" s="1" t="s">
        <v>462</v>
      </c>
      <c r="L630" s="1" t="s">
        <v>573</v>
      </c>
      <c r="M630" s="1" t="s">
        <v>462</v>
      </c>
    </row>
    <row r="631" spans="1:300" x14ac:dyDescent="0.25">
      <c r="A631" s="1" t="s">
        <v>464</v>
      </c>
      <c r="C631" s="1" t="s">
        <v>465</v>
      </c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>
        <v>4</v>
      </c>
      <c r="Y631"/>
      <c r="Z631"/>
      <c r="AA631">
        <v>10</v>
      </c>
      <c r="AB631"/>
      <c r="AC631"/>
      <c r="AD631">
        <v>10</v>
      </c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>
        <v>4</v>
      </c>
      <c r="AS631"/>
      <c r="AT631"/>
      <c r="AU631">
        <v>10</v>
      </c>
      <c r="AV631"/>
      <c r="AW631"/>
      <c r="AX631">
        <v>3</v>
      </c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  <c r="FV631"/>
      <c r="FW631"/>
      <c r="FX631"/>
      <c r="FY631"/>
      <c r="FZ631"/>
      <c r="GA631"/>
      <c r="GB631"/>
      <c r="GC631"/>
      <c r="GD631"/>
      <c r="GE631"/>
      <c r="GF631"/>
      <c r="GG631"/>
      <c r="GH631"/>
      <c r="GI631"/>
      <c r="GJ631"/>
      <c r="GK631"/>
      <c r="GL631"/>
      <c r="GM631"/>
      <c r="GN631"/>
      <c r="GO631"/>
      <c r="GP631"/>
      <c r="GQ631"/>
      <c r="GR631"/>
      <c r="GS631"/>
      <c r="GT631"/>
      <c r="GU631"/>
      <c r="GV631"/>
      <c r="GW631"/>
      <c r="GX631"/>
      <c r="GY631"/>
      <c r="GZ631"/>
      <c r="HA631"/>
      <c r="HB631"/>
      <c r="HC631"/>
      <c r="HD631"/>
      <c r="HE631"/>
      <c r="HF631"/>
      <c r="HG631"/>
      <c r="HH631"/>
      <c r="HI631"/>
      <c r="HJ631"/>
      <c r="HK631"/>
      <c r="HL631"/>
      <c r="HM631"/>
      <c r="HN631"/>
      <c r="HO631"/>
      <c r="HP631"/>
      <c r="HQ631"/>
      <c r="HR631"/>
      <c r="HS631"/>
      <c r="HT631"/>
      <c r="HU631"/>
      <c r="HV631"/>
      <c r="HW631"/>
      <c r="HX631"/>
      <c r="HY631"/>
      <c r="HZ631"/>
      <c r="IA631"/>
      <c r="IB631"/>
      <c r="IC631"/>
      <c r="ID631"/>
      <c r="IE631"/>
      <c r="IF631"/>
      <c r="IG631"/>
      <c r="IH631"/>
      <c r="II631"/>
      <c r="IJ631"/>
      <c r="IK631"/>
      <c r="IL631"/>
      <c r="IM631"/>
      <c r="IN631"/>
      <c r="IO631"/>
      <c r="IP631"/>
      <c r="IQ631"/>
      <c r="IR631"/>
      <c r="IS631"/>
      <c r="IT631"/>
      <c r="IU631"/>
      <c r="IV631"/>
      <c r="IW631"/>
      <c r="IX631"/>
      <c r="IY631"/>
      <c r="IZ631"/>
      <c r="JA631"/>
      <c r="JB631"/>
      <c r="JC631"/>
      <c r="JD631"/>
      <c r="JE631"/>
      <c r="JF631"/>
      <c r="JG631"/>
      <c r="JH631"/>
      <c r="JI631"/>
      <c r="JJ631"/>
      <c r="JK631"/>
      <c r="JL631"/>
      <c r="JM631"/>
      <c r="JN631"/>
      <c r="JO631"/>
      <c r="JP631"/>
      <c r="JQ631"/>
      <c r="JR631"/>
      <c r="JS631"/>
      <c r="JT631"/>
      <c r="JU631"/>
      <c r="JV631"/>
      <c r="JW631"/>
      <c r="JX631"/>
      <c r="JY631"/>
      <c r="JZ631"/>
      <c r="KA631"/>
      <c r="KB631"/>
      <c r="KC631"/>
      <c r="KD631"/>
      <c r="KE631"/>
      <c r="KF631"/>
      <c r="KG631"/>
      <c r="KH631"/>
      <c r="KI631"/>
      <c r="KJ631"/>
      <c r="KK631"/>
      <c r="KL631"/>
      <c r="KM631"/>
      <c r="KN631"/>
    </row>
    <row r="632" spans="1:300" x14ac:dyDescent="0.25">
      <c r="A632" s="1" t="s">
        <v>466</v>
      </c>
      <c r="C632" s="1" t="s">
        <v>465</v>
      </c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>
        <v>0</v>
      </c>
      <c r="Y632"/>
      <c r="Z632"/>
      <c r="AA632">
        <v>8</v>
      </c>
      <c r="AB632"/>
      <c r="AC632"/>
      <c r="AD632">
        <v>4</v>
      </c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>
        <v>0</v>
      </c>
      <c r="AS632"/>
      <c r="AT632"/>
      <c r="AU632">
        <v>2</v>
      </c>
      <c r="AV632"/>
      <c r="AW632"/>
      <c r="AX632">
        <v>0</v>
      </c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  <c r="FV632"/>
      <c r="FW632"/>
      <c r="FX632"/>
      <c r="FY632"/>
      <c r="FZ632"/>
      <c r="GA632"/>
      <c r="GB632"/>
      <c r="GC632"/>
      <c r="GD632"/>
      <c r="GE632"/>
      <c r="GF632"/>
      <c r="GG632"/>
      <c r="GH632"/>
      <c r="GI632"/>
      <c r="GJ632"/>
      <c r="GK632"/>
      <c r="GL632"/>
      <c r="GM632"/>
      <c r="GN632"/>
      <c r="GO632"/>
      <c r="GP632"/>
      <c r="GQ632"/>
      <c r="GR632"/>
      <c r="GS632"/>
      <c r="GT632"/>
      <c r="GU632"/>
      <c r="GV632"/>
      <c r="GW632"/>
      <c r="GX632"/>
      <c r="GY632"/>
      <c r="GZ632"/>
      <c r="HA632"/>
      <c r="HB632"/>
      <c r="HC632"/>
      <c r="HD632"/>
      <c r="HE632"/>
      <c r="HF632"/>
      <c r="HG632"/>
      <c r="HH632"/>
      <c r="HI632"/>
      <c r="HJ632"/>
      <c r="HK632"/>
      <c r="HL632"/>
      <c r="HM632"/>
      <c r="HN632"/>
      <c r="HO632"/>
      <c r="HP632"/>
      <c r="HQ632"/>
      <c r="HR632"/>
      <c r="HS632"/>
      <c r="HT632"/>
      <c r="HU632"/>
      <c r="HV632"/>
      <c r="HW632"/>
      <c r="HX632"/>
      <c r="HY632"/>
      <c r="HZ632"/>
      <c r="IA632"/>
      <c r="IB632"/>
      <c r="IC632"/>
      <c r="ID632"/>
      <c r="IE632"/>
      <c r="IF632"/>
      <c r="IG632"/>
      <c r="IH632"/>
      <c r="II632"/>
      <c r="IJ632"/>
      <c r="IK632"/>
      <c r="IL632"/>
      <c r="IM632"/>
      <c r="IN632"/>
      <c r="IO632"/>
      <c r="IP632"/>
      <c r="IQ632"/>
      <c r="IR632"/>
      <c r="IS632"/>
      <c r="IT632"/>
      <c r="IU632"/>
      <c r="IV632"/>
      <c r="IW632"/>
      <c r="IX632"/>
      <c r="IY632"/>
      <c r="IZ632"/>
      <c r="JA632"/>
      <c r="JB632"/>
      <c r="JC632"/>
      <c r="JD632"/>
      <c r="JE632"/>
      <c r="JF632"/>
      <c r="JG632"/>
      <c r="JH632"/>
      <c r="JI632"/>
      <c r="JJ632"/>
      <c r="JK632"/>
      <c r="JL632"/>
      <c r="JM632"/>
      <c r="JN632"/>
      <c r="JO632"/>
      <c r="JP632"/>
      <c r="JQ632"/>
      <c r="JR632"/>
      <c r="JS632"/>
      <c r="JT632"/>
      <c r="JU632"/>
      <c r="JV632"/>
      <c r="JW632"/>
      <c r="JX632"/>
      <c r="JY632"/>
      <c r="JZ632"/>
      <c r="KA632"/>
      <c r="KB632"/>
      <c r="KC632"/>
      <c r="KD632"/>
      <c r="KE632"/>
      <c r="KF632"/>
      <c r="KG632"/>
      <c r="KH632"/>
      <c r="KI632"/>
      <c r="KJ632"/>
      <c r="KK632"/>
      <c r="KL632"/>
      <c r="KM632"/>
      <c r="KN632"/>
    </row>
    <row r="633" spans="1:300" x14ac:dyDescent="0.25"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  <c r="FV633"/>
      <c r="FW633"/>
      <c r="FX633"/>
      <c r="FY633"/>
      <c r="FZ633"/>
      <c r="GA633"/>
      <c r="GB633"/>
      <c r="GC633"/>
      <c r="GD633"/>
      <c r="GE633"/>
      <c r="GF633"/>
      <c r="GG633"/>
      <c r="GH633"/>
      <c r="GI633"/>
      <c r="GJ633"/>
      <c r="GK633"/>
      <c r="GL633"/>
      <c r="GM633"/>
      <c r="GN633"/>
      <c r="GO633"/>
      <c r="GP633"/>
      <c r="GQ633"/>
      <c r="GR633"/>
      <c r="GS633"/>
      <c r="GT633"/>
      <c r="GU633"/>
      <c r="GV633"/>
      <c r="GW633"/>
      <c r="GX633"/>
      <c r="GY633"/>
      <c r="GZ633"/>
      <c r="HA633"/>
      <c r="HB633"/>
      <c r="HC633"/>
      <c r="HD633"/>
      <c r="HE633"/>
      <c r="HF633"/>
      <c r="HG633"/>
      <c r="HH633"/>
      <c r="HI633"/>
      <c r="HJ633"/>
      <c r="HK633"/>
      <c r="HL633"/>
      <c r="HM633"/>
      <c r="HN633"/>
      <c r="HO633"/>
      <c r="HP633"/>
      <c r="HQ633"/>
      <c r="HR633"/>
      <c r="HS633"/>
      <c r="HT633"/>
      <c r="HU633"/>
      <c r="HV633"/>
      <c r="HW633"/>
      <c r="HX633"/>
      <c r="HY633"/>
      <c r="HZ633"/>
      <c r="IA633"/>
      <c r="IB633"/>
      <c r="IC633"/>
      <c r="ID633"/>
      <c r="IE633"/>
      <c r="IF633"/>
      <c r="IG633"/>
      <c r="IH633"/>
      <c r="II633"/>
      <c r="IJ633"/>
      <c r="IK633"/>
      <c r="IL633"/>
      <c r="IM633"/>
      <c r="IN633"/>
      <c r="IO633"/>
      <c r="IP633"/>
      <c r="IQ633"/>
      <c r="IR633"/>
      <c r="IS633"/>
      <c r="IT633"/>
      <c r="IU633"/>
      <c r="IV633"/>
      <c r="IW633"/>
      <c r="IX633"/>
      <c r="IY633"/>
      <c r="IZ633"/>
      <c r="JA633"/>
      <c r="JB633"/>
      <c r="JC633"/>
      <c r="JD633"/>
      <c r="JE633"/>
      <c r="JF633"/>
      <c r="JG633"/>
      <c r="JH633"/>
      <c r="JI633"/>
      <c r="JJ633"/>
      <c r="JK633"/>
      <c r="JL633"/>
      <c r="JM633"/>
      <c r="JN633"/>
      <c r="JO633"/>
      <c r="JP633"/>
      <c r="JQ633"/>
      <c r="JR633"/>
      <c r="JS633"/>
      <c r="JT633"/>
      <c r="JU633"/>
      <c r="JV633"/>
      <c r="JW633"/>
      <c r="JX633"/>
      <c r="JY633"/>
      <c r="JZ633"/>
      <c r="KA633"/>
      <c r="KB633"/>
      <c r="KC633"/>
      <c r="KD633"/>
      <c r="KE633"/>
      <c r="KF633"/>
      <c r="KG633"/>
      <c r="KH633"/>
      <c r="KI633"/>
      <c r="KJ633"/>
      <c r="KK633"/>
      <c r="KL633"/>
      <c r="KM633"/>
      <c r="KN633"/>
    </row>
    <row r="634" spans="1:300" x14ac:dyDescent="0.25">
      <c r="A634" s="1" t="s">
        <v>467</v>
      </c>
      <c r="C634" s="1" t="s">
        <v>789</v>
      </c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>
        <v>10</v>
      </c>
      <c r="Y634"/>
      <c r="Z634"/>
      <c r="AA634">
        <v>2</v>
      </c>
      <c r="AB634"/>
      <c r="AC634">
        <v>32</v>
      </c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>
        <v>6</v>
      </c>
      <c r="AS634"/>
      <c r="AT634"/>
      <c r="AU634">
        <v>0</v>
      </c>
      <c r="AV634"/>
      <c r="AW634">
        <v>13</v>
      </c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  <c r="FV634"/>
      <c r="FW634"/>
      <c r="FX634"/>
      <c r="FY634"/>
      <c r="FZ634"/>
      <c r="GA634"/>
      <c r="GB634"/>
      <c r="GC634"/>
      <c r="GD634"/>
      <c r="GE634"/>
      <c r="GF634"/>
      <c r="GG634"/>
      <c r="GH634"/>
      <c r="GI634"/>
      <c r="GJ634"/>
      <c r="GK634"/>
      <c r="GL634"/>
      <c r="GM634"/>
      <c r="GN634"/>
      <c r="GO634"/>
      <c r="GP634"/>
      <c r="GQ634"/>
      <c r="GR634"/>
      <c r="GS634"/>
      <c r="GT634"/>
      <c r="GU634"/>
      <c r="GV634"/>
      <c r="GW634"/>
      <c r="GX634"/>
      <c r="GY634"/>
      <c r="GZ634"/>
      <c r="HA634"/>
      <c r="HB634"/>
      <c r="HC634"/>
      <c r="HD634"/>
      <c r="HE634"/>
      <c r="HF634"/>
      <c r="HG634"/>
      <c r="HH634"/>
      <c r="HI634"/>
      <c r="HJ634"/>
      <c r="HK634"/>
      <c r="HL634"/>
      <c r="HM634"/>
      <c r="HN634"/>
      <c r="HO634"/>
      <c r="HP634"/>
      <c r="HQ634"/>
      <c r="HR634"/>
      <c r="HS634"/>
      <c r="HT634"/>
      <c r="HU634"/>
      <c r="HV634"/>
      <c r="HW634"/>
      <c r="HX634"/>
      <c r="HY634"/>
      <c r="HZ634"/>
      <c r="IA634"/>
      <c r="IB634"/>
      <c r="IC634"/>
      <c r="ID634"/>
      <c r="IE634"/>
      <c r="IF634"/>
      <c r="IG634"/>
      <c r="IH634"/>
      <c r="II634"/>
      <c r="IJ634"/>
      <c r="IK634"/>
      <c r="IL634"/>
      <c r="IM634"/>
      <c r="IN634"/>
      <c r="IO634"/>
      <c r="IP634"/>
      <c r="IQ634"/>
      <c r="IR634"/>
      <c r="IS634"/>
      <c r="IT634"/>
      <c r="IU634"/>
      <c r="IV634"/>
      <c r="IW634"/>
      <c r="IX634"/>
      <c r="IY634"/>
      <c r="IZ634"/>
      <c r="JA634"/>
      <c r="JB634"/>
      <c r="JC634"/>
      <c r="JD634"/>
      <c r="JE634"/>
      <c r="JF634"/>
      <c r="JG634"/>
      <c r="JH634"/>
      <c r="JI634"/>
      <c r="JJ634"/>
      <c r="JK634"/>
      <c r="JL634"/>
      <c r="JM634"/>
      <c r="JN634"/>
      <c r="JO634"/>
      <c r="JP634"/>
      <c r="JQ634"/>
      <c r="JR634"/>
      <c r="JS634"/>
      <c r="JT634"/>
      <c r="JU634"/>
      <c r="JV634"/>
      <c r="JW634"/>
      <c r="JX634"/>
      <c r="JY634"/>
      <c r="JZ634"/>
      <c r="KA634"/>
      <c r="KB634"/>
      <c r="KC634"/>
      <c r="KD634"/>
      <c r="KE634"/>
      <c r="KF634"/>
      <c r="KG634"/>
      <c r="KH634"/>
      <c r="KI634"/>
      <c r="KJ634"/>
      <c r="KK634"/>
      <c r="KL634"/>
      <c r="KM634"/>
      <c r="KN634"/>
    </row>
    <row r="635" spans="1:300" x14ac:dyDescent="0.25">
      <c r="A635" s="1" t="s">
        <v>468</v>
      </c>
      <c r="C635" s="1" t="s">
        <v>789</v>
      </c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>
        <v>11</v>
      </c>
      <c r="X635"/>
      <c r="Y635"/>
      <c r="Z635">
        <v>11</v>
      </c>
      <c r="AA635"/>
      <c r="AB635"/>
      <c r="AC635">
        <v>11</v>
      </c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>
        <v>11</v>
      </c>
      <c r="AR635"/>
      <c r="AS635"/>
      <c r="AT635"/>
      <c r="AU635">
        <v>6</v>
      </c>
      <c r="AV635"/>
      <c r="AW635">
        <v>11</v>
      </c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  <c r="FV635"/>
      <c r="FW635"/>
      <c r="FX635"/>
      <c r="FY635"/>
      <c r="FZ635"/>
      <c r="GA635"/>
      <c r="GB635"/>
      <c r="GC635"/>
      <c r="GD635"/>
      <c r="GE635"/>
      <c r="GF635"/>
      <c r="GG635"/>
      <c r="GH635"/>
      <c r="GI635"/>
      <c r="GJ635"/>
      <c r="GK635"/>
      <c r="GL635"/>
      <c r="GM635"/>
      <c r="GN635"/>
      <c r="GO635"/>
      <c r="GP635"/>
      <c r="GQ635"/>
      <c r="GR635"/>
      <c r="GS635"/>
      <c r="GT635"/>
      <c r="GU635"/>
      <c r="GV635"/>
      <c r="GW635"/>
      <c r="GX635"/>
      <c r="GY635"/>
      <c r="GZ635"/>
      <c r="HA635"/>
      <c r="HB635"/>
      <c r="HC635"/>
      <c r="HD635"/>
      <c r="HE635"/>
      <c r="HF635"/>
      <c r="HG635"/>
      <c r="HH635"/>
      <c r="HI635"/>
      <c r="HJ635"/>
      <c r="HK635"/>
      <c r="HL635"/>
      <c r="HM635"/>
      <c r="HN635"/>
      <c r="HO635"/>
      <c r="HP635"/>
      <c r="HQ635"/>
      <c r="HR635"/>
      <c r="HS635"/>
      <c r="HT635"/>
      <c r="HU635"/>
      <c r="HV635"/>
      <c r="HW635"/>
      <c r="HX635"/>
      <c r="HY635"/>
      <c r="HZ635"/>
      <c r="IA635"/>
      <c r="IB635"/>
      <c r="IC635"/>
      <c r="ID635"/>
      <c r="IE635"/>
      <c r="IF635"/>
      <c r="IG635"/>
      <c r="IH635"/>
      <c r="II635"/>
      <c r="IJ635"/>
      <c r="IK635"/>
      <c r="IL635"/>
      <c r="IM635"/>
      <c r="IN635"/>
      <c r="IO635"/>
      <c r="IP635"/>
      <c r="IQ635"/>
      <c r="IR635"/>
      <c r="IS635"/>
      <c r="IT635"/>
      <c r="IU635"/>
      <c r="IV635"/>
      <c r="IW635"/>
      <c r="IX635"/>
      <c r="IY635"/>
      <c r="IZ635"/>
      <c r="JA635"/>
      <c r="JB635"/>
      <c r="JC635"/>
      <c r="JD635"/>
      <c r="JE635"/>
      <c r="JF635"/>
      <c r="JG635"/>
      <c r="JH635"/>
      <c r="JI635"/>
      <c r="JJ635"/>
      <c r="JK635"/>
      <c r="JL635"/>
      <c r="JM635"/>
      <c r="JN635"/>
      <c r="JO635"/>
      <c r="JP635"/>
      <c r="JQ635"/>
      <c r="JR635"/>
      <c r="JS635"/>
      <c r="JT635"/>
      <c r="JU635"/>
      <c r="JV635"/>
      <c r="JW635"/>
      <c r="JX635"/>
      <c r="JY635"/>
      <c r="JZ635"/>
      <c r="KA635"/>
      <c r="KB635"/>
      <c r="KC635"/>
      <c r="KD635"/>
      <c r="KE635"/>
      <c r="KF635"/>
      <c r="KG635"/>
      <c r="KH635"/>
      <c r="KI635"/>
      <c r="KJ635"/>
      <c r="KK635"/>
      <c r="KL635"/>
      <c r="KM635"/>
      <c r="KN635"/>
    </row>
    <row r="636" spans="1:300" x14ac:dyDescent="0.25"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  <c r="FV636"/>
      <c r="FW636"/>
      <c r="FX636"/>
      <c r="FY636"/>
      <c r="FZ636"/>
      <c r="GA636"/>
      <c r="GB636"/>
      <c r="GC636"/>
      <c r="GD636"/>
      <c r="GE636"/>
      <c r="GF636"/>
      <c r="GG636"/>
      <c r="GH636"/>
      <c r="GI636"/>
      <c r="GJ636"/>
      <c r="GK636"/>
      <c r="GL636"/>
      <c r="GM636"/>
      <c r="GN636"/>
      <c r="GO636"/>
      <c r="GP636"/>
      <c r="GQ636"/>
      <c r="GR636"/>
      <c r="GS636"/>
      <c r="GT636"/>
      <c r="GU636"/>
      <c r="GV636"/>
      <c r="GW636"/>
      <c r="GX636"/>
      <c r="GY636"/>
      <c r="GZ636"/>
      <c r="HA636"/>
      <c r="HB636"/>
      <c r="HC636"/>
      <c r="HD636"/>
      <c r="HE636"/>
      <c r="HF636"/>
      <c r="HG636"/>
      <c r="HH636"/>
      <c r="HI636"/>
      <c r="HJ636"/>
      <c r="HK636"/>
      <c r="HL636"/>
      <c r="HM636"/>
      <c r="HN636"/>
      <c r="HO636"/>
      <c r="HP636"/>
      <c r="HQ636"/>
      <c r="HR636"/>
      <c r="HS636"/>
      <c r="HT636"/>
      <c r="HU636"/>
      <c r="HV636"/>
      <c r="HW636"/>
      <c r="HX636"/>
      <c r="HY636"/>
      <c r="HZ636"/>
      <c r="IA636"/>
      <c r="IB636"/>
      <c r="IC636"/>
      <c r="ID636"/>
      <c r="IE636"/>
      <c r="IF636"/>
      <c r="IG636"/>
      <c r="IH636"/>
      <c r="II636"/>
      <c r="IJ636"/>
      <c r="IK636"/>
      <c r="IL636"/>
      <c r="IM636"/>
      <c r="IN636"/>
      <c r="IO636"/>
      <c r="IP636"/>
      <c r="IQ636"/>
      <c r="IR636"/>
      <c r="IS636"/>
      <c r="IT636"/>
      <c r="IU636"/>
      <c r="IV636"/>
      <c r="IW636"/>
      <c r="IX636"/>
      <c r="IY636"/>
      <c r="IZ636"/>
      <c r="JA636"/>
      <c r="JB636"/>
      <c r="JC636"/>
      <c r="JD636"/>
      <c r="JE636"/>
      <c r="JF636"/>
      <c r="JG636"/>
      <c r="JH636"/>
      <c r="JI636"/>
      <c r="JJ636"/>
      <c r="JK636"/>
      <c r="JL636"/>
      <c r="JM636"/>
      <c r="JN636"/>
      <c r="JO636"/>
      <c r="JP636"/>
      <c r="JQ636"/>
      <c r="JR636"/>
      <c r="JS636"/>
      <c r="JT636"/>
      <c r="JU636"/>
      <c r="JV636"/>
      <c r="JW636"/>
      <c r="JX636"/>
      <c r="JY636"/>
      <c r="JZ636"/>
      <c r="KA636"/>
      <c r="KB636"/>
      <c r="KC636"/>
      <c r="KD636"/>
      <c r="KE636"/>
      <c r="KF636"/>
      <c r="KG636"/>
      <c r="KH636"/>
      <c r="KI636"/>
      <c r="KJ636"/>
      <c r="KK636"/>
      <c r="KL636"/>
      <c r="KM636"/>
      <c r="KN636"/>
    </row>
    <row r="637" spans="1:300" x14ac:dyDescent="0.25">
      <c r="A637" s="1" t="s">
        <v>469</v>
      </c>
      <c r="D637"/>
      <c r="E637"/>
      <c r="F637"/>
      <c r="G637"/>
      <c r="H637"/>
      <c r="I637"/>
      <c r="J637"/>
      <c r="K637"/>
      <c r="L637"/>
      <c r="M637"/>
      <c r="N637"/>
      <c r="O637"/>
      <c r="P637" t="s">
        <v>470</v>
      </c>
      <c r="Q637"/>
      <c r="R637" t="s">
        <v>470</v>
      </c>
      <c r="S637"/>
      <c r="T637" t="s">
        <v>496</v>
      </c>
      <c r="U637"/>
      <c r="V637"/>
      <c r="W637"/>
      <c r="X637" t="s">
        <v>470</v>
      </c>
      <c r="Y637"/>
      <c r="Z637" t="s">
        <v>470</v>
      </c>
      <c r="AA637"/>
      <c r="AB637" t="s">
        <v>470</v>
      </c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  <c r="FV637"/>
      <c r="FW637"/>
      <c r="FX637"/>
      <c r="FY637"/>
      <c r="FZ637"/>
      <c r="GA637"/>
      <c r="GB637"/>
      <c r="GC637"/>
      <c r="GD637"/>
      <c r="GE637"/>
      <c r="GF637"/>
      <c r="GG637"/>
      <c r="GH637"/>
      <c r="GI637"/>
      <c r="GJ637"/>
      <c r="GK637"/>
      <c r="GL637"/>
      <c r="GM637"/>
      <c r="GN637"/>
      <c r="GO637"/>
      <c r="GP637"/>
      <c r="GQ637"/>
      <c r="GR637"/>
      <c r="GS637"/>
      <c r="GT637"/>
      <c r="GU637"/>
      <c r="GV637"/>
      <c r="GW637"/>
      <c r="GX637"/>
      <c r="GY637"/>
      <c r="GZ637"/>
      <c r="HA637"/>
      <c r="HB637"/>
      <c r="HC637"/>
      <c r="HD637"/>
      <c r="HE637"/>
      <c r="HF637"/>
      <c r="HG637"/>
      <c r="HH637"/>
      <c r="HI637"/>
      <c r="HJ637"/>
      <c r="HK637"/>
      <c r="HL637"/>
      <c r="HM637"/>
      <c r="HN637"/>
      <c r="HO637"/>
      <c r="HP637"/>
      <c r="HQ637"/>
      <c r="HR637"/>
      <c r="HS637"/>
      <c r="HT637"/>
      <c r="HU637"/>
      <c r="HV637"/>
      <c r="HW637"/>
      <c r="HX637"/>
      <c r="HY637"/>
      <c r="HZ637"/>
      <c r="IA637"/>
      <c r="IB637"/>
      <c r="IC637"/>
      <c r="ID637"/>
      <c r="IE637"/>
      <c r="IF637"/>
      <c r="IG637"/>
      <c r="IH637"/>
      <c r="II637"/>
      <c r="IJ637"/>
      <c r="IK637"/>
      <c r="IL637"/>
      <c r="IM637"/>
      <c r="IN637"/>
      <c r="IO637"/>
      <c r="IP637"/>
      <c r="IQ637"/>
      <c r="IR637"/>
      <c r="IS637"/>
      <c r="IT637"/>
      <c r="IU637"/>
      <c r="IV637"/>
      <c r="IW637"/>
      <c r="IX637"/>
      <c r="IY637"/>
      <c r="IZ637"/>
      <c r="JA637"/>
      <c r="JB637"/>
      <c r="JC637"/>
      <c r="JD637"/>
      <c r="JE637"/>
      <c r="JF637"/>
      <c r="JG637"/>
      <c r="JH637"/>
      <c r="JI637"/>
      <c r="JJ637"/>
      <c r="JK637"/>
      <c r="JL637"/>
      <c r="JM637"/>
      <c r="JN637"/>
      <c r="JO637"/>
      <c r="JP637"/>
      <c r="JQ637"/>
      <c r="JR637"/>
      <c r="JS637"/>
      <c r="JT637"/>
      <c r="JU637"/>
      <c r="JV637"/>
      <c r="JW637"/>
      <c r="JX637"/>
      <c r="JY637"/>
      <c r="JZ637"/>
      <c r="KA637"/>
      <c r="KB637"/>
      <c r="KC637"/>
      <c r="KD637"/>
      <c r="KE637"/>
      <c r="KF637"/>
      <c r="KG637"/>
      <c r="KH637"/>
      <c r="KI637"/>
      <c r="KJ637"/>
      <c r="KK637"/>
      <c r="KL637"/>
      <c r="KM637"/>
      <c r="KN637"/>
    </row>
    <row r="638" spans="1:300" x14ac:dyDescent="0.25">
      <c r="A638" s="1" t="s">
        <v>474</v>
      </c>
      <c r="D638"/>
      <c r="E638"/>
      <c r="F638"/>
      <c r="G638"/>
      <c r="H638"/>
      <c r="I638"/>
      <c r="J638"/>
      <c r="K638"/>
      <c r="L638"/>
      <c r="M638"/>
      <c r="N638"/>
      <c r="O638"/>
      <c r="P638" t="s">
        <v>797</v>
      </c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 t="s">
        <v>797</v>
      </c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  <c r="FV638"/>
      <c r="FW638"/>
      <c r="FX638"/>
      <c r="FY638"/>
      <c r="FZ638"/>
      <c r="GA638"/>
      <c r="GB638"/>
      <c r="GC638"/>
      <c r="GD638"/>
      <c r="GE638"/>
      <c r="GF638"/>
      <c r="GG638"/>
      <c r="GH638"/>
      <c r="GI638"/>
      <c r="GJ638"/>
      <c r="GK638"/>
      <c r="GL638"/>
      <c r="GM638"/>
      <c r="GN638"/>
      <c r="GO638"/>
      <c r="GP638"/>
      <c r="GQ638"/>
      <c r="GR638"/>
      <c r="GS638"/>
      <c r="GT638"/>
      <c r="GU638"/>
      <c r="GV638"/>
      <c r="GW638"/>
      <c r="GX638"/>
      <c r="GY638"/>
      <c r="GZ638"/>
      <c r="HA638"/>
      <c r="HB638"/>
      <c r="HC638"/>
      <c r="HD638"/>
      <c r="HE638"/>
      <c r="HF638"/>
      <c r="HG638"/>
      <c r="HH638"/>
      <c r="HI638"/>
      <c r="HJ638"/>
      <c r="HK638"/>
      <c r="HL638"/>
      <c r="HM638"/>
      <c r="HN638"/>
      <c r="HO638"/>
      <c r="HP638"/>
      <c r="HQ638"/>
      <c r="HR638"/>
      <c r="HS638"/>
      <c r="HT638"/>
      <c r="HU638"/>
      <c r="HV638"/>
      <c r="HW638"/>
      <c r="HX638"/>
      <c r="HY638"/>
      <c r="HZ638"/>
      <c r="IA638"/>
      <c r="IB638"/>
      <c r="IC638"/>
      <c r="ID638"/>
      <c r="IE638"/>
      <c r="IF638"/>
      <c r="IG638"/>
      <c r="IH638"/>
      <c r="II638"/>
      <c r="IJ638"/>
      <c r="IK638"/>
      <c r="IL638"/>
      <c r="IM638"/>
      <c r="IN638"/>
      <c r="IO638"/>
      <c r="IP638"/>
      <c r="IQ638"/>
      <c r="IR638"/>
      <c r="IS638"/>
      <c r="IT638"/>
      <c r="IU638"/>
      <c r="IV638"/>
      <c r="IW638"/>
      <c r="IX638"/>
      <c r="IY638"/>
      <c r="IZ638"/>
      <c r="JA638"/>
      <c r="JB638"/>
      <c r="JC638"/>
      <c r="JD638"/>
      <c r="JE638"/>
      <c r="JF638"/>
      <c r="JG638"/>
      <c r="JH638"/>
      <c r="JI638"/>
      <c r="JJ638"/>
      <c r="JK638"/>
      <c r="JL638"/>
      <c r="JM638"/>
      <c r="JN638"/>
      <c r="JO638"/>
      <c r="JP638"/>
      <c r="JQ638"/>
      <c r="JR638"/>
      <c r="JS638"/>
      <c r="JT638"/>
      <c r="JU638"/>
      <c r="JV638"/>
      <c r="JW638"/>
      <c r="JX638"/>
      <c r="JY638"/>
      <c r="JZ638"/>
      <c r="KA638"/>
      <c r="KB638"/>
      <c r="KC638"/>
      <c r="KD638"/>
      <c r="KE638"/>
      <c r="KF638"/>
      <c r="KG638"/>
      <c r="KH638"/>
      <c r="KI638"/>
      <c r="KJ638"/>
      <c r="KK638"/>
      <c r="KL638"/>
      <c r="KM638"/>
      <c r="KN638"/>
    </row>
    <row r="639" spans="1:300" x14ac:dyDescent="0.25">
      <c r="A639" s="1" t="s">
        <v>475</v>
      </c>
      <c r="P639" s="1">
        <v>0</v>
      </c>
      <c r="AL639" s="1">
        <v>0</v>
      </c>
      <c r="BH639" s="1">
        <v>0</v>
      </c>
    </row>
    <row r="640" spans="1:300" x14ac:dyDescent="0.25">
      <c r="A640" s="1" t="s">
        <v>476</v>
      </c>
      <c r="B640" s="1" t="s">
        <v>477</v>
      </c>
      <c r="F640" s="1">
        <v>280</v>
      </c>
      <c r="BC640" s="1">
        <v>200</v>
      </c>
    </row>
    <row r="641" spans="1:300" x14ac:dyDescent="0.25">
      <c r="A641" s="1" t="s">
        <v>478</v>
      </c>
      <c r="G641" s="1">
        <v>960</v>
      </c>
      <c r="J641" s="1">
        <v>879</v>
      </c>
      <c r="AD641" s="1">
        <v>875</v>
      </c>
      <c r="AX641" s="1">
        <v>830</v>
      </c>
    </row>
    <row r="642" spans="1:300" x14ac:dyDescent="0.25">
      <c r="A642" s="1" t="s">
        <v>479</v>
      </c>
      <c r="M642" s="1">
        <v>110</v>
      </c>
      <c r="AG642" s="1">
        <v>123</v>
      </c>
      <c r="BA642" s="1">
        <v>110</v>
      </c>
    </row>
    <row r="643" spans="1:300" x14ac:dyDescent="0.25">
      <c r="A643" s="1" t="s">
        <v>480</v>
      </c>
      <c r="M643" s="1">
        <v>-80</v>
      </c>
      <c r="AG643" s="1">
        <v>-80</v>
      </c>
      <c r="BA643" s="1">
        <v>-80</v>
      </c>
    </row>
    <row r="644" spans="1:300" x14ac:dyDescent="0.25">
      <c r="A644" s="1" t="s">
        <v>481</v>
      </c>
      <c r="L644" s="1">
        <v>-200</v>
      </c>
      <c r="AE644" s="1">
        <v>-200</v>
      </c>
      <c r="AX644" s="1">
        <v>-200</v>
      </c>
    </row>
    <row r="647" spans="1:300" x14ac:dyDescent="0.25">
      <c r="A647" s="1" t="s">
        <v>568</v>
      </c>
      <c r="B647" s="1" t="s">
        <v>460</v>
      </c>
      <c r="H647" s="1" t="s">
        <v>574</v>
      </c>
      <c r="I647" s="1" t="s">
        <v>462</v>
      </c>
      <c r="M647" s="1" t="s">
        <v>575</v>
      </c>
      <c r="N647" s="1" t="s">
        <v>462</v>
      </c>
    </row>
    <row r="648" spans="1:300" x14ac:dyDescent="0.25">
      <c r="A648" s="1" t="s">
        <v>464</v>
      </c>
      <c r="C648" s="1" t="s">
        <v>465</v>
      </c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>
        <v>5</v>
      </c>
      <c r="Y648"/>
      <c r="Z648"/>
      <c r="AA648">
        <v>10</v>
      </c>
      <c r="AB648"/>
      <c r="AC648"/>
      <c r="AD648">
        <v>3</v>
      </c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>
        <v>3</v>
      </c>
      <c r="AS648"/>
      <c r="AT648"/>
      <c r="AU648">
        <v>10</v>
      </c>
      <c r="AV648"/>
      <c r="AW648"/>
      <c r="AX648">
        <v>3</v>
      </c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  <c r="FV648"/>
      <c r="FW648"/>
      <c r="FX648"/>
      <c r="FY648"/>
      <c r="FZ648"/>
      <c r="GA648"/>
      <c r="GB648"/>
      <c r="GC648"/>
      <c r="GD648"/>
      <c r="GE648"/>
      <c r="GF648"/>
      <c r="GG648"/>
      <c r="GH648"/>
      <c r="GI648"/>
      <c r="GJ648"/>
      <c r="GK648"/>
      <c r="GL648"/>
      <c r="GM648"/>
      <c r="GN648"/>
      <c r="GO648"/>
      <c r="GP648"/>
      <c r="GQ648"/>
      <c r="GR648"/>
      <c r="GS648"/>
      <c r="GT648"/>
      <c r="GU648"/>
      <c r="GV648"/>
      <c r="GW648"/>
      <c r="GX648"/>
      <c r="GY648"/>
      <c r="GZ648"/>
      <c r="HA648"/>
      <c r="HB648"/>
      <c r="HC648"/>
      <c r="HD648"/>
      <c r="HE648"/>
      <c r="HF648"/>
      <c r="HG648"/>
      <c r="HH648"/>
      <c r="HI648"/>
      <c r="HJ648"/>
      <c r="HK648"/>
      <c r="HL648"/>
      <c r="HM648"/>
      <c r="HN648"/>
      <c r="HO648"/>
      <c r="HP648"/>
      <c r="HQ648"/>
      <c r="HR648"/>
      <c r="HS648"/>
      <c r="HT648"/>
      <c r="HU648"/>
      <c r="HV648"/>
      <c r="HW648"/>
      <c r="HX648"/>
      <c r="HY648"/>
      <c r="HZ648"/>
      <c r="IA648"/>
      <c r="IB648"/>
      <c r="IC648"/>
      <c r="ID648"/>
      <c r="IE648"/>
      <c r="IF648"/>
      <c r="IG648"/>
      <c r="IH648"/>
      <c r="II648"/>
      <c r="IJ648"/>
      <c r="IK648"/>
      <c r="IL648"/>
      <c r="IM648"/>
      <c r="IN648"/>
      <c r="IO648"/>
      <c r="IP648"/>
      <c r="IQ648"/>
      <c r="IR648"/>
      <c r="IS648"/>
      <c r="IT648"/>
      <c r="IU648"/>
      <c r="IV648"/>
      <c r="IW648"/>
      <c r="IX648"/>
      <c r="IY648"/>
      <c r="IZ648"/>
      <c r="JA648"/>
      <c r="JB648"/>
      <c r="JC648"/>
      <c r="JD648"/>
      <c r="JE648"/>
      <c r="JF648"/>
      <c r="JG648"/>
      <c r="JH648"/>
      <c r="JI648"/>
      <c r="JJ648"/>
      <c r="JK648"/>
      <c r="JL648"/>
      <c r="JM648"/>
      <c r="JN648"/>
      <c r="JO648"/>
      <c r="JP648"/>
      <c r="JQ648"/>
      <c r="JR648"/>
      <c r="JS648"/>
      <c r="JT648"/>
      <c r="JU648"/>
      <c r="JV648"/>
      <c r="JW648"/>
      <c r="JX648"/>
      <c r="JY648"/>
      <c r="JZ648"/>
      <c r="KA648"/>
      <c r="KB648"/>
      <c r="KC648"/>
      <c r="KD648"/>
      <c r="KE648"/>
      <c r="KF648"/>
      <c r="KG648"/>
      <c r="KH648"/>
      <c r="KI648"/>
      <c r="KJ648"/>
      <c r="KK648"/>
      <c r="KL648"/>
      <c r="KM648"/>
      <c r="KN648"/>
    </row>
    <row r="649" spans="1:300" x14ac:dyDescent="0.25">
      <c r="A649" s="1" t="s">
        <v>466</v>
      </c>
      <c r="C649" s="1" t="s">
        <v>465</v>
      </c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>
        <v>0</v>
      </c>
      <c r="Y649"/>
      <c r="Z649"/>
      <c r="AA649">
        <v>3</v>
      </c>
      <c r="AB649"/>
      <c r="AC649"/>
      <c r="AD649">
        <v>0</v>
      </c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>
        <v>0</v>
      </c>
      <c r="AS649"/>
      <c r="AT649"/>
      <c r="AU649">
        <v>3</v>
      </c>
      <c r="AV649"/>
      <c r="AW649"/>
      <c r="AX649">
        <v>0</v>
      </c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  <c r="FV649"/>
      <c r="FW649"/>
      <c r="FX649"/>
      <c r="FY649"/>
      <c r="FZ649"/>
      <c r="GA649"/>
      <c r="GB649"/>
      <c r="GC649"/>
      <c r="GD649"/>
      <c r="GE649"/>
      <c r="GF649"/>
      <c r="GG649"/>
      <c r="GH649"/>
      <c r="GI649"/>
      <c r="GJ649"/>
      <c r="GK649"/>
      <c r="GL649"/>
      <c r="GM649"/>
      <c r="GN649"/>
      <c r="GO649"/>
      <c r="GP649"/>
      <c r="GQ649"/>
      <c r="GR649"/>
      <c r="GS649"/>
      <c r="GT649"/>
      <c r="GU649"/>
      <c r="GV649"/>
      <c r="GW649"/>
      <c r="GX649"/>
      <c r="GY649"/>
      <c r="GZ649"/>
      <c r="HA649"/>
      <c r="HB649"/>
      <c r="HC649"/>
      <c r="HD649"/>
      <c r="HE649"/>
      <c r="HF649"/>
      <c r="HG649"/>
      <c r="HH649"/>
      <c r="HI649"/>
      <c r="HJ649"/>
      <c r="HK649"/>
      <c r="HL649"/>
      <c r="HM649"/>
      <c r="HN649"/>
      <c r="HO649"/>
      <c r="HP649"/>
      <c r="HQ649"/>
      <c r="HR649"/>
      <c r="HS649"/>
      <c r="HT649"/>
      <c r="HU649"/>
      <c r="HV649"/>
      <c r="HW649"/>
      <c r="HX649"/>
      <c r="HY649"/>
      <c r="HZ649"/>
      <c r="IA649"/>
      <c r="IB649"/>
      <c r="IC649"/>
      <c r="ID649"/>
      <c r="IE649"/>
      <c r="IF649"/>
      <c r="IG649"/>
      <c r="IH649"/>
      <c r="II649"/>
      <c r="IJ649"/>
      <c r="IK649"/>
      <c r="IL649"/>
      <c r="IM649"/>
      <c r="IN649"/>
      <c r="IO649"/>
      <c r="IP649"/>
      <c r="IQ649"/>
      <c r="IR649"/>
      <c r="IS649"/>
      <c r="IT649"/>
      <c r="IU649"/>
      <c r="IV649"/>
      <c r="IW649"/>
      <c r="IX649"/>
      <c r="IY649"/>
      <c r="IZ649"/>
      <c r="JA649"/>
      <c r="JB649"/>
      <c r="JC649"/>
      <c r="JD649"/>
      <c r="JE649"/>
      <c r="JF649"/>
      <c r="JG649"/>
      <c r="JH649"/>
      <c r="JI649"/>
      <c r="JJ649"/>
      <c r="JK649"/>
      <c r="JL649"/>
      <c r="JM649"/>
      <c r="JN649"/>
      <c r="JO649"/>
      <c r="JP649"/>
      <c r="JQ649"/>
      <c r="JR649"/>
      <c r="JS649"/>
      <c r="JT649"/>
      <c r="JU649"/>
      <c r="JV649"/>
      <c r="JW649"/>
      <c r="JX649"/>
      <c r="JY649"/>
      <c r="JZ649"/>
      <c r="KA649"/>
      <c r="KB649"/>
      <c r="KC649"/>
      <c r="KD649"/>
      <c r="KE649"/>
      <c r="KF649"/>
      <c r="KG649"/>
      <c r="KH649"/>
      <c r="KI649"/>
      <c r="KJ649"/>
      <c r="KK649"/>
      <c r="KL649"/>
      <c r="KM649"/>
      <c r="KN649"/>
    </row>
    <row r="650" spans="1:300" x14ac:dyDescent="0.25"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  <c r="FV650"/>
      <c r="FW650"/>
      <c r="FX650"/>
      <c r="FY650"/>
      <c r="FZ650"/>
      <c r="GA650"/>
      <c r="GB650"/>
      <c r="GC650"/>
      <c r="GD650"/>
      <c r="GE650"/>
      <c r="GF650"/>
      <c r="GG650"/>
      <c r="GH650"/>
      <c r="GI650"/>
      <c r="GJ650"/>
      <c r="GK650"/>
      <c r="GL650"/>
      <c r="GM650"/>
      <c r="GN650"/>
      <c r="GO650"/>
      <c r="GP650"/>
      <c r="GQ650"/>
      <c r="GR650"/>
      <c r="GS650"/>
      <c r="GT650"/>
      <c r="GU650"/>
      <c r="GV650"/>
      <c r="GW650"/>
      <c r="GX650"/>
      <c r="GY650"/>
      <c r="GZ650"/>
      <c r="HA650"/>
      <c r="HB650"/>
      <c r="HC650"/>
      <c r="HD650"/>
      <c r="HE650"/>
      <c r="HF650"/>
      <c r="HG650"/>
      <c r="HH650"/>
      <c r="HI650"/>
      <c r="HJ650"/>
      <c r="HK650"/>
      <c r="HL650"/>
      <c r="HM650"/>
      <c r="HN650"/>
      <c r="HO650"/>
      <c r="HP650"/>
      <c r="HQ650"/>
      <c r="HR650"/>
      <c r="HS650"/>
      <c r="HT650"/>
      <c r="HU650"/>
      <c r="HV650"/>
      <c r="HW650"/>
      <c r="HX650"/>
      <c r="HY650"/>
      <c r="HZ650"/>
      <c r="IA650"/>
      <c r="IB650"/>
      <c r="IC650"/>
      <c r="ID650"/>
      <c r="IE650"/>
      <c r="IF650"/>
      <c r="IG650"/>
      <c r="IH650"/>
      <c r="II650"/>
      <c r="IJ650"/>
      <c r="IK650"/>
      <c r="IL650"/>
      <c r="IM650"/>
      <c r="IN650"/>
      <c r="IO650"/>
      <c r="IP650"/>
      <c r="IQ650"/>
      <c r="IR650"/>
      <c r="IS650"/>
      <c r="IT650"/>
      <c r="IU650"/>
      <c r="IV650"/>
      <c r="IW650"/>
      <c r="IX650"/>
      <c r="IY650"/>
      <c r="IZ650"/>
      <c r="JA650"/>
      <c r="JB650"/>
      <c r="JC650"/>
      <c r="JD650"/>
      <c r="JE650"/>
      <c r="JF650"/>
      <c r="JG650"/>
      <c r="JH650"/>
      <c r="JI650"/>
      <c r="JJ650"/>
      <c r="JK650"/>
      <c r="JL650"/>
      <c r="JM650"/>
      <c r="JN650"/>
      <c r="JO650"/>
      <c r="JP650"/>
      <c r="JQ650"/>
      <c r="JR650"/>
      <c r="JS650"/>
      <c r="JT650"/>
      <c r="JU650"/>
      <c r="JV650"/>
      <c r="JW650"/>
      <c r="JX650"/>
      <c r="JY650"/>
      <c r="JZ650"/>
      <c r="KA650"/>
      <c r="KB650"/>
      <c r="KC650"/>
      <c r="KD650"/>
      <c r="KE650"/>
      <c r="KF650"/>
      <c r="KG650"/>
      <c r="KH650"/>
      <c r="KI650"/>
      <c r="KJ650"/>
      <c r="KK650"/>
      <c r="KL650"/>
      <c r="KM650"/>
      <c r="KN650"/>
    </row>
    <row r="651" spans="1:300" x14ac:dyDescent="0.25">
      <c r="A651" s="1" t="s">
        <v>467</v>
      </c>
      <c r="C651" s="1" t="s">
        <v>789</v>
      </c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>
        <v>0</v>
      </c>
      <c r="Y651"/>
      <c r="Z651"/>
      <c r="AA651">
        <v>0</v>
      </c>
      <c r="AB651"/>
      <c r="AC651"/>
      <c r="AD651">
        <v>10</v>
      </c>
      <c r="AE651"/>
      <c r="AF651"/>
      <c r="AG651"/>
      <c r="AH651"/>
      <c r="AI651"/>
      <c r="AJ651"/>
      <c r="AK651"/>
      <c r="AL651"/>
      <c r="AM651"/>
      <c r="AN651"/>
      <c r="AO651"/>
      <c r="AP651"/>
      <c r="AQ651">
        <v>14</v>
      </c>
      <c r="AR651"/>
      <c r="AS651"/>
      <c r="AT651"/>
      <c r="AU651">
        <v>0</v>
      </c>
      <c r="AV651"/>
      <c r="AW651"/>
      <c r="AX651">
        <v>9</v>
      </c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  <c r="FV651"/>
      <c r="FW651"/>
      <c r="FX651"/>
      <c r="FY651"/>
      <c r="FZ651"/>
      <c r="GA651"/>
      <c r="GB651"/>
      <c r="GC651"/>
      <c r="GD651"/>
      <c r="GE651"/>
      <c r="GF651"/>
      <c r="GG651"/>
      <c r="GH651"/>
      <c r="GI651"/>
      <c r="GJ651"/>
      <c r="GK651"/>
      <c r="GL651"/>
      <c r="GM651"/>
      <c r="GN651"/>
      <c r="GO651"/>
      <c r="GP651"/>
      <c r="GQ651"/>
      <c r="GR651"/>
      <c r="GS651"/>
      <c r="GT651"/>
      <c r="GU651"/>
      <c r="GV651"/>
      <c r="GW651"/>
      <c r="GX651"/>
      <c r="GY651"/>
      <c r="GZ651"/>
      <c r="HA651"/>
      <c r="HB651"/>
      <c r="HC651"/>
      <c r="HD651"/>
      <c r="HE651"/>
      <c r="HF651"/>
      <c r="HG651"/>
      <c r="HH651"/>
      <c r="HI651"/>
      <c r="HJ651"/>
      <c r="HK651"/>
      <c r="HL651"/>
      <c r="HM651"/>
      <c r="HN651"/>
      <c r="HO651"/>
      <c r="HP651"/>
      <c r="HQ651"/>
      <c r="HR651"/>
      <c r="HS651"/>
      <c r="HT651"/>
      <c r="HU651"/>
      <c r="HV651"/>
      <c r="HW651"/>
      <c r="HX651"/>
      <c r="HY651"/>
      <c r="HZ651"/>
      <c r="IA651"/>
      <c r="IB651"/>
      <c r="IC651"/>
      <c r="ID651"/>
      <c r="IE651"/>
      <c r="IF651"/>
      <c r="IG651"/>
      <c r="IH651"/>
      <c r="II651"/>
      <c r="IJ651"/>
      <c r="IK651"/>
      <c r="IL651"/>
      <c r="IM651"/>
      <c r="IN651"/>
      <c r="IO651"/>
      <c r="IP651"/>
      <c r="IQ651"/>
      <c r="IR651"/>
      <c r="IS651"/>
      <c r="IT651"/>
      <c r="IU651"/>
      <c r="IV651"/>
      <c r="IW651"/>
      <c r="IX651"/>
      <c r="IY651"/>
      <c r="IZ651"/>
      <c r="JA651"/>
      <c r="JB651"/>
      <c r="JC651"/>
      <c r="JD651"/>
      <c r="JE651"/>
      <c r="JF651"/>
      <c r="JG651"/>
      <c r="JH651"/>
      <c r="JI651"/>
      <c r="JJ651"/>
      <c r="JK651"/>
      <c r="JL651"/>
      <c r="JM651"/>
      <c r="JN651"/>
      <c r="JO651"/>
      <c r="JP651"/>
      <c r="JQ651"/>
      <c r="JR651"/>
      <c r="JS651"/>
      <c r="JT651"/>
      <c r="JU651"/>
      <c r="JV651"/>
      <c r="JW651"/>
      <c r="JX651"/>
      <c r="JY651"/>
      <c r="JZ651"/>
      <c r="KA651"/>
      <c r="KB651"/>
      <c r="KC651"/>
      <c r="KD651"/>
      <c r="KE651"/>
      <c r="KF651"/>
      <c r="KG651"/>
      <c r="KH651"/>
      <c r="KI651"/>
      <c r="KJ651"/>
      <c r="KK651"/>
      <c r="KL651"/>
      <c r="KM651"/>
      <c r="KN651"/>
    </row>
    <row r="652" spans="1:300" x14ac:dyDescent="0.25">
      <c r="A652" s="1" t="s">
        <v>468</v>
      </c>
      <c r="C652" s="1" t="s">
        <v>805</v>
      </c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>
        <v>7</v>
      </c>
      <c r="Y652"/>
      <c r="Z652"/>
      <c r="AA652">
        <v>3</v>
      </c>
      <c r="AB652"/>
      <c r="AC652">
        <v>11</v>
      </c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>
        <v>11</v>
      </c>
      <c r="AR652"/>
      <c r="AS652"/>
      <c r="AT652"/>
      <c r="AU652">
        <v>3</v>
      </c>
      <c r="AV652"/>
      <c r="AW652">
        <v>11</v>
      </c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  <c r="FV652"/>
      <c r="FW652"/>
      <c r="FX652"/>
      <c r="FY652"/>
      <c r="FZ652"/>
      <c r="GA652"/>
      <c r="GB652"/>
      <c r="GC652"/>
      <c r="GD652"/>
      <c r="GE652"/>
      <c r="GF652"/>
      <c r="GG652"/>
      <c r="GH652"/>
      <c r="GI652"/>
      <c r="GJ652"/>
      <c r="GK652"/>
      <c r="GL652"/>
      <c r="GM652"/>
      <c r="GN652"/>
      <c r="GO652"/>
      <c r="GP652"/>
      <c r="GQ652"/>
      <c r="GR652"/>
      <c r="GS652"/>
      <c r="GT652"/>
      <c r="GU652"/>
      <c r="GV652"/>
      <c r="GW652"/>
      <c r="GX652"/>
      <c r="GY652"/>
      <c r="GZ652"/>
      <c r="HA652"/>
      <c r="HB652"/>
      <c r="HC652"/>
      <c r="HD652"/>
      <c r="HE652"/>
      <c r="HF652"/>
      <c r="HG652"/>
      <c r="HH652"/>
      <c r="HI652"/>
      <c r="HJ652"/>
      <c r="HK652"/>
      <c r="HL652"/>
      <c r="HM652"/>
      <c r="HN652"/>
      <c r="HO652"/>
      <c r="HP652"/>
      <c r="HQ652"/>
      <c r="HR652"/>
      <c r="HS652"/>
      <c r="HT652"/>
      <c r="HU652"/>
      <c r="HV652"/>
      <c r="HW652"/>
      <c r="HX652"/>
      <c r="HY652"/>
      <c r="HZ652"/>
      <c r="IA652"/>
      <c r="IB652"/>
      <c r="IC652"/>
      <c r="ID652"/>
      <c r="IE652"/>
      <c r="IF652"/>
      <c r="IG652"/>
      <c r="IH652"/>
      <c r="II652"/>
      <c r="IJ652"/>
      <c r="IK652"/>
      <c r="IL652"/>
      <c r="IM652"/>
      <c r="IN652"/>
      <c r="IO652"/>
      <c r="IP652"/>
      <c r="IQ652"/>
      <c r="IR652"/>
      <c r="IS652"/>
      <c r="IT652"/>
      <c r="IU652"/>
      <c r="IV652"/>
      <c r="IW652"/>
      <c r="IX652"/>
      <c r="IY652"/>
      <c r="IZ652"/>
      <c r="JA652"/>
      <c r="JB652"/>
      <c r="JC652"/>
      <c r="JD652"/>
      <c r="JE652"/>
      <c r="JF652"/>
      <c r="JG652"/>
      <c r="JH652"/>
      <c r="JI652"/>
      <c r="JJ652"/>
      <c r="JK652"/>
      <c r="JL652"/>
      <c r="JM652"/>
      <c r="JN652"/>
      <c r="JO652"/>
      <c r="JP652"/>
      <c r="JQ652"/>
      <c r="JR652"/>
      <c r="JS652"/>
      <c r="JT652"/>
      <c r="JU652"/>
      <c r="JV652"/>
      <c r="JW652"/>
      <c r="JX652"/>
      <c r="JY652"/>
      <c r="JZ652"/>
      <c r="KA652"/>
      <c r="KB652"/>
      <c r="KC652"/>
      <c r="KD652"/>
      <c r="KE652"/>
      <c r="KF652"/>
      <c r="KG652"/>
      <c r="KH652"/>
      <c r="KI652"/>
      <c r="KJ652"/>
      <c r="KK652"/>
      <c r="KL652"/>
      <c r="KM652"/>
      <c r="KN652"/>
    </row>
    <row r="653" spans="1:300" x14ac:dyDescent="0.25"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  <c r="FV653"/>
      <c r="FW653"/>
      <c r="FX653"/>
      <c r="FY653"/>
      <c r="FZ653"/>
      <c r="GA653"/>
      <c r="GB653"/>
      <c r="GC653"/>
      <c r="GD653"/>
      <c r="GE653"/>
      <c r="GF653"/>
      <c r="GG653"/>
      <c r="GH653"/>
      <c r="GI653"/>
      <c r="GJ653"/>
      <c r="GK653"/>
      <c r="GL653"/>
      <c r="GM653"/>
      <c r="GN653"/>
      <c r="GO653"/>
      <c r="GP653"/>
      <c r="GQ653"/>
      <c r="GR653"/>
      <c r="GS653"/>
      <c r="GT653"/>
      <c r="GU653"/>
      <c r="GV653"/>
      <c r="GW653"/>
      <c r="GX653"/>
      <c r="GY653"/>
      <c r="GZ653"/>
      <c r="HA653"/>
      <c r="HB653"/>
      <c r="HC653"/>
      <c r="HD653"/>
      <c r="HE653"/>
      <c r="HF653"/>
      <c r="HG653"/>
      <c r="HH653"/>
      <c r="HI653"/>
      <c r="HJ653"/>
      <c r="HK653"/>
      <c r="HL653"/>
      <c r="HM653"/>
      <c r="HN653"/>
      <c r="HO653"/>
      <c r="HP653"/>
      <c r="HQ653"/>
      <c r="HR653"/>
      <c r="HS653"/>
      <c r="HT653"/>
      <c r="HU653"/>
      <c r="HV653"/>
      <c r="HW653"/>
      <c r="HX653"/>
      <c r="HY653"/>
      <c r="HZ653"/>
      <c r="IA653"/>
      <c r="IB653"/>
      <c r="IC653"/>
      <c r="ID653"/>
      <c r="IE653"/>
      <c r="IF653"/>
      <c r="IG653"/>
      <c r="IH653"/>
      <c r="II653"/>
      <c r="IJ653"/>
      <c r="IK653"/>
      <c r="IL653"/>
      <c r="IM653"/>
      <c r="IN653"/>
      <c r="IO653"/>
      <c r="IP653"/>
      <c r="IQ653"/>
      <c r="IR653"/>
      <c r="IS653"/>
      <c r="IT653"/>
      <c r="IU653"/>
      <c r="IV653"/>
      <c r="IW653"/>
      <c r="IX653"/>
      <c r="IY653"/>
      <c r="IZ653"/>
      <c r="JA653"/>
      <c r="JB653"/>
      <c r="JC653"/>
      <c r="JD653"/>
      <c r="JE653"/>
      <c r="JF653"/>
      <c r="JG653"/>
      <c r="JH653"/>
      <c r="JI653"/>
      <c r="JJ653"/>
      <c r="JK653"/>
      <c r="JL653"/>
      <c r="JM653"/>
      <c r="JN653"/>
      <c r="JO653"/>
      <c r="JP653"/>
      <c r="JQ653"/>
      <c r="JR653"/>
      <c r="JS653"/>
      <c r="JT653"/>
      <c r="JU653"/>
      <c r="JV653"/>
      <c r="JW653"/>
      <c r="JX653"/>
      <c r="JY653"/>
      <c r="JZ653"/>
      <c r="KA653"/>
      <c r="KB653"/>
      <c r="KC653"/>
      <c r="KD653"/>
      <c r="KE653"/>
      <c r="KF653"/>
      <c r="KG653"/>
      <c r="KH653"/>
      <c r="KI653"/>
      <c r="KJ653"/>
      <c r="KK653"/>
      <c r="KL653"/>
      <c r="KM653"/>
      <c r="KN653"/>
    </row>
    <row r="654" spans="1:300" x14ac:dyDescent="0.25">
      <c r="A654" s="1" t="s">
        <v>469</v>
      </c>
      <c r="D654"/>
      <c r="E654"/>
      <c r="F654"/>
      <c r="G654"/>
      <c r="H654"/>
      <c r="I654"/>
      <c r="J654"/>
      <c r="K654"/>
      <c r="L654"/>
      <c r="M654"/>
      <c r="N654"/>
      <c r="O654"/>
      <c r="P654" t="s">
        <v>470</v>
      </c>
      <c r="Q654"/>
      <c r="R654" t="s">
        <v>470</v>
      </c>
      <c r="S654"/>
      <c r="T654" t="s">
        <v>470</v>
      </c>
      <c r="U654"/>
      <c r="V654"/>
      <c r="W654"/>
      <c r="X654" t="s">
        <v>518</v>
      </c>
      <c r="Y654"/>
      <c r="Z654" t="s">
        <v>518</v>
      </c>
      <c r="AA654"/>
      <c r="AB654" t="s">
        <v>473</v>
      </c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  <c r="FV654"/>
      <c r="FW654"/>
      <c r="FX654"/>
      <c r="FY654"/>
      <c r="FZ654"/>
      <c r="GA654"/>
      <c r="GB654"/>
      <c r="GC654"/>
      <c r="GD654"/>
      <c r="GE654"/>
      <c r="GF654"/>
      <c r="GG654"/>
      <c r="GH654"/>
      <c r="GI654"/>
      <c r="GJ654"/>
      <c r="GK654"/>
      <c r="GL654"/>
      <c r="GM654"/>
      <c r="GN654"/>
      <c r="GO654"/>
      <c r="GP654"/>
      <c r="GQ654"/>
      <c r="GR654"/>
      <c r="GS654"/>
      <c r="GT654"/>
      <c r="GU654"/>
      <c r="GV654"/>
      <c r="GW654"/>
      <c r="GX654"/>
      <c r="GY654"/>
      <c r="GZ654"/>
      <c r="HA654"/>
      <c r="HB654"/>
      <c r="HC654"/>
      <c r="HD654"/>
      <c r="HE654"/>
      <c r="HF654"/>
      <c r="HG654"/>
      <c r="HH654"/>
      <c r="HI654"/>
      <c r="HJ654"/>
      <c r="HK654"/>
      <c r="HL654"/>
      <c r="HM654"/>
      <c r="HN654"/>
      <c r="HO654"/>
      <c r="HP654"/>
      <c r="HQ654"/>
      <c r="HR654"/>
      <c r="HS654"/>
      <c r="HT654"/>
      <c r="HU654"/>
      <c r="HV654"/>
      <c r="HW654"/>
      <c r="HX654"/>
      <c r="HY654"/>
      <c r="HZ654"/>
      <c r="IA654"/>
      <c r="IB654"/>
      <c r="IC654"/>
      <c r="ID654"/>
      <c r="IE654"/>
      <c r="IF654"/>
      <c r="IG654"/>
      <c r="IH654"/>
      <c r="II654"/>
      <c r="IJ654"/>
      <c r="IK654"/>
      <c r="IL654"/>
      <c r="IM654"/>
      <c r="IN654"/>
      <c r="IO654"/>
      <c r="IP654"/>
      <c r="IQ654"/>
      <c r="IR654"/>
      <c r="IS654"/>
      <c r="IT654"/>
      <c r="IU654"/>
      <c r="IV654"/>
      <c r="IW654"/>
      <c r="IX654"/>
      <c r="IY654"/>
      <c r="IZ654"/>
      <c r="JA654"/>
      <c r="JB654"/>
      <c r="JC654"/>
      <c r="JD654"/>
      <c r="JE654"/>
      <c r="JF654"/>
      <c r="JG654"/>
      <c r="JH654"/>
      <c r="JI654"/>
      <c r="JJ654"/>
      <c r="JK654"/>
      <c r="JL654"/>
      <c r="JM654"/>
      <c r="JN654"/>
      <c r="JO654"/>
      <c r="JP654"/>
      <c r="JQ654"/>
      <c r="JR654"/>
      <c r="JS654"/>
      <c r="JT654"/>
      <c r="JU654"/>
      <c r="JV654"/>
      <c r="JW654"/>
      <c r="JX654"/>
      <c r="JY654"/>
      <c r="JZ654"/>
      <c r="KA654"/>
      <c r="KB654"/>
      <c r="KC654"/>
      <c r="KD654"/>
      <c r="KE654"/>
      <c r="KF654"/>
      <c r="KG654"/>
      <c r="KH654"/>
      <c r="KI654"/>
      <c r="KJ654"/>
      <c r="KK654"/>
      <c r="KL654"/>
      <c r="KM654"/>
      <c r="KN654"/>
    </row>
    <row r="655" spans="1:300" x14ac:dyDescent="0.25">
      <c r="A655" s="1" t="s">
        <v>474</v>
      </c>
      <c r="D655"/>
      <c r="E655"/>
      <c r="F655"/>
      <c r="G655"/>
      <c r="H655"/>
      <c r="I655"/>
      <c r="J655"/>
      <c r="K655"/>
      <c r="L655"/>
      <c r="M655"/>
      <c r="N655"/>
      <c r="O655"/>
      <c r="P655" t="s">
        <v>798</v>
      </c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 t="s">
        <v>798</v>
      </c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  <c r="FV655"/>
      <c r="FW655"/>
      <c r="FX655"/>
      <c r="FY655"/>
      <c r="FZ655"/>
      <c r="GA655"/>
      <c r="GB655"/>
      <c r="GC655"/>
      <c r="GD655"/>
      <c r="GE655"/>
      <c r="GF655"/>
      <c r="GG655"/>
      <c r="GH655"/>
      <c r="GI655"/>
      <c r="GJ655"/>
      <c r="GK655"/>
      <c r="GL655"/>
      <c r="GM655"/>
      <c r="GN655"/>
      <c r="GO655"/>
      <c r="GP655"/>
      <c r="GQ655"/>
      <c r="GR655"/>
      <c r="GS655"/>
      <c r="GT655"/>
      <c r="GU655"/>
      <c r="GV655"/>
      <c r="GW655"/>
      <c r="GX655"/>
      <c r="GY655"/>
      <c r="GZ655"/>
      <c r="HA655"/>
      <c r="HB655"/>
      <c r="HC655"/>
      <c r="HD655"/>
      <c r="HE655"/>
      <c r="HF655"/>
      <c r="HG655"/>
      <c r="HH655"/>
      <c r="HI655"/>
      <c r="HJ655"/>
      <c r="HK655"/>
      <c r="HL655"/>
      <c r="HM655"/>
      <c r="HN655"/>
      <c r="HO655"/>
      <c r="HP655"/>
      <c r="HQ655"/>
      <c r="HR655"/>
      <c r="HS655"/>
      <c r="HT655"/>
      <c r="HU655"/>
      <c r="HV655"/>
      <c r="HW655"/>
      <c r="HX655"/>
      <c r="HY655"/>
      <c r="HZ655"/>
      <c r="IA655"/>
      <c r="IB655"/>
      <c r="IC655"/>
      <c r="ID655"/>
      <c r="IE655"/>
      <c r="IF655"/>
      <c r="IG655"/>
      <c r="IH655"/>
      <c r="II655"/>
      <c r="IJ655"/>
      <c r="IK655"/>
      <c r="IL655"/>
      <c r="IM655"/>
      <c r="IN655"/>
      <c r="IO655"/>
      <c r="IP655"/>
      <c r="IQ655"/>
      <c r="IR655"/>
      <c r="IS655"/>
      <c r="IT655"/>
      <c r="IU655"/>
      <c r="IV655"/>
      <c r="IW655"/>
      <c r="IX655"/>
      <c r="IY655"/>
      <c r="IZ655"/>
      <c r="JA655"/>
      <c r="JB655"/>
      <c r="JC655"/>
      <c r="JD655"/>
      <c r="JE655"/>
      <c r="JF655"/>
      <c r="JG655"/>
      <c r="JH655"/>
      <c r="JI655"/>
      <c r="JJ655"/>
      <c r="JK655"/>
      <c r="JL655"/>
      <c r="JM655"/>
      <c r="JN655"/>
      <c r="JO655"/>
      <c r="JP655"/>
      <c r="JQ655"/>
      <c r="JR655"/>
      <c r="JS655"/>
      <c r="JT655"/>
      <c r="JU655"/>
      <c r="JV655"/>
      <c r="JW655"/>
      <c r="JX655"/>
      <c r="JY655"/>
      <c r="JZ655"/>
      <c r="KA655"/>
      <c r="KB655"/>
      <c r="KC655"/>
      <c r="KD655"/>
      <c r="KE655"/>
      <c r="KF655"/>
      <c r="KG655"/>
      <c r="KH655"/>
      <c r="KI655"/>
      <c r="KJ655"/>
      <c r="KK655"/>
      <c r="KL655"/>
      <c r="KM655"/>
      <c r="KN655"/>
    </row>
    <row r="656" spans="1:300" x14ac:dyDescent="0.25">
      <c r="A656" s="1" t="s">
        <v>475</v>
      </c>
      <c r="P656" s="1">
        <v>0</v>
      </c>
      <c r="AL656" s="1">
        <v>0</v>
      </c>
      <c r="BH656" s="1">
        <v>0</v>
      </c>
    </row>
    <row r="657" spans="1:300" x14ac:dyDescent="0.25">
      <c r="A657" s="1" t="s">
        <v>476</v>
      </c>
      <c r="B657" s="1" t="s">
        <v>477</v>
      </c>
      <c r="F657" s="1">
        <v>200</v>
      </c>
      <c r="BC657" s="1">
        <v>200</v>
      </c>
    </row>
    <row r="658" spans="1:300" x14ac:dyDescent="0.25">
      <c r="A658" s="1" t="s">
        <v>478</v>
      </c>
      <c r="G658" s="1">
        <v>875</v>
      </c>
      <c r="J658" s="1">
        <v>830</v>
      </c>
      <c r="AC658" s="1">
        <v>1045</v>
      </c>
      <c r="AW658" s="1">
        <v>830</v>
      </c>
    </row>
    <row r="659" spans="1:300" x14ac:dyDescent="0.25">
      <c r="A659" s="1" t="s">
        <v>479</v>
      </c>
      <c r="M659" s="1">
        <v>110</v>
      </c>
      <c r="AG659" s="1">
        <v>165</v>
      </c>
      <c r="BA659" s="1">
        <v>110</v>
      </c>
    </row>
    <row r="660" spans="1:300" x14ac:dyDescent="0.25">
      <c r="A660" s="1" t="s">
        <v>480</v>
      </c>
      <c r="M660" s="1">
        <v>-80</v>
      </c>
      <c r="AG660" s="1">
        <v>-60</v>
      </c>
      <c r="BA660" s="1">
        <v>-80</v>
      </c>
    </row>
    <row r="661" spans="1:300" x14ac:dyDescent="0.25">
      <c r="A661" s="1" t="s">
        <v>481</v>
      </c>
      <c r="L661" s="1">
        <v>-200</v>
      </c>
      <c r="AE661" s="1">
        <v>-200</v>
      </c>
      <c r="AX661" s="1">
        <v>-200</v>
      </c>
    </row>
    <row r="664" spans="1:300" x14ac:dyDescent="0.25">
      <c r="A664" s="1" t="s">
        <v>576</v>
      </c>
      <c r="B664" s="1" t="s">
        <v>460</v>
      </c>
      <c r="H664" s="1" t="s">
        <v>577</v>
      </c>
      <c r="I664" s="1" t="s">
        <v>462</v>
      </c>
      <c r="L664" s="1" t="s">
        <v>578</v>
      </c>
      <c r="M664" s="1" t="s">
        <v>462</v>
      </c>
    </row>
    <row r="665" spans="1:300" x14ac:dyDescent="0.25">
      <c r="A665" s="1" t="s">
        <v>464</v>
      </c>
      <c r="C665" s="1" t="s">
        <v>465</v>
      </c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>
        <v>10</v>
      </c>
      <c r="Y665"/>
      <c r="Z665"/>
      <c r="AA665">
        <v>10</v>
      </c>
      <c r="AB665"/>
      <c r="AC665"/>
      <c r="AD665">
        <v>5</v>
      </c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>
        <v>6</v>
      </c>
      <c r="AS665"/>
      <c r="AT665"/>
      <c r="AU665">
        <v>10</v>
      </c>
      <c r="AV665"/>
      <c r="AW665"/>
      <c r="AX665">
        <v>10</v>
      </c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  <c r="FV665"/>
      <c r="FW665"/>
      <c r="FX665"/>
      <c r="FY665"/>
      <c r="FZ665"/>
      <c r="GA665"/>
      <c r="GB665"/>
      <c r="GC665"/>
      <c r="GD665"/>
      <c r="GE665"/>
      <c r="GF665"/>
      <c r="GG665"/>
      <c r="GH665"/>
      <c r="GI665"/>
      <c r="GJ665"/>
      <c r="GK665"/>
      <c r="GL665"/>
      <c r="GM665"/>
      <c r="GN665"/>
      <c r="GO665"/>
      <c r="GP665"/>
      <c r="GQ665"/>
      <c r="GR665"/>
      <c r="GS665"/>
      <c r="GT665"/>
      <c r="GU665"/>
      <c r="GV665"/>
      <c r="GW665"/>
      <c r="GX665"/>
      <c r="GY665"/>
      <c r="GZ665"/>
      <c r="HA665"/>
      <c r="HB665"/>
      <c r="HC665"/>
      <c r="HD665"/>
      <c r="HE665"/>
      <c r="HF665"/>
      <c r="HG665"/>
      <c r="HH665"/>
      <c r="HI665"/>
      <c r="HJ665"/>
      <c r="HK665"/>
      <c r="HL665"/>
      <c r="HM665"/>
      <c r="HN665"/>
      <c r="HO665"/>
      <c r="HP665"/>
      <c r="HQ665"/>
      <c r="HR665"/>
      <c r="HS665"/>
      <c r="HT665"/>
      <c r="HU665"/>
      <c r="HV665"/>
      <c r="HW665"/>
      <c r="HX665"/>
      <c r="HY665"/>
      <c r="HZ665"/>
      <c r="IA665"/>
      <c r="IB665"/>
      <c r="IC665"/>
      <c r="ID665"/>
      <c r="IE665"/>
      <c r="IF665"/>
      <c r="IG665"/>
      <c r="IH665"/>
      <c r="II665"/>
      <c r="IJ665"/>
      <c r="IK665"/>
      <c r="IL665"/>
      <c r="IM665"/>
      <c r="IN665"/>
      <c r="IO665"/>
      <c r="IP665"/>
      <c r="IQ665"/>
      <c r="IR665"/>
      <c r="IS665"/>
      <c r="IT665"/>
      <c r="IU665"/>
      <c r="IV665"/>
      <c r="IW665"/>
      <c r="IX665"/>
      <c r="IY665"/>
      <c r="IZ665"/>
      <c r="JA665"/>
      <c r="JB665"/>
      <c r="JC665"/>
      <c r="JD665"/>
      <c r="JE665"/>
      <c r="JF665"/>
      <c r="JG665"/>
      <c r="JH665"/>
      <c r="JI665"/>
      <c r="JJ665"/>
      <c r="JK665"/>
      <c r="JL665"/>
      <c r="JM665"/>
      <c r="JN665"/>
      <c r="JO665"/>
      <c r="JP665"/>
      <c r="JQ665"/>
      <c r="JR665"/>
      <c r="JS665"/>
      <c r="JT665"/>
      <c r="JU665"/>
      <c r="JV665"/>
      <c r="JW665"/>
      <c r="JX665"/>
      <c r="JY665"/>
      <c r="JZ665"/>
      <c r="KA665"/>
      <c r="KB665"/>
      <c r="KC665"/>
      <c r="KD665"/>
      <c r="KE665"/>
      <c r="KF665"/>
      <c r="KG665"/>
      <c r="KH665"/>
      <c r="KI665"/>
      <c r="KJ665"/>
      <c r="KK665"/>
      <c r="KL665"/>
      <c r="KM665"/>
      <c r="KN665"/>
    </row>
    <row r="666" spans="1:300" x14ac:dyDescent="0.25">
      <c r="A666" s="1" t="s">
        <v>466</v>
      </c>
      <c r="C666" s="1" t="s">
        <v>465</v>
      </c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>
        <v>15</v>
      </c>
      <c r="X666"/>
      <c r="Y666"/>
      <c r="Z666">
        <v>14</v>
      </c>
      <c r="AA666"/>
      <c r="AB666"/>
      <c r="AC666"/>
      <c r="AD666">
        <v>0</v>
      </c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>
        <v>0</v>
      </c>
      <c r="AS666"/>
      <c r="AT666">
        <v>18</v>
      </c>
      <c r="AU666"/>
      <c r="AV666"/>
      <c r="AW666">
        <v>18</v>
      </c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  <c r="FV666"/>
      <c r="FW666"/>
      <c r="FX666"/>
      <c r="FY666"/>
      <c r="FZ666"/>
      <c r="GA666"/>
      <c r="GB666"/>
      <c r="GC666"/>
      <c r="GD666"/>
      <c r="GE666"/>
      <c r="GF666"/>
      <c r="GG666"/>
      <c r="GH666"/>
      <c r="GI666"/>
      <c r="GJ666"/>
      <c r="GK666"/>
      <c r="GL666"/>
      <c r="GM666"/>
      <c r="GN666"/>
      <c r="GO666"/>
      <c r="GP666"/>
      <c r="GQ666"/>
      <c r="GR666"/>
      <c r="GS666"/>
      <c r="GT666"/>
      <c r="GU666"/>
      <c r="GV666"/>
      <c r="GW666"/>
      <c r="GX666"/>
      <c r="GY666"/>
      <c r="GZ666"/>
      <c r="HA666"/>
      <c r="HB666"/>
      <c r="HC666"/>
      <c r="HD666"/>
      <c r="HE666"/>
      <c r="HF666"/>
      <c r="HG666"/>
      <c r="HH666"/>
      <c r="HI666"/>
      <c r="HJ666"/>
      <c r="HK666"/>
      <c r="HL666"/>
      <c r="HM666"/>
      <c r="HN666"/>
      <c r="HO666"/>
      <c r="HP666"/>
      <c r="HQ666"/>
      <c r="HR666"/>
      <c r="HS666"/>
      <c r="HT666"/>
      <c r="HU666"/>
      <c r="HV666"/>
      <c r="HW666"/>
      <c r="HX666"/>
      <c r="HY666"/>
      <c r="HZ666"/>
      <c r="IA666"/>
      <c r="IB666"/>
      <c r="IC666"/>
      <c r="ID666"/>
      <c r="IE666"/>
      <c r="IF666"/>
      <c r="IG666"/>
      <c r="IH666"/>
      <c r="II666"/>
      <c r="IJ666"/>
      <c r="IK666"/>
      <c r="IL666"/>
      <c r="IM666"/>
      <c r="IN666"/>
      <c r="IO666"/>
      <c r="IP666"/>
      <c r="IQ666"/>
      <c r="IR666"/>
      <c r="IS666"/>
      <c r="IT666"/>
      <c r="IU666"/>
      <c r="IV666"/>
      <c r="IW666"/>
      <c r="IX666"/>
      <c r="IY666"/>
      <c r="IZ666"/>
      <c r="JA666"/>
      <c r="JB666"/>
      <c r="JC666"/>
      <c r="JD666"/>
      <c r="JE666"/>
      <c r="JF666"/>
      <c r="JG666"/>
      <c r="JH666"/>
      <c r="JI666"/>
      <c r="JJ666"/>
      <c r="JK666"/>
      <c r="JL666"/>
      <c r="JM666"/>
      <c r="JN666"/>
      <c r="JO666"/>
      <c r="JP666"/>
      <c r="JQ666"/>
      <c r="JR666"/>
      <c r="JS666"/>
      <c r="JT666"/>
      <c r="JU666"/>
      <c r="JV666"/>
      <c r="JW666"/>
      <c r="JX666"/>
      <c r="JY666"/>
      <c r="JZ666"/>
      <c r="KA666"/>
      <c r="KB666"/>
      <c r="KC666"/>
      <c r="KD666"/>
      <c r="KE666"/>
      <c r="KF666"/>
      <c r="KG666"/>
      <c r="KH666"/>
      <c r="KI666"/>
      <c r="KJ666"/>
      <c r="KK666"/>
      <c r="KL666"/>
      <c r="KM666"/>
      <c r="KN666"/>
    </row>
    <row r="667" spans="1:300" x14ac:dyDescent="0.25"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  <c r="FV667"/>
      <c r="FW667"/>
      <c r="FX667"/>
      <c r="FY667"/>
      <c r="FZ667"/>
      <c r="GA667"/>
      <c r="GB667"/>
      <c r="GC667"/>
      <c r="GD667"/>
      <c r="GE667"/>
      <c r="GF667"/>
      <c r="GG667"/>
      <c r="GH667"/>
      <c r="GI667"/>
      <c r="GJ667"/>
      <c r="GK667"/>
      <c r="GL667"/>
      <c r="GM667"/>
      <c r="GN667"/>
      <c r="GO667"/>
      <c r="GP667"/>
      <c r="GQ667"/>
      <c r="GR667"/>
      <c r="GS667"/>
      <c r="GT667"/>
      <c r="GU667"/>
      <c r="GV667"/>
      <c r="GW667"/>
      <c r="GX667"/>
      <c r="GY667"/>
      <c r="GZ667"/>
      <c r="HA667"/>
      <c r="HB667"/>
      <c r="HC667"/>
      <c r="HD667"/>
      <c r="HE667"/>
      <c r="HF667"/>
      <c r="HG667"/>
      <c r="HH667"/>
      <c r="HI667"/>
      <c r="HJ667"/>
      <c r="HK667"/>
      <c r="HL667"/>
      <c r="HM667"/>
      <c r="HN667"/>
      <c r="HO667"/>
      <c r="HP667"/>
      <c r="HQ667"/>
      <c r="HR667"/>
      <c r="HS667"/>
      <c r="HT667"/>
      <c r="HU667"/>
      <c r="HV667"/>
      <c r="HW667"/>
      <c r="HX667"/>
      <c r="HY667"/>
      <c r="HZ667"/>
      <c r="IA667"/>
      <c r="IB667"/>
      <c r="IC667"/>
      <c r="ID667"/>
      <c r="IE667"/>
      <c r="IF667"/>
      <c r="IG667"/>
      <c r="IH667"/>
      <c r="II667"/>
      <c r="IJ667"/>
      <c r="IK667"/>
      <c r="IL667"/>
      <c r="IM667"/>
      <c r="IN667"/>
      <c r="IO667"/>
      <c r="IP667"/>
      <c r="IQ667"/>
      <c r="IR667"/>
      <c r="IS667"/>
      <c r="IT667"/>
      <c r="IU667"/>
      <c r="IV667"/>
      <c r="IW667"/>
      <c r="IX667"/>
      <c r="IY667"/>
      <c r="IZ667"/>
      <c r="JA667"/>
      <c r="JB667"/>
      <c r="JC667"/>
      <c r="JD667"/>
      <c r="JE667"/>
      <c r="JF667"/>
      <c r="JG667"/>
      <c r="JH667"/>
      <c r="JI667"/>
      <c r="JJ667"/>
      <c r="JK667"/>
      <c r="JL667"/>
      <c r="JM667"/>
      <c r="JN667"/>
      <c r="JO667"/>
      <c r="JP667"/>
      <c r="JQ667"/>
      <c r="JR667"/>
      <c r="JS667"/>
      <c r="JT667"/>
      <c r="JU667"/>
      <c r="JV667"/>
      <c r="JW667"/>
      <c r="JX667"/>
      <c r="JY667"/>
      <c r="JZ667"/>
      <c r="KA667"/>
      <c r="KB667"/>
      <c r="KC667"/>
      <c r="KD667"/>
      <c r="KE667"/>
      <c r="KF667"/>
      <c r="KG667"/>
      <c r="KH667"/>
      <c r="KI667"/>
      <c r="KJ667"/>
      <c r="KK667"/>
      <c r="KL667"/>
      <c r="KM667"/>
      <c r="KN667"/>
    </row>
    <row r="668" spans="1:300" x14ac:dyDescent="0.25">
      <c r="A668" s="1" t="s">
        <v>467</v>
      </c>
      <c r="C668" s="1" t="s">
        <v>789</v>
      </c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>
        <v>0</v>
      </c>
      <c r="Y668"/>
      <c r="Z668"/>
      <c r="AA668">
        <v>0</v>
      </c>
      <c r="AB668"/>
      <c r="AC668"/>
      <c r="AD668">
        <v>0</v>
      </c>
      <c r="AE668"/>
      <c r="AF668"/>
      <c r="AG668"/>
      <c r="AH668"/>
      <c r="AI668"/>
      <c r="AJ668"/>
      <c r="AK668"/>
      <c r="AL668"/>
      <c r="AM668"/>
      <c r="AN668"/>
      <c r="AO668"/>
      <c r="AP668"/>
      <c r="AQ668">
        <v>35</v>
      </c>
      <c r="AR668"/>
      <c r="AS668"/>
      <c r="AT668"/>
      <c r="AU668">
        <v>2</v>
      </c>
      <c r="AV668"/>
      <c r="AW668"/>
      <c r="AX668">
        <v>0</v>
      </c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  <c r="FV668"/>
      <c r="FW668"/>
      <c r="FX668"/>
      <c r="FY668"/>
      <c r="FZ668"/>
      <c r="GA668"/>
      <c r="GB668"/>
      <c r="GC668"/>
      <c r="GD668"/>
      <c r="GE668"/>
      <c r="GF668"/>
      <c r="GG668"/>
      <c r="GH668"/>
      <c r="GI668"/>
      <c r="GJ668"/>
      <c r="GK668"/>
      <c r="GL668"/>
      <c r="GM668"/>
      <c r="GN668"/>
      <c r="GO668"/>
      <c r="GP668"/>
      <c r="GQ668"/>
      <c r="GR668"/>
      <c r="GS668"/>
      <c r="GT668"/>
      <c r="GU668"/>
      <c r="GV668"/>
      <c r="GW668"/>
      <c r="GX668"/>
      <c r="GY668"/>
      <c r="GZ668"/>
      <c r="HA668"/>
      <c r="HB668"/>
      <c r="HC668"/>
      <c r="HD668"/>
      <c r="HE668"/>
      <c r="HF668"/>
      <c r="HG668"/>
      <c r="HH668"/>
      <c r="HI668"/>
      <c r="HJ668"/>
      <c r="HK668"/>
      <c r="HL668"/>
      <c r="HM668"/>
      <c r="HN668"/>
      <c r="HO668"/>
      <c r="HP668"/>
      <c r="HQ668"/>
      <c r="HR668"/>
      <c r="HS668"/>
      <c r="HT668"/>
      <c r="HU668"/>
      <c r="HV668"/>
      <c r="HW668"/>
      <c r="HX668"/>
      <c r="HY668"/>
      <c r="HZ668"/>
      <c r="IA668"/>
      <c r="IB668"/>
      <c r="IC668"/>
      <c r="ID668"/>
      <c r="IE668"/>
      <c r="IF668"/>
      <c r="IG668"/>
      <c r="IH668"/>
      <c r="II668"/>
      <c r="IJ668"/>
      <c r="IK668"/>
      <c r="IL668"/>
      <c r="IM668"/>
      <c r="IN668"/>
      <c r="IO668"/>
      <c r="IP668"/>
      <c r="IQ668"/>
      <c r="IR668"/>
      <c r="IS668"/>
      <c r="IT668"/>
      <c r="IU668"/>
      <c r="IV668"/>
      <c r="IW668"/>
      <c r="IX668"/>
      <c r="IY668"/>
      <c r="IZ668"/>
      <c r="JA668"/>
      <c r="JB668"/>
      <c r="JC668"/>
      <c r="JD668"/>
      <c r="JE668"/>
      <c r="JF668"/>
      <c r="JG668"/>
      <c r="JH668"/>
      <c r="JI668"/>
      <c r="JJ668"/>
      <c r="JK668"/>
      <c r="JL668"/>
      <c r="JM668"/>
      <c r="JN668"/>
      <c r="JO668"/>
      <c r="JP668"/>
      <c r="JQ668"/>
      <c r="JR668"/>
      <c r="JS668"/>
      <c r="JT668"/>
      <c r="JU668"/>
      <c r="JV668"/>
      <c r="JW668"/>
      <c r="JX668"/>
      <c r="JY668"/>
      <c r="JZ668"/>
      <c r="KA668"/>
      <c r="KB668"/>
      <c r="KC668"/>
      <c r="KD668"/>
      <c r="KE668"/>
      <c r="KF668"/>
      <c r="KG668"/>
      <c r="KH668"/>
      <c r="KI668"/>
      <c r="KJ668"/>
      <c r="KK668"/>
      <c r="KL668"/>
      <c r="KM668"/>
      <c r="KN668"/>
    </row>
    <row r="669" spans="1:300" x14ac:dyDescent="0.25">
      <c r="A669" s="1" t="s">
        <v>468</v>
      </c>
      <c r="C669" s="1" t="s">
        <v>789</v>
      </c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>
        <v>3</v>
      </c>
      <c r="Y669"/>
      <c r="Z669"/>
      <c r="AA669">
        <v>3</v>
      </c>
      <c r="AB669"/>
      <c r="AC669"/>
      <c r="AD669">
        <v>3</v>
      </c>
      <c r="AE669"/>
      <c r="AF669"/>
      <c r="AG669"/>
      <c r="AH669"/>
      <c r="AI669"/>
      <c r="AJ669"/>
      <c r="AK669"/>
      <c r="AL669"/>
      <c r="AM669"/>
      <c r="AN669"/>
      <c r="AO669"/>
      <c r="AP669"/>
      <c r="AQ669">
        <v>11</v>
      </c>
      <c r="AR669"/>
      <c r="AS669"/>
      <c r="AT669">
        <v>11</v>
      </c>
      <c r="AU669"/>
      <c r="AV669"/>
      <c r="AW669"/>
      <c r="AX669">
        <v>3</v>
      </c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  <c r="FV669"/>
      <c r="FW669"/>
      <c r="FX669"/>
      <c r="FY669"/>
      <c r="FZ669"/>
      <c r="GA669"/>
      <c r="GB669"/>
      <c r="GC669"/>
      <c r="GD669"/>
      <c r="GE669"/>
      <c r="GF669"/>
      <c r="GG669"/>
      <c r="GH669"/>
      <c r="GI669"/>
      <c r="GJ669"/>
      <c r="GK669"/>
      <c r="GL669"/>
      <c r="GM669"/>
      <c r="GN669"/>
      <c r="GO669"/>
      <c r="GP669"/>
      <c r="GQ669"/>
      <c r="GR669"/>
      <c r="GS669"/>
      <c r="GT669"/>
      <c r="GU669"/>
      <c r="GV669"/>
      <c r="GW669"/>
      <c r="GX669"/>
      <c r="GY669"/>
      <c r="GZ669"/>
      <c r="HA669"/>
      <c r="HB669"/>
      <c r="HC669"/>
      <c r="HD669"/>
      <c r="HE669"/>
      <c r="HF669"/>
      <c r="HG669"/>
      <c r="HH669"/>
      <c r="HI669"/>
      <c r="HJ669"/>
      <c r="HK669"/>
      <c r="HL669"/>
      <c r="HM669"/>
      <c r="HN669"/>
      <c r="HO669"/>
      <c r="HP669"/>
      <c r="HQ669"/>
      <c r="HR669"/>
      <c r="HS669"/>
      <c r="HT669"/>
      <c r="HU669"/>
      <c r="HV669"/>
      <c r="HW669"/>
      <c r="HX669"/>
      <c r="HY669"/>
      <c r="HZ669"/>
      <c r="IA669"/>
      <c r="IB669"/>
      <c r="IC669"/>
      <c r="ID669"/>
      <c r="IE669"/>
      <c r="IF669"/>
      <c r="IG669"/>
      <c r="IH669"/>
      <c r="II669"/>
      <c r="IJ669"/>
      <c r="IK669"/>
      <c r="IL669"/>
      <c r="IM669"/>
      <c r="IN669"/>
      <c r="IO669"/>
      <c r="IP669"/>
      <c r="IQ669"/>
      <c r="IR669"/>
      <c r="IS669"/>
      <c r="IT669"/>
      <c r="IU669"/>
      <c r="IV669"/>
      <c r="IW669"/>
      <c r="IX669"/>
      <c r="IY669"/>
      <c r="IZ669"/>
      <c r="JA669"/>
      <c r="JB669"/>
      <c r="JC669"/>
      <c r="JD669"/>
      <c r="JE669"/>
      <c r="JF669"/>
      <c r="JG669"/>
      <c r="JH669"/>
      <c r="JI669"/>
      <c r="JJ669"/>
      <c r="JK669"/>
      <c r="JL669"/>
      <c r="JM669"/>
      <c r="JN669"/>
      <c r="JO669"/>
      <c r="JP669"/>
      <c r="JQ669"/>
      <c r="JR669"/>
      <c r="JS669"/>
      <c r="JT669"/>
      <c r="JU669"/>
      <c r="JV669"/>
      <c r="JW669"/>
      <c r="JX669"/>
      <c r="JY669"/>
      <c r="JZ669"/>
      <c r="KA669"/>
      <c r="KB669"/>
      <c r="KC669"/>
      <c r="KD669"/>
      <c r="KE669"/>
      <c r="KF669"/>
      <c r="KG669"/>
      <c r="KH669"/>
      <c r="KI669"/>
      <c r="KJ669"/>
      <c r="KK669"/>
      <c r="KL669"/>
      <c r="KM669"/>
      <c r="KN669"/>
    </row>
    <row r="670" spans="1:300" x14ac:dyDescent="0.25"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  <c r="FV670"/>
      <c r="FW670"/>
      <c r="FX670"/>
      <c r="FY670"/>
      <c r="FZ670"/>
      <c r="GA670"/>
      <c r="GB670"/>
      <c r="GC670"/>
      <c r="GD670"/>
      <c r="GE670"/>
      <c r="GF670"/>
      <c r="GG670"/>
      <c r="GH670"/>
      <c r="GI670"/>
      <c r="GJ670"/>
      <c r="GK670"/>
      <c r="GL670"/>
      <c r="GM670"/>
      <c r="GN670"/>
      <c r="GO670"/>
      <c r="GP670"/>
      <c r="GQ670"/>
      <c r="GR670"/>
      <c r="GS670"/>
      <c r="GT670"/>
      <c r="GU670"/>
      <c r="GV670"/>
      <c r="GW670"/>
      <c r="GX670"/>
      <c r="GY670"/>
      <c r="GZ670"/>
      <c r="HA670"/>
      <c r="HB670"/>
      <c r="HC670"/>
      <c r="HD670"/>
      <c r="HE670"/>
      <c r="HF670"/>
      <c r="HG670"/>
      <c r="HH670"/>
      <c r="HI670"/>
      <c r="HJ670"/>
      <c r="HK670"/>
      <c r="HL670"/>
      <c r="HM670"/>
      <c r="HN670"/>
      <c r="HO670"/>
      <c r="HP670"/>
      <c r="HQ670"/>
      <c r="HR670"/>
      <c r="HS670"/>
      <c r="HT670"/>
      <c r="HU670"/>
      <c r="HV670"/>
      <c r="HW670"/>
      <c r="HX670"/>
      <c r="HY670"/>
      <c r="HZ670"/>
      <c r="IA670"/>
      <c r="IB670"/>
      <c r="IC670"/>
      <c r="ID670"/>
      <c r="IE670"/>
      <c r="IF670"/>
      <c r="IG670"/>
      <c r="IH670"/>
      <c r="II670"/>
      <c r="IJ670"/>
      <c r="IK670"/>
      <c r="IL670"/>
      <c r="IM670"/>
      <c r="IN670"/>
      <c r="IO670"/>
      <c r="IP670"/>
      <c r="IQ670"/>
      <c r="IR670"/>
      <c r="IS670"/>
      <c r="IT670"/>
      <c r="IU670"/>
      <c r="IV670"/>
      <c r="IW670"/>
      <c r="IX670"/>
      <c r="IY670"/>
      <c r="IZ670"/>
      <c r="JA670"/>
      <c r="JB670"/>
      <c r="JC670"/>
      <c r="JD670"/>
      <c r="JE670"/>
      <c r="JF670"/>
      <c r="JG670"/>
      <c r="JH670"/>
      <c r="JI670"/>
      <c r="JJ670"/>
      <c r="JK670"/>
      <c r="JL670"/>
      <c r="JM670"/>
      <c r="JN670"/>
      <c r="JO670"/>
      <c r="JP670"/>
      <c r="JQ670"/>
      <c r="JR670"/>
      <c r="JS670"/>
      <c r="JT670"/>
      <c r="JU670"/>
      <c r="JV670"/>
      <c r="JW670"/>
      <c r="JX670"/>
      <c r="JY670"/>
      <c r="JZ670"/>
      <c r="KA670"/>
      <c r="KB670"/>
      <c r="KC670"/>
      <c r="KD670"/>
      <c r="KE670"/>
      <c r="KF670"/>
      <c r="KG670"/>
      <c r="KH670"/>
      <c r="KI670"/>
      <c r="KJ670"/>
      <c r="KK670"/>
      <c r="KL670"/>
      <c r="KM670"/>
      <c r="KN670"/>
    </row>
    <row r="671" spans="1:300" x14ac:dyDescent="0.25">
      <c r="A671" s="1" t="s">
        <v>469</v>
      </c>
      <c r="D671"/>
      <c r="E671"/>
      <c r="F671"/>
      <c r="G671"/>
      <c r="H671"/>
      <c r="I671"/>
      <c r="J671"/>
      <c r="K671"/>
      <c r="L671"/>
      <c r="M671"/>
      <c r="N671"/>
      <c r="O671"/>
      <c r="P671" t="s">
        <v>470</v>
      </c>
      <c r="Q671"/>
      <c r="R671" t="s">
        <v>485</v>
      </c>
      <c r="S671"/>
      <c r="T671" t="s">
        <v>485</v>
      </c>
      <c r="U671"/>
      <c r="V671"/>
      <c r="W671"/>
      <c r="X671" t="s">
        <v>470</v>
      </c>
      <c r="Y671"/>
      <c r="Z671" t="s">
        <v>470</v>
      </c>
      <c r="AA671"/>
      <c r="AB671" t="s">
        <v>470</v>
      </c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  <c r="FV671"/>
      <c r="FW671"/>
      <c r="FX671"/>
      <c r="FY671"/>
      <c r="FZ671"/>
      <c r="GA671"/>
      <c r="GB671"/>
      <c r="GC671"/>
      <c r="GD671"/>
      <c r="GE671"/>
      <c r="GF671"/>
      <c r="GG671"/>
      <c r="GH671"/>
      <c r="GI671"/>
      <c r="GJ671"/>
      <c r="GK671"/>
      <c r="GL671"/>
      <c r="GM671"/>
      <c r="GN671"/>
      <c r="GO671"/>
      <c r="GP671"/>
      <c r="GQ671"/>
      <c r="GR671"/>
      <c r="GS671"/>
      <c r="GT671"/>
      <c r="GU671"/>
      <c r="GV671"/>
      <c r="GW671"/>
      <c r="GX671"/>
      <c r="GY671"/>
      <c r="GZ671"/>
      <c r="HA671"/>
      <c r="HB671"/>
      <c r="HC671"/>
      <c r="HD671"/>
      <c r="HE671"/>
      <c r="HF671"/>
      <c r="HG671"/>
      <c r="HH671"/>
      <c r="HI671"/>
      <c r="HJ671"/>
      <c r="HK671"/>
      <c r="HL671"/>
      <c r="HM671"/>
      <c r="HN671"/>
      <c r="HO671"/>
      <c r="HP671"/>
      <c r="HQ671"/>
      <c r="HR671"/>
      <c r="HS671"/>
      <c r="HT671"/>
      <c r="HU671"/>
      <c r="HV671"/>
      <c r="HW671"/>
      <c r="HX671"/>
      <c r="HY671"/>
      <c r="HZ671"/>
      <c r="IA671"/>
      <c r="IB671"/>
      <c r="IC671"/>
      <c r="ID671"/>
      <c r="IE671"/>
      <c r="IF671"/>
      <c r="IG671"/>
      <c r="IH671"/>
      <c r="II671"/>
      <c r="IJ671"/>
      <c r="IK671"/>
      <c r="IL671"/>
      <c r="IM671"/>
      <c r="IN671"/>
      <c r="IO671"/>
      <c r="IP671"/>
      <c r="IQ671"/>
      <c r="IR671"/>
      <c r="IS671"/>
      <c r="IT671"/>
      <c r="IU671"/>
      <c r="IV671"/>
      <c r="IW671"/>
      <c r="IX671"/>
      <c r="IY671"/>
      <c r="IZ671"/>
      <c r="JA671"/>
      <c r="JB671"/>
      <c r="JC671"/>
      <c r="JD671"/>
      <c r="JE671"/>
      <c r="JF671"/>
      <c r="JG671"/>
      <c r="JH671"/>
      <c r="JI671"/>
      <c r="JJ671"/>
      <c r="JK671"/>
      <c r="JL671"/>
      <c r="JM671"/>
      <c r="JN671"/>
      <c r="JO671"/>
      <c r="JP671"/>
      <c r="JQ671"/>
      <c r="JR671"/>
      <c r="JS671"/>
      <c r="JT671"/>
      <c r="JU671"/>
      <c r="JV671"/>
      <c r="JW671"/>
      <c r="JX671"/>
      <c r="JY671"/>
      <c r="JZ671"/>
      <c r="KA671"/>
      <c r="KB671"/>
      <c r="KC671"/>
      <c r="KD671"/>
      <c r="KE671"/>
      <c r="KF671"/>
      <c r="KG671"/>
      <c r="KH671"/>
      <c r="KI671"/>
      <c r="KJ671"/>
      <c r="KK671"/>
      <c r="KL671"/>
      <c r="KM671"/>
      <c r="KN671"/>
    </row>
    <row r="672" spans="1:300" x14ac:dyDescent="0.25">
      <c r="A672" s="1" t="s">
        <v>474</v>
      </c>
      <c r="D672"/>
      <c r="E672"/>
      <c r="F672"/>
      <c r="G672"/>
      <c r="H672"/>
      <c r="I672"/>
      <c r="J672"/>
      <c r="K672"/>
      <c r="L672"/>
      <c r="M672"/>
      <c r="N672"/>
      <c r="O672"/>
      <c r="P672" t="s">
        <v>788</v>
      </c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 t="s">
        <v>788</v>
      </c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  <c r="FV672"/>
      <c r="FW672"/>
      <c r="FX672"/>
      <c r="FY672"/>
      <c r="FZ672"/>
      <c r="GA672"/>
      <c r="GB672"/>
      <c r="GC672"/>
      <c r="GD672"/>
      <c r="GE672"/>
      <c r="GF672"/>
      <c r="GG672"/>
      <c r="GH672"/>
      <c r="GI672"/>
      <c r="GJ672"/>
      <c r="GK672"/>
      <c r="GL672"/>
      <c r="GM672"/>
      <c r="GN672"/>
      <c r="GO672"/>
      <c r="GP672"/>
      <c r="GQ672"/>
      <c r="GR672"/>
      <c r="GS672"/>
      <c r="GT672"/>
      <c r="GU672"/>
      <c r="GV672"/>
      <c r="GW672"/>
      <c r="GX672"/>
      <c r="GY672"/>
      <c r="GZ672"/>
      <c r="HA672"/>
      <c r="HB672"/>
      <c r="HC672"/>
      <c r="HD672"/>
      <c r="HE672"/>
      <c r="HF672"/>
      <c r="HG672"/>
      <c r="HH672"/>
      <c r="HI672"/>
      <c r="HJ672"/>
      <c r="HK672"/>
      <c r="HL672"/>
      <c r="HM672"/>
      <c r="HN672"/>
      <c r="HO672"/>
      <c r="HP672"/>
      <c r="HQ672"/>
      <c r="HR672"/>
      <c r="HS672"/>
      <c r="HT672"/>
      <c r="HU672"/>
      <c r="HV672"/>
      <c r="HW672"/>
      <c r="HX672"/>
      <c r="HY672"/>
      <c r="HZ672"/>
      <c r="IA672"/>
      <c r="IB672"/>
      <c r="IC672"/>
      <c r="ID672"/>
      <c r="IE672"/>
      <c r="IF672"/>
      <c r="IG672"/>
      <c r="IH672"/>
      <c r="II672"/>
      <c r="IJ672"/>
      <c r="IK672"/>
      <c r="IL672"/>
      <c r="IM672"/>
      <c r="IN672"/>
      <c r="IO672"/>
      <c r="IP672"/>
      <c r="IQ672"/>
      <c r="IR672"/>
      <c r="IS672"/>
      <c r="IT672"/>
      <c r="IU672"/>
      <c r="IV672"/>
      <c r="IW672"/>
      <c r="IX672"/>
      <c r="IY672"/>
      <c r="IZ672"/>
      <c r="JA672"/>
      <c r="JB672"/>
      <c r="JC672"/>
      <c r="JD672"/>
      <c r="JE672"/>
      <c r="JF672"/>
      <c r="JG672"/>
      <c r="JH672"/>
      <c r="JI672"/>
      <c r="JJ672"/>
      <c r="JK672"/>
      <c r="JL672"/>
      <c r="JM672"/>
      <c r="JN672"/>
      <c r="JO672"/>
      <c r="JP672"/>
      <c r="JQ672"/>
      <c r="JR672"/>
      <c r="JS672"/>
      <c r="JT672"/>
      <c r="JU672"/>
      <c r="JV672"/>
      <c r="JW672"/>
      <c r="JX672"/>
      <c r="JY672"/>
      <c r="JZ672"/>
      <c r="KA672"/>
      <c r="KB672"/>
      <c r="KC672"/>
      <c r="KD672"/>
      <c r="KE672"/>
      <c r="KF672"/>
      <c r="KG672"/>
      <c r="KH672"/>
      <c r="KI672"/>
      <c r="KJ672"/>
      <c r="KK672"/>
      <c r="KL672"/>
      <c r="KM672"/>
      <c r="KN672"/>
    </row>
    <row r="673" spans="1:300" x14ac:dyDescent="0.25">
      <c r="A673" s="1" t="s">
        <v>475</v>
      </c>
      <c r="P673" s="1">
        <v>0</v>
      </c>
      <c r="AL673" s="1">
        <v>0</v>
      </c>
      <c r="BH673" s="1">
        <v>0</v>
      </c>
    </row>
    <row r="674" spans="1:300" x14ac:dyDescent="0.25">
      <c r="A674" s="1" t="s">
        <v>476</v>
      </c>
      <c r="B674" s="1" t="s">
        <v>477</v>
      </c>
      <c r="F674" s="1">
        <v>200</v>
      </c>
      <c r="BC674" s="1">
        <v>200</v>
      </c>
    </row>
    <row r="675" spans="1:300" x14ac:dyDescent="0.25">
      <c r="A675" s="1" t="s">
        <v>478</v>
      </c>
      <c r="G675" s="1">
        <v>846</v>
      </c>
      <c r="J675" s="1">
        <v>585</v>
      </c>
      <c r="AD675" s="1">
        <v>846</v>
      </c>
      <c r="AX675" s="1">
        <v>960</v>
      </c>
    </row>
    <row r="676" spans="1:300" x14ac:dyDescent="0.25">
      <c r="A676" s="1" t="s">
        <v>479</v>
      </c>
      <c r="N676" s="1">
        <v>85</v>
      </c>
      <c r="AH676" s="1">
        <v>110</v>
      </c>
      <c r="BB676" s="1">
        <v>110</v>
      </c>
    </row>
    <row r="677" spans="1:300" x14ac:dyDescent="0.25">
      <c r="A677" s="1" t="s">
        <v>480</v>
      </c>
      <c r="M677" s="1">
        <v>-80</v>
      </c>
      <c r="AG677" s="1">
        <v>-80</v>
      </c>
      <c r="BA677" s="1">
        <v>-80</v>
      </c>
    </row>
    <row r="678" spans="1:300" x14ac:dyDescent="0.25">
      <c r="A678" s="1" t="s">
        <v>481</v>
      </c>
      <c r="L678" s="1">
        <v>-200</v>
      </c>
      <c r="AE678" s="1">
        <v>-200</v>
      </c>
      <c r="AX678" s="1">
        <v>-200</v>
      </c>
    </row>
    <row r="681" spans="1:300" x14ac:dyDescent="0.25">
      <c r="A681" s="1" t="s">
        <v>576</v>
      </c>
      <c r="B681" s="1" t="s">
        <v>460</v>
      </c>
      <c r="H681" s="1" t="s">
        <v>579</v>
      </c>
      <c r="I681" s="1" t="s">
        <v>462</v>
      </c>
      <c r="L681" s="1" t="s">
        <v>580</v>
      </c>
      <c r="M681" s="1" t="s">
        <v>462</v>
      </c>
    </row>
    <row r="682" spans="1:300" x14ac:dyDescent="0.25">
      <c r="A682" s="1" t="s">
        <v>464</v>
      </c>
      <c r="C682" s="1" t="s">
        <v>465</v>
      </c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>
        <v>3</v>
      </c>
      <c r="Y682"/>
      <c r="Z682"/>
      <c r="AA682">
        <v>10</v>
      </c>
      <c r="AB682"/>
      <c r="AC682"/>
      <c r="AD682">
        <v>5</v>
      </c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>
        <v>3</v>
      </c>
      <c r="AS682"/>
      <c r="AT682"/>
      <c r="AU682">
        <v>10</v>
      </c>
      <c r="AV682"/>
      <c r="AW682"/>
      <c r="AX682">
        <v>3</v>
      </c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  <c r="FV682"/>
      <c r="FW682"/>
      <c r="FX682"/>
      <c r="FY682"/>
      <c r="FZ682"/>
      <c r="GA682"/>
      <c r="GB682"/>
      <c r="GC682"/>
      <c r="GD682"/>
      <c r="GE682"/>
      <c r="GF682"/>
      <c r="GG682"/>
      <c r="GH682"/>
      <c r="GI682"/>
      <c r="GJ682"/>
      <c r="GK682"/>
      <c r="GL682"/>
      <c r="GM682"/>
      <c r="GN682"/>
      <c r="GO682"/>
      <c r="GP682"/>
      <c r="GQ682"/>
      <c r="GR682"/>
      <c r="GS682"/>
      <c r="GT682"/>
      <c r="GU682"/>
      <c r="GV682"/>
      <c r="GW682"/>
      <c r="GX682"/>
      <c r="GY682"/>
      <c r="GZ682"/>
      <c r="HA682"/>
      <c r="HB682"/>
      <c r="HC682"/>
      <c r="HD682"/>
      <c r="HE682"/>
      <c r="HF682"/>
      <c r="HG682"/>
      <c r="HH682"/>
      <c r="HI682"/>
      <c r="HJ682"/>
      <c r="HK682"/>
      <c r="HL682"/>
      <c r="HM682"/>
      <c r="HN682"/>
      <c r="HO682"/>
      <c r="HP682"/>
      <c r="HQ682"/>
      <c r="HR682"/>
      <c r="HS682"/>
      <c r="HT682"/>
      <c r="HU682"/>
      <c r="HV682"/>
      <c r="HW682"/>
      <c r="HX682"/>
      <c r="HY682"/>
      <c r="HZ682"/>
      <c r="IA682"/>
      <c r="IB682"/>
      <c r="IC682"/>
      <c r="ID682"/>
      <c r="IE682"/>
      <c r="IF682"/>
      <c r="IG682"/>
      <c r="IH682"/>
      <c r="II682"/>
      <c r="IJ682"/>
      <c r="IK682"/>
      <c r="IL682"/>
      <c r="IM682"/>
      <c r="IN682"/>
      <c r="IO682"/>
      <c r="IP682"/>
      <c r="IQ682"/>
      <c r="IR682"/>
      <c r="IS682"/>
      <c r="IT682"/>
      <c r="IU682"/>
      <c r="IV682"/>
      <c r="IW682"/>
      <c r="IX682"/>
      <c r="IY682"/>
      <c r="IZ682"/>
      <c r="JA682"/>
      <c r="JB682"/>
      <c r="JC682"/>
      <c r="JD682"/>
      <c r="JE682"/>
      <c r="JF682"/>
      <c r="JG682"/>
      <c r="JH682"/>
      <c r="JI682"/>
      <c r="JJ682"/>
      <c r="JK682"/>
      <c r="JL682"/>
      <c r="JM682"/>
      <c r="JN682"/>
      <c r="JO682"/>
      <c r="JP682"/>
      <c r="JQ682"/>
      <c r="JR682"/>
      <c r="JS682"/>
      <c r="JT682"/>
      <c r="JU682"/>
      <c r="JV682"/>
      <c r="JW682"/>
      <c r="JX682"/>
      <c r="JY682"/>
      <c r="JZ682"/>
      <c r="KA682"/>
      <c r="KB682"/>
      <c r="KC682"/>
      <c r="KD682"/>
      <c r="KE682"/>
      <c r="KF682"/>
      <c r="KG682"/>
      <c r="KH682"/>
      <c r="KI682"/>
      <c r="KJ682"/>
      <c r="KK682"/>
      <c r="KL682"/>
      <c r="KM682"/>
      <c r="KN682"/>
    </row>
    <row r="683" spans="1:300" x14ac:dyDescent="0.25">
      <c r="A683" s="1" t="s">
        <v>466</v>
      </c>
      <c r="C683" s="1" t="s">
        <v>465</v>
      </c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>
        <v>0</v>
      </c>
      <c r="Y683"/>
      <c r="Z683">
        <v>14</v>
      </c>
      <c r="AA683"/>
      <c r="AB683"/>
      <c r="AC683"/>
      <c r="AD683">
        <v>0</v>
      </c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>
        <v>0</v>
      </c>
      <c r="AS683"/>
      <c r="AT683"/>
      <c r="AU683">
        <v>9</v>
      </c>
      <c r="AV683"/>
      <c r="AW683"/>
      <c r="AX683">
        <v>0</v>
      </c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  <c r="FV683"/>
      <c r="FW683"/>
      <c r="FX683"/>
      <c r="FY683"/>
      <c r="FZ683"/>
      <c r="GA683"/>
      <c r="GB683"/>
      <c r="GC683"/>
      <c r="GD683"/>
      <c r="GE683"/>
      <c r="GF683"/>
      <c r="GG683"/>
      <c r="GH683"/>
      <c r="GI683"/>
      <c r="GJ683"/>
      <c r="GK683"/>
      <c r="GL683"/>
      <c r="GM683"/>
      <c r="GN683"/>
      <c r="GO683"/>
      <c r="GP683"/>
      <c r="GQ683"/>
      <c r="GR683"/>
      <c r="GS683"/>
      <c r="GT683"/>
      <c r="GU683"/>
      <c r="GV683"/>
      <c r="GW683"/>
      <c r="GX683"/>
      <c r="GY683"/>
      <c r="GZ683"/>
      <c r="HA683"/>
      <c r="HB683"/>
      <c r="HC683"/>
      <c r="HD683"/>
      <c r="HE683"/>
      <c r="HF683"/>
      <c r="HG683"/>
      <c r="HH683"/>
      <c r="HI683"/>
      <c r="HJ683"/>
      <c r="HK683"/>
      <c r="HL683"/>
      <c r="HM683"/>
      <c r="HN683"/>
      <c r="HO683"/>
      <c r="HP683"/>
      <c r="HQ683"/>
      <c r="HR683"/>
      <c r="HS683"/>
      <c r="HT683"/>
      <c r="HU683"/>
      <c r="HV683"/>
      <c r="HW683"/>
      <c r="HX683"/>
      <c r="HY683"/>
      <c r="HZ683"/>
      <c r="IA683"/>
      <c r="IB683"/>
      <c r="IC683"/>
      <c r="ID683"/>
      <c r="IE683"/>
      <c r="IF683"/>
      <c r="IG683"/>
      <c r="IH683"/>
      <c r="II683"/>
      <c r="IJ683"/>
      <c r="IK683"/>
      <c r="IL683"/>
      <c r="IM683"/>
      <c r="IN683"/>
      <c r="IO683"/>
      <c r="IP683"/>
      <c r="IQ683"/>
      <c r="IR683"/>
      <c r="IS683"/>
      <c r="IT683"/>
      <c r="IU683"/>
      <c r="IV683"/>
      <c r="IW683"/>
      <c r="IX683"/>
      <c r="IY683"/>
      <c r="IZ683"/>
      <c r="JA683"/>
      <c r="JB683"/>
      <c r="JC683"/>
      <c r="JD683"/>
      <c r="JE683"/>
      <c r="JF683"/>
      <c r="JG683"/>
      <c r="JH683"/>
      <c r="JI683"/>
      <c r="JJ683"/>
      <c r="JK683"/>
      <c r="JL683"/>
      <c r="JM683"/>
      <c r="JN683"/>
      <c r="JO683"/>
      <c r="JP683"/>
      <c r="JQ683"/>
      <c r="JR683"/>
      <c r="JS683"/>
      <c r="JT683"/>
      <c r="JU683"/>
      <c r="JV683"/>
      <c r="JW683"/>
      <c r="JX683"/>
      <c r="JY683"/>
      <c r="JZ683"/>
      <c r="KA683"/>
      <c r="KB683"/>
      <c r="KC683"/>
      <c r="KD683"/>
      <c r="KE683"/>
      <c r="KF683"/>
      <c r="KG683"/>
      <c r="KH683"/>
      <c r="KI683"/>
      <c r="KJ683"/>
      <c r="KK683"/>
      <c r="KL683"/>
      <c r="KM683"/>
      <c r="KN683"/>
    </row>
    <row r="684" spans="1:300" x14ac:dyDescent="0.25"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  <c r="FV684"/>
      <c r="FW684"/>
      <c r="FX684"/>
      <c r="FY684"/>
      <c r="FZ684"/>
      <c r="GA684"/>
      <c r="GB684"/>
      <c r="GC684"/>
      <c r="GD684"/>
      <c r="GE684"/>
      <c r="GF684"/>
      <c r="GG684"/>
      <c r="GH684"/>
      <c r="GI684"/>
      <c r="GJ684"/>
      <c r="GK684"/>
      <c r="GL684"/>
      <c r="GM684"/>
      <c r="GN684"/>
      <c r="GO684"/>
      <c r="GP684"/>
      <c r="GQ684"/>
      <c r="GR684"/>
      <c r="GS684"/>
      <c r="GT684"/>
      <c r="GU684"/>
      <c r="GV684"/>
      <c r="GW684"/>
      <c r="GX684"/>
      <c r="GY684"/>
      <c r="GZ684"/>
      <c r="HA684"/>
      <c r="HB684"/>
      <c r="HC684"/>
      <c r="HD684"/>
      <c r="HE684"/>
      <c r="HF684"/>
      <c r="HG684"/>
      <c r="HH684"/>
      <c r="HI684"/>
      <c r="HJ684"/>
      <c r="HK684"/>
      <c r="HL684"/>
      <c r="HM684"/>
      <c r="HN684"/>
      <c r="HO684"/>
      <c r="HP684"/>
      <c r="HQ684"/>
      <c r="HR684"/>
      <c r="HS684"/>
      <c r="HT684"/>
      <c r="HU684"/>
      <c r="HV684"/>
      <c r="HW684"/>
      <c r="HX684"/>
      <c r="HY684"/>
      <c r="HZ684"/>
      <c r="IA684"/>
      <c r="IB684"/>
      <c r="IC684"/>
      <c r="ID684"/>
      <c r="IE684"/>
      <c r="IF684"/>
      <c r="IG684"/>
      <c r="IH684"/>
      <c r="II684"/>
      <c r="IJ684"/>
      <c r="IK684"/>
      <c r="IL684"/>
      <c r="IM684"/>
      <c r="IN684"/>
      <c r="IO684"/>
      <c r="IP684"/>
      <c r="IQ684"/>
      <c r="IR684"/>
      <c r="IS684"/>
      <c r="IT684"/>
      <c r="IU684"/>
      <c r="IV684"/>
      <c r="IW684"/>
      <c r="IX684"/>
      <c r="IY684"/>
      <c r="IZ684"/>
      <c r="JA684"/>
      <c r="JB684"/>
      <c r="JC684"/>
      <c r="JD684"/>
      <c r="JE684"/>
      <c r="JF684"/>
      <c r="JG684"/>
      <c r="JH684"/>
      <c r="JI684"/>
      <c r="JJ684"/>
      <c r="JK684"/>
      <c r="JL684"/>
      <c r="JM684"/>
      <c r="JN684"/>
      <c r="JO684"/>
      <c r="JP684"/>
      <c r="JQ684"/>
      <c r="JR684"/>
      <c r="JS684"/>
      <c r="JT684"/>
      <c r="JU684"/>
      <c r="JV684"/>
      <c r="JW684"/>
      <c r="JX684"/>
      <c r="JY684"/>
      <c r="JZ684"/>
      <c r="KA684"/>
      <c r="KB684"/>
      <c r="KC684"/>
      <c r="KD684"/>
      <c r="KE684"/>
      <c r="KF684"/>
      <c r="KG684"/>
      <c r="KH684"/>
      <c r="KI684"/>
      <c r="KJ684"/>
      <c r="KK684"/>
      <c r="KL684"/>
      <c r="KM684"/>
      <c r="KN684"/>
    </row>
    <row r="685" spans="1:300" x14ac:dyDescent="0.25">
      <c r="A685" s="1" t="s">
        <v>467</v>
      </c>
      <c r="C685" s="1" t="s">
        <v>789</v>
      </c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>
        <v>19</v>
      </c>
      <c r="X685"/>
      <c r="Y685"/>
      <c r="Z685"/>
      <c r="AA685">
        <v>3</v>
      </c>
      <c r="AB685"/>
      <c r="AC685">
        <v>31</v>
      </c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>
        <v>15</v>
      </c>
      <c r="AR685"/>
      <c r="AS685"/>
      <c r="AT685"/>
      <c r="AU685">
        <v>0</v>
      </c>
      <c r="AV685"/>
      <c r="AW685">
        <v>17</v>
      </c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  <c r="FV685"/>
      <c r="FW685"/>
      <c r="FX685"/>
      <c r="FY685"/>
      <c r="FZ685"/>
      <c r="GA685"/>
      <c r="GB685"/>
      <c r="GC685"/>
      <c r="GD685"/>
      <c r="GE685"/>
      <c r="GF685"/>
      <c r="GG685"/>
      <c r="GH685"/>
      <c r="GI685"/>
      <c r="GJ685"/>
      <c r="GK685"/>
      <c r="GL685"/>
      <c r="GM685"/>
      <c r="GN685"/>
      <c r="GO685"/>
      <c r="GP685"/>
      <c r="GQ685"/>
      <c r="GR685"/>
      <c r="GS685"/>
      <c r="GT685"/>
      <c r="GU685"/>
      <c r="GV685"/>
      <c r="GW685"/>
      <c r="GX685"/>
      <c r="GY685"/>
      <c r="GZ685"/>
      <c r="HA685"/>
      <c r="HB685"/>
      <c r="HC685"/>
      <c r="HD685"/>
      <c r="HE685"/>
      <c r="HF685"/>
      <c r="HG685"/>
      <c r="HH685"/>
      <c r="HI685"/>
      <c r="HJ685"/>
      <c r="HK685"/>
      <c r="HL685"/>
      <c r="HM685"/>
      <c r="HN685"/>
      <c r="HO685"/>
      <c r="HP685"/>
      <c r="HQ685"/>
      <c r="HR685"/>
      <c r="HS685"/>
      <c r="HT685"/>
      <c r="HU685"/>
      <c r="HV685"/>
      <c r="HW685"/>
      <c r="HX685"/>
      <c r="HY685"/>
      <c r="HZ685"/>
      <c r="IA685"/>
      <c r="IB685"/>
      <c r="IC685"/>
      <c r="ID685"/>
      <c r="IE685"/>
      <c r="IF685"/>
      <c r="IG685"/>
      <c r="IH685"/>
      <c r="II685"/>
      <c r="IJ685"/>
      <c r="IK685"/>
      <c r="IL685"/>
      <c r="IM685"/>
      <c r="IN685"/>
      <c r="IO685"/>
      <c r="IP685"/>
      <c r="IQ685"/>
      <c r="IR685"/>
      <c r="IS685"/>
      <c r="IT685"/>
      <c r="IU685"/>
      <c r="IV685"/>
      <c r="IW685"/>
      <c r="IX685"/>
      <c r="IY685"/>
      <c r="IZ685"/>
      <c r="JA685"/>
      <c r="JB685"/>
      <c r="JC685"/>
      <c r="JD685"/>
      <c r="JE685"/>
      <c r="JF685"/>
      <c r="JG685"/>
      <c r="JH685"/>
      <c r="JI685"/>
      <c r="JJ685"/>
      <c r="JK685"/>
      <c r="JL685"/>
      <c r="JM685"/>
      <c r="JN685"/>
      <c r="JO685"/>
      <c r="JP685"/>
      <c r="JQ685"/>
      <c r="JR685"/>
      <c r="JS685"/>
      <c r="JT685"/>
      <c r="JU685"/>
      <c r="JV685"/>
      <c r="JW685"/>
      <c r="JX685"/>
      <c r="JY685"/>
      <c r="JZ685"/>
      <c r="KA685"/>
      <c r="KB685"/>
      <c r="KC685"/>
      <c r="KD685"/>
      <c r="KE685"/>
      <c r="KF685"/>
      <c r="KG685"/>
      <c r="KH685"/>
      <c r="KI685"/>
      <c r="KJ685"/>
      <c r="KK685"/>
      <c r="KL685"/>
      <c r="KM685"/>
      <c r="KN685"/>
    </row>
    <row r="686" spans="1:300" x14ac:dyDescent="0.25">
      <c r="A686" s="1" t="s">
        <v>468</v>
      </c>
      <c r="C686" s="1" t="s">
        <v>789</v>
      </c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>
        <v>11</v>
      </c>
      <c r="X686"/>
      <c r="Y686"/>
      <c r="Z686">
        <v>11</v>
      </c>
      <c r="AA686"/>
      <c r="AB686"/>
      <c r="AC686">
        <v>11</v>
      </c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>
        <v>11</v>
      </c>
      <c r="AR686"/>
      <c r="AS686"/>
      <c r="AT686">
        <v>11</v>
      </c>
      <c r="AU686"/>
      <c r="AV686"/>
      <c r="AW686">
        <v>11</v>
      </c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  <c r="FV686"/>
      <c r="FW686"/>
      <c r="FX686"/>
      <c r="FY686"/>
      <c r="FZ686"/>
      <c r="GA686"/>
      <c r="GB686"/>
      <c r="GC686"/>
      <c r="GD686"/>
      <c r="GE686"/>
      <c r="GF686"/>
      <c r="GG686"/>
      <c r="GH686"/>
      <c r="GI686"/>
      <c r="GJ686"/>
      <c r="GK686"/>
      <c r="GL686"/>
      <c r="GM686"/>
      <c r="GN686"/>
      <c r="GO686"/>
      <c r="GP686"/>
      <c r="GQ686"/>
      <c r="GR686"/>
      <c r="GS686"/>
      <c r="GT686"/>
      <c r="GU686"/>
      <c r="GV686"/>
      <c r="GW686"/>
      <c r="GX686"/>
      <c r="GY686"/>
      <c r="GZ686"/>
      <c r="HA686"/>
      <c r="HB686"/>
      <c r="HC686"/>
      <c r="HD686"/>
      <c r="HE686"/>
      <c r="HF686"/>
      <c r="HG686"/>
      <c r="HH686"/>
      <c r="HI686"/>
      <c r="HJ686"/>
      <c r="HK686"/>
      <c r="HL686"/>
      <c r="HM686"/>
      <c r="HN686"/>
      <c r="HO686"/>
      <c r="HP686"/>
      <c r="HQ686"/>
      <c r="HR686"/>
      <c r="HS686"/>
      <c r="HT686"/>
      <c r="HU686"/>
      <c r="HV686"/>
      <c r="HW686"/>
      <c r="HX686"/>
      <c r="HY686"/>
      <c r="HZ686"/>
      <c r="IA686"/>
      <c r="IB686"/>
      <c r="IC686"/>
      <c r="ID686"/>
      <c r="IE686"/>
      <c r="IF686"/>
      <c r="IG686"/>
      <c r="IH686"/>
      <c r="II686"/>
      <c r="IJ686"/>
      <c r="IK686"/>
      <c r="IL686"/>
      <c r="IM686"/>
      <c r="IN686"/>
      <c r="IO686"/>
      <c r="IP686"/>
      <c r="IQ686"/>
      <c r="IR686"/>
      <c r="IS686"/>
      <c r="IT686"/>
      <c r="IU686"/>
      <c r="IV686"/>
      <c r="IW686"/>
      <c r="IX686"/>
      <c r="IY686"/>
      <c r="IZ686"/>
      <c r="JA686"/>
      <c r="JB686"/>
      <c r="JC686"/>
      <c r="JD686"/>
      <c r="JE686"/>
      <c r="JF686"/>
      <c r="JG686"/>
      <c r="JH686"/>
      <c r="JI686"/>
      <c r="JJ686"/>
      <c r="JK686"/>
      <c r="JL686"/>
      <c r="JM686"/>
      <c r="JN686"/>
      <c r="JO686"/>
      <c r="JP686"/>
      <c r="JQ686"/>
      <c r="JR686"/>
      <c r="JS686"/>
      <c r="JT686"/>
      <c r="JU686"/>
      <c r="JV686"/>
      <c r="JW686"/>
      <c r="JX686"/>
      <c r="JY686"/>
      <c r="JZ686"/>
      <c r="KA686"/>
      <c r="KB686"/>
      <c r="KC686"/>
      <c r="KD686"/>
      <c r="KE686"/>
      <c r="KF686"/>
      <c r="KG686"/>
      <c r="KH686"/>
      <c r="KI686"/>
      <c r="KJ686"/>
      <c r="KK686"/>
      <c r="KL686"/>
      <c r="KM686"/>
      <c r="KN686"/>
    </row>
    <row r="687" spans="1:300" x14ac:dyDescent="0.25"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  <c r="FV687"/>
      <c r="FW687"/>
      <c r="FX687"/>
      <c r="FY687"/>
      <c r="FZ687"/>
      <c r="GA687"/>
      <c r="GB687"/>
      <c r="GC687"/>
      <c r="GD687"/>
      <c r="GE687"/>
      <c r="GF687"/>
      <c r="GG687"/>
      <c r="GH687"/>
      <c r="GI687"/>
      <c r="GJ687"/>
      <c r="GK687"/>
      <c r="GL687"/>
      <c r="GM687"/>
      <c r="GN687"/>
      <c r="GO687"/>
      <c r="GP687"/>
      <c r="GQ687"/>
      <c r="GR687"/>
      <c r="GS687"/>
      <c r="GT687"/>
      <c r="GU687"/>
      <c r="GV687"/>
      <c r="GW687"/>
      <c r="GX687"/>
      <c r="GY687"/>
      <c r="GZ687"/>
      <c r="HA687"/>
      <c r="HB687"/>
      <c r="HC687"/>
      <c r="HD687"/>
      <c r="HE687"/>
      <c r="HF687"/>
      <c r="HG687"/>
      <c r="HH687"/>
      <c r="HI687"/>
      <c r="HJ687"/>
      <c r="HK687"/>
      <c r="HL687"/>
      <c r="HM687"/>
      <c r="HN687"/>
      <c r="HO687"/>
      <c r="HP687"/>
      <c r="HQ687"/>
      <c r="HR687"/>
      <c r="HS687"/>
      <c r="HT687"/>
      <c r="HU687"/>
      <c r="HV687"/>
      <c r="HW687"/>
      <c r="HX687"/>
      <c r="HY687"/>
      <c r="HZ687"/>
      <c r="IA687"/>
      <c r="IB687"/>
      <c r="IC687"/>
      <c r="ID687"/>
      <c r="IE687"/>
      <c r="IF687"/>
      <c r="IG687"/>
      <c r="IH687"/>
      <c r="II687"/>
      <c r="IJ687"/>
      <c r="IK687"/>
      <c r="IL687"/>
      <c r="IM687"/>
      <c r="IN687"/>
      <c r="IO687"/>
      <c r="IP687"/>
      <c r="IQ687"/>
      <c r="IR687"/>
      <c r="IS687"/>
      <c r="IT687"/>
      <c r="IU687"/>
      <c r="IV687"/>
      <c r="IW687"/>
      <c r="IX687"/>
      <c r="IY687"/>
      <c r="IZ687"/>
      <c r="JA687"/>
      <c r="JB687"/>
      <c r="JC687"/>
      <c r="JD687"/>
      <c r="JE687"/>
      <c r="JF687"/>
      <c r="JG687"/>
      <c r="JH687"/>
      <c r="JI687"/>
      <c r="JJ687"/>
      <c r="JK687"/>
      <c r="JL687"/>
      <c r="JM687"/>
      <c r="JN687"/>
      <c r="JO687"/>
      <c r="JP687"/>
      <c r="JQ687"/>
      <c r="JR687"/>
      <c r="JS687"/>
      <c r="JT687"/>
      <c r="JU687"/>
      <c r="JV687"/>
      <c r="JW687"/>
      <c r="JX687"/>
      <c r="JY687"/>
      <c r="JZ687"/>
      <c r="KA687"/>
      <c r="KB687"/>
      <c r="KC687"/>
      <c r="KD687"/>
      <c r="KE687"/>
      <c r="KF687"/>
      <c r="KG687"/>
      <c r="KH687"/>
      <c r="KI687"/>
      <c r="KJ687"/>
      <c r="KK687"/>
      <c r="KL687"/>
      <c r="KM687"/>
      <c r="KN687"/>
    </row>
    <row r="688" spans="1:300" x14ac:dyDescent="0.25">
      <c r="A688" s="1" t="s">
        <v>469</v>
      </c>
      <c r="D688"/>
      <c r="E688"/>
      <c r="F688"/>
      <c r="G688"/>
      <c r="H688"/>
      <c r="I688"/>
      <c r="J688"/>
      <c r="K688"/>
      <c r="L688"/>
      <c r="M688"/>
      <c r="N688"/>
      <c r="O688"/>
      <c r="P688" t="s">
        <v>470</v>
      </c>
      <c r="Q688"/>
      <c r="R688" t="s">
        <v>473</v>
      </c>
      <c r="S688"/>
      <c r="T688" t="s">
        <v>470</v>
      </c>
      <c r="U688"/>
      <c r="V688"/>
      <c r="W688"/>
      <c r="X688" t="s">
        <v>470</v>
      </c>
      <c r="Y688"/>
      <c r="Z688" t="s">
        <v>470</v>
      </c>
      <c r="AA688"/>
      <c r="AB688" t="s">
        <v>470</v>
      </c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  <c r="FV688"/>
      <c r="FW688"/>
      <c r="FX688"/>
      <c r="FY688"/>
      <c r="FZ688"/>
      <c r="GA688"/>
      <c r="GB688"/>
      <c r="GC688"/>
      <c r="GD688"/>
      <c r="GE688"/>
      <c r="GF688"/>
      <c r="GG688"/>
      <c r="GH688"/>
      <c r="GI688"/>
      <c r="GJ688"/>
      <c r="GK688"/>
      <c r="GL688"/>
      <c r="GM688"/>
      <c r="GN688"/>
      <c r="GO688"/>
      <c r="GP688"/>
      <c r="GQ688"/>
      <c r="GR688"/>
      <c r="GS688"/>
      <c r="GT688"/>
      <c r="GU688"/>
      <c r="GV688"/>
      <c r="GW688"/>
      <c r="GX688"/>
      <c r="GY688"/>
      <c r="GZ688"/>
      <c r="HA688"/>
      <c r="HB688"/>
      <c r="HC688"/>
      <c r="HD688"/>
      <c r="HE688"/>
      <c r="HF688"/>
      <c r="HG688"/>
      <c r="HH688"/>
      <c r="HI688"/>
      <c r="HJ688"/>
      <c r="HK688"/>
      <c r="HL688"/>
      <c r="HM688"/>
      <c r="HN688"/>
      <c r="HO688"/>
      <c r="HP688"/>
      <c r="HQ688"/>
      <c r="HR688"/>
      <c r="HS688"/>
      <c r="HT688"/>
      <c r="HU688"/>
      <c r="HV688"/>
      <c r="HW688"/>
      <c r="HX688"/>
      <c r="HY688"/>
      <c r="HZ688"/>
      <c r="IA688"/>
      <c r="IB688"/>
      <c r="IC688"/>
      <c r="ID688"/>
      <c r="IE688"/>
      <c r="IF688"/>
      <c r="IG688"/>
      <c r="IH688"/>
      <c r="II688"/>
      <c r="IJ688"/>
      <c r="IK688"/>
      <c r="IL688"/>
      <c r="IM688"/>
      <c r="IN688"/>
      <c r="IO688"/>
      <c r="IP688"/>
      <c r="IQ688"/>
      <c r="IR688"/>
      <c r="IS688"/>
      <c r="IT688"/>
      <c r="IU688"/>
      <c r="IV688"/>
      <c r="IW688"/>
      <c r="IX688"/>
      <c r="IY688"/>
      <c r="IZ688"/>
      <c r="JA688"/>
      <c r="JB688"/>
      <c r="JC688"/>
      <c r="JD688"/>
      <c r="JE688"/>
      <c r="JF688"/>
      <c r="JG688"/>
      <c r="JH688"/>
      <c r="JI688"/>
      <c r="JJ688"/>
      <c r="JK688"/>
      <c r="JL688"/>
      <c r="JM688"/>
      <c r="JN688"/>
      <c r="JO688"/>
      <c r="JP688"/>
      <c r="JQ688"/>
      <c r="JR688"/>
      <c r="JS688"/>
      <c r="JT688"/>
      <c r="JU688"/>
      <c r="JV688"/>
      <c r="JW688"/>
      <c r="JX688"/>
      <c r="JY688"/>
      <c r="JZ688"/>
      <c r="KA688"/>
      <c r="KB688"/>
      <c r="KC688"/>
      <c r="KD688"/>
      <c r="KE688"/>
      <c r="KF688"/>
      <c r="KG688"/>
      <c r="KH688"/>
      <c r="KI688"/>
      <c r="KJ688"/>
      <c r="KK688"/>
      <c r="KL688"/>
      <c r="KM688"/>
      <c r="KN688"/>
    </row>
    <row r="689" spans="1:300" x14ac:dyDescent="0.25">
      <c r="A689" s="1" t="s">
        <v>474</v>
      </c>
      <c r="D689"/>
      <c r="E689"/>
      <c r="F689"/>
      <c r="G689"/>
      <c r="H689"/>
      <c r="I689"/>
      <c r="J689"/>
      <c r="K689"/>
      <c r="L689"/>
      <c r="M689"/>
      <c r="N689"/>
      <c r="O689"/>
      <c r="P689" t="s">
        <v>788</v>
      </c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 t="s">
        <v>788</v>
      </c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  <c r="FV689"/>
      <c r="FW689"/>
      <c r="FX689"/>
      <c r="FY689"/>
      <c r="FZ689"/>
      <c r="GA689"/>
      <c r="GB689"/>
      <c r="GC689"/>
      <c r="GD689"/>
      <c r="GE689"/>
      <c r="GF689"/>
      <c r="GG689"/>
      <c r="GH689"/>
      <c r="GI689"/>
      <c r="GJ689"/>
      <c r="GK689"/>
      <c r="GL689"/>
      <c r="GM689"/>
      <c r="GN689"/>
      <c r="GO689"/>
      <c r="GP689"/>
      <c r="GQ689"/>
      <c r="GR689"/>
      <c r="GS689"/>
      <c r="GT689"/>
      <c r="GU689"/>
      <c r="GV689"/>
      <c r="GW689"/>
      <c r="GX689"/>
      <c r="GY689"/>
      <c r="GZ689"/>
      <c r="HA689"/>
      <c r="HB689"/>
      <c r="HC689"/>
      <c r="HD689"/>
      <c r="HE689"/>
      <c r="HF689"/>
      <c r="HG689"/>
      <c r="HH689"/>
      <c r="HI689"/>
      <c r="HJ689"/>
      <c r="HK689"/>
      <c r="HL689"/>
      <c r="HM689"/>
      <c r="HN689"/>
      <c r="HO689"/>
      <c r="HP689"/>
      <c r="HQ689"/>
      <c r="HR689"/>
      <c r="HS689"/>
      <c r="HT689"/>
      <c r="HU689"/>
      <c r="HV689"/>
      <c r="HW689"/>
      <c r="HX689"/>
      <c r="HY689"/>
      <c r="HZ689"/>
      <c r="IA689"/>
      <c r="IB689"/>
      <c r="IC689"/>
      <c r="ID689"/>
      <c r="IE689"/>
      <c r="IF689"/>
      <c r="IG689"/>
      <c r="IH689"/>
      <c r="II689"/>
      <c r="IJ689"/>
      <c r="IK689"/>
      <c r="IL689"/>
      <c r="IM689"/>
      <c r="IN689"/>
      <c r="IO689"/>
      <c r="IP689"/>
      <c r="IQ689"/>
      <c r="IR689"/>
      <c r="IS689"/>
      <c r="IT689"/>
      <c r="IU689"/>
      <c r="IV689"/>
      <c r="IW689"/>
      <c r="IX689"/>
      <c r="IY689"/>
      <c r="IZ689"/>
      <c r="JA689"/>
      <c r="JB689"/>
      <c r="JC689"/>
      <c r="JD689"/>
      <c r="JE689"/>
      <c r="JF689"/>
      <c r="JG689"/>
      <c r="JH689"/>
      <c r="JI689"/>
      <c r="JJ689"/>
      <c r="JK689"/>
      <c r="JL689"/>
      <c r="JM689"/>
      <c r="JN689"/>
      <c r="JO689"/>
      <c r="JP689"/>
      <c r="JQ689"/>
      <c r="JR689"/>
      <c r="JS689"/>
      <c r="JT689"/>
      <c r="JU689"/>
      <c r="JV689"/>
      <c r="JW689"/>
      <c r="JX689"/>
      <c r="JY689"/>
      <c r="JZ689"/>
      <c r="KA689"/>
      <c r="KB689"/>
      <c r="KC689"/>
      <c r="KD689"/>
      <c r="KE689"/>
      <c r="KF689"/>
      <c r="KG689"/>
      <c r="KH689"/>
      <c r="KI689"/>
      <c r="KJ689"/>
      <c r="KK689"/>
      <c r="KL689"/>
      <c r="KM689"/>
      <c r="KN689"/>
    </row>
    <row r="690" spans="1:300" x14ac:dyDescent="0.25">
      <c r="A690" s="1" t="s">
        <v>475</v>
      </c>
      <c r="P690" s="1">
        <v>0</v>
      </c>
      <c r="AL690" s="1">
        <v>0</v>
      </c>
      <c r="BH690" s="1">
        <v>0</v>
      </c>
    </row>
    <row r="691" spans="1:300" x14ac:dyDescent="0.25">
      <c r="A691" s="1" t="s">
        <v>476</v>
      </c>
      <c r="B691" s="1" t="s">
        <v>477</v>
      </c>
      <c r="F691" s="1">
        <v>200</v>
      </c>
      <c r="BC691" s="1">
        <v>200</v>
      </c>
    </row>
    <row r="692" spans="1:300" x14ac:dyDescent="0.25">
      <c r="A692" s="1" t="s">
        <v>478</v>
      </c>
      <c r="G692" s="1">
        <v>846</v>
      </c>
      <c r="J692" s="1">
        <v>960</v>
      </c>
      <c r="AD692" s="1">
        <v>873</v>
      </c>
      <c r="AX692" s="1">
        <v>834</v>
      </c>
    </row>
    <row r="693" spans="1:300" x14ac:dyDescent="0.25">
      <c r="A693" s="1" t="s">
        <v>479</v>
      </c>
      <c r="M693" s="1">
        <v>110</v>
      </c>
      <c r="AG693" s="1">
        <v>110</v>
      </c>
      <c r="BA693" s="1">
        <v>110</v>
      </c>
    </row>
    <row r="694" spans="1:300" x14ac:dyDescent="0.25">
      <c r="A694" s="1" t="s">
        <v>480</v>
      </c>
      <c r="M694" s="1">
        <v>-80</v>
      </c>
      <c r="AG694" s="1">
        <v>-80</v>
      </c>
      <c r="BA694" s="1">
        <v>-80</v>
      </c>
    </row>
    <row r="695" spans="1:300" x14ac:dyDescent="0.25">
      <c r="A695" s="1" t="s">
        <v>481</v>
      </c>
      <c r="L695" s="1">
        <v>-200</v>
      </c>
      <c r="AE695" s="1">
        <v>-200</v>
      </c>
      <c r="AX695" s="1">
        <v>-200</v>
      </c>
    </row>
    <row r="698" spans="1:300" x14ac:dyDescent="0.25">
      <c r="A698" s="1" t="s">
        <v>576</v>
      </c>
      <c r="B698" s="1" t="s">
        <v>460</v>
      </c>
      <c r="H698" s="1" t="s">
        <v>581</v>
      </c>
      <c r="I698" s="1" t="s">
        <v>462</v>
      </c>
      <c r="L698" s="1" t="s">
        <v>582</v>
      </c>
      <c r="M698" s="1" t="s">
        <v>462</v>
      </c>
    </row>
    <row r="699" spans="1:300" x14ac:dyDescent="0.25">
      <c r="A699" s="1" t="s">
        <v>464</v>
      </c>
      <c r="C699" s="1" t="s">
        <v>465</v>
      </c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>
        <v>4</v>
      </c>
      <c r="Y699"/>
      <c r="Z699"/>
      <c r="AA699">
        <v>10</v>
      </c>
      <c r="AB699"/>
      <c r="AC699"/>
      <c r="AD699">
        <v>3</v>
      </c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>
        <v>3</v>
      </c>
      <c r="AS699"/>
      <c r="AT699"/>
      <c r="AU699">
        <v>3</v>
      </c>
      <c r="AV699"/>
      <c r="AW699"/>
      <c r="AX699">
        <v>3</v>
      </c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  <c r="FV699"/>
      <c r="FW699"/>
      <c r="FX699"/>
      <c r="FY699"/>
      <c r="FZ699"/>
      <c r="GA699"/>
      <c r="GB699"/>
      <c r="GC699"/>
      <c r="GD699"/>
      <c r="GE699"/>
      <c r="GF699"/>
      <c r="GG699"/>
      <c r="GH699"/>
      <c r="GI699"/>
      <c r="GJ699"/>
      <c r="GK699"/>
      <c r="GL699"/>
      <c r="GM699"/>
      <c r="GN699"/>
      <c r="GO699"/>
      <c r="GP699"/>
      <c r="GQ699"/>
      <c r="GR699"/>
      <c r="GS699"/>
      <c r="GT699"/>
      <c r="GU699"/>
      <c r="GV699"/>
      <c r="GW699"/>
      <c r="GX699"/>
      <c r="GY699"/>
      <c r="GZ699"/>
      <c r="HA699"/>
      <c r="HB699"/>
      <c r="HC699"/>
      <c r="HD699"/>
      <c r="HE699"/>
      <c r="HF699"/>
      <c r="HG699"/>
      <c r="HH699"/>
      <c r="HI699"/>
      <c r="HJ699"/>
      <c r="HK699"/>
      <c r="HL699"/>
      <c r="HM699"/>
      <c r="HN699"/>
      <c r="HO699"/>
      <c r="HP699"/>
      <c r="HQ699"/>
      <c r="HR699"/>
      <c r="HS699"/>
      <c r="HT699"/>
      <c r="HU699"/>
      <c r="HV699"/>
      <c r="HW699"/>
      <c r="HX699"/>
      <c r="HY699"/>
      <c r="HZ699"/>
      <c r="IA699"/>
      <c r="IB699"/>
      <c r="IC699"/>
      <c r="ID699"/>
      <c r="IE699"/>
      <c r="IF699"/>
      <c r="IG699"/>
      <c r="IH699"/>
      <c r="II699"/>
      <c r="IJ699"/>
      <c r="IK699"/>
      <c r="IL699"/>
      <c r="IM699"/>
      <c r="IN699"/>
      <c r="IO699"/>
      <c r="IP699"/>
      <c r="IQ699"/>
      <c r="IR699"/>
      <c r="IS699"/>
      <c r="IT699"/>
      <c r="IU699"/>
      <c r="IV699"/>
      <c r="IW699"/>
      <c r="IX699"/>
      <c r="IY699"/>
      <c r="IZ699"/>
      <c r="JA699"/>
      <c r="JB699"/>
      <c r="JC699"/>
      <c r="JD699"/>
      <c r="JE699"/>
      <c r="JF699"/>
      <c r="JG699"/>
      <c r="JH699"/>
      <c r="JI699"/>
      <c r="JJ699"/>
      <c r="JK699"/>
      <c r="JL699"/>
      <c r="JM699"/>
      <c r="JN699"/>
      <c r="JO699"/>
      <c r="JP699"/>
      <c r="JQ699"/>
      <c r="JR699"/>
      <c r="JS699"/>
      <c r="JT699"/>
      <c r="JU699"/>
      <c r="JV699"/>
      <c r="JW699"/>
      <c r="JX699"/>
      <c r="JY699"/>
      <c r="JZ699"/>
      <c r="KA699"/>
      <c r="KB699"/>
      <c r="KC699"/>
      <c r="KD699"/>
      <c r="KE699"/>
      <c r="KF699"/>
      <c r="KG699"/>
      <c r="KH699"/>
      <c r="KI699"/>
      <c r="KJ699"/>
      <c r="KK699"/>
      <c r="KL699"/>
      <c r="KM699"/>
      <c r="KN699"/>
    </row>
    <row r="700" spans="1:300" x14ac:dyDescent="0.25">
      <c r="A700" s="1" t="s">
        <v>466</v>
      </c>
      <c r="C700" s="1" t="s">
        <v>465</v>
      </c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>
        <v>0</v>
      </c>
      <c r="Y700"/>
      <c r="Z700"/>
      <c r="AA700">
        <v>10</v>
      </c>
      <c r="AB700"/>
      <c r="AC700"/>
      <c r="AD700">
        <v>0</v>
      </c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>
        <v>0</v>
      </c>
      <c r="AS700"/>
      <c r="AT700"/>
      <c r="AU700">
        <v>0</v>
      </c>
      <c r="AV700"/>
      <c r="AW700"/>
      <c r="AX700">
        <v>0</v>
      </c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  <c r="FV700"/>
      <c r="FW700"/>
      <c r="FX700"/>
      <c r="FY700"/>
      <c r="FZ700"/>
      <c r="GA700"/>
      <c r="GB700"/>
      <c r="GC700"/>
      <c r="GD700"/>
      <c r="GE700"/>
      <c r="GF700"/>
      <c r="GG700"/>
      <c r="GH700"/>
      <c r="GI700"/>
      <c r="GJ700"/>
      <c r="GK700"/>
      <c r="GL700"/>
      <c r="GM700"/>
      <c r="GN700"/>
      <c r="GO700"/>
      <c r="GP700"/>
      <c r="GQ700"/>
      <c r="GR700"/>
      <c r="GS700"/>
      <c r="GT700"/>
      <c r="GU700"/>
      <c r="GV700"/>
      <c r="GW700"/>
      <c r="GX700"/>
      <c r="GY700"/>
      <c r="GZ700"/>
      <c r="HA700"/>
      <c r="HB700"/>
      <c r="HC700"/>
      <c r="HD700"/>
      <c r="HE700"/>
      <c r="HF700"/>
      <c r="HG700"/>
      <c r="HH700"/>
      <c r="HI700"/>
      <c r="HJ700"/>
      <c r="HK700"/>
      <c r="HL700"/>
      <c r="HM700"/>
      <c r="HN700"/>
      <c r="HO700"/>
      <c r="HP700"/>
      <c r="HQ700"/>
      <c r="HR700"/>
      <c r="HS700"/>
      <c r="HT700"/>
      <c r="HU700"/>
      <c r="HV700"/>
      <c r="HW700"/>
      <c r="HX700"/>
      <c r="HY700"/>
      <c r="HZ700"/>
      <c r="IA700"/>
      <c r="IB700"/>
      <c r="IC700"/>
      <c r="ID700"/>
      <c r="IE700"/>
      <c r="IF700"/>
      <c r="IG700"/>
      <c r="IH700"/>
      <c r="II700"/>
      <c r="IJ700"/>
      <c r="IK700"/>
      <c r="IL700"/>
      <c r="IM700"/>
      <c r="IN700"/>
      <c r="IO700"/>
      <c r="IP700"/>
      <c r="IQ700"/>
      <c r="IR700"/>
      <c r="IS700"/>
      <c r="IT700"/>
      <c r="IU700"/>
      <c r="IV700"/>
      <c r="IW700"/>
      <c r="IX700"/>
      <c r="IY700"/>
      <c r="IZ700"/>
      <c r="JA700"/>
      <c r="JB700"/>
      <c r="JC700"/>
      <c r="JD700"/>
      <c r="JE700"/>
      <c r="JF700"/>
      <c r="JG700"/>
      <c r="JH700"/>
      <c r="JI700"/>
      <c r="JJ700"/>
      <c r="JK700"/>
      <c r="JL700"/>
      <c r="JM700"/>
      <c r="JN700"/>
      <c r="JO700"/>
      <c r="JP700"/>
      <c r="JQ700"/>
      <c r="JR700"/>
      <c r="JS700"/>
      <c r="JT700"/>
      <c r="JU700"/>
      <c r="JV700"/>
      <c r="JW700"/>
      <c r="JX700"/>
      <c r="JY700"/>
      <c r="JZ700"/>
      <c r="KA700"/>
      <c r="KB700"/>
      <c r="KC700"/>
      <c r="KD700"/>
      <c r="KE700"/>
      <c r="KF700"/>
      <c r="KG700"/>
      <c r="KH700"/>
      <c r="KI700"/>
      <c r="KJ700"/>
      <c r="KK700"/>
      <c r="KL700"/>
      <c r="KM700"/>
      <c r="KN700"/>
    </row>
    <row r="701" spans="1:300" x14ac:dyDescent="0.25"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  <c r="FV701"/>
      <c r="FW701"/>
      <c r="FX701"/>
      <c r="FY701"/>
      <c r="FZ701"/>
      <c r="GA701"/>
      <c r="GB701"/>
      <c r="GC701"/>
      <c r="GD701"/>
      <c r="GE701"/>
      <c r="GF701"/>
      <c r="GG701"/>
      <c r="GH701"/>
      <c r="GI701"/>
      <c r="GJ701"/>
      <c r="GK701"/>
      <c r="GL701"/>
      <c r="GM701"/>
      <c r="GN701"/>
      <c r="GO701"/>
      <c r="GP701"/>
      <c r="GQ701"/>
      <c r="GR701"/>
      <c r="GS701"/>
      <c r="GT701"/>
      <c r="GU701"/>
      <c r="GV701"/>
      <c r="GW701"/>
      <c r="GX701"/>
      <c r="GY701"/>
      <c r="GZ701"/>
      <c r="HA701"/>
      <c r="HB701"/>
      <c r="HC701"/>
      <c r="HD701"/>
      <c r="HE701"/>
      <c r="HF701"/>
      <c r="HG701"/>
      <c r="HH701"/>
      <c r="HI701"/>
      <c r="HJ701"/>
      <c r="HK701"/>
      <c r="HL701"/>
      <c r="HM701"/>
      <c r="HN701"/>
      <c r="HO701"/>
      <c r="HP701"/>
      <c r="HQ701"/>
      <c r="HR701"/>
      <c r="HS701"/>
      <c r="HT701"/>
      <c r="HU701"/>
      <c r="HV701"/>
      <c r="HW701"/>
      <c r="HX701"/>
      <c r="HY701"/>
      <c r="HZ701"/>
      <c r="IA701"/>
      <c r="IB701"/>
      <c r="IC701"/>
      <c r="ID701"/>
      <c r="IE701"/>
      <c r="IF701"/>
      <c r="IG701"/>
      <c r="IH701"/>
      <c r="II701"/>
      <c r="IJ701"/>
      <c r="IK701"/>
      <c r="IL701"/>
      <c r="IM701"/>
      <c r="IN701"/>
      <c r="IO701"/>
      <c r="IP701"/>
      <c r="IQ701"/>
      <c r="IR701"/>
      <c r="IS701"/>
      <c r="IT701"/>
      <c r="IU701"/>
      <c r="IV701"/>
      <c r="IW701"/>
      <c r="IX701"/>
      <c r="IY701"/>
      <c r="IZ701"/>
      <c r="JA701"/>
      <c r="JB701"/>
      <c r="JC701"/>
      <c r="JD701"/>
      <c r="JE701"/>
      <c r="JF701"/>
      <c r="JG701"/>
      <c r="JH701"/>
      <c r="JI701"/>
      <c r="JJ701"/>
      <c r="JK701"/>
      <c r="JL701"/>
      <c r="JM701"/>
      <c r="JN701"/>
      <c r="JO701"/>
      <c r="JP701"/>
      <c r="JQ701"/>
      <c r="JR701"/>
      <c r="JS701"/>
      <c r="JT701"/>
      <c r="JU701"/>
      <c r="JV701"/>
      <c r="JW701"/>
      <c r="JX701"/>
      <c r="JY701"/>
      <c r="JZ701"/>
      <c r="KA701"/>
      <c r="KB701"/>
      <c r="KC701"/>
      <c r="KD701"/>
      <c r="KE701"/>
      <c r="KF701"/>
      <c r="KG701"/>
      <c r="KH701"/>
      <c r="KI701"/>
      <c r="KJ701"/>
      <c r="KK701"/>
      <c r="KL701"/>
      <c r="KM701"/>
      <c r="KN701"/>
    </row>
    <row r="702" spans="1:300" x14ac:dyDescent="0.25">
      <c r="A702" s="1" t="s">
        <v>467</v>
      </c>
      <c r="C702" s="1" t="s">
        <v>789</v>
      </c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>
        <v>23</v>
      </c>
      <c r="X702"/>
      <c r="Y702"/>
      <c r="Z702"/>
      <c r="AA702">
        <v>0</v>
      </c>
      <c r="AB702"/>
      <c r="AC702">
        <v>15</v>
      </c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>
        <v>0</v>
      </c>
      <c r="AS702"/>
      <c r="AT702"/>
      <c r="AU702">
        <v>0</v>
      </c>
      <c r="AV702"/>
      <c r="AW702"/>
      <c r="AX702">
        <v>0</v>
      </c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  <c r="FV702"/>
      <c r="FW702"/>
      <c r="FX702"/>
      <c r="FY702"/>
      <c r="FZ702"/>
      <c r="GA702"/>
      <c r="GB702"/>
      <c r="GC702"/>
      <c r="GD702"/>
      <c r="GE702"/>
      <c r="GF702"/>
      <c r="GG702"/>
      <c r="GH702"/>
      <c r="GI702"/>
      <c r="GJ702"/>
      <c r="GK702"/>
      <c r="GL702"/>
      <c r="GM702"/>
      <c r="GN702"/>
      <c r="GO702"/>
      <c r="GP702"/>
      <c r="GQ702"/>
      <c r="GR702"/>
      <c r="GS702"/>
      <c r="GT702"/>
      <c r="GU702"/>
      <c r="GV702"/>
      <c r="GW702"/>
      <c r="GX702"/>
      <c r="GY702"/>
      <c r="GZ702"/>
      <c r="HA702"/>
      <c r="HB702"/>
      <c r="HC702"/>
      <c r="HD702"/>
      <c r="HE702"/>
      <c r="HF702"/>
      <c r="HG702"/>
      <c r="HH702"/>
      <c r="HI702"/>
      <c r="HJ702"/>
      <c r="HK702"/>
      <c r="HL702"/>
      <c r="HM702"/>
      <c r="HN702"/>
      <c r="HO702"/>
      <c r="HP702"/>
      <c r="HQ702"/>
      <c r="HR702"/>
      <c r="HS702"/>
      <c r="HT702"/>
      <c r="HU702"/>
      <c r="HV702"/>
      <c r="HW702"/>
      <c r="HX702"/>
      <c r="HY702"/>
      <c r="HZ702"/>
      <c r="IA702"/>
      <c r="IB702"/>
      <c r="IC702"/>
      <c r="ID702"/>
      <c r="IE702"/>
      <c r="IF702"/>
      <c r="IG702"/>
      <c r="IH702"/>
      <c r="II702"/>
      <c r="IJ702"/>
      <c r="IK702"/>
      <c r="IL702"/>
      <c r="IM702"/>
      <c r="IN702"/>
      <c r="IO702"/>
      <c r="IP702"/>
      <c r="IQ702"/>
      <c r="IR702"/>
      <c r="IS702"/>
      <c r="IT702"/>
      <c r="IU702"/>
      <c r="IV702"/>
      <c r="IW702"/>
      <c r="IX702"/>
      <c r="IY702"/>
      <c r="IZ702"/>
      <c r="JA702"/>
      <c r="JB702"/>
      <c r="JC702"/>
      <c r="JD702"/>
      <c r="JE702"/>
      <c r="JF702"/>
      <c r="JG702"/>
      <c r="JH702"/>
      <c r="JI702"/>
      <c r="JJ702"/>
      <c r="JK702"/>
      <c r="JL702"/>
      <c r="JM702"/>
      <c r="JN702"/>
      <c r="JO702"/>
      <c r="JP702"/>
      <c r="JQ702"/>
      <c r="JR702"/>
      <c r="JS702"/>
      <c r="JT702"/>
      <c r="JU702"/>
      <c r="JV702"/>
      <c r="JW702"/>
      <c r="JX702"/>
      <c r="JY702"/>
      <c r="JZ702"/>
      <c r="KA702"/>
      <c r="KB702"/>
      <c r="KC702"/>
      <c r="KD702"/>
      <c r="KE702"/>
      <c r="KF702"/>
      <c r="KG702"/>
      <c r="KH702"/>
      <c r="KI702"/>
      <c r="KJ702"/>
      <c r="KK702"/>
      <c r="KL702"/>
      <c r="KM702"/>
      <c r="KN702"/>
    </row>
    <row r="703" spans="1:300" x14ac:dyDescent="0.25">
      <c r="A703" s="1" t="s">
        <v>468</v>
      </c>
      <c r="C703" s="1" t="s">
        <v>789</v>
      </c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>
        <v>11</v>
      </c>
      <c r="X703"/>
      <c r="Y703"/>
      <c r="Z703"/>
      <c r="AA703">
        <v>9</v>
      </c>
      <c r="AB703"/>
      <c r="AC703">
        <v>11</v>
      </c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>
        <v>3</v>
      </c>
      <c r="AS703"/>
      <c r="AT703"/>
      <c r="AU703">
        <v>3</v>
      </c>
      <c r="AV703"/>
      <c r="AW703"/>
      <c r="AX703">
        <v>5</v>
      </c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  <c r="FV703"/>
      <c r="FW703"/>
      <c r="FX703"/>
      <c r="FY703"/>
      <c r="FZ703"/>
      <c r="GA703"/>
      <c r="GB703"/>
      <c r="GC703"/>
      <c r="GD703"/>
      <c r="GE703"/>
      <c r="GF703"/>
      <c r="GG703"/>
      <c r="GH703"/>
      <c r="GI703"/>
      <c r="GJ703"/>
      <c r="GK703"/>
      <c r="GL703"/>
      <c r="GM703"/>
      <c r="GN703"/>
      <c r="GO703"/>
      <c r="GP703"/>
      <c r="GQ703"/>
      <c r="GR703"/>
      <c r="GS703"/>
      <c r="GT703"/>
      <c r="GU703"/>
      <c r="GV703"/>
      <c r="GW703"/>
      <c r="GX703"/>
      <c r="GY703"/>
      <c r="GZ703"/>
      <c r="HA703"/>
      <c r="HB703"/>
      <c r="HC703"/>
      <c r="HD703"/>
      <c r="HE703"/>
      <c r="HF703"/>
      <c r="HG703"/>
      <c r="HH703"/>
      <c r="HI703"/>
      <c r="HJ703"/>
      <c r="HK703"/>
      <c r="HL703"/>
      <c r="HM703"/>
      <c r="HN703"/>
      <c r="HO703"/>
      <c r="HP703"/>
      <c r="HQ703"/>
      <c r="HR703"/>
      <c r="HS703"/>
      <c r="HT703"/>
      <c r="HU703"/>
      <c r="HV703"/>
      <c r="HW703"/>
      <c r="HX703"/>
      <c r="HY703"/>
      <c r="HZ703"/>
      <c r="IA703"/>
      <c r="IB703"/>
      <c r="IC703"/>
      <c r="ID703"/>
      <c r="IE703"/>
      <c r="IF703"/>
      <c r="IG703"/>
      <c r="IH703"/>
      <c r="II703"/>
      <c r="IJ703"/>
      <c r="IK703"/>
      <c r="IL703"/>
      <c r="IM703"/>
      <c r="IN703"/>
      <c r="IO703"/>
      <c r="IP703"/>
      <c r="IQ703"/>
      <c r="IR703"/>
      <c r="IS703"/>
      <c r="IT703"/>
      <c r="IU703"/>
      <c r="IV703"/>
      <c r="IW703"/>
      <c r="IX703"/>
      <c r="IY703"/>
      <c r="IZ703"/>
      <c r="JA703"/>
      <c r="JB703"/>
      <c r="JC703"/>
      <c r="JD703"/>
      <c r="JE703"/>
      <c r="JF703"/>
      <c r="JG703"/>
      <c r="JH703"/>
      <c r="JI703"/>
      <c r="JJ703"/>
      <c r="JK703"/>
      <c r="JL703"/>
      <c r="JM703"/>
      <c r="JN703"/>
      <c r="JO703"/>
      <c r="JP703"/>
      <c r="JQ703"/>
      <c r="JR703"/>
      <c r="JS703"/>
      <c r="JT703"/>
      <c r="JU703"/>
      <c r="JV703"/>
      <c r="JW703"/>
      <c r="JX703"/>
      <c r="JY703"/>
      <c r="JZ703"/>
      <c r="KA703"/>
      <c r="KB703"/>
      <c r="KC703"/>
      <c r="KD703"/>
      <c r="KE703"/>
      <c r="KF703"/>
      <c r="KG703"/>
      <c r="KH703"/>
      <c r="KI703"/>
      <c r="KJ703"/>
      <c r="KK703"/>
      <c r="KL703"/>
      <c r="KM703"/>
      <c r="KN703"/>
    </row>
    <row r="704" spans="1:300" x14ac:dyDescent="0.25"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  <c r="FV704"/>
      <c r="FW704"/>
      <c r="FX704"/>
      <c r="FY704"/>
      <c r="FZ704"/>
      <c r="GA704"/>
      <c r="GB704"/>
      <c r="GC704"/>
      <c r="GD704"/>
      <c r="GE704"/>
      <c r="GF704"/>
      <c r="GG704"/>
      <c r="GH704"/>
      <c r="GI704"/>
      <c r="GJ704"/>
      <c r="GK704"/>
      <c r="GL704"/>
      <c r="GM704"/>
      <c r="GN704"/>
      <c r="GO704"/>
      <c r="GP704"/>
      <c r="GQ704"/>
      <c r="GR704"/>
      <c r="GS704"/>
      <c r="GT704"/>
      <c r="GU704"/>
      <c r="GV704"/>
      <c r="GW704"/>
      <c r="GX704"/>
      <c r="GY704"/>
      <c r="GZ704"/>
      <c r="HA704"/>
      <c r="HB704"/>
      <c r="HC704"/>
      <c r="HD704"/>
      <c r="HE704"/>
      <c r="HF704"/>
      <c r="HG704"/>
      <c r="HH704"/>
      <c r="HI704"/>
      <c r="HJ704"/>
      <c r="HK704"/>
      <c r="HL704"/>
      <c r="HM704"/>
      <c r="HN704"/>
      <c r="HO704"/>
      <c r="HP704"/>
      <c r="HQ704"/>
      <c r="HR704"/>
      <c r="HS704"/>
      <c r="HT704"/>
      <c r="HU704"/>
      <c r="HV704"/>
      <c r="HW704"/>
      <c r="HX704"/>
      <c r="HY704"/>
      <c r="HZ704"/>
      <c r="IA704"/>
      <c r="IB704"/>
      <c r="IC704"/>
      <c r="ID704"/>
      <c r="IE704"/>
      <c r="IF704"/>
      <c r="IG704"/>
      <c r="IH704"/>
      <c r="II704"/>
      <c r="IJ704"/>
      <c r="IK704"/>
      <c r="IL704"/>
      <c r="IM704"/>
      <c r="IN704"/>
      <c r="IO704"/>
      <c r="IP704"/>
      <c r="IQ704"/>
      <c r="IR704"/>
      <c r="IS704"/>
      <c r="IT704"/>
      <c r="IU704"/>
      <c r="IV704"/>
      <c r="IW704"/>
      <c r="IX704"/>
      <c r="IY704"/>
      <c r="IZ704"/>
      <c r="JA704"/>
      <c r="JB704"/>
      <c r="JC704"/>
      <c r="JD704"/>
      <c r="JE704"/>
      <c r="JF704"/>
      <c r="JG704"/>
      <c r="JH704"/>
      <c r="JI704"/>
      <c r="JJ704"/>
      <c r="JK704"/>
      <c r="JL704"/>
      <c r="JM704"/>
      <c r="JN704"/>
      <c r="JO704"/>
      <c r="JP704"/>
      <c r="JQ704"/>
      <c r="JR704"/>
      <c r="JS704"/>
      <c r="JT704"/>
      <c r="JU704"/>
      <c r="JV704"/>
      <c r="JW704"/>
      <c r="JX704"/>
      <c r="JY704"/>
      <c r="JZ704"/>
      <c r="KA704"/>
      <c r="KB704"/>
      <c r="KC704"/>
      <c r="KD704"/>
      <c r="KE704"/>
      <c r="KF704"/>
      <c r="KG704"/>
      <c r="KH704"/>
      <c r="KI704"/>
      <c r="KJ704"/>
      <c r="KK704"/>
      <c r="KL704"/>
      <c r="KM704"/>
      <c r="KN704"/>
    </row>
    <row r="705" spans="1:300" x14ac:dyDescent="0.25">
      <c r="A705" s="1" t="s">
        <v>469</v>
      </c>
      <c r="D705"/>
      <c r="E705"/>
      <c r="F705"/>
      <c r="G705"/>
      <c r="H705"/>
      <c r="I705"/>
      <c r="J705"/>
      <c r="K705"/>
      <c r="L705"/>
      <c r="M705"/>
      <c r="N705"/>
      <c r="O705"/>
      <c r="P705" t="s">
        <v>470</v>
      </c>
      <c r="Q705"/>
      <c r="R705" t="s">
        <v>470</v>
      </c>
      <c r="S705"/>
      <c r="T705" t="s">
        <v>470</v>
      </c>
      <c r="U705"/>
      <c r="V705"/>
      <c r="W705"/>
      <c r="X705" t="s">
        <v>470</v>
      </c>
      <c r="Y705"/>
      <c r="Z705" t="s">
        <v>470</v>
      </c>
      <c r="AA705"/>
      <c r="AB705" t="s">
        <v>470</v>
      </c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  <c r="FV705"/>
      <c r="FW705"/>
      <c r="FX705"/>
      <c r="FY705"/>
      <c r="FZ705"/>
      <c r="GA705"/>
      <c r="GB705"/>
      <c r="GC705"/>
      <c r="GD705"/>
      <c r="GE705"/>
      <c r="GF705"/>
      <c r="GG705"/>
      <c r="GH705"/>
      <c r="GI705"/>
      <c r="GJ705"/>
      <c r="GK705"/>
      <c r="GL705"/>
      <c r="GM705"/>
      <c r="GN705"/>
      <c r="GO705"/>
      <c r="GP705"/>
      <c r="GQ705"/>
      <c r="GR705"/>
      <c r="GS705"/>
      <c r="GT705"/>
      <c r="GU705"/>
      <c r="GV705"/>
      <c r="GW705"/>
      <c r="GX705"/>
      <c r="GY705"/>
      <c r="GZ705"/>
      <c r="HA705"/>
      <c r="HB705"/>
      <c r="HC705"/>
      <c r="HD705"/>
      <c r="HE705"/>
      <c r="HF705"/>
      <c r="HG705"/>
      <c r="HH705"/>
      <c r="HI705"/>
      <c r="HJ705"/>
      <c r="HK705"/>
      <c r="HL705"/>
      <c r="HM705"/>
      <c r="HN705"/>
      <c r="HO705"/>
      <c r="HP705"/>
      <c r="HQ705"/>
      <c r="HR705"/>
      <c r="HS705"/>
      <c r="HT705"/>
      <c r="HU705"/>
      <c r="HV705"/>
      <c r="HW705"/>
      <c r="HX705"/>
      <c r="HY705"/>
      <c r="HZ705"/>
      <c r="IA705"/>
      <c r="IB705"/>
      <c r="IC705"/>
      <c r="ID705"/>
      <c r="IE705"/>
      <c r="IF705"/>
      <c r="IG705"/>
      <c r="IH705"/>
      <c r="II705"/>
      <c r="IJ705"/>
      <c r="IK705"/>
      <c r="IL705"/>
      <c r="IM705"/>
      <c r="IN705"/>
      <c r="IO705"/>
      <c r="IP705"/>
      <c r="IQ705"/>
      <c r="IR705"/>
      <c r="IS705"/>
      <c r="IT705"/>
      <c r="IU705"/>
      <c r="IV705"/>
      <c r="IW705"/>
      <c r="IX705"/>
      <c r="IY705"/>
      <c r="IZ705"/>
      <c r="JA705"/>
      <c r="JB705"/>
      <c r="JC705"/>
      <c r="JD705"/>
      <c r="JE705"/>
      <c r="JF705"/>
      <c r="JG705"/>
      <c r="JH705"/>
      <c r="JI705"/>
      <c r="JJ705"/>
      <c r="JK705"/>
      <c r="JL705"/>
      <c r="JM705"/>
      <c r="JN705"/>
      <c r="JO705"/>
      <c r="JP705"/>
      <c r="JQ705"/>
      <c r="JR705"/>
      <c r="JS705"/>
      <c r="JT705"/>
      <c r="JU705"/>
      <c r="JV705"/>
      <c r="JW705"/>
      <c r="JX705"/>
      <c r="JY705"/>
      <c r="JZ705"/>
      <c r="KA705"/>
      <c r="KB705"/>
      <c r="KC705"/>
      <c r="KD705"/>
      <c r="KE705"/>
      <c r="KF705"/>
      <c r="KG705"/>
      <c r="KH705"/>
      <c r="KI705"/>
      <c r="KJ705"/>
      <c r="KK705"/>
      <c r="KL705"/>
      <c r="KM705"/>
      <c r="KN705"/>
    </row>
    <row r="706" spans="1:300" x14ac:dyDescent="0.25">
      <c r="A706" s="1" t="s">
        <v>474</v>
      </c>
      <c r="D706"/>
      <c r="E706"/>
      <c r="F706"/>
      <c r="G706"/>
      <c r="H706"/>
      <c r="I706"/>
      <c r="J706"/>
      <c r="K706"/>
      <c r="L706"/>
      <c r="M706"/>
      <c r="N706"/>
      <c r="O706"/>
      <c r="P706" t="s">
        <v>788</v>
      </c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 t="s">
        <v>788</v>
      </c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  <c r="FV706"/>
      <c r="FW706"/>
      <c r="FX706"/>
      <c r="FY706"/>
      <c r="FZ706"/>
      <c r="GA706"/>
      <c r="GB706"/>
      <c r="GC706"/>
      <c r="GD706"/>
      <c r="GE706"/>
      <c r="GF706"/>
      <c r="GG706"/>
      <c r="GH706"/>
      <c r="GI706"/>
      <c r="GJ706"/>
      <c r="GK706"/>
      <c r="GL706"/>
      <c r="GM706"/>
      <c r="GN706"/>
      <c r="GO706"/>
      <c r="GP706"/>
      <c r="GQ706"/>
      <c r="GR706"/>
      <c r="GS706"/>
      <c r="GT706"/>
      <c r="GU706"/>
      <c r="GV706"/>
      <c r="GW706"/>
      <c r="GX706"/>
      <c r="GY706"/>
      <c r="GZ706"/>
      <c r="HA706"/>
      <c r="HB706"/>
      <c r="HC706"/>
      <c r="HD706"/>
      <c r="HE706"/>
      <c r="HF706"/>
      <c r="HG706"/>
      <c r="HH706"/>
      <c r="HI706"/>
      <c r="HJ706"/>
      <c r="HK706"/>
      <c r="HL706"/>
      <c r="HM706"/>
      <c r="HN706"/>
      <c r="HO706"/>
      <c r="HP706"/>
      <c r="HQ706"/>
      <c r="HR706"/>
      <c r="HS706"/>
      <c r="HT706"/>
      <c r="HU706"/>
      <c r="HV706"/>
      <c r="HW706"/>
      <c r="HX706"/>
      <c r="HY706"/>
      <c r="HZ706"/>
      <c r="IA706"/>
      <c r="IB706"/>
      <c r="IC706"/>
      <c r="ID706"/>
      <c r="IE706"/>
      <c r="IF706"/>
      <c r="IG706"/>
      <c r="IH706"/>
      <c r="II706"/>
      <c r="IJ706"/>
      <c r="IK706"/>
      <c r="IL706"/>
      <c r="IM706"/>
      <c r="IN706"/>
      <c r="IO706"/>
      <c r="IP706"/>
      <c r="IQ706"/>
      <c r="IR706"/>
      <c r="IS706"/>
      <c r="IT706"/>
      <c r="IU706"/>
      <c r="IV706"/>
      <c r="IW706"/>
      <c r="IX706"/>
      <c r="IY706"/>
      <c r="IZ706"/>
      <c r="JA706"/>
      <c r="JB706"/>
      <c r="JC706"/>
      <c r="JD706"/>
      <c r="JE706"/>
      <c r="JF706"/>
      <c r="JG706"/>
      <c r="JH706"/>
      <c r="JI706"/>
      <c r="JJ706"/>
      <c r="JK706"/>
      <c r="JL706"/>
      <c r="JM706"/>
      <c r="JN706"/>
      <c r="JO706"/>
      <c r="JP706"/>
      <c r="JQ706"/>
      <c r="JR706"/>
      <c r="JS706"/>
      <c r="JT706"/>
      <c r="JU706"/>
      <c r="JV706"/>
      <c r="JW706"/>
      <c r="JX706"/>
      <c r="JY706"/>
      <c r="JZ706"/>
      <c r="KA706"/>
      <c r="KB706"/>
      <c r="KC706"/>
      <c r="KD706"/>
      <c r="KE706"/>
      <c r="KF706"/>
      <c r="KG706"/>
      <c r="KH706"/>
      <c r="KI706"/>
      <c r="KJ706"/>
      <c r="KK706"/>
      <c r="KL706"/>
      <c r="KM706"/>
      <c r="KN706"/>
    </row>
    <row r="707" spans="1:300" x14ac:dyDescent="0.25">
      <c r="A707" s="1" t="s">
        <v>475</v>
      </c>
      <c r="P707" s="1">
        <v>0</v>
      </c>
      <c r="AL707" s="1">
        <v>0</v>
      </c>
      <c r="BH707" s="1">
        <v>0</v>
      </c>
    </row>
    <row r="708" spans="1:300" x14ac:dyDescent="0.25">
      <c r="A708" s="1" t="s">
        <v>476</v>
      </c>
      <c r="B708" s="1" t="s">
        <v>477</v>
      </c>
      <c r="F708" s="1">
        <v>200</v>
      </c>
      <c r="BC708" s="1">
        <v>200</v>
      </c>
    </row>
    <row r="709" spans="1:300" x14ac:dyDescent="0.25">
      <c r="A709" s="1" t="s">
        <v>478</v>
      </c>
      <c r="G709" s="1">
        <v>873</v>
      </c>
      <c r="J709" s="1">
        <v>834</v>
      </c>
      <c r="AD709" s="1">
        <v>784</v>
      </c>
      <c r="AX709" s="1">
        <v>834</v>
      </c>
    </row>
    <row r="710" spans="1:300" x14ac:dyDescent="0.25">
      <c r="A710" s="1" t="s">
        <v>479</v>
      </c>
      <c r="M710" s="1">
        <v>110</v>
      </c>
      <c r="AI710" s="1">
        <v>0</v>
      </c>
      <c r="BC710" s="1">
        <v>110</v>
      </c>
    </row>
    <row r="711" spans="1:300" x14ac:dyDescent="0.25">
      <c r="A711" s="1" t="s">
        <v>480</v>
      </c>
      <c r="M711" s="1">
        <v>-80</v>
      </c>
      <c r="AG711" s="1">
        <v>-80</v>
      </c>
      <c r="BA711" s="1">
        <v>-80</v>
      </c>
    </row>
    <row r="712" spans="1:300" x14ac:dyDescent="0.25">
      <c r="A712" s="1" t="s">
        <v>481</v>
      </c>
      <c r="L712" s="1">
        <v>-200</v>
      </c>
      <c r="AE712" s="1">
        <v>-200</v>
      </c>
      <c r="AX712" s="1">
        <v>-200</v>
      </c>
    </row>
    <row r="715" spans="1:300" x14ac:dyDescent="0.25">
      <c r="A715" s="1" t="s">
        <v>583</v>
      </c>
      <c r="B715" s="1" t="s">
        <v>460</v>
      </c>
      <c r="H715" s="1" t="s">
        <v>584</v>
      </c>
      <c r="I715" s="1" t="s">
        <v>462</v>
      </c>
    </row>
    <row r="716" spans="1:300" x14ac:dyDescent="0.25">
      <c r="A716" s="1" t="s">
        <v>464</v>
      </c>
      <c r="C716" s="1" t="s">
        <v>465</v>
      </c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>
        <v>10</v>
      </c>
      <c r="Y716"/>
      <c r="Z716"/>
      <c r="AA716">
        <v>10</v>
      </c>
      <c r="AB716"/>
      <c r="AC716"/>
      <c r="AD716">
        <v>8</v>
      </c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  <c r="FV716"/>
      <c r="FW716"/>
      <c r="FX716"/>
      <c r="FY716"/>
      <c r="FZ716"/>
      <c r="GA716"/>
      <c r="GB716"/>
      <c r="GC716"/>
      <c r="GD716"/>
      <c r="GE716"/>
      <c r="GF716"/>
      <c r="GG716"/>
      <c r="GH716"/>
      <c r="GI716"/>
      <c r="GJ716"/>
      <c r="GK716"/>
      <c r="GL716"/>
      <c r="GM716"/>
      <c r="GN716"/>
      <c r="GO716"/>
      <c r="GP716"/>
      <c r="GQ716"/>
      <c r="GR716"/>
      <c r="GS716"/>
      <c r="GT716"/>
      <c r="GU716"/>
      <c r="GV716"/>
      <c r="GW716"/>
      <c r="GX716"/>
      <c r="GY716"/>
      <c r="GZ716"/>
      <c r="HA716"/>
      <c r="HB716"/>
      <c r="HC716"/>
      <c r="HD716"/>
      <c r="HE716"/>
      <c r="HF716"/>
      <c r="HG716"/>
      <c r="HH716"/>
      <c r="HI716"/>
      <c r="HJ716"/>
      <c r="HK716"/>
      <c r="HL716"/>
      <c r="HM716"/>
      <c r="HN716"/>
      <c r="HO716"/>
      <c r="HP716"/>
      <c r="HQ716"/>
      <c r="HR716"/>
      <c r="HS716"/>
      <c r="HT716"/>
      <c r="HU716"/>
      <c r="HV716"/>
      <c r="HW716"/>
      <c r="HX716"/>
      <c r="HY716"/>
      <c r="HZ716"/>
      <c r="IA716"/>
      <c r="IB716"/>
      <c r="IC716"/>
      <c r="ID716"/>
      <c r="IE716"/>
      <c r="IF716"/>
      <c r="IG716"/>
      <c r="IH716"/>
      <c r="II716"/>
      <c r="IJ716"/>
      <c r="IK716"/>
      <c r="IL716"/>
      <c r="IM716"/>
      <c r="IN716"/>
      <c r="IO716"/>
      <c r="IP716"/>
      <c r="IQ716"/>
      <c r="IR716"/>
      <c r="IS716"/>
      <c r="IT716"/>
      <c r="IU716"/>
      <c r="IV716"/>
      <c r="IW716"/>
      <c r="IX716"/>
      <c r="IY716"/>
      <c r="IZ716"/>
      <c r="JA716"/>
      <c r="JB716"/>
      <c r="JC716"/>
      <c r="JD716"/>
      <c r="JE716"/>
      <c r="JF716"/>
      <c r="JG716"/>
      <c r="JH716"/>
      <c r="JI716"/>
      <c r="JJ716"/>
      <c r="JK716"/>
      <c r="JL716"/>
      <c r="JM716"/>
      <c r="JN716"/>
      <c r="JO716"/>
      <c r="JP716"/>
      <c r="JQ716"/>
      <c r="JR716"/>
      <c r="JS716"/>
      <c r="JT716"/>
      <c r="JU716"/>
      <c r="JV716"/>
      <c r="JW716"/>
      <c r="JX716"/>
      <c r="JY716"/>
      <c r="JZ716"/>
      <c r="KA716"/>
      <c r="KB716"/>
      <c r="KC716"/>
      <c r="KD716"/>
      <c r="KE716"/>
      <c r="KF716"/>
      <c r="KG716"/>
      <c r="KH716"/>
      <c r="KI716"/>
      <c r="KJ716"/>
      <c r="KK716"/>
      <c r="KL716"/>
      <c r="KM716"/>
      <c r="KN716"/>
    </row>
    <row r="717" spans="1:300" x14ac:dyDescent="0.25">
      <c r="A717" s="1" t="s">
        <v>466</v>
      </c>
      <c r="C717" s="1" t="s">
        <v>465</v>
      </c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>
        <v>5</v>
      </c>
      <c r="Y717"/>
      <c r="Z717"/>
      <c r="AA717">
        <v>10</v>
      </c>
      <c r="AB717"/>
      <c r="AC717"/>
      <c r="AD717">
        <v>0</v>
      </c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  <c r="FV717"/>
      <c r="FW717"/>
      <c r="FX717"/>
      <c r="FY717"/>
      <c r="FZ717"/>
      <c r="GA717"/>
      <c r="GB717"/>
      <c r="GC717"/>
      <c r="GD717"/>
      <c r="GE717"/>
      <c r="GF717"/>
      <c r="GG717"/>
      <c r="GH717"/>
      <c r="GI717"/>
      <c r="GJ717"/>
      <c r="GK717"/>
      <c r="GL717"/>
      <c r="GM717"/>
      <c r="GN717"/>
      <c r="GO717"/>
      <c r="GP717"/>
      <c r="GQ717"/>
      <c r="GR717"/>
      <c r="GS717"/>
      <c r="GT717"/>
      <c r="GU717"/>
      <c r="GV717"/>
      <c r="GW717"/>
      <c r="GX717"/>
      <c r="GY717"/>
      <c r="GZ717"/>
      <c r="HA717"/>
      <c r="HB717"/>
      <c r="HC717"/>
      <c r="HD717"/>
      <c r="HE717"/>
      <c r="HF717"/>
      <c r="HG717"/>
      <c r="HH717"/>
      <c r="HI717"/>
      <c r="HJ717"/>
      <c r="HK717"/>
      <c r="HL717"/>
      <c r="HM717"/>
      <c r="HN717"/>
      <c r="HO717"/>
      <c r="HP717"/>
      <c r="HQ717"/>
      <c r="HR717"/>
      <c r="HS717"/>
      <c r="HT717"/>
      <c r="HU717"/>
      <c r="HV717"/>
      <c r="HW717"/>
      <c r="HX717"/>
      <c r="HY717"/>
      <c r="HZ717"/>
      <c r="IA717"/>
      <c r="IB717"/>
      <c r="IC717"/>
      <c r="ID717"/>
      <c r="IE717"/>
      <c r="IF717"/>
      <c r="IG717"/>
      <c r="IH717"/>
      <c r="II717"/>
      <c r="IJ717"/>
      <c r="IK717"/>
      <c r="IL717"/>
      <c r="IM717"/>
      <c r="IN717"/>
      <c r="IO717"/>
      <c r="IP717"/>
      <c r="IQ717"/>
      <c r="IR717"/>
      <c r="IS717"/>
      <c r="IT717"/>
      <c r="IU717"/>
      <c r="IV717"/>
      <c r="IW717"/>
      <c r="IX717"/>
      <c r="IY717"/>
      <c r="IZ717"/>
      <c r="JA717"/>
      <c r="JB717"/>
      <c r="JC717"/>
      <c r="JD717"/>
      <c r="JE717"/>
      <c r="JF717"/>
      <c r="JG717"/>
      <c r="JH717"/>
      <c r="JI717"/>
      <c r="JJ717"/>
      <c r="JK717"/>
      <c r="JL717"/>
      <c r="JM717"/>
      <c r="JN717"/>
      <c r="JO717"/>
      <c r="JP717"/>
      <c r="JQ717"/>
      <c r="JR717"/>
      <c r="JS717"/>
      <c r="JT717"/>
      <c r="JU717"/>
      <c r="JV717"/>
      <c r="JW717"/>
      <c r="JX717"/>
      <c r="JY717"/>
      <c r="JZ717"/>
      <c r="KA717"/>
      <c r="KB717"/>
      <c r="KC717"/>
      <c r="KD717"/>
      <c r="KE717"/>
      <c r="KF717"/>
      <c r="KG717"/>
      <c r="KH717"/>
      <c r="KI717"/>
      <c r="KJ717"/>
      <c r="KK717"/>
      <c r="KL717"/>
      <c r="KM717"/>
      <c r="KN717"/>
    </row>
    <row r="718" spans="1:300" x14ac:dyDescent="0.25"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  <c r="FV718"/>
      <c r="FW718"/>
      <c r="FX718"/>
      <c r="FY718"/>
      <c r="FZ718"/>
      <c r="GA718"/>
      <c r="GB718"/>
      <c r="GC718"/>
      <c r="GD718"/>
      <c r="GE718"/>
      <c r="GF718"/>
      <c r="GG718"/>
      <c r="GH718"/>
      <c r="GI718"/>
      <c r="GJ718"/>
      <c r="GK718"/>
      <c r="GL718"/>
      <c r="GM718"/>
      <c r="GN718"/>
      <c r="GO718"/>
      <c r="GP718"/>
      <c r="GQ718"/>
      <c r="GR718"/>
      <c r="GS718"/>
      <c r="GT718"/>
      <c r="GU718"/>
      <c r="GV718"/>
      <c r="GW718"/>
      <c r="GX718"/>
      <c r="GY718"/>
      <c r="GZ718"/>
      <c r="HA718"/>
      <c r="HB718"/>
      <c r="HC718"/>
      <c r="HD718"/>
      <c r="HE718"/>
      <c r="HF718"/>
      <c r="HG718"/>
      <c r="HH718"/>
      <c r="HI718"/>
      <c r="HJ718"/>
      <c r="HK718"/>
      <c r="HL718"/>
      <c r="HM718"/>
      <c r="HN718"/>
      <c r="HO718"/>
      <c r="HP718"/>
      <c r="HQ718"/>
      <c r="HR718"/>
      <c r="HS718"/>
      <c r="HT718"/>
      <c r="HU718"/>
      <c r="HV718"/>
      <c r="HW718"/>
      <c r="HX718"/>
      <c r="HY718"/>
      <c r="HZ718"/>
      <c r="IA718"/>
      <c r="IB718"/>
      <c r="IC718"/>
      <c r="ID718"/>
      <c r="IE718"/>
      <c r="IF718"/>
      <c r="IG718"/>
      <c r="IH718"/>
      <c r="II718"/>
      <c r="IJ718"/>
      <c r="IK718"/>
      <c r="IL718"/>
      <c r="IM718"/>
      <c r="IN718"/>
      <c r="IO718"/>
      <c r="IP718"/>
      <c r="IQ718"/>
      <c r="IR718"/>
      <c r="IS718"/>
      <c r="IT718"/>
      <c r="IU718"/>
      <c r="IV718"/>
      <c r="IW718"/>
      <c r="IX718"/>
      <c r="IY718"/>
      <c r="IZ718"/>
      <c r="JA718"/>
      <c r="JB718"/>
      <c r="JC718"/>
      <c r="JD718"/>
      <c r="JE718"/>
      <c r="JF718"/>
      <c r="JG718"/>
      <c r="JH718"/>
      <c r="JI718"/>
      <c r="JJ718"/>
      <c r="JK718"/>
      <c r="JL718"/>
      <c r="JM718"/>
      <c r="JN718"/>
      <c r="JO718"/>
      <c r="JP718"/>
      <c r="JQ718"/>
      <c r="JR718"/>
      <c r="JS718"/>
      <c r="JT718"/>
      <c r="JU718"/>
      <c r="JV718"/>
      <c r="JW718"/>
      <c r="JX718"/>
      <c r="JY718"/>
      <c r="JZ718"/>
      <c r="KA718"/>
      <c r="KB718"/>
      <c r="KC718"/>
      <c r="KD718"/>
      <c r="KE718"/>
      <c r="KF718"/>
      <c r="KG718"/>
      <c r="KH718"/>
      <c r="KI718"/>
      <c r="KJ718"/>
      <c r="KK718"/>
      <c r="KL718"/>
      <c r="KM718"/>
      <c r="KN718"/>
    </row>
    <row r="719" spans="1:300" x14ac:dyDescent="0.25">
      <c r="A719" s="1" t="s">
        <v>467</v>
      </c>
      <c r="C719" s="1" t="s">
        <v>789</v>
      </c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>
        <v>0</v>
      </c>
      <c r="Y719"/>
      <c r="Z719"/>
      <c r="AA719">
        <v>0</v>
      </c>
      <c r="AB719"/>
      <c r="AC719"/>
      <c r="AD719">
        <v>7</v>
      </c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  <c r="FV719"/>
      <c r="FW719"/>
      <c r="FX719"/>
      <c r="FY719"/>
      <c r="FZ719"/>
      <c r="GA719"/>
      <c r="GB719"/>
      <c r="GC719"/>
      <c r="GD719"/>
      <c r="GE719"/>
      <c r="GF719"/>
      <c r="GG719"/>
      <c r="GH719"/>
      <c r="GI719"/>
      <c r="GJ719"/>
      <c r="GK719"/>
      <c r="GL719"/>
      <c r="GM719"/>
      <c r="GN719"/>
      <c r="GO719"/>
      <c r="GP719"/>
      <c r="GQ719"/>
      <c r="GR719"/>
      <c r="GS719"/>
      <c r="GT719"/>
      <c r="GU719"/>
      <c r="GV719"/>
      <c r="GW719"/>
      <c r="GX719"/>
      <c r="GY719"/>
      <c r="GZ719"/>
      <c r="HA719"/>
      <c r="HB719"/>
      <c r="HC719"/>
      <c r="HD719"/>
      <c r="HE719"/>
      <c r="HF719"/>
      <c r="HG719"/>
      <c r="HH719"/>
      <c r="HI719"/>
      <c r="HJ719"/>
      <c r="HK719"/>
      <c r="HL719"/>
      <c r="HM719"/>
      <c r="HN719"/>
      <c r="HO719"/>
      <c r="HP719"/>
      <c r="HQ719"/>
      <c r="HR719"/>
      <c r="HS719"/>
      <c r="HT719"/>
      <c r="HU719"/>
      <c r="HV719"/>
      <c r="HW719"/>
      <c r="HX719"/>
      <c r="HY719"/>
      <c r="HZ719"/>
      <c r="IA719"/>
      <c r="IB719"/>
      <c r="IC719"/>
      <c r="ID719"/>
      <c r="IE719"/>
      <c r="IF719"/>
      <c r="IG719"/>
      <c r="IH719"/>
      <c r="II719"/>
      <c r="IJ719"/>
      <c r="IK719"/>
      <c r="IL719"/>
      <c r="IM719"/>
      <c r="IN719"/>
      <c r="IO719"/>
      <c r="IP719"/>
      <c r="IQ719"/>
      <c r="IR719"/>
      <c r="IS719"/>
      <c r="IT719"/>
      <c r="IU719"/>
      <c r="IV719"/>
      <c r="IW719"/>
      <c r="IX719"/>
      <c r="IY719"/>
      <c r="IZ719"/>
      <c r="JA719"/>
      <c r="JB719"/>
      <c r="JC719"/>
      <c r="JD719"/>
      <c r="JE719"/>
      <c r="JF719"/>
      <c r="JG719"/>
      <c r="JH719"/>
      <c r="JI719"/>
      <c r="JJ719"/>
      <c r="JK719"/>
      <c r="JL719"/>
      <c r="JM719"/>
      <c r="JN719"/>
      <c r="JO719"/>
      <c r="JP719"/>
      <c r="JQ719"/>
      <c r="JR719"/>
      <c r="JS719"/>
      <c r="JT719"/>
      <c r="JU719"/>
      <c r="JV719"/>
      <c r="JW719"/>
      <c r="JX719"/>
      <c r="JY719"/>
      <c r="JZ719"/>
      <c r="KA719"/>
      <c r="KB719"/>
      <c r="KC719"/>
      <c r="KD719"/>
      <c r="KE719"/>
      <c r="KF719"/>
      <c r="KG719"/>
      <c r="KH719"/>
      <c r="KI719"/>
      <c r="KJ719"/>
      <c r="KK719"/>
      <c r="KL719"/>
      <c r="KM719"/>
      <c r="KN719"/>
    </row>
    <row r="720" spans="1:300" x14ac:dyDescent="0.25">
      <c r="A720" s="1" t="s">
        <v>468</v>
      </c>
      <c r="C720" s="1" t="s">
        <v>789</v>
      </c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>
        <v>3</v>
      </c>
      <c r="Y720"/>
      <c r="Z720"/>
      <c r="AA720">
        <v>3</v>
      </c>
      <c r="AB720"/>
      <c r="AC720">
        <v>11</v>
      </c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  <c r="FV720"/>
      <c r="FW720"/>
      <c r="FX720"/>
      <c r="FY720"/>
      <c r="FZ720"/>
      <c r="GA720"/>
      <c r="GB720"/>
      <c r="GC720"/>
      <c r="GD720"/>
      <c r="GE720"/>
      <c r="GF720"/>
      <c r="GG720"/>
      <c r="GH720"/>
      <c r="GI720"/>
      <c r="GJ720"/>
      <c r="GK720"/>
      <c r="GL720"/>
      <c r="GM720"/>
      <c r="GN720"/>
      <c r="GO720"/>
      <c r="GP720"/>
      <c r="GQ720"/>
      <c r="GR720"/>
      <c r="GS720"/>
      <c r="GT720"/>
      <c r="GU720"/>
      <c r="GV720"/>
      <c r="GW720"/>
      <c r="GX720"/>
      <c r="GY720"/>
      <c r="GZ720"/>
      <c r="HA720"/>
      <c r="HB720"/>
      <c r="HC720"/>
      <c r="HD720"/>
      <c r="HE720"/>
      <c r="HF720"/>
      <c r="HG720"/>
      <c r="HH720"/>
      <c r="HI720"/>
      <c r="HJ720"/>
      <c r="HK720"/>
      <c r="HL720"/>
      <c r="HM720"/>
      <c r="HN720"/>
      <c r="HO720"/>
      <c r="HP720"/>
      <c r="HQ720"/>
      <c r="HR720"/>
      <c r="HS720"/>
      <c r="HT720"/>
      <c r="HU720"/>
      <c r="HV720"/>
      <c r="HW720"/>
      <c r="HX720"/>
      <c r="HY720"/>
      <c r="HZ720"/>
      <c r="IA720"/>
      <c r="IB720"/>
      <c r="IC720"/>
      <c r="ID720"/>
      <c r="IE720"/>
      <c r="IF720"/>
      <c r="IG720"/>
      <c r="IH720"/>
      <c r="II720"/>
      <c r="IJ720"/>
      <c r="IK720"/>
      <c r="IL720"/>
      <c r="IM720"/>
      <c r="IN720"/>
      <c r="IO720"/>
      <c r="IP720"/>
      <c r="IQ720"/>
      <c r="IR720"/>
      <c r="IS720"/>
      <c r="IT720"/>
      <c r="IU720"/>
      <c r="IV720"/>
      <c r="IW720"/>
      <c r="IX720"/>
      <c r="IY720"/>
      <c r="IZ720"/>
      <c r="JA720"/>
      <c r="JB720"/>
      <c r="JC720"/>
      <c r="JD720"/>
      <c r="JE720"/>
      <c r="JF720"/>
      <c r="JG720"/>
      <c r="JH720"/>
      <c r="JI720"/>
      <c r="JJ720"/>
      <c r="JK720"/>
      <c r="JL720"/>
      <c r="JM720"/>
      <c r="JN720"/>
      <c r="JO720"/>
      <c r="JP720"/>
      <c r="JQ720"/>
      <c r="JR720"/>
      <c r="JS720"/>
      <c r="JT720"/>
      <c r="JU720"/>
      <c r="JV720"/>
      <c r="JW720"/>
      <c r="JX720"/>
      <c r="JY720"/>
      <c r="JZ720"/>
      <c r="KA720"/>
      <c r="KB720"/>
      <c r="KC720"/>
      <c r="KD720"/>
      <c r="KE720"/>
      <c r="KF720"/>
      <c r="KG720"/>
      <c r="KH720"/>
      <c r="KI720"/>
      <c r="KJ720"/>
      <c r="KK720"/>
      <c r="KL720"/>
      <c r="KM720"/>
      <c r="KN720"/>
    </row>
    <row r="721" spans="1:300" x14ac:dyDescent="0.25"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  <c r="FV721"/>
      <c r="FW721"/>
      <c r="FX721"/>
      <c r="FY721"/>
      <c r="FZ721"/>
      <c r="GA721"/>
      <c r="GB721"/>
      <c r="GC721"/>
      <c r="GD721"/>
      <c r="GE721"/>
      <c r="GF721"/>
      <c r="GG721"/>
      <c r="GH721"/>
      <c r="GI721"/>
      <c r="GJ721"/>
      <c r="GK721"/>
      <c r="GL721"/>
      <c r="GM721"/>
      <c r="GN721"/>
      <c r="GO721"/>
      <c r="GP721"/>
      <c r="GQ721"/>
      <c r="GR721"/>
      <c r="GS721"/>
      <c r="GT721"/>
      <c r="GU721"/>
      <c r="GV721"/>
      <c r="GW721"/>
      <c r="GX721"/>
      <c r="GY721"/>
      <c r="GZ721"/>
      <c r="HA721"/>
      <c r="HB721"/>
      <c r="HC721"/>
      <c r="HD721"/>
      <c r="HE721"/>
      <c r="HF721"/>
      <c r="HG721"/>
      <c r="HH721"/>
      <c r="HI721"/>
      <c r="HJ721"/>
      <c r="HK721"/>
      <c r="HL721"/>
      <c r="HM721"/>
      <c r="HN721"/>
      <c r="HO721"/>
      <c r="HP721"/>
      <c r="HQ721"/>
      <c r="HR721"/>
      <c r="HS721"/>
      <c r="HT721"/>
      <c r="HU721"/>
      <c r="HV721"/>
      <c r="HW721"/>
      <c r="HX721"/>
      <c r="HY721"/>
      <c r="HZ721"/>
      <c r="IA721"/>
      <c r="IB721"/>
      <c r="IC721"/>
      <c r="ID721"/>
      <c r="IE721"/>
      <c r="IF721"/>
      <c r="IG721"/>
      <c r="IH721"/>
      <c r="II721"/>
      <c r="IJ721"/>
      <c r="IK721"/>
      <c r="IL721"/>
      <c r="IM721"/>
      <c r="IN721"/>
      <c r="IO721"/>
      <c r="IP721"/>
      <c r="IQ721"/>
      <c r="IR721"/>
      <c r="IS721"/>
      <c r="IT721"/>
      <c r="IU721"/>
      <c r="IV721"/>
      <c r="IW721"/>
      <c r="IX721"/>
      <c r="IY721"/>
      <c r="IZ721"/>
      <c r="JA721"/>
      <c r="JB721"/>
      <c r="JC721"/>
      <c r="JD721"/>
      <c r="JE721"/>
      <c r="JF721"/>
      <c r="JG721"/>
      <c r="JH721"/>
      <c r="JI721"/>
      <c r="JJ721"/>
      <c r="JK721"/>
      <c r="JL721"/>
      <c r="JM721"/>
      <c r="JN721"/>
      <c r="JO721"/>
      <c r="JP721"/>
      <c r="JQ721"/>
      <c r="JR721"/>
      <c r="JS721"/>
      <c r="JT721"/>
      <c r="JU721"/>
      <c r="JV721"/>
      <c r="JW721"/>
      <c r="JX721"/>
      <c r="JY721"/>
      <c r="JZ721"/>
      <c r="KA721"/>
      <c r="KB721"/>
      <c r="KC721"/>
      <c r="KD721"/>
      <c r="KE721"/>
      <c r="KF721"/>
      <c r="KG721"/>
      <c r="KH721"/>
      <c r="KI721"/>
      <c r="KJ721"/>
      <c r="KK721"/>
      <c r="KL721"/>
      <c r="KM721"/>
      <c r="KN721"/>
    </row>
    <row r="722" spans="1:300" x14ac:dyDescent="0.25">
      <c r="A722" s="1" t="s">
        <v>469</v>
      </c>
      <c r="D722"/>
      <c r="E722"/>
      <c r="F722"/>
      <c r="G722"/>
      <c r="H722"/>
      <c r="I722"/>
      <c r="J722"/>
      <c r="K722"/>
      <c r="L722"/>
      <c r="M722"/>
      <c r="N722"/>
      <c r="O722"/>
      <c r="P722" t="s">
        <v>473</v>
      </c>
      <c r="Q722"/>
      <c r="R722" t="s">
        <v>470</v>
      </c>
      <c r="S722"/>
      <c r="T722" t="s">
        <v>470</v>
      </c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  <c r="FV722"/>
      <c r="FW722"/>
      <c r="FX722"/>
      <c r="FY722"/>
      <c r="FZ722"/>
      <c r="GA722"/>
      <c r="GB722"/>
      <c r="GC722"/>
      <c r="GD722"/>
      <c r="GE722"/>
      <c r="GF722"/>
      <c r="GG722"/>
      <c r="GH722"/>
      <c r="GI722"/>
      <c r="GJ722"/>
      <c r="GK722"/>
      <c r="GL722"/>
      <c r="GM722"/>
      <c r="GN722"/>
      <c r="GO722"/>
      <c r="GP722"/>
      <c r="GQ722"/>
      <c r="GR722"/>
      <c r="GS722"/>
      <c r="GT722"/>
      <c r="GU722"/>
      <c r="GV722"/>
      <c r="GW722"/>
      <c r="GX722"/>
      <c r="GY722"/>
      <c r="GZ722"/>
      <c r="HA722"/>
      <c r="HB722"/>
      <c r="HC722"/>
      <c r="HD722"/>
      <c r="HE722"/>
      <c r="HF722"/>
      <c r="HG722"/>
      <c r="HH722"/>
      <c r="HI722"/>
      <c r="HJ722"/>
      <c r="HK722"/>
      <c r="HL722"/>
      <c r="HM722"/>
      <c r="HN722"/>
      <c r="HO722"/>
      <c r="HP722"/>
      <c r="HQ722"/>
      <c r="HR722"/>
      <c r="HS722"/>
      <c r="HT722"/>
      <c r="HU722"/>
      <c r="HV722"/>
      <c r="HW722"/>
      <c r="HX722"/>
      <c r="HY722"/>
      <c r="HZ722"/>
      <c r="IA722"/>
      <c r="IB722"/>
      <c r="IC722"/>
      <c r="ID722"/>
      <c r="IE722"/>
      <c r="IF722"/>
      <c r="IG722"/>
      <c r="IH722"/>
      <c r="II722"/>
      <c r="IJ722"/>
      <c r="IK722"/>
      <c r="IL722"/>
      <c r="IM722"/>
      <c r="IN722"/>
      <c r="IO722"/>
      <c r="IP722"/>
      <c r="IQ722"/>
      <c r="IR722"/>
      <c r="IS722"/>
      <c r="IT722"/>
      <c r="IU722"/>
      <c r="IV722"/>
      <c r="IW722"/>
      <c r="IX722"/>
      <c r="IY722"/>
      <c r="IZ722"/>
      <c r="JA722"/>
      <c r="JB722"/>
      <c r="JC722"/>
      <c r="JD722"/>
      <c r="JE722"/>
      <c r="JF722"/>
      <c r="JG722"/>
      <c r="JH722"/>
      <c r="JI722"/>
      <c r="JJ722"/>
      <c r="JK722"/>
      <c r="JL722"/>
      <c r="JM722"/>
      <c r="JN722"/>
      <c r="JO722"/>
      <c r="JP722"/>
      <c r="JQ722"/>
      <c r="JR722"/>
      <c r="JS722"/>
      <c r="JT722"/>
      <c r="JU722"/>
      <c r="JV722"/>
      <c r="JW722"/>
      <c r="JX722"/>
      <c r="JY722"/>
      <c r="JZ722"/>
      <c r="KA722"/>
      <c r="KB722"/>
      <c r="KC722"/>
      <c r="KD722"/>
      <c r="KE722"/>
      <c r="KF722"/>
      <c r="KG722"/>
      <c r="KH722"/>
      <c r="KI722"/>
      <c r="KJ722"/>
      <c r="KK722"/>
      <c r="KL722"/>
      <c r="KM722"/>
      <c r="KN722"/>
    </row>
    <row r="723" spans="1:300" x14ac:dyDescent="0.25">
      <c r="A723" s="1" t="s">
        <v>474</v>
      </c>
      <c r="D723"/>
      <c r="E723"/>
      <c r="F723"/>
      <c r="G723"/>
      <c r="H723"/>
      <c r="I723"/>
      <c r="J723"/>
      <c r="K723"/>
      <c r="L723"/>
      <c r="M723"/>
      <c r="N723"/>
      <c r="O723"/>
      <c r="P723" t="s">
        <v>797</v>
      </c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  <c r="FV723"/>
      <c r="FW723"/>
      <c r="FX723"/>
      <c r="FY723"/>
      <c r="FZ723"/>
      <c r="GA723"/>
      <c r="GB723"/>
      <c r="GC723"/>
      <c r="GD723"/>
      <c r="GE723"/>
      <c r="GF723"/>
      <c r="GG723"/>
      <c r="GH723"/>
      <c r="GI723"/>
      <c r="GJ723"/>
      <c r="GK723"/>
      <c r="GL723"/>
      <c r="GM723"/>
      <c r="GN723"/>
      <c r="GO723"/>
      <c r="GP723"/>
      <c r="GQ723"/>
      <c r="GR723"/>
      <c r="GS723"/>
      <c r="GT723"/>
      <c r="GU723"/>
      <c r="GV723"/>
      <c r="GW723"/>
      <c r="GX723"/>
      <c r="GY723"/>
      <c r="GZ723"/>
      <c r="HA723"/>
      <c r="HB723"/>
      <c r="HC723"/>
      <c r="HD723"/>
      <c r="HE723"/>
      <c r="HF723"/>
      <c r="HG723"/>
      <c r="HH723"/>
      <c r="HI723"/>
      <c r="HJ723"/>
      <c r="HK723"/>
      <c r="HL723"/>
      <c r="HM723"/>
      <c r="HN723"/>
      <c r="HO723"/>
      <c r="HP723"/>
      <c r="HQ723"/>
      <c r="HR723"/>
      <c r="HS723"/>
      <c r="HT723"/>
      <c r="HU723"/>
      <c r="HV723"/>
      <c r="HW723"/>
      <c r="HX723"/>
      <c r="HY723"/>
      <c r="HZ723"/>
      <c r="IA723"/>
      <c r="IB723"/>
      <c r="IC723"/>
      <c r="ID723"/>
      <c r="IE723"/>
      <c r="IF723"/>
      <c r="IG723"/>
      <c r="IH723"/>
      <c r="II723"/>
      <c r="IJ723"/>
      <c r="IK723"/>
      <c r="IL723"/>
      <c r="IM723"/>
      <c r="IN723"/>
      <c r="IO723"/>
      <c r="IP723"/>
      <c r="IQ723"/>
      <c r="IR723"/>
      <c r="IS723"/>
      <c r="IT723"/>
      <c r="IU723"/>
      <c r="IV723"/>
      <c r="IW723"/>
      <c r="IX723"/>
      <c r="IY723"/>
      <c r="IZ723"/>
      <c r="JA723"/>
      <c r="JB723"/>
      <c r="JC723"/>
      <c r="JD723"/>
      <c r="JE723"/>
      <c r="JF723"/>
      <c r="JG723"/>
      <c r="JH723"/>
      <c r="JI723"/>
      <c r="JJ723"/>
      <c r="JK723"/>
      <c r="JL723"/>
      <c r="JM723"/>
      <c r="JN723"/>
      <c r="JO723"/>
      <c r="JP723"/>
      <c r="JQ723"/>
      <c r="JR723"/>
      <c r="JS723"/>
      <c r="JT723"/>
      <c r="JU723"/>
      <c r="JV723"/>
      <c r="JW723"/>
      <c r="JX723"/>
      <c r="JY723"/>
      <c r="JZ723"/>
      <c r="KA723"/>
      <c r="KB723"/>
      <c r="KC723"/>
      <c r="KD723"/>
      <c r="KE723"/>
      <c r="KF723"/>
      <c r="KG723"/>
      <c r="KH723"/>
      <c r="KI723"/>
      <c r="KJ723"/>
      <c r="KK723"/>
      <c r="KL723"/>
      <c r="KM723"/>
      <c r="KN723"/>
    </row>
    <row r="724" spans="1:300" x14ac:dyDescent="0.25">
      <c r="A724" s="1" t="s">
        <v>475</v>
      </c>
      <c r="P724" s="1">
        <v>0</v>
      </c>
      <c r="AL724" s="1">
        <v>0</v>
      </c>
    </row>
    <row r="725" spans="1:300" x14ac:dyDescent="0.25">
      <c r="A725" s="1" t="s">
        <v>476</v>
      </c>
      <c r="B725" s="1" t="s">
        <v>477</v>
      </c>
      <c r="H725" s="1">
        <v>0</v>
      </c>
      <c r="AJ725" s="1">
        <v>0</v>
      </c>
    </row>
    <row r="726" spans="1:300" x14ac:dyDescent="0.25">
      <c r="A726" s="1" t="s">
        <v>478</v>
      </c>
      <c r="I726" s="1">
        <v>0</v>
      </c>
      <c r="L726" s="1">
        <v>670</v>
      </c>
      <c r="AH726" s="1">
        <v>0</v>
      </c>
    </row>
    <row r="727" spans="1:300" x14ac:dyDescent="0.25">
      <c r="A727" s="1" t="s">
        <v>479</v>
      </c>
      <c r="O727" s="1">
        <v>0</v>
      </c>
      <c r="AI727" s="1">
        <v>170</v>
      </c>
    </row>
    <row r="728" spans="1:300" x14ac:dyDescent="0.25">
      <c r="A728" s="1" t="s">
        <v>480</v>
      </c>
      <c r="M728" s="1">
        <v>-80</v>
      </c>
      <c r="AG728" s="1">
        <v>-60</v>
      </c>
    </row>
    <row r="729" spans="1:300" x14ac:dyDescent="0.25">
      <c r="A729" s="1" t="s">
        <v>481</v>
      </c>
      <c r="L729" s="1">
        <v>-200</v>
      </c>
      <c r="AE729" s="1">
        <v>-200</v>
      </c>
    </row>
    <row r="732" spans="1:300" x14ac:dyDescent="0.25">
      <c r="A732" s="1" t="s">
        <v>585</v>
      </c>
      <c r="B732" s="1" t="s">
        <v>460</v>
      </c>
      <c r="H732" s="1" t="s">
        <v>586</v>
      </c>
      <c r="I732" s="1" t="s">
        <v>587</v>
      </c>
      <c r="M732" s="1" t="s">
        <v>588</v>
      </c>
      <c r="N732" s="1" t="s">
        <v>587</v>
      </c>
    </row>
    <row r="733" spans="1:300" x14ac:dyDescent="0.25">
      <c r="A733" s="1" t="s">
        <v>464</v>
      </c>
      <c r="C733" s="1" t="s">
        <v>465</v>
      </c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>
        <v>7</v>
      </c>
      <c r="Y733"/>
      <c r="Z733"/>
      <c r="AA733">
        <v>7</v>
      </c>
      <c r="AB733"/>
      <c r="AC733"/>
      <c r="AD733">
        <v>7</v>
      </c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>
        <v>3</v>
      </c>
      <c r="AS733"/>
      <c r="AT733"/>
      <c r="AU733">
        <v>3</v>
      </c>
      <c r="AV733"/>
      <c r="AW733"/>
      <c r="AX733">
        <v>3</v>
      </c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  <c r="FV733"/>
      <c r="FW733"/>
      <c r="FX733"/>
      <c r="FY733"/>
      <c r="FZ733"/>
      <c r="GA733"/>
      <c r="GB733"/>
      <c r="GC733"/>
      <c r="GD733"/>
      <c r="GE733"/>
      <c r="GF733"/>
      <c r="GG733"/>
      <c r="GH733"/>
      <c r="GI733"/>
      <c r="GJ733"/>
      <c r="GK733"/>
      <c r="GL733"/>
      <c r="GM733"/>
      <c r="GN733"/>
      <c r="GO733"/>
      <c r="GP733"/>
      <c r="GQ733"/>
      <c r="GR733"/>
      <c r="GS733"/>
      <c r="GT733"/>
      <c r="GU733"/>
      <c r="GV733"/>
      <c r="GW733"/>
      <c r="GX733"/>
      <c r="GY733"/>
      <c r="GZ733"/>
      <c r="HA733"/>
      <c r="HB733"/>
      <c r="HC733"/>
      <c r="HD733"/>
      <c r="HE733"/>
      <c r="HF733"/>
      <c r="HG733"/>
      <c r="HH733"/>
      <c r="HI733"/>
      <c r="HJ733"/>
      <c r="HK733"/>
      <c r="HL733"/>
      <c r="HM733"/>
      <c r="HN733"/>
      <c r="HO733"/>
      <c r="HP733"/>
      <c r="HQ733"/>
      <c r="HR733"/>
      <c r="HS733"/>
      <c r="HT733"/>
      <c r="HU733"/>
      <c r="HV733"/>
      <c r="HW733"/>
      <c r="HX733"/>
      <c r="HY733"/>
      <c r="HZ733"/>
      <c r="IA733"/>
      <c r="IB733"/>
      <c r="IC733"/>
      <c r="ID733"/>
      <c r="IE733"/>
      <c r="IF733"/>
      <c r="IG733"/>
      <c r="IH733"/>
      <c r="II733"/>
      <c r="IJ733"/>
      <c r="IK733"/>
      <c r="IL733"/>
      <c r="IM733"/>
      <c r="IN733"/>
      <c r="IO733"/>
      <c r="IP733"/>
      <c r="IQ733"/>
      <c r="IR733"/>
      <c r="IS733"/>
      <c r="IT733"/>
      <c r="IU733"/>
      <c r="IV733"/>
      <c r="IW733"/>
      <c r="IX733"/>
      <c r="IY733"/>
      <c r="IZ733"/>
      <c r="JA733"/>
      <c r="JB733"/>
      <c r="JC733"/>
      <c r="JD733"/>
      <c r="JE733"/>
      <c r="JF733"/>
      <c r="JG733"/>
      <c r="JH733"/>
      <c r="JI733"/>
      <c r="JJ733"/>
      <c r="JK733"/>
      <c r="JL733"/>
      <c r="JM733"/>
      <c r="JN733"/>
      <c r="JO733"/>
      <c r="JP733"/>
      <c r="JQ733"/>
      <c r="JR733"/>
      <c r="JS733"/>
      <c r="JT733"/>
      <c r="JU733"/>
      <c r="JV733"/>
      <c r="JW733"/>
      <c r="JX733"/>
      <c r="JY733"/>
      <c r="JZ733"/>
      <c r="KA733"/>
      <c r="KB733"/>
      <c r="KC733"/>
      <c r="KD733"/>
      <c r="KE733"/>
      <c r="KF733"/>
      <c r="KG733"/>
      <c r="KH733"/>
      <c r="KI733"/>
      <c r="KJ733"/>
      <c r="KK733"/>
      <c r="KL733"/>
      <c r="KM733"/>
      <c r="KN733"/>
    </row>
    <row r="734" spans="1:300" x14ac:dyDescent="0.25">
      <c r="A734" s="1" t="s">
        <v>466</v>
      </c>
      <c r="C734" s="1" t="s">
        <v>465</v>
      </c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>
        <v>0</v>
      </c>
      <c r="Y734"/>
      <c r="Z734"/>
      <c r="AA734">
        <v>10</v>
      </c>
      <c r="AB734"/>
      <c r="AC734"/>
      <c r="AD734">
        <v>2</v>
      </c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>
        <v>0</v>
      </c>
      <c r="AS734"/>
      <c r="AT734"/>
      <c r="AU734">
        <v>0</v>
      </c>
      <c r="AV734"/>
      <c r="AW734"/>
      <c r="AX734">
        <v>0</v>
      </c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  <c r="FV734"/>
      <c r="FW734"/>
      <c r="FX734"/>
      <c r="FY734"/>
      <c r="FZ734"/>
      <c r="GA734"/>
      <c r="GB734"/>
      <c r="GC734"/>
      <c r="GD734"/>
      <c r="GE734"/>
      <c r="GF734"/>
      <c r="GG734"/>
      <c r="GH734"/>
      <c r="GI734"/>
      <c r="GJ734"/>
      <c r="GK734"/>
      <c r="GL734"/>
      <c r="GM734"/>
      <c r="GN734"/>
      <c r="GO734"/>
      <c r="GP734"/>
      <c r="GQ734"/>
      <c r="GR734"/>
      <c r="GS734"/>
      <c r="GT734"/>
      <c r="GU734"/>
      <c r="GV734"/>
      <c r="GW734"/>
      <c r="GX734"/>
      <c r="GY734"/>
      <c r="GZ734"/>
      <c r="HA734"/>
      <c r="HB734"/>
      <c r="HC734"/>
      <c r="HD734"/>
      <c r="HE734"/>
      <c r="HF734"/>
      <c r="HG734"/>
      <c r="HH734"/>
      <c r="HI734"/>
      <c r="HJ734"/>
      <c r="HK734"/>
      <c r="HL734"/>
      <c r="HM734"/>
      <c r="HN734"/>
      <c r="HO734"/>
      <c r="HP734"/>
      <c r="HQ734"/>
      <c r="HR734"/>
      <c r="HS734"/>
      <c r="HT734"/>
      <c r="HU734"/>
      <c r="HV734"/>
      <c r="HW734"/>
      <c r="HX734"/>
      <c r="HY734"/>
      <c r="HZ734"/>
      <c r="IA734"/>
      <c r="IB734"/>
      <c r="IC734"/>
      <c r="ID734"/>
      <c r="IE734"/>
      <c r="IF734"/>
      <c r="IG734"/>
      <c r="IH734"/>
      <c r="II734"/>
      <c r="IJ734"/>
      <c r="IK734"/>
      <c r="IL734"/>
      <c r="IM734"/>
      <c r="IN734"/>
      <c r="IO734"/>
      <c r="IP734"/>
      <c r="IQ734"/>
      <c r="IR734"/>
      <c r="IS734"/>
      <c r="IT734"/>
      <c r="IU734"/>
      <c r="IV734"/>
      <c r="IW734"/>
      <c r="IX734"/>
      <c r="IY734"/>
      <c r="IZ734"/>
      <c r="JA734"/>
      <c r="JB734"/>
      <c r="JC734"/>
      <c r="JD734"/>
      <c r="JE734"/>
      <c r="JF734"/>
      <c r="JG734"/>
      <c r="JH734"/>
      <c r="JI734"/>
      <c r="JJ734"/>
      <c r="JK734"/>
      <c r="JL734"/>
      <c r="JM734"/>
      <c r="JN734"/>
      <c r="JO734"/>
      <c r="JP734"/>
      <c r="JQ734"/>
      <c r="JR734"/>
      <c r="JS734"/>
      <c r="JT734"/>
      <c r="JU734"/>
      <c r="JV734"/>
      <c r="JW734"/>
      <c r="JX734"/>
      <c r="JY734"/>
      <c r="JZ734"/>
      <c r="KA734"/>
      <c r="KB734"/>
      <c r="KC734"/>
      <c r="KD734"/>
      <c r="KE734"/>
      <c r="KF734"/>
      <c r="KG734"/>
      <c r="KH734"/>
      <c r="KI734"/>
      <c r="KJ734"/>
      <c r="KK734"/>
      <c r="KL734"/>
      <c r="KM734"/>
      <c r="KN734"/>
    </row>
    <row r="735" spans="1:300" x14ac:dyDescent="0.25"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  <c r="FV735"/>
      <c r="FW735"/>
      <c r="FX735"/>
      <c r="FY735"/>
      <c r="FZ735"/>
      <c r="GA735"/>
      <c r="GB735"/>
      <c r="GC735"/>
      <c r="GD735"/>
      <c r="GE735"/>
      <c r="GF735"/>
      <c r="GG735"/>
      <c r="GH735"/>
      <c r="GI735"/>
      <c r="GJ735"/>
      <c r="GK735"/>
      <c r="GL735"/>
      <c r="GM735"/>
      <c r="GN735"/>
      <c r="GO735"/>
      <c r="GP735"/>
      <c r="GQ735"/>
      <c r="GR735"/>
      <c r="GS735"/>
      <c r="GT735"/>
      <c r="GU735"/>
      <c r="GV735"/>
      <c r="GW735"/>
      <c r="GX735"/>
      <c r="GY735"/>
      <c r="GZ735"/>
      <c r="HA735"/>
      <c r="HB735"/>
      <c r="HC735"/>
      <c r="HD735"/>
      <c r="HE735"/>
      <c r="HF735"/>
      <c r="HG735"/>
      <c r="HH735"/>
      <c r="HI735"/>
      <c r="HJ735"/>
      <c r="HK735"/>
      <c r="HL735"/>
      <c r="HM735"/>
      <c r="HN735"/>
      <c r="HO735"/>
      <c r="HP735"/>
      <c r="HQ735"/>
      <c r="HR735"/>
      <c r="HS735"/>
      <c r="HT735"/>
      <c r="HU735"/>
      <c r="HV735"/>
      <c r="HW735"/>
      <c r="HX735"/>
      <c r="HY735"/>
      <c r="HZ735"/>
      <c r="IA735"/>
      <c r="IB735"/>
      <c r="IC735"/>
      <c r="ID735"/>
      <c r="IE735"/>
      <c r="IF735"/>
      <c r="IG735"/>
      <c r="IH735"/>
      <c r="II735"/>
      <c r="IJ735"/>
      <c r="IK735"/>
      <c r="IL735"/>
      <c r="IM735"/>
      <c r="IN735"/>
      <c r="IO735"/>
      <c r="IP735"/>
      <c r="IQ735"/>
      <c r="IR735"/>
      <c r="IS735"/>
      <c r="IT735"/>
      <c r="IU735"/>
      <c r="IV735"/>
      <c r="IW735"/>
      <c r="IX735"/>
      <c r="IY735"/>
      <c r="IZ735"/>
      <c r="JA735"/>
      <c r="JB735"/>
      <c r="JC735"/>
      <c r="JD735"/>
      <c r="JE735"/>
      <c r="JF735"/>
      <c r="JG735"/>
      <c r="JH735"/>
      <c r="JI735"/>
      <c r="JJ735"/>
      <c r="JK735"/>
      <c r="JL735"/>
      <c r="JM735"/>
      <c r="JN735"/>
      <c r="JO735"/>
      <c r="JP735"/>
      <c r="JQ735"/>
      <c r="JR735"/>
      <c r="JS735"/>
      <c r="JT735"/>
      <c r="JU735"/>
      <c r="JV735"/>
      <c r="JW735"/>
      <c r="JX735"/>
      <c r="JY735"/>
      <c r="JZ735"/>
      <c r="KA735"/>
      <c r="KB735"/>
      <c r="KC735"/>
      <c r="KD735"/>
      <c r="KE735"/>
      <c r="KF735"/>
      <c r="KG735"/>
      <c r="KH735"/>
      <c r="KI735"/>
      <c r="KJ735"/>
      <c r="KK735"/>
      <c r="KL735"/>
      <c r="KM735"/>
      <c r="KN735"/>
    </row>
    <row r="736" spans="1:300" x14ac:dyDescent="0.25">
      <c r="A736" s="1" t="s">
        <v>467</v>
      </c>
      <c r="C736" s="1" t="s">
        <v>789</v>
      </c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>
        <v>0</v>
      </c>
      <c r="Y736"/>
      <c r="Z736"/>
      <c r="AA736">
        <v>0</v>
      </c>
      <c r="AB736"/>
      <c r="AC736"/>
      <c r="AD736">
        <v>2</v>
      </c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>
        <v>2</v>
      </c>
      <c r="AS736"/>
      <c r="AT736"/>
      <c r="AU736">
        <v>0</v>
      </c>
      <c r="AV736"/>
      <c r="AW736"/>
      <c r="AX736">
        <v>0</v>
      </c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  <c r="FV736"/>
      <c r="FW736"/>
      <c r="FX736"/>
      <c r="FY736"/>
      <c r="FZ736"/>
      <c r="GA736"/>
      <c r="GB736"/>
      <c r="GC736"/>
      <c r="GD736"/>
      <c r="GE736"/>
      <c r="GF736"/>
      <c r="GG736"/>
      <c r="GH736"/>
      <c r="GI736"/>
      <c r="GJ736"/>
      <c r="GK736"/>
      <c r="GL736"/>
      <c r="GM736"/>
      <c r="GN736"/>
      <c r="GO736"/>
      <c r="GP736"/>
      <c r="GQ736"/>
      <c r="GR736"/>
      <c r="GS736"/>
      <c r="GT736"/>
      <c r="GU736"/>
      <c r="GV736"/>
      <c r="GW736"/>
      <c r="GX736"/>
      <c r="GY736"/>
      <c r="GZ736"/>
      <c r="HA736"/>
      <c r="HB736"/>
      <c r="HC736"/>
      <c r="HD736"/>
      <c r="HE736"/>
      <c r="HF736"/>
      <c r="HG736"/>
      <c r="HH736"/>
      <c r="HI736"/>
      <c r="HJ736"/>
      <c r="HK736"/>
      <c r="HL736"/>
      <c r="HM736"/>
      <c r="HN736"/>
      <c r="HO736"/>
      <c r="HP736"/>
      <c r="HQ736"/>
      <c r="HR736"/>
      <c r="HS736"/>
      <c r="HT736"/>
      <c r="HU736"/>
      <c r="HV736"/>
      <c r="HW736"/>
      <c r="HX736"/>
      <c r="HY736"/>
      <c r="HZ736"/>
      <c r="IA736"/>
      <c r="IB736"/>
      <c r="IC736"/>
      <c r="ID736"/>
      <c r="IE736"/>
      <c r="IF736"/>
      <c r="IG736"/>
      <c r="IH736"/>
      <c r="II736"/>
      <c r="IJ736"/>
      <c r="IK736"/>
      <c r="IL736"/>
      <c r="IM736"/>
      <c r="IN736"/>
      <c r="IO736"/>
      <c r="IP736"/>
      <c r="IQ736"/>
      <c r="IR736"/>
      <c r="IS736"/>
      <c r="IT736"/>
      <c r="IU736"/>
      <c r="IV736"/>
      <c r="IW736"/>
      <c r="IX736"/>
      <c r="IY736"/>
      <c r="IZ736"/>
      <c r="JA736"/>
      <c r="JB736"/>
      <c r="JC736"/>
      <c r="JD736"/>
      <c r="JE736"/>
      <c r="JF736"/>
      <c r="JG736"/>
      <c r="JH736"/>
      <c r="JI736"/>
      <c r="JJ736"/>
      <c r="JK736"/>
      <c r="JL736"/>
      <c r="JM736"/>
      <c r="JN736"/>
      <c r="JO736"/>
      <c r="JP736"/>
      <c r="JQ736"/>
      <c r="JR736"/>
      <c r="JS736"/>
      <c r="JT736"/>
      <c r="JU736"/>
      <c r="JV736"/>
      <c r="JW736"/>
      <c r="JX736"/>
      <c r="JY736"/>
      <c r="JZ736"/>
      <c r="KA736"/>
      <c r="KB736"/>
      <c r="KC736"/>
      <c r="KD736"/>
      <c r="KE736"/>
      <c r="KF736"/>
      <c r="KG736"/>
      <c r="KH736"/>
      <c r="KI736"/>
      <c r="KJ736"/>
      <c r="KK736"/>
      <c r="KL736"/>
      <c r="KM736"/>
      <c r="KN736"/>
    </row>
    <row r="737" spans="1:300" x14ac:dyDescent="0.25">
      <c r="A737" s="1" t="s">
        <v>468</v>
      </c>
      <c r="C737" s="1" t="s">
        <v>789</v>
      </c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>
        <v>3</v>
      </c>
      <c r="Y737"/>
      <c r="Z737"/>
      <c r="AA737">
        <v>3</v>
      </c>
      <c r="AB737"/>
      <c r="AC737"/>
      <c r="AD737">
        <v>8</v>
      </c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>
        <v>8</v>
      </c>
      <c r="AS737"/>
      <c r="AT737"/>
      <c r="AU737">
        <v>3</v>
      </c>
      <c r="AV737"/>
      <c r="AW737"/>
      <c r="AX737">
        <v>7</v>
      </c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  <c r="FV737"/>
      <c r="FW737"/>
      <c r="FX737"/>
      <c r="FY737"/>
      <c r="FZ737"/>
      <c r="GA737"/>
      <c r="GB737"/>
      <c r="GC737"/>
      <c r="GD737"/>
      <c r="GE737"/>
      <c r="GF737"/>
      <c r="GG737"/>
      <c r="GH737"/>
      <c r="GI737"/>
      <c r="GJ737"/>
      <c r="GK737"/>
      <c r="GL737"/>
      <c r="GM737"/>
      <c r="GN737"/>
      <c r="GO737"/>
      <c r="GP737"/>
      <c r="GQ737"/>
      <c r="GR737"/>
      <c r="GS737"/>
      <c r="GT737"/>
      <c r="GU737"/>
      <c r="GV737"/>
      <c r="GW737"/>
      <c r="GX737"/>
      <c r="GY737"/>
      <c r="GZ737"/>
      <c r="HA737"/>
      <c r="HB737"/>
      <c r="HC737"/>
      <c r="HD737"/>
      <c r="HE737"/>
      <c r="HF737"/>
      <c r="HG737"/>
      <c r="HH737"/>
      <c r="HI737"/>
      <c r="HJ737"/>
      <c r="HK737"/>
      <c r="HL737"/>
      <c r="HM737"/>
      <c r="HN737"/>
      <c r="HO737"/>
      <c r="HP737"/>
      <c r="HQ737"/>
      <c r="HR737"/>
      <c r="HS737"/>
      <c r="HT737"/>
      <c r="HU737"/>
      <c r="HV737"/>
      <c r="HW737"/>
      <c r="HX737"/>
      <c r="HY737"/>
      <c r="HZ737"/>
      <c r="IA737"/>
      <c r="IB737"/>
      <c r="IC737"/>
      <c r="ID737"/>
      <c r="IE737"/>
      <c r="IF737"/>
      <c r="IG737"/>
      <c r="IH737"/>
      <c r="II737"/>
      <c r="IJ737"/>
      <c r="IK737"/>
      <c r="IL737"/>
      <c r="IM737"/>
      <c r="IN737"/>
      <c r="IO737"/>
      <c r="IP737"/>
      <c r="IQ737"/>
      <c r="IR737"/>
      <c r="IS737"/>
      <c r="IT737"/>
      <c r="IU737"/>
      <c r="IV737"/>
      <c r="IW737"/>
      <c r="IX737"/>
      <c r="IY737"/>
      <c r="IZ737"/>
      <c r="JA737"/>
      <c r="JB737"/>
      <c r="JC737"/>
      <c r="JD737"/>
      <c r="JE737"/>
      <c r="JF737"/>
      <c r="JG737"/>
      <c r="JH737"/>
      <c r="JI737"/>
      <c r="JJ737"/>
      <c r="JK737"/>
      <c r="JL737"/>
      <c r="JM737"/>
      <c r="JN737"/>
      <c r="JO737"/>
      <c r="JP737"/>
      <c r="JQ737"/>
      <c r="JR737"/>
      <c r="JS737"/>
      <c r="JT737"/>
      <c r="JU737"/>
      <c r="JV737"/>
      <c r="JW737"/>
      <c r="JX737"/>
      <c r="JY737"/>
      <c r="JZ737"/>
      <c r="KA737"/>
      <c r="KB737"/>
      <c r="KC737"/>
      <c r="KD737"/>
      <c r="KE737"/>
      <c r="KF737"/>
      <c r="KG737"/>
      <c r="KH737"/>
      <c r="KI737"/>
      <c r="KJ737"/>
      <c r="KK737"/>
      <c r="KL737"/>
      <c r="KM737"/>
      <c r="KN737"/>
    </row>
    <row r="738" spans="1:300" x14ac:dyDescent="0.25"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  <c r="FV738"/>
      <c r="FW738"/>
      <c r="FX738"/>
      <c r="FY738"/>
      <c r="FZ738"/>
      <c r="GA738"/>
      <c r="GB738"/>
      <c r="GC738"/>
      <c r="GD738"/>
      <c r="GE738"/>
      <c r="GF738"/>
      <c r="GG738"/>
      <c r="GH738"/>
      <c r="GI738"/>
      <c r="GJ738"/>
      <c r="GK738"/>
      <c r="GL738"/>
      <c r="GM738"/>
      <c r="GN738"/>
      <c r="GO738"/>
      <c r="GP738"/>
      <c r="GQ738"/>
      <c r="GR738"/>
      <c r="GS738"/>
      <c r="GT738"/>
      <c r="GU738"/>
      <c r="GV738"/>
      <c r="GW738"/>
      <c r="GX738"/>
      <c r="GY738"/>
      <c r="GZ738"/>
      <c r="HA738"/>
      <c r="HB738"/>
      <c r="HC738"/>
      <c r="HD738"/>
      <c r="HE738"/>
      <c r="HF738"/>
      <c r="HG738"/>
      <c r="HH738"/>
      <c r="HI738"/>
      <c r="HJ738"/>
      <c r="HK738"/>
      <c r="HL738"/>
      <c r="HM738"/>
      <c r="HN738"/>
      <c r="HO738"/>
      <c r="HP738"/>
      <c r="HQ738"/>
      <c r="HR738"/>
      <c r="HS738"/>
      <c r="HT738"/>
      <c r="HU738"/>
      <c r="HV738"/>
      <c r="HW738"/>
      <c r="HX738"/>
      <c r="HY738"/>
      <c r="HZ738"/>
      <c r="IA738"/>
      <c r="IB738"/>
      <c r="IC738"/>
      <c r="ID738"/>
      <c r="IE738"/>
      <c r="IF738"/>
      <c r="IG738"/>
      <c r="IH738"/>
      <c r="II738"/>
      <c r="IJ738"/>
      <c r="IK738"/>
      <c r="IL738"/>
      <c r="IM738"/>
      <c r="IN738"/>
      <c r="IO738"/>
      <c r="IP738"/>
      <c r="IQ738"/>
      <c r="IR738"/>
      <c r="IS738"/>
      <c r="IT738"/>
      <c r="IU738"/>
      <c r="IV738"/>
      <c r="IW738"/>
      <c r="IX738"/>
      <c r="IY738"/>
      <c r="IZ738"/>
      <c r="JA738"/>
      <c r="JB738"/>
      <c r="JC738"/>
      <c r="JD738"/>
      <c r="JE738"/>
      <c r="JF738"/>
      <c r="JG738"/>
      <c r="JH738"/>
      <c r="JI738"/>
      <c r="JJ738"/>
      <c r="JK738"/>
      <c r="JL738"/>
      <c r="JM738"/>
      <c r="JN738"/>
      <c r="JO738"/>
      <c r="JP738"/>
      <c r="JQ738"/>
      <c r="JR738"/>
      <c r="JS738"/>
      <c r="JT738"/>
      <c r="JU738"/>
      <c r="JV738"/>
      <c r="JW738"/>
      <c r="JX738"/>
      <c r="JY738"/>
      <c r="JZ738"/>
      <c r="KA738"/>
      <c r="KB738"/>
      <c r="KC738"/>
      <c r="KD738"/>
      <c r="KE738"/>
      <c r="KF738"/>
      <c r="KG738"/>
      <c r="KH738"/>
      <c r="KI738"/>
      <c r="KJ738"/>
      <c r="KK738"/>
      <c r="KL738"/>
      <c r="KM738"/>
      <c r="KN738"/>
    </row>
    <row r="739" spans="1:300" x14ac:dyDescent="0.25">
      <c r="A739" s="1" t="s">
        <v>469</v>
      </c>
      <c r="D739"/>
      <c r="E739"/>
      <c r="F739"/>
      <c r="G739"/>
      <c r="H739"/>
      <c r="I739"/>
      <c r="J739"/>
      <c r="K739"/>
      <c r="L739"/>
      <c r="M739"/>
      <c r="N739"/>
      <c r="O739"/>
      <c r="P739" t="s">
        <v>589</v>
      </c>
      <c r="Q739"/>
      <c r="R739" t="s">
        <v>589</v>
      </c>
      <c r="S739"/>
      <c r="T739" t="s">
        <v>589</v>
      </c>
      <c r="U739"/>
      <c r="V739"/>
      <c r="W739"/>
      <c r="X739" t="s">
        <v>589</v>
      </c>
      <c r="Y739"/>
      <c r="Z739" t="s">
        <v>589</v>
      </c>
      <c r="AA739"/>
      <c r="AB739" t="s">
        <v>589</v>
      </c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  <c r="FV739"/>
      <c r="FW739"/>
      <c r="FX739"/>
      <c r="FY739"/>
      <c r="FZ739"/>
      <c r="GA739"/>
      <c r="GB739"/>
      <c r="GC739"/>
      <c r="GD739"/>
      <c r="GE739"/>
      <c r="GF739"/>
      <c r="GG739"/>
      <c r="GH739"/>
      <c r="GI739"/>
      <c r="GJ739"/>
      <c r="GK739"/>
      <c r="GL739"/>
      <c r="GM739"/>
      <c r="GN739"/>
      <c r="GO739"/>
      <c r="GP739"/>
      <c r="GQ739"/>
      <c r="GR739"/>
      <c r="GS739"/>
      <c r="GT739"/>
      <c r="GU739"/>
      <c r="GV739"/>
      <c r="GW739"/>
      <c r="GX739"/>
      <c r="GY739"/>
      <c r="GZ739"/>
      <c r="HA739"/>
      <c r="HB739"/>
      <c r="HC739"/>
      <c r="HD739"/>
      <c r="HE739"/>
      <c r="HF739"/>
      <c r="HG739"/>
      <c r="HH739"/>
      <c r="HI739"/>
      <c r="HJ739"/>
      <c r="HK739"/>
      <c r="HL739"/>
      <c r="HM739"/>
      <c r="HN739"/>
      <c r="HO739"/>
      <c r="HP739"/>
      <c r="HQ739"/>
      <c r="HR739"/>
      <c r="HS739"/>
      <c r="HT739"/>
      <c r="HU739"/>
      <c r="HV739"/>
      <c r="HW739"/>
      <c r="HX739"/>
      <c r="HY739"/>
      <c r="HZ739"/>
      <c r="IA739"/>
      <c r="IB739"/>
      <c r="IC739"/>
      <c r="ID739"/>
      <c r="IE739"/>
      <c r="IF739"/>
      <c r="IG739"/>
      <c r="IH739"/>
      <c r="II739"/>
      <c r="IJ739"/>
      <c r="IK739"/>
      <c r="IL739"/>
      <c r="IM739"/>
      <c r="IN739"/>
      <c r="IO739"/>
      <c r="IP739"/>
      <c r="IQ739"/>
      <c r="IR739"/>
      <c r="IS739"/>
      <c r="IT739"/>
      <c r="IU739"/>
      <c r="IV739"/>
      <c r="IW739"/>
      <c r="IX739"/>
      <c r="IY739"/>
      <c r="IZ739"/>
      <c r="JA739"/>
      <c r="JB739"/>
      <c r="JC739"/>
      <c r="JD739"/>
      <c r="JE739"/>
      <c r="JF739"/>
      <c r="JG739"/>
      <c r="JH739"/>
      <c r="JI739"/>
      <c r="JJ739"/>
      <c r="JK739"/>
      <c r="JL739"/>
      <c r="JM739"/>
      <c r="JN739"/>
      <c r="JO739"/>
      <c r="JP739"/>
      <c r="JQ739"/>
      <c r="JR739"/>
      <c r="JS739"/>
      <c r="JT739"/>
      <c r="JU739"/>
      <c r="JV739"/>
      <c r="JW739"/>
      <c r="JX739"/>
      <c r="JY739"/>
      <c r="JZ739"/>
      <c r="KA739"/>
      <c r="KB739"/>
      <c r="KC739"/>
      <c r="KD739"/>
      <c r="KE739"/>
      <c r="KF739"/>
      <c r="KG739"/>
      <c r="KH739"/>
      <c r="KI739"/>
      <c r="KJ739"/>
      <c r="KK739"/>
      <c r="KL739"/>
      <c r="KM739"/>
      <c r="KN739"/>
    </row>
    <row r="740" spans="1:300" x14ac:dyDescent="0.25">
      <c r="A740" s="1" t="s">
        <v>474</v>
      </c>
      <c r="D740"/>
      <c r="E740"/>
      <c r="F740"/>
      <c r="G740"/>
      <c r="H740"/>
      <c r="I740"/>
      <c r="J740"/>
      <c r="K740"/>
      <c r="L740"/>
      <c r="M740"/>
      <c r="N740"/>
      <c r="O740"/>
      <c r="P740" t="s">
        <v>798</v>
      </c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 t="s">
        <v>797</v>
      </c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  <c r="FV740"/>
      <c r="FW740"/>
      <c r="FX740"/>
      <c r="FY740"/>
      <c r="FZ740"/>
      <c r="GA740"/>
      <c r="GB740"/>
      <c r="GC740"/>
      <c r="GD740"/>
      <c r="GE740"/>
      <c r="GF740"/>
      <c r="GG740"/>
      <c r="GH740"/>
      <c r="GI740"/>
      <c r="GJ740"/>
      <c r="GK740"/>
      <c r="GL740"/>
      <c r="GM740"/>
      <c r="GN740"/>
      <c r="GO740"/>
      <c r="GP740"/>
      <c r="GQ740"/>
      <c r="GR740"/>
      <c r="GS740"/>
      <c r="GT740"/>
      <c r="GU740"/>
      <c r="GV740"/>
      <c r="GW740"/>
      <c r="GX740"/>
      <c r="GY740"/>
      <c r="GZ740"/>
      <c r="HA740"/>
      <c r="HB740"/>
      <c r="HC740"/>
      <c r="HD740"/>
      <c r="HE740"/>
      <c r="HF740"/>
      <c r="HG740"/>
      <c r="HH740"/>
      <c r="HI740"/>
      <c r="HJ740"/>
      <c r="HK740"/>
      <c r="HL740"/>
      <c r="HM740"/>
      <c r="HN740"/>
      <c r="HO740"/>
      <c r="HP740"/>
      <c r="HQ740"/>
      <c r="HR740"/>
      <c r="HS740"/>
      <c r="HT740"/>
      <c r="HU740"/>
      <c r="HV740"/>
      <c r="HW740"/>
      <c r="HX740"/>
      <c r="HY740"/>
      <c r="HZ740"/>
      <c r="IA740"/>
      <c r="IB740"/>
      <c r="IC740"/>
      <c r="ID740"/>
      <c r="IE740"/>
      <c r="IF740"/>
      <c r="IG740"/>
      <c r="IH740"/>
      <c r="II740"/>
      <c r="IJ740"/>
      <c r="IK740"/>
      <c r="IL740"/>
      <c r="IM740"/>
      <c r="IN740"/>
      <c r="IO740"/>
      <c r="IP740"/>
      <c r="IQ740"/>
      <c r="IR740"/>
      <c r="IS740"/>
      <c r="IT740"/>
      <c r="IU740"/>
      <c r="IV740"/>
      <c r="IW740"/>
      <c r="IX740"/>
      <c r="IY740"/>
      <c r="IZ740"/>
      <c r="JA740"/>
      <c r="JB740"/>
      <c r="JC740"/>
      <c r="JD740"/>
      <c r="JE740"/>
      <c r="JF740"/>
      <c r="JG740"/>
      <c r="JH740"/>
      <c r="JI740"/>
      <c r="JJ740"/>
      <c r="JK740"/>
      <c r="JL740"/>
      <c r="JM740"/>
      <c r="JN740"/>
      <c r="JO740"/>
      <c r="JP740"/>
      <c r="JQ740"/>
      <c r="JR740"/>
      <c r="JS740"/>
      <c r="JT740"/>
      <c r="JU740"/>
      <c r="JV740"/>
      <c r="JW740"/>
      <c r="JX740"/>
      <c r="JY740"/>
      <c r="JZ740"/>
      <c r="KA740"/>
      <c r="KB740"/>
      <c r="KC740"/>
      <c r="KD740"/>
      <c r="KE740"/>
      <c r="KF740"/>
      <c r="KG740"/>
      <c r="KH740"/>
      <c r="KI740"/>
      <c r="KJ740"/>
      <c r="KK740"/>
      <c r="KL740"/>
      <c r="KM740"/>
      <c r="KN740"/>
    </row>
    <row r="741" spans="1:300" x14ac:dyDescent="0.25">
      <c r="A741" s="1" t="s">
        <v>475</v>
      </c>
      <c r="P741" s="1">
        <v>0</v>
      </c>
      <c r="AL741" s="1">
        <v>0</v>
      </c>
      <c r="BH741" s="1">
        <v>0</v>
      </c>
    </row>
    <row r="742" spans="1:300" x14ac:dyDescent="0.25">
      <c r="A742" s="1" t="s">
        <v>476</v>
      </c>
      <c r="B742" s="1" t="s">
        <v>477</v>
      </c>
      <c r="H742" s="1">
        <v>0</v>
      </c>
      <c r="BE742" s="1">
        <v>200</v>
      </c>
    </row>
    <row r="743" spans="1:300" x14ac:dyDescent="0.25">
      <c r="A743" s="1" t="s">
        <v>478</v>
      </c>
      <c r="I743" s="1">
        <v>0</v>
      </c>
      <c r="K743" s="1">
        <v>1065</v>
      </c>
      <c r="AE743" s="1">
        <v>665</v>
      </c>
      <c r="AY743" s="1">
        <v>719</v>
      </c>
    </row>
    <row r="744" spans="1:300" x14ac:dyDescent="0.25">
      <c r="A744" s="1" t="s">
        <v>479</v>
      </c>
      <c r="O744" s="1">
        <v>0</v>
      </c>
      <c r="AK744" s="1">
        <v>0</v>
      </c>
      <c r="BG744" s="1">
        <v>0</v>
      </c>
    </row>
    <row r="745" spans="1:300" x14ac:dyDescent="0.25">
      <c r="A745" s="1" t="s">
        <v>480</v>
      </c>
      <c r="M745" s="1">
        <v>-60</v>
      </c>
      <c r="AG745" s="1">
        <v>-80</v>
      </c>
      <c r="BA745" s="1">
        <v>-80</v>
      </c>
    </row>
    <row r="746" spans="1:300" x14ac:dyDescent="0.25">
      <c r="A746" s="1" t="s">
        <v>481</v>
      </c>
      <c r="L746" s="1">
        <v>-200</v>
      </c>
      <c r="AE746" s="1">
        <v>-200</v>
      </c>
      <c r="AX746" s="1">
        <v>-200</v>
      </c>
    </row>
    <row r="749" spans="1:300" x14ac:dyDescent="0.25">
      <c r="A749" s="1" t="s">
        <v>585</v>
      </c>
      <c r="B749" s="1" t="s">
        <v>460</v>
      </c>
      <c r="H749" s="1" t="s">
        <v>590</v>
      </c>
      <c r="I749" s="1" t="s">
        <v>587</v>
      </c>
      <c r="M749" s="1" t="s">
        <v>591</v>
      </c>
      <c r="N749" s="1" t="s">
        <v>587</v>
      </c>
      <c r="R749" s="1" t="s">
        <v>592</v>
      </c>
      <c r="S749" s="1" t="s">
        <v>587</v>
      </c>
    </row>
    <row r="750" spans="1:300" x14ac:dyDescent="0.25">
      <c r="A750" s="1" t="s">
        <v>464</v>
      </c>
      <c r="C750" s="1" t="s">
        <v>465</v>
      </c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>
        <v>3</v>
      </c>
      <c r="Y750"/>
      <c r="Z750"/>
      <c r="AA750">
        <v>5</v>
      </c>
      <c r="AB750"/>
      <c r="AC750"/>
      <c r="AD750">
        <v>3</v>
      </c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>
        <v>3</v>
      </c>
      <c r="AS750"/>
      <c r="AT750"/>
      <c r="AU750">
        <v>3</v>
      </c>
      <c r="AV750"/>
      <c r="AW750"/>
      <c r="AX750">
        <v>3</v>
      </c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>
        <v>7</v>
      </c>
      <c r="BM750"/>
      <c r="BN750"/>
      <c r="BO750">
        <v>7</v>
      </c>
      <c r="BP750"/>
      <c r="BQ750"/>
      <c r="BR750">
        <v>6</v>
      </c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  <c r="FV750"/>
      <c r="FW750"/>
      <c r="FX750"/>
      <c r="FY750"/>
      <c r="FZ750"/>
      <c r="GA750"/>
      <c r="GB750"/>
      <c r="GC750"/>
      <c r="GD750"/>
      <c r="GE750"/>
      <c r="GF750"/>
      <c r="GG750"/>
      <c r="GH750"/>
      <c r="GI750"/>
      <c r="GJ750"/>
      <c r="GK750"/>
      <c r="GL750"/>
      <c r="GM750"/>
      <c r="GN750"/>
      <c r="GO750"/>
      <c r="GP750"/>
      <c r="GQ750"/>
      <c r="GR750"/>
      <c r="GS750"/>
      <c r="GT750"/>
      <c r="GU750"/>
      <c r="GV750"/>
      <c r="GW750"/>
      <c r="GX750"/>
      <c r="GY750"/>
      <c r="GZ750"/>
      <c r="HA750"/>
      <c r="HB750"/>
      <c r="HC750"/>
      <c r="HD750"/>
      <c r="HE750"/>
      <c r="HF750"/>
      <c r="HG750"/>
      <c r="HH750"/>
      <c r="HI750"/>
      <c r="HJ750"/>
      <c r="HK750"/>
      <c r="HL750"/>
      <c r="HM750"/>
      <c r="HN750"/>
      <c r="HO750"/>
      <c r="HP750"/>
      <c r="HQ750"/>
      <c r="HR750"/>
      <c r="HS750"/>
      <c r="HT750"/>
      <c r="HU750"/>
      <c r="HV750"/>
      <c r="HW750"/>
      <c r="HX750"/>
      <c r="HY750"/>
      <c r="HZ750"/>
      <c r="IA750"/>
      <c r="IB750"/>
      <c r="IC750"/>
      <c r="ID750"/>
      <c r="IE750"/>
      <c r="IF750"/>
      <c r="IG750"/>
      <c r="IH750"/>
      <c r="II750"/>
      <c r="IJ750"/>
      <c r="IK750"/>
      <c r="IL750"/>
      <c r="IM750"/>
      <c r="IN750"/>
      <c r="IO750"/>
      <c r="IP750"/>
      <c r="IQ750"/>
      <c r="IR750"/>
      <c r="IS750"/>
      <c r="IT750"/>
      <c r="IU750"/>
      <c r="IV750"/>
      <c r="IW750"/>
      <c r="IX750"/>
      <c r="IY750"/>
      <c r="IZ750"/>
      <c r="JA750"/>
      <c r="JB750"/>
      <c r="JC750"/>
      <c r="JD750"/>
      <c r="JE750"/>
      <c r="JF750"/>
      <c r="JG750"/>
      <c r="JH750"/>
      <c r="JI750"/>
      <c r="JJ750"/>
      <c r="JK750"/>
      <c r="JL750"/>
      <c r="JM750"/>
      <c r="JN750"/>
      <c r="JO750"/>
      <c r="JP750"/>
      <c r="JQ750"/>
      <c r="JR750"/>
      <c r="JS750"/>
      <c r="JT750"/>
      <c r="JU750"/>
      <c r="JV750"/>
      <c r="JW750"/>
      <c r="JX750"/>
      <c r="JY750"/>
      <c r="JZ750"/>
      <c r="KA750"/>
      <c r="KB750"/>
      <c r="KC750"/>
      <c r="KD750"/>
      <c r="KE750"/>
      <c r="KF750"/>
      <c r="KG750"/>
      <c r="KH750"/>
      <c r="KI750"/>
      <c r="KJ750"/>
      <c r="KK750"/>
      <c r="KL750"/>
      <c r="KM750"/>
      <c r="KN750"/>
    </row>
    <row r="751" spans="1:300" x14ac:dyDescent="0.25">
      <c r="A751" s="1" t="s">
        <v>466</v>
      </c>
      <c r="C751" s="1" t="s">
        <v>465</v>
      </c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>
        <v>0</v>
      </c>
      <c r="Y751"/>
      <c r="Z751"/>
      <c r="AA751">
        <v>0</v>
      </c>
      <c r="AB751"/>
      <c r="AC751"/>
      <c r="AD751">
        <v>0</v>
      </c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>
        <v>0</v>
      </c>
      <c r="AS751"/>
      <c r="AT751"/>
      <c r="AU751">
        <v>0</v>
      </c>
      <c r="AV751"/>
      <c r="AW751"/>
      <c r="AX751">
        <v>0</v>
      </c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>
        <v>8</v>
      </c>
      <c r="BM751"/>
      <c r="BN751"/>
      <c r="BO751">
        <v>10</v>
      </c>
      <c r="BP751"/>
      <c r="BQ751"/>
      <c r="BR751">
        <v>2</v>
      </c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  <c r="FV751"/>
      <c r="FW751"/>
      <c r="FX751"/>
      <c r="FY751"/>
      <c r="FZ751"/>
      <c r="GA751"/>
      <c r="GB751"/>
      <c r="GC751"/>
      <c r="GD751"/>
      <c r="GE751"/>
      <c r="GF751"/>
      <c r="GG751"/>
      <c r="GH751"/>
      <c r="GI751"/>
      <c r="GJ751"/>
      <c r="GK751"/>
      <c r="GL751"/>
      <c r="GM751"/>
      <c r="GN751"/>
      <c r="GO751"/>
      <c r="GP751"/>
      <c r="GQ751"/>
      <c r="GR751"/>
      <c r="GS751"/>
      <c r="GT751"/>
      <c r="GU751"/>
      <c r="GV751"/>
      <c r="GW751"/>
      <c r="GX751"/>
      <c r="GY751"/>
      <c r="GZ751"/>
      <c r="HA751"/>
      <c r="HB751"/>
      <c r="HC751"/>
      <c r="HD751"/>
      <c r="HE751"/>
      <c r="HF751"/>
      <c r="HG751"/>
      <c r="HH751"/>
      <c r="HI751"/>
      <c r="HJ751"/>
      <c r="HK751"/>
      <c r="HL751"/>
      <c r="HM751"/>
      <c r="HN751"/>
      <c r="HO751"/>
      <c r="HP751"/>
      <c r="HQ751"/>
      <c r="HR751"/>
      <c r="HS751"/>
      <c r="HT751"/>
      <c r="HU751"/>
      <c r="HV751"/>
      <c r="HW751"/>
      <c r="HX751"/>
      <c r="HY751"/>
      <c r="HZ751"/>
      <c r="IA751"/>
      <c r="IB751"/>
      <c r="IC751"/>
      <c r="ID751"/>
      <c r="IE751"/>
      <c r="IF751"/>
      <c r="IG751"/>
      <c r="IH751"/>
      <c r="II751"/>
      <c r="IJ751"/>
      <c r="IK751"/>
      <c r="IL751"/>
      <c r="IM751"/>
      <c r="IN751"/>
      <c r="IO751"/>
      <c r="IP751"/>
      <c r="IQ751"/>
      <c r="IR751"/>
      <c r="IS751"/>
      <c r="IT751"/>
      <c r="IU751"/>
      <c r="IV751"/>
      <c r="IW751"/>
      <c r="IX751"/>
      <c r="IY751"/>
      <c r="IZ751"/>
      <c r="JA751"/>
      <c r="JB751"/>
      <c r="JC751"/>
      <c r="JD751"/>
      <c r="JE751"/>
      <c r="JF751"/>
      <c r="JG751"/>
      <c r="JH751"/>
      <c r="JI751"/>
      <c r="JJ751"/>
      <c r="JK751"/>
      <c r="JL751"/>
      <c r="JM751"/>
      <c r="JN751"/>
      <c r="JO751"/>
      <c r="JP751"/>
      <c r="JQ751"/>
      <c r="JR751"/>
      <c r="JS751"/>
      <c r="JT751"/>
      <c r="JU751"/>
      <c r="JV751"/>
      <c r="JW751"/>
      <c r="JX751"/>
      <c r="JY751"/>
      <c r="JZ751"/>
      <c r="KA751"/>
      <c r="KB751"/>
      <c r="KC751"/>
      <c r="KD751"/>
      <c r="KE751"/>
      <c r="KF751"/>
      <c r="KG751"/>
      <c r="KH751"/>
      <c r="KI751"/>
      <c r="KJ751"/>
      <c r="KK751"/>
      <c r="KL751"/>
      <c r="KM751"/>
      <c r="KN751"/>
    </row>
    <row r="752" spans="1:300" x14ac:dyDescent="0.25"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  <c r="FV752"/>
      <c r="FW752"/>
      <c r="FX752"/>
      <c r="FY752"/>
      <c r="FZ752"/>
      <c r="GA752"/>
      <c r="GB752"/>
      <c r="GC752"/>
      <c r="GD752"/>
      <c r="GE752"/>
      <c r="GF752"/>
      <c r="GG752"/>
      <c r="GH752"/>
      <c r="GI752"/>
      <c r="GJ752"/>
      <c r="GK752"/>
      <c r="GL752"/>
      <c r="GM752"/>
      <c r="GN752"/>
      <c r="GO752"/>
      <c r="GP752"/>
      <c r="GQ752"/>
      <c r="GR752"/>
      <c r="GS752"/>
      <c r="GT752"/>
      <c r="GU752"/>
      <c r="GV752"/>
      <c r="GW752"/>
      <c r="GX752"/>
      <c r="GY752"/>
      <c r="GZ752"/>
      <c r="HA752"/>
      <c r="HB752"/>
      <c r="HC752"/>
      <c r="HD752"/>
      <c r="HE752"/>
      <c r="HF752"/>
      <c r="HG752"/>
      <c r="HH752"/>
      <c r="HI752"/>
      <c r="HJ752"/>
      <c r="HK752"/>
      <c r="HL752"/>
      <c r="HM752"/>
      <c r="HN752"/>
      <c r="HO752"/>
      <c r="HP752"/>
      <c r="HQ752"/>
      <c r="HR752"/>
      <c r="HS752"/>
      <c r="HT752"/>
      <c r="HU752"/>
      <c r="HV752"/>
      <c r="HW752"/>
      <c r="HX752"/>
      <c r="HY752"/>
      <c r="HZ752"/>
      <c r="IA752"/>
      <c r="IB752"/>
      <c r="IC752"/>
      <c r="ID752"/>
      <c r="IE752"/>
      <c r="IF752"/>
      <c r="IG752"/>
      <c r="IH752"/>
      <c r="II752"/>
      <c r="IJ752"/>
      <c r="IK752"/>
      <c r="IL752"/>
      <c r="IM752"/>
      <c r="IN752"/>
      <c r="IO752"/>
      <c r="IP752"/>
      <c r="IQ752"/>
      <c r="IR752"/>
      <c r="IS752"/>
      <c r="IT752"/>
      <c r="IU752"/>
      <c r="IV752"/>
      <c r="IW752"/>
      <c r="IX752"/>
      <c r="IY752"/>
      <c r="IZ752"/>
      <c r="JA752"/>
      <c r="JB752"/>
      <c r="JC752"/>
      <c r="JD752"/>
      <c r="JE752"/>
      <c r="JF752"/>
      <c r="JG752"/>
      <c r="JH752"/>
      <c r="JI752"/>
      <c r="JJ752"/>
      <c r="JK752"/>
      <c r="JL752"/>
      <c r="JM752"/>
      <c r="JN752"/>
      <c r="JO752"/>
      <c r="JP752"/>
      <c r="JQ752"/>
      <c r="JR752"/>
      <c r="JS752"/>
      <c r="JT752"/>
      <c r="JU752"/>
      <c r="JV752"/>
      <c r="JW752"/>
      <c r="JX752"/>
      <c r="JY752"/>
      <c r="JZ752"/>
      <c r="KA752"/>
      <c r="KB752"/>
      <c r="KC752"/>
      <c r="KD752"/>
      <c r="KE752"/>
      <c r="KF752"/>
      <c r="KG752"/>
      <c r="KH752"/>
      <c r="KI752"/>
      <c r="KJ752"/>
      <c r="KK752"/>
      <c r="KL752"/>
      <c r="KM752"/>
      <c r="KN752"/>
    </row>
    <row r="753" spans="1:300" x14ac:dyDescent="0.25">
      <c r="A753" s="1" t="s">
        <v>467</v>
      </c>
      <c r="C753" s="1" t="s">
        <v>789</v>
      </c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>
        <v>0</v>
      </c>
      <c r="Y753"/>
      <c r="Z753"/>
      <c r="AA753">
        <v>0</v>
      </c>
      <c r="AB753"/>
      <c r="AC753"/>
      <c r="AD753">
        <v>0</v>
      </c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>
        <v>0</v>
      </c>
      <c r="AS753"/>
      <c r="AT753"/>
      <c r="AU753">
        <v>0</v>
      </c>
      <c r="AV753"/>
      <c r="AW753"/>
      <c r="AX753">
        <v>0</v>
      </c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>
        <v>0</v>
      </c>
      <c r="BM753"/>
      <c r="BN753"/>
      <c r="BO753">
        <v>0</v>
      </c>
      <c r="BP753"/>
      <c r="BQ753"/>
      <c r="BR753">
        <v>0</v>
      </c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  <c r="FV753"/>
      <c r="FW753"/>
      <c r="FX753"/>
      <c r="FY753"/>
      <c r="FZ753"/>
      <c r="GA753"/>
      <c r="GB753"/>
      <c r="GC753"/>
      <c r="GD753"/>
      <c r="GE753"/>
      <c r="GF753"/>
      <c r="GG753"/>
      <c r="GH753"/>
      <c r="GI753"/>
      <c r="GJ753"/>
      <c r="GK753"/>
      <c r="GL753"/>
      <c r="GM753"/>
      <c r="GN753"/>
      <c r="GO753"/>
      <c r="GP753"/>
      <c r="GQ753"/>
      <c r="GR753"/>
      <c r="GS753"/>
      <c r="GT753"/>
      <c r="GU753"/>
      <c r="GV753"/>
      <c r="GW753"/>
      <c r="GX753"/>
      <c r="GY753"/>
      <c r="GZ753"/>
      <c r="HA753"/>
      <c r="HB753"/>
      <c r="HC753"/>
      <c r="HD753"/>
      <c r="HE753"/>
      <c r="HF753"/>
      <c r="HG753"/>
      <c r="HH753"/>
      <c r="HI753"/>
      <c r="HJ753"/>
      <c r="HK753"/>
      <c r="HL753"/>
      <c r="HM753"/>
      <c r="HN753"/>
      <c r="HO753"/>
      <c r="HP753"/>
      <c r="HQ753"/>
      <c r="HR753"/>
      <c r="HS753"/>
      <c r="HT753"/>
      <c r="HU753"/>
      <c r="HV753"/>
      <c r="HW753"/>
      <c r="HX753"/>
      <c r="HY753"/>
      <c r="HZ753"/>
      <c r="IA753"/>
      <c r="IB753"/>
      <c r="IC753"/>
      <c r="ID753"/>
      <c r="IE753"/>
      <c r="IF753"/>
      <c r="IG753"/>
      <c r="IH753"/>
      <c r="II753"/>
      <c r="IJ753"/>
      <c r="IK753"/>
      <c r="IL753"/>
      <c r="IM753"/>
      <c r="IN753"/>
      <c r="IO753"/>
      <c r="IP753"/>
      <c r="IQ753"/>
      <c r="IR753"/>
      <c r="IS753"/>
      <c r="IT753"/>
      <c r="IU753"/>
      <c r="IV753"/>
      <c r="IW753"/>
      <c r="IX753"/>
      <c r="IY753"/>
      <c r="IZ753"/>
      <c r="JA753"/>
      <c r="JB753"/>
      <c r="JC753"/>
      <c r="JD753"/>
      <c r="JE753"/>
      <c r="JF753"/>
      <c r="JG753"/>
      <c r="JH753"/>
      <c r="JI753"/>
      <c r="JJ753"/>
      <c r="JK753"/>
      <c r="JL753"/>
      <c r="JM753"/>
      <c r="JN753"/>
      <c r="JO753"/>
      <c r="JP753"/>
      <c r="JQ753"/>
      <c r="JR753"/>
      <c r="JS753"/>
      <c r="JT753"/>
      <c r="JU753"/>
      <c r="JV753"/>
      <c r="JW753"/>
      <c r="JX753"/>
      <c r="JY753"/>
      <c r="JZ753"/>
      <c r="KA753"/>
      <c r="KB753"/>
      <c r="KC753"/>
      <c r="KD753"/>
      <c r="KE753"/>
      <c r="KF753"/>
      <c r="KG753"/>
      <c r="KH753"/>
      <c r="KI753"/>
      <c r="KJ753"/>
      <c r="KK753"/>
      <c r="KL753"/>
      <c r="KM753"/>
      <c r="KN753"/>
    </row>
    <row r="754" spans="1:300" x14ac:dyDescent="0.25">
      <c r="A754" s="1" t="s">
        <v>468</v>
      </c>
      <c r="C754" s="1" t="s">
        <v>805</v>
      </c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>
        <v>7</v>
      </c>
      <c r="Y754"/>
      <c r="Z754"/>
      <c r="AA754">
        <v>3</v>
      </c>
      <c r="AB754"/>
      <c r="AC754"/>
      <c r="AD754">
        <v>6</v>
      </c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>
        <v>6</v>
      </c>
      <c r="AS754"/>
      <c r="AT754"/>
      <c r="AU754">
        <v>5</v>
      </c>
      <c r="AV754"/>
      <c r="AW754"/>
      <c r="AX754">
        <v>7</v>
      </c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>
        <v>3</v>
      </c>
      <c r="BM754"/>
      <c r="BN754"/>
      <c r="BO754">
        <v>3</v>
      </c>
      <c r="BP754"/>
      <c r="BQ754"/>
      <c r="BR754">
        <v>3</v>
      </c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  <c r="FV754"/>
      <c r="FW754"/>
      <c r="FX754"/>
      <c r="FY754"/>
      <c r="FZ754"/>
      <c r="GA754"/>
      <c r="GB754"/>
      <c r="GC754"/>
      <c r="GD754"/>
      <c r="GE754"/>
      <c r="GF754"/>
      <c r="GG754"/>
      <c r="GH754"/>
      <c r="GI754"/>
      <c r="GJ754"/>
      <c r="GK754"/>
      <c r="GL754"/>
      <c r="GM754"/>
      <c r="GN754"/>
      <c r="GO754"/>
      <c r="GP754"/>
      <c r="GQ754"/>
      <c r="GR754"/>
      <c r="GS754"/>
      <c r="GT754"/>
      <c r="GU754"/>
      <c r="GV754"/>
      <c r="GW754"/>
      <c r="GX754"/>
      <c r="GY754"/>
      <c r="GZ754"/>
      <c r="HA754"/>
      <c r="HB754"/>
      <c r="HC754"/>
      <c r="HD754"/>
      <c r="HE754"/>
      <c r="HF754"/>
      <c r="HG754"/>
      <c r="HH754"/>
      <c r="HI754"/>
      <c r="HJ754"/>
      <c r="HK754"/>
      <c r="HL754"/>
      <c r="HM754"/>
      <c r="HN754"/>
      <c r="HO754"/>
      <c r="HP754"/>
      <c r="HQ754"/>
      <c r="HR754"/>
      <c r="HS754"/>
      <c r="HT754"/>
      <c r="HU754"/>
      <c r="HV754"/>
      <c r="HW754"/>
      <c r="HX754"/>
      <c r="HY754"/>
      <c r="HZ754"/>
      <c r="IA754"/>
      <c r="IB754"/>
      <c r="IC754"/>
      <c r="ID754"/>
      <c r="IE754"/>
      <c r="IF754"/>
      <c r="IG754"/>
      <c r="IH754"/>
      <c r="II754"/>
      <c r="IJ754"/>
      <c r="IK754"/>
      <c r="IL754"/>
      <c r="IM754"/>
      <c r="IN754"/>
      <c r="IO754"/>
      <c r="IP754"/>
      <c r="IQ754"/>
      <c r="IR754"/>
      <c r="IS754"/>
      <c r="IT754"/>
      <c r="IU754"/>
      <c r="IV754"/>
      <c r="IW754"/>
      <c r="IX754"/>
      <c r="IY754"/>
      <c r="IZ754"/>
      <c r="JA754"/>
      <c r="JB754"/>
      <c r="JC754"/>
      <c r="JD754"/>
      <c r="JE754"/>
      <c r="JF754"/>
      <c r="JG754"/>
      <c r="JH754"/>
      <c r="JI754"/>
      <c r="JJ754"/>
      <c r="JK754"/>
      <c r="JL754"/>
      <c r="JM754"/>
      <c r="JN754"/>
      <c r="JO754"/>
      <c r="JP754"/>
      <c r="JQ754"/>
      <c r="JR754"/>
      <c r="JS754"/>
      <c r="JT754"/>
      <c r="JU754"/>
      <c r="JV754"/>
      <c r="JW754"/>
      <c r="JX754"/>
      <c r="JY754"/>
      <c r="JZ754"/>
      <c r="KA754"/>
      <c r="KB754"/>
      <c r="KC754"/>
      <c r="KD754"/>
      <c r="KE754"/>
      <c r="KF754"/>
      <c r="KG754"/>
      <c r="KH754"/>
      <c r="KI754"/>
      <c r="KJ754"/>
      <c r="KK754"/>
      <c r="KL754"/>
      <c r="KM754"/>
      <c r="KN754"/>
    </row>
    <row r="755" spans="1:300" x14ac:dyDescent="0.25"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  <c r="FV755"/>
      <c r="FW755"/>
      <c r="FX755"/>
      <c r="FY755"/>
      <c r="FZ755"/>
      <c r="GA755"/>
      <c r="GB755"/>
      <c r="GC755"/>
      <c r="GD755"/>
      <c r="GE755"/>
      <c r="GF755"/>
      <c r="GG755"/>
      <c r="GH755"/>
      <c r="GI755"/>
      <c r="GJ755"/>
      <c r="GK755"/>
      <c r="GL755"/>
      <c r="GM755"/>
      <c r="GN755"/>
      <c r="GO755"/>
      <c r="GP755"/>
      <c r="GQ755"/>
      <c r="GR755"/>
      <c r="GS755"/>
      <c r="GT755"/>
      <c r="GU755"/>
      <c r="GV755"/>
      <c r="GW755"/>
      <c r="GX755"/>
      <c r="GY755"/>
      <c r="GZ755"/>
      <c r="HA755"/>
      <c r="HB755"/>
      <c r="HC755"/>
      <c r="HD755"/>
      <c r="HE755"/>
      <c r="HF755"/>
      <c r="HG755"/>
      <c r="HH755"/>
      <c r="HI755"/>
      <c r="HJ755"/>
      <c r="HK755"/>
      <c r="HL755"/>
      <c r="HM755"/>
      <c r="HN755"/>
      <c r="HO755"/>
      <c r="HP755"/>
      <c r="HQ755"/>
      <c r="HR755"/>
      <c r="HS755"/>
      <c r="HT755"/>
      <c r="HU755"/>
      <c r="HV755"/>
      <c r="HW755"/>
      <c r="HX755"/>
      <c r="HY755"/>
      <c r="HZ755"/>
      <c r="IA755"/>
      <c r="IB755"/>
      <c r="IC755"/>
      <c r="ID755"/>
      <c r="IE755"/>
      <c r="IF755"/>
      <c r="IG755"/>
      <c r="IH755"/>
      <c r="II755"/>
      <c r="IJ755"/>
      <c r="IK755"/>
      <c r="IL755"/>
      <c r="IM755"/>
      <c r="IN755"/>
      <c r="IO755"/>
      <c r="IP755"/>
      <c r="IQ755"/>
      <c r="IR755"/>
      <c r="IS755"/>
      <c r="IT755"/>
      <c r="IU755"/>
      <c r="IV755"/>
      <c r="IW755"/>
      <c r="IX755"/>
      <c r="IY755"/>
      <c r="IZ755"/>
      <c r="JA755"/>
      <c r="JB755"/>
      <c r="JC755"/>
      <c r="JD755"/>
      <c r="JE755"/>
      <c r="JF755"/>
      <c r="JG755"/>
      <c r="JH755"/>
      <c r="JI755"/>
      <c r="JJ755"/>
      <c r="JK755"/>
      <c r="JL755"/>
      <c r="JM755"/>
      <c r="JN755"/>
      <c r="JO755"/>
      <c r="JP755"/>
      <c r="JQ755"/>
      <c r="JR755"/>
      <c r="JS755"/>
      <c r="JT755"/>
      <c r="JU755"/>
      <c r="JV755"/>
      <c r="JW755"/>
      <c r="JX755"/>
      <c r="JY755"/>
      <c r="JZ755"/>
      <c r="KA755"/>
      <c r="KB755"/>
      <c r="KC755"/>
      <c r="KD755"/>
      <c r="KE755"/>
      <c r="KF755"/>
      <c r="KG755"/>
      <c r="KH755"/>
      <c r="KI755"/>
      <c r="KJ755"/>
      <c r="KK755"/>
      <c r="KL755"/>
      <c r="KM755"/>
      <c r="KN755"/>
    </row>
    <row r="756" spans="1:300" x14ac:dyDescent="0.25">
      <c r="A756" s="1" t="s">
        <v>469</v>
      </c>
      <c r="D756"/>
      <c r="E756"/>
      <c r="F756"/>
      <c r="G756"/>
      <c r="H756"/>
      <c r="I756"/>
      <c r="J756"/>
      <c r="K756"/>
      <c r="L756"/>
      <c r="M756"/>
      <c r="N756"/>
      <c r="O756"/>
      <c r="P756" t="s">
        <v>589</v>
      </c>
      <c r="Q756"/>
      <c r="R756" t="s">
        <v>589</v>
      </c>
      <c r="S756"/>
      <c r="T756" t="s">
        <v>589</v>
      </c>
      <c r="U756"/>
      <c r="V756"/>
      <c r="W756"/>
      <c r="X756" t="s">
        <v>589</v>
      </c>
      <c r="Y756"/>
      <c r="Z756" t="s">
        <v>589</v>
      </c>
      <c r="AA756"/>
      <c r="AB756" t="s">
        <v>589</v>
      </c>
      <c r="AC756"/>
      <c r="AD756"/>
      <c r="AE756"/>
      <c r="AF756" t="s">
        <v>589</v>
      </c>
      <c r="AG756"/>
      <c r="AH756" t="s">
        <v>589</v>
      </c>
      <c r="AI756"/>
      <c r="AJ756" t="s">
        <v>589</v>
      </c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  <c r="FV756"/>
      <c r="FW756"/>
      <c r="FX756"/>
      <c r="FY756"/>
      <c r="FZ756"/>
      <c r="GA756"/>
      <c r="GB756"/>
      <c r="GC756"/>
      <c r="GD756"/>
      <c r="GE756"/>
      <c r="GF756"/>
      <c r="GG756"/>
      <c r="GH756"/>
      <c r="GI756"/>
      <c r="GJ756"/>
      <c r="GK756"/>
      <c r="GL756"/>
      <c r="GM756"/>
      <c r="GN756"/>
      <c r="GO756"/>
      <c r="GP756"/>
      <c r="GQ756"/>
      <c r="GR756"/>
      <c r="GS756"/>
      <c r="GT756"/>
      <c r="GU756"/>
      <c r="GV756"/>
      <c r="GW756"/>
      <c r="GX756"/>
      <c r="GY756"/>
      <c r="GZ756"/>
      <c r="HA756"/>
      <c r="HB756"/>
      <c r="HC756"/>
      <c r="HD756"/>
      <c r="HE756"/>
      <c r="HF756"/>
      <c r="HG756"/>
      <c r="HH756"/>
      <c r="HI756"/>
      <c r="HJ756"/>
      <c r="HK756"/>
      <c r="HL756"/>
      <c r="HM756"/>
      <c r="HN756"/>
      <c r="HO756"/>
      <c r="HP756"/>
      <c r="HQ756"/>
      <c r="HR756"/>
      <c r="HS756"/>
      <c r="HT756"/>
      <c r="HU756"/>
      <c r="HV756"/>
      <c r="HW756"/>
      <c r="HX756"/>
      <c r="HY756"/>
      <c r="HZ756"/>
      <c r="IA756"/>
      <c r="IB756"/>
      <c r="IC756"/>
      <c r="ID756"/>
      <c r="IE756"/>
      <c r="IF756"/>
      <c r="IG756"/>
      <c r="IH756"/>
      <c r="II756"/>
      <c r="IJ756"/>
      <c r="IK756"/>
      <c r="IL756"/>
      <c r="IM756"/>
      <c r="IN756"/>
      <c r="IO756"/>
      <c r="IP756"/>
      <c r="IQ756"/>
      <c r="IR756"/>
      <c r="IS756"/>
      <c r="IT756"/>
      <c r="IU756"/>
      <c r="IV756"/>
      <c r="IW756"/>
      <c r="IX756"/>
      <c r="IY756"/>
      <c r="IZ756"/>
      <c r="JA756"/>
      <c r="JB756"/>
      <c r="JC756"/>
      <c r="JD756"/>
      <c r="JE756"/>
      <c r="JF756"/>
      <c r="JG756"/>
      <c r="JH756"/>
      <c r="JI756"/>
      <c r="JJ756"/>
      <c r="JK756"/>
      <c r="JL756"/>
      <c r="JM756"/>
      <c r="JN756"/>
      <c r="JO756"/>
      <c r="JP756"/>
      <c r="JQ756"/>
      <c r="JR756"/>
      <c r="JS756"/>
      <c r="JT756"/>
      <c r="JU756"/>
      <c r="JV756"/>
      <c r="JW756"/>
      <c r="JX756"/>
      <c r="JY756"/>
      <c r="JZ756"/>
      <c r="KA756"/>
      <c r="KB756"/>
      <c r="KC756"/>
      <c r="KD756"/>
      <c r="KE756"/>
      <c r="KF756"/>
      <c r="KG756"/>
      <c r="KH756"/>
      <c r="KI756"/>
      <c r="KJ756"/>
      <c r="KK756"/>
      <c r="KL756"/>
      <c r="KM756"/>
      <c r="KN756"/>
    </row>
    <row r="757" spans="1:300" x14ac:dyDescent="0.25">
      <c r="A757" s="1" t="s">
        <v>474</v>
      </c>
      <c r="D757"/>
      <c r="E757"/>
      <c r="F757"/>
      <c r="G757"/>
      <c r="H757"/>
      <c r="I757"/>
      <c r="J757"/>
      <c r="K757"/>
      <c r="L757"/>
      <c r="M757"/>
      <c r="N757"/>
      <c r="O757"/>
      <c r="P757" t="s">
        <v>798</v>
      </c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 t="s">
        <v>797</v>
      </c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 t="s">
        <v>797</v>
      </c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  <c r="FV757"/>
      <c r="FW757"/>
      <c r="FX757"/>
      <c r="FY757"/>
      <c r="FZ757"/>
      <c r="GA757"/>
      <c r="GB757"/>
      <c r="GC757"/>
      <c r="GD757"/>
      <c r="GE757"/>
      <c r="GF757"/>
      <c r="GG757"/>
      <c r="GH757"/>
      <c r="GI757"/>
      <c r="GJ757"/>
      <c r="GK757"/>
      <c r="GL757"/>
      <c r="GM757"/>
      <c r="GN757"/>
      <c r="GO757"/>
      <c r="GP757"/>
      <c r="GQ757"/>
      <c r="GR757"/>
      <c r="GS757"/>
      <c r="GT757"/>
      <c r="GU757"/>
      <c r="GV757"/>
      <c r="GW757"/>
      <c r="GX757"/>
      <c r="GY757"/>
      <c r="GZ757"/>
      <c r="HA757"/>
      <c r="HB757"/>
      <c r="HC757"/>
      <c r="HD757"/>
      <c r="HE757"/>
      <c r="HF757"/>
      <c r="HG757"/>
      <c r="HH757"/>
      <c r="HI757"/>
      <c r="HJ757"/>
      <c r="HK757"/>
      <c r="HL757"/>
      <c r="HM757"/>
      <c r="HN757"/>
      <c r="HO757"/>
      <c r="HP757"/>
      <c r="HQ757"/>
      <c r="HR757"/>
      <c r="HS757"/>
      <c r="HT757"/>
      <c r="HU757"/>
      <c r="HV757"/>
      <c r="HW757"/>
      <c r="HX757"/>
      <c r="HY757"/>
      <c r="HZ757"/>
      <c r="IA757"/>
      <c r="IB757"/>
      <c r="IC757"/>
      <c r="ID757"/>
      <c r="IE757"/>
      <c r="IF757"/>
      <c r="IG757"/>
      <c r="IH757"/>
      <c r="II757"/>
      <c r="IJ757"/>
      <c r="IK757"/>
      <c r="IL757"/>
      <c r="IM757"/>
      <c r="IN757"/>
      <c r="IO757"/>
      <c r="IP757"/>
      <c r="IQ757"/>
      <c r="IR757"/>
      <c r="IS757"/>
      <c r="IT757"/>
      <c r="IU757"/>
      <c r="IV757"/>
      <c r="IW757"/>
      <c r="IX757"/>
      <c r="IY757"/>
      <c r="IZ757"/>
      <c r="JA757"/>
      <c r="JB757"/>
      <c r="JC757"/>
      <c r="JD757"/>
      <c r="JE757"/>
      <c r="JF757"/>
      <c r="JG757"/>
      <c r="JH757"/>
      <c r="JI757"/>
      <c r="JJ757"/>
      <c r="JK757"/>
      <c r="JL757"/>
      <c r="JM757"/>
      <c r="JN757"/>
      <c r="JO757"/>
      <c r="JP757"/>
      <c r="JQ757"/>
      <c r="JR757"/>
      <c r="JS757"/>
      <c r="JT757"/>
      <c r="JU757"/>
      <c r="JV757"/>
      <c r="JW757"/>
      <c r="JX757"/>
      <c r="JY757"/>
      <c r="JZ757"/>
      <c r="KA757"/>
      <c r="KB757"/>
      <c r="KC757"/>
      <c r="KD757"/>
      <c r="KE757"/>
      <c r="KF757"/>
      <c r="KG757"/>
      <c r="KH757"/>
      <c r="KI757"/>
      <c r="KJ757"/>
      <c r="KK757"/>
      <c r="KL757"/>
      <c r="KM757"/>
      <c r="KN757"/>
    </row>
    <row r="758" spans="1:300" x14ac:dyDescent="0.25">
      <c r="A758" s="1" t="s">
        <v>475</v>
      </c>
      <c r="P758" s="1">
        <v>0</v>
      </c>
      <c r="AL758" s="1">
        <v>0</v>
      </c>
      <c r="BH758" s="1">
        <v>0</v>
      </c>
      <c r="CD758" s="1">
        <v>0</v>
      </c>
    </row>
    <row r="759" spans="1:300" x14ac:dyDescent="0.25">
      <c r="A759" s="1" t="s">
        <v>476</v>
      </c>
      <c r="B759" s="1" t="s">
        <v>477</v>
      </c>
      <c r="F759" s="1">
        <v>200</v>
      </c>
      <c r="CB759" s="1">
        <v>0</v>
      </c>
    </row>
    <row r="760" spans="1:300" x14ac:dyDescent="0.25">
      <c r="A760" s="1" t="s">
        <v>478</v>
      </c>
      <c r="G760" s="1">
        <v>665</v>
      </c>
      <c r="J760" s="1">
        <v>719</v>
      </c>
      <c r="AD760" s="1">
        <v>430</v>
      </c>
      <c r="AX760" s="1">
        <v>816</v>
      </c>
      <c r="BT760" s="1">
        <v>0</v>
      </c>
    </row>
    <row r="761" spans="1:300" x14ac:dyDescent="0.25">
      <c r="A761" s="1" t="s">
        <v>479</v>
      </c>
      <c r="O761" s="1">
        <v>0</v>
      </c>
      <c r="AK761" s="1">
        <v>0</v>
      </c>
      <c r="BG761" s="1">
        <v>0</v>
      </c>
      <c r="CC761" s="1">
        <v>0</v>
      </c>
    </row>
    <row r="762" spans="1:300" x14ac:dyDescent="0.25">
      <c r="A762" s="1" t="s">
        <v>480</v>
      </c>
      <c r="M762" s="1">
        <v>-80</v>
      </c>
      <c r="AG762" s="1">
        <v>-80</v>
      </c>
      <c r="BA762" s="1">
        <v>-80</v>
      </c>
      <c r="BU762" s="1">
        <v>-80</v>
      </c>
    </row>
    <row r="763" spans="1:300" x14ac:dyDescent="0.25">
      <c r="A763" s="1" t="s">
        <v>481</v>
      </c>
      <c r="L763" s="1">
        <v>-200</v>
      </c>
      <c r="AE763" s="1">
        <v>-200</v>
      </c>
      <c r="AX763" s="1">
        <v>-200</v>
      </c>
      <c r="BQ763" s="1">
        <v>-200</v>
      </c>
    </row>
    <row r="766" spans="1:300" x14ac:dyDescent="0.25">
      <c r="A766" s="1" t="s">
        <v>593</v>
      </c>
      <c r="B766" s="1" t="s">
        <v>460</v>
      </c>
      <c r="H766" s="1" t="s">
        <v>594</v>
      </c>
      <c r="I766" s="1" t="s">
        <v>587</v>
      </c>
    </row>
    <row r="767" spans="1:300" x14ac:dyDescent="0.25">
      <c r="A767" s="1" t="s">
        <v>464</v>
      </c>
      <c r="C767" s="1" t="s">
        <v>465</v>
      </c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>
        <v>7</v>
      </c>
      <c r="Y767"/>
      <c r="Z767"/>
      <c r="AA767">
        <v>7</v>
      </c>
      <c r="AB767"/>
      <c r="AC767"/>
      <c r="AD767">
        <v>7</v>
      </c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  <c r="FV767"/>
      <c r="FW767"/>
      <c r="FX767"/>
      <c r="FY767"/>
      <c r="FZ767"/>
      <c r="GA767"/>
      <c r="GB767"/>
      <c r="GC767"/>
      <c r="GD767"/>
      <c r="GE767"/>
      <c r="GF767"/>
      <c r="GG767"/>
      <c r="GH767"/>
      <c r="GI767"/>
      <c r="GJ767"/>
      <c r="GK767"/>
      <c r="GL767"/>
      <c r="GM767"/>
      <c r="GN767"/>
      <c r="GO767"/>
      <c r="GP767"/>
      <c r="GQ767"/>
      <c r="GR767"/>
      <c r="GS767"/>
      <c r="GT767"/>
      <c r="GU767"/>
      <c r="GV767"/>
      <c r="GW767"/>
      <c r="GX767"/>
      <c r="GY767"/>
      <c r="GZ767"/>
      <c r="HA767"/>
      <c r="HB767"/>
      <c r="HC767"/>
      <c r="HD767"/>
      <c r="HE767"/>
      <c r="HF767"/>
      <c r="HG767"/>
      <c r="HH767"/>
      <c r="HI767"/>
      <c r="HJ767"/>
      <c r="HK767"/>
      <c r="HL767"/>
      <c r="HM767"/>
      <c r="HN767"/>
      <c r="HO767"/>
      <c r="HP767"/>
      <c r="HQ767"/>
      <c r="HR767"/>
      <c r="HS767"/>
      <c r="HT767"/>
      <c r="HU767"/>
      <c r="HV767"/>
      <c r="HW767"/>
      <c r="HX767"/>
      <c r="HY767"/>
      <c r="HZ767"/>
      <c r="IA767"/>
      <c r="IB767"/>
      <c r="IC767"/>
      <c r="ID767"/>
      <c r="IE767"/>
      <c r="IF767"/>
      <c r="IG767"/>
      <c r="IH767"/>
      <c r="II767"/>
      <c r="IJ767"/>
      <c r="IK767"/>
      <c r="IL767"/>
      <c r="IM767"/>
      <c r="IN767"/>
      <c r="IO767"/>
      <c r="IP767"/>
      <c r="IQ767"/>
      <c r="IR767"/>
      <c r="IS767"/>
      <c r="IT767"/>
      <c r="IU767"/>
      <c r="IV767"/>
      <c r="IW767"/>
      <c r="IX767"/>
      <c r="IY767"/>
      <c r="IZ767"/>
      <c r="JA767"/>
      <c r="JB767"/>
      <c r="JC767"/>
      <c r="JD767"/>
      <c r="JE767"/>
      <c r="JF767"/>
      <c r="JG767"/>
      <c r="JH767"/>
      <c r="JI767"/>
      <c r="JJ767"/>
      <c r="JK767"/>
      <c r="JL767"/>
      <c r="JM767"/>
      <c r="JN767"/>
      <c r="JO767"/>
      <c r="JP767"/>
      <c r="JQ767"/>
      <c r="JR767"/>
      <c r="JS767"/>
      <c r="JT767"/>
      <c r="JU767"/>
      <c r="JV767"/>
      <c r="JW767"/>
      <c r="JX767"/>
      <c r="JY767"/>
      <c r="JZ767"/>
      <c r="KA767"/>
      <c r="KB767"/>
      <c r="KC767"/>
      <c r="KD767"/>
      <c r="KE767"/>
      <c r="KF767"/>
      <c r="KG767"/>
      <c r="KH767"/>
      <c r="KI767"/>
      <c r="KJ767"/>
      <c r="KK767"/>
      <c r="KL767"/>
      <c r="KM767"/>
      <c r="KN767"/>
    </row>
    <row r="768" spans="1:300" x14ac:dyDescent="0.25">
      <c r="A768" s="1" t="s">
        <v>466</v>
      </c>
      <c r="C768" s="1" t="s">
        <v>465</v>
      </c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>
        <v>8</v>
      </c>
      <c r="Y768"/>
      <c r="Z768">
        <v>14</v>
      </c>
      <c r="AA768"/>
      <c r="AB768"/>
      <c r="AC768"/>
      <c r="AD768">
        <v>2</v>
      </c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  <c r="FV768"/>
      <c r="FW768"/>
      <c r="FX768"/>
      <c r="FY768"/>
      <c r="FZ768"/>
      <c r="GA768"/>
      <c r="GB768"/>
      <c r="GC768"/>
      <c r="GD768"/>
      <c r="GE768"/>
      <c r="GF768"/>
      <c r="GG768"/>
      <c r="GH768"/>
      <c r="GI768"/>
      <c r="GJ768"/>
      <c r="GK768"/>
      <c r="GL768"/>
      <c r="GM768"/>
      <c r="GN768"/>
      <c r="GO768"/>
      <c r="GP768"/>
      <c r="GQ768"/>
      <c r="GR768"/>
      <c r="GS768"/>
      <c r="GT768"/>
      <c r="GU768"/>
      <c r="GV768"/>
      <c r="GW768"/>
      <c r="GX768"/>
      <c r="GY768"/>
      <c r="GZ768"/>
      <c r="HA768"/>
      <c r="HB768"/>
      <c r="HC768"/>
      <c r="HD768"/>
      <c r="HE768"/>
      <c r="HF768"/>
      <c r="HG768"/>
      <c r="HH768"/>
      <c r="HI768"/>
      <c r="HJ768"/>
      <c r="HK768"/>
      <c r="HL768"/>
      <c r="HM768"/>
      <c r="HN768"/>
      <c r="HO768"/>
      <c r="HP768"/>
      <c r="HQ768"/>
      <c r="HR768"/>
      <c r="HS768"/>
      <c r="HT768"/>
      <c r="HU768"/>
      <c r="HV768"/>
      <c r="HW768"/>
      <c r="HX768"/>
      <c r="HY768"/>
      <c r="HZ768"/>
      <c r="IA768"/>
      <c r="IB768"/>
      <c r="IC768"/>
      <c r="ID768"/>
      <c r="IE768"/>
      <c r="IF768"/>
      <c r="IG768"/>
      <c r="IH768"/>
      <c r="II768"/>
      <c r="IJ768"/>
      <c r="IK768"/>
      <c r="IL768"/>
      <c r="IM768"/>
      <c r="IN768"/>
      <c r="IO768"/>
      <c r="IP768"/>
      <c r="IQ768"/>
      <c r="IR768"/>
      <c r="IS768"/>
      <c r="IT768"/>
      <c r="IU768"/>
      <c r="IV768"/>
      <c r="IW768"/>
      <c r="IX768"/>
      <c r="IY768"/>
      <c r="IZ768"/>
      <c r="JA768"/>
      <c r="JB768"/>
      <c r="JC768"/>
      <c r="JD768"/>
      <c r="JE768"/>
      <c r="JF768"/>
      <c r="JG768"/>
      <c r="JH768"/>
      <c r="JI768"/>
      <c r="JJ768"/>
      <c r="JK768"/>
      <c r="JL768"/>
      <c r="JM768"/>
      <c r="JN768"/>
      <c r="JO768"/>
      <c r="JP768"/>
      <c r="JQ768"/>
      <c r="JR768"/>
      <c r="JS768"/>
      <c r="JT768"/>
      <c r="JU768"/>
      <c r="JV768"/>
      <c r="JW768"/>
      <c r="JX768"/>
      <c r="JY768"/>
      <c r="JZ768"/>
      <c r="KA768"/>
      <c r="KB768"/>
      <c r="KC768"/>
      <c r="KD768"/>
      <c r="KE768"/>
      <c r="KF768"/>
      <c r="KG768"/>
      <c r="KH768"/>
      <c r="KI768"/>
      <c r="KJ768"/>
      <c r="KK768"/>
      <c r="KL768"/>
      <c r="KM768"/>
      <c r="KN768"/>
    </row>
    <row r="769" spans="1:300" x14ac:dyDescent="0.25"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  <c r="FV769"/>
      <c r="FW769"/>
      <c r="FX769"/>
      <c r="FY769"/>
      <c r="FZ769"/>
      <c r="GA769"/>
      <c r="GB769"/>
      <c r="GC769"/>
      <c r="GD769"/>
      <c r="GE769"/>
      <c r="GF769"/>
      <c r="GG769"/>
      <c r="GH769"/>
      <c r="GI769"/>
      <c r="GJ769"/>
      <c r="GK769"/>
      <c r="GL769"/>
      <c r="GM769"/>
      <c r="GN769"/>
      <c r="GO769"/>
      <c r="GP769"/>
      <c r="GQ769"/>
      <c r="GR769"/>
      <c r="GS769"/>
      <c r="GT769"/>
      <c r="GU769"/>
      <c r="GV769"/>
      <c r="GW769"/>
      <c r="GX769"/>
      <c r="GY769"/>
      <c r="GZ769"/>
      <c r="HA769"/>
      <c r="HB769"/>
      <c r="HC769"/>
      <c r="HD769"/>
      <c r="HE769"/>
      <c r="HF769"/>
      <c r="HG769"/>
      <c r="HH769"/>
      <c r="HI769"/>
      <c r="HJ769"/>
      <c r="HK769"/>
      <c r="HL769"/>
      <c r="HM769"/>
      <c r="HN769"/>
      <c r="HO769"/>
      <c r="HP769"/>
      <c r="HQ769"/>
      <c r="HR769"/>
      <c r="HS769"/>
      <c r="HT769"/>
      <c r="HU769"/>
      <c r="HV769"/>
      <c r="HW769"/>
      <c r="HX769"/>
      <c r="HY769"/>
      <c r="HZ769"/>
      <c r="IA769"/>
      <c r="IB769"/>
      <c r="IC769"/>
      <c r="ID769"/>
      <c r="IE769"/>
      <c r="IF769"/>
      <c r="IG769"/>
      <c r="IH769"/>
      <c r="II769"/>
      <c r="IJ769"/>
      <c r="IK769"/>
      <c r="IL769"/>
      <c r="IM769"/>
      <c r="IN769"/>
      <c r="IO769"/>
      <c r="IP769"/>
      <c r="IQ769"/>
      <c r="IR769"/>
      <c r="IS769"/>
      <c r="IT769"/>
      <c r="IU769"/>
      <c r="IV769"/>
      <c r="IW769"/>
      <c r="IX769"/>
      <c r="IY769"/>
      <c r="IZ769"/>
      <c r="JA769"/>
      <c r="JB769"/>
      <c r="JC769"/>
      <c r="JD769"/>
      <c r="JE769"/>
      <c r="JF769"/>
      <c r="JG769"/>
      <c r="JH769"/>
      <c r="JI769"/>
      <c r="JJ769"/>
      <c r="JK769"/>
      <c r="JL769"/>
      <c r="JM769"/>
      <c r="JN769"/>
      <c r="JO769"/>
      <c r="JP769"/>
      <c r="JQ769"/>
      <c r="JR769"/>
      <c r="JS769"/>
      <c r="JT769"/>
      <c r="JU769"/>
      <c r="JV769"/>
      <c r="JW769"/>
      <c r="JX769"/>
      <c r="JY769"/>
      <c r="JZ769"/>
      <c r="KA769"/>
      <c r="KB769"/>
      <c r="KC769"/>
      <c r="KD769"/>
      <c r="KE769"/>
      <c r="KF769"/>
      <c r="KG769"/>
      <c r="KH769"/>
      <c r="KI769"/>
      <c r="KJ769"/>
      <c r="KK769"/>
      <c r="KL769"/>
      <c r="KM769"/>
      <c r="KN769"/>
    </row>
    <row r="770" spans="1:300" x14ac:dyDescent="0.25">
      <c r="A770" s="1" t="s">
        <v>467</v>
      </c>
      <c r="C770" s="1" t="s">
        <v>789</v>
      </c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>
        <v>0</v>
      </c>
      <c r="Y770"/>
      <c r="Z770"/>
      <c r="AA770">
        <v>0</v>
      </c>
      <c r="AB770"/>
      <c r="AC770"/>
      <c r="AD770">
        <v>0</v>
      </c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  <c r="FV770"/>
      <c r="FW770"/>
      <c r="FX770"/>
      <c r="FY770"/>
      <c r="FZ770"/>
      <c r="GA770"/>
      <c r="GB770"/>
      <c r="GC770"/>
      <c r="GD770"/>
      <c r="GE770"/>
      <c r="GF770"/>
      <c r="GG770"/>
      <c r="GH770"/>
      <c r="GI770"/>
      <c r="GJ770"/>
      <c r="GK770"/>
      <c r="GL770"/>
      <c r="GM770"/>
      <c r="GN770"/>
      <c r="GO770"/>
      <c r="GP770"/>
      <c r="GQ770"/>
      <c r="GR770"/>
      <c r="GS770"/>
      <c r="GT770"/>
      <c r="GU770"/>
      <c r="GV770"/>
      <c r="GW770"/>
      <c r="GX770"/>
      <c r="GY770"/>
      <c r="GZ770"/>
      <c r="HA770"/>
      <c r="HB770"/>
      <c r="HC770"/>
      <c r="HD770"/>
      <c r="HE770"/>
      <c r="HF770"/>
      <c r="HG770"/>
      <c r="HH770"/>
      <c r="HI770"/>
      <c r="HJ770"/>
      <c r="HK770"/>
      <c r="HL770"/>
      <c r="HM770"/>
      <c r="HN770"/>
      <c r="HO770"/>
      <c r="HP770"/>
      <c r="HQ770"/>
      <c r="HR770"/>
      <c r="HS770"/>
      <c r="HT770"/>
      <c r="HU770"/>
      <c r="HV770"/>
      <c r="HW770"/>
      <c r="HX770"/>
      <c r="HY770"/>
      <c r="HZ770"/>
      <c r="IA770"/>
      <c r="IB770"/>
      <c r="IC770"/>
      <c r="ID770"/>
      <c r="IE770"/>
      <c r="IF770"/>
      <c r="IG770"/>
      <c r="IH770"/>
      <c r="II770"/>
      <c r="IJ770"/>
      <c r="IK770"/>
      <c r="IL770"/>
      <c r="IM770"/>
      <c r="IN770"/>
      <c r="IO770"/>
      <c r="IP770"/>
      <c r="IQ770"/>
      <c r="IR770"/>
      <c r="IS770"/>
      <c r="IT770"/>
      <c r="IU770"/>
      <c r="IV770"/>
      <c r="IW770"/>
      <c r="IX770"/>
      <c r="IY770"/>
      <c r="IZ770"/>
      <c r="JA770"/>
      <c r="JB770"/>
      <c r="JC770"/>
      <c r="JD770"/>
      <c r="JE770"/>
      <c r="JF770"/>
      <c r="JG770"/>
      <c r="JH770"/>
      <c r="JI770"/>
      <c r="JJ770"/>
      <c r="JK770"/>
      <c r="JL770"/>
      <c r="JM770"/>
      <c r="JN770"/>
      <c r="JO770"/>
      <c r="JP770"/>
      <c r="JQ770"/>
      <c r="JR770"/>
      <c r="JS770"/>
      <c r="JT770"/>
      <c r="JU770"/>
      <c r="JV770"/>
      <c r="JW770"/>
      <c r="JX770"/>
      <c r="JY770"/>
      <c r="JZ770"/>
      <c r="KA770"/>
      <c r="KB770"/>
      <c r="KC770"/>
      <c r="KD770"/>
      <c r="KE770"/>
      <c r="KF770"/>
      <c r="KG770"/>
      <c r="KH770"/>
      <c r="KI770"/>
      <c r="KJ770"/>
      <c r="KK770"/>
      <c r="KL770"/>
      <c r="KM770"/>
      <c r="KN770"/>
    </row>
    <row r="771" spans="1:300" x14ac:dyDescent="0.25">
      <c r="A771" s="1" t="s">
        <v>468</v>
      </c>
      <c r="C771" s="1" t="s">
        <v>789</v>
      </c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>
        <v>3</v>
      </c>
      <c r="Y771"/>
      <c r="Z771"/>
      <c r="AA771">
        <v>3</v>
      </c>
      <c r="AB771"/>
      <c r="AC771"/>
      <c r="AD771">
        <v>5</v>
      </c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  <c r="FV771"/>
      <c r="FW771"/>
      <c r="FX771"/>
      <c r="FY771"/>
      <c r="FZ771"/>
      <c r="GA771"/>
      <c r="GB771"/>
      <c r="GC771"/>
      <c r="GD771"/>
      <c r="GE771"/>
      <c r="GF771"/>
      <c r="GG771"/>
      <c r="GH771"/>
      <c r="GI771"/>
      <c r="GJ771"/>
      <c r="GK771"/>
      <c r="GL771"/>
      <c r="GM771"/>
      <c r="GN771"/>
      <c r="GO771"/>
      <c r="GP771"/>
      <c r="GQ771"/>
      <c r="GR771"/>
      <c r="GS771"/>
      <c r="GT771"/>
      <c r="GU771"/>
      <c r="GV771"/>
      <c r="GW771"/>
      <c r="GX771"/>
      <c r="GY771"/>
      <c r="GZ771"/>
      <c r="HA771"/>
      <c r="HB771"/>
      <c r="HC771"/>
      <c r="HD771"/>
      <c r="HE771"/>
      <c r="HF771"/>
      <c r="HG771"/>
      <c r="HH771"/>
      <c r="HI771"/>
      <c r="HJ771"/>
      <c r="HK771"/>
      <c r="HL771"/>
      <c r="HM771"/>
      <c r="HN771"/>
      <c r="HO771"/>
      <c r="HP771"/>
      <c r="HQ771"/>
      <c r="HR771"/>
      <c r="HS771"/>
      <c r="HT771"/>
      <c r="HU771"/>
      <c r="HV771"/>
      <c r="HW771"/>
      <c r="HX771"/>
      <c r="HY771"/>
      <c r="HZ771"/>
      <c r="IA771"/>
      <c r="IB771"/>
      <c r="IC771"/>
      <c r="ID771"/>
      <c r="IE771"/>
      <c r="IF771"/>
      <c r="IG771"/>
      <c r="IH771"/>
      <c r="II771"/>
      <c r="IJ771"/>
      <c r="IK771"/>
      <c r="IL771"/>
      <c r="IM771"/>
      <c r="IN771"/>
      <c r="IO771"/>
      <c r="IP771"/>
      <c r="IQ771"/>
      <c r="IR771"/>
      <c r="IS771"/>
      <c r="IT771"/>
      <c r="IU771"/>
      <c r="IV771"/>
      <c r="IW771"/>
      <c r="IX771"/>
      <c r="IY771"/>
      <c r="IZ771"/>
      <c r="JA771"/>
      <c r="JB771"/>
      <c r="JC771"/>
      <c r="JD771"/>
      <c r="JE771"/>
      <c r="JF771"/>
      <c r="JG771"/>
      <c r="JH771"/>
      <c r="JI771"/>
      <c r="JJ771"/>
      <c r="JK771"/>
      <c r="JL771"/>
      <c r="JM771"/>
      <c r="JN771"/>
      <c r="JO771"/>
      <c r="JP771"/>
      <c r="JQ771"/>
      <c r="JR771"/>
      <c r="JS771"/>
      <c r="JT771"/>
      <c r="JU771"/>
      <c r="JV771"/>
      <c r="JW771"/>
      <c r="JX771"/>
      <c r="JY771"/>
      <c r="JZ771"/>
      <c r="KA771"/>
      <c r="KB771"/>
      <c r="KC771"/>
      <c r="KD771"/>
      <c r="KE771"/>
      <c r="KF771"/>
      <c r="KG771"/>
      <c r="KH771"/>
      <c r="KI771"/>
      <c r="KJ771"/>
      <c r="KK771"/>
      <c r="KL771"/>
      <c r="KM771"/>
      <c r="KN771"/>
    </row>
    <row r="772" spans="1:300" x14ac:dyDescent="0.25"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  <c r="FV772"/>
      <c r="FW772"/>
      <c r="FX772"/>
      <c r="FY772"/>
      <c r="FZ772"/>
      <c r="GA772"/>
      <c r="GB772"/>
      <c r="GC772"/>
      <c r="GD772"/>
      <c r="GE772"/>
      <c r="GF772"/>
      <c r="GG772"/>
      <c r="GH772"/>
      <c r="GI772"/>
      <c r="GJ772"/>
      <c r="GK772"/>
      <c r="GL772"/>
      <c r="GM772"/>
      <c r="GN772"/>
      <c r="GO772"/>
      <c r="GP772"/>
      <c r="GQ772"/>
      <c r="GR772"/>
      <c r="GS772"/>
      <c r="GT772"/>
      <c r="GU772"/>
      <c r="GV772"/>
      <c r="GW772"/>
      <c r="GX772"/>
      <c r="GY772"/>
      <c r="GZ772"/>
      <c r="HA772"/>
      <c r="HB772"/>
      <c r="HC772"/>
      <c r="HD772"/>
      <c r="HE772"/>
      <c r="HF772"/>
      <c r="HG772"/>
      <c r="HH772"/>
      <c r="HI772"/>
      <c r="HJ772"/>
      <c r="HK772"/>
      <c r="HL772"/>
      <c r="HM772"/>
      <c r="HN772"/>
      <c r="HO772"/>
      <c r="HP772"/>
      <c r="HQ772"/>
      <c r="HR772"/>
      <c r="HS772"/>
      <c r="HT772"/>
      <c r="HU772"/>
      <c r="HV772"/>
      <c r="HW772"/>
      <c r="HX772"/>
      <c r="HY772"/>
      <c r="HZ772"/>
      <c r="IA772"/>
      <c r="IB772"/>
      <c r="IC772"/>
      <c r="ID772"/>
      <c r="IE772"/>
      <c r="IF772"/>
      <c r="IG772"/>
      <c r="IH772"/>
      <c r="II772"/>
      <c r="IJ772"/>
      <c r="IK772"/>
      <c r="IL772"/>
      <c r="IM772"/>
      <c r="IN772"/>
      <c r="IO772"/>
      <c r="IP772"/>
      <c r="IQ772"/>
      <c r="IR772"/>
      <c r="IS772"/>
      <c r="IT772"/>
      <c r="IU772"/>
      <c r="IV772"/>
      <c r="IW772"/>
      <c r="IX772"/>
      <c r="IY772"/>
      <c r="IZ772"/>
      <c r="JA772"/>
      <c r="JB772"/>
      <c r="JC772"/>
      <c r="JD772"/>
      <c r="JE772"/>
      <c r="JF772"/>
      <c r="JG772"/>
      <c r="JH772"/>
      <c r="JI772"/>
      <c r="JJ772"/>
      <c r="JK772"/>
      <c r="JL772"/>
      <c r="JM772"/>
      <c r="JN772"/>
      <c r="JO772"/>
      <c r="JP772"/>
      <c r="JQ772"/>
      <c r="JR772"/>
      <c r="JS772"/>
      <c r="JT772"/>
      <c r="JU772"/>
      <c r="JV772"/>
      <c r="JW772"/>
      <c r="JX772"/>
      <c r="JY772"/>
      <c r="JZ772"/>
      <c r="KA772"/>
      <c r="KB772"/>
      <c r="KC772"/>
      <c r="KD772"/>
      <c r="KE772"/>
      <c r="KF772"/>
      <c r="KG772"/>
      <c r="KH772"/>
      <c r="KI772"/>
      <c r="KJ772"/>
      <c r="KK772"/>
      <c r="KL772"/>
      <c r="KM772"/>
      <c r="KN772"/>
    </row>
    <row r="773" spans="1:300" x14ac:dyDescent="0.25">
      <c r="A773" s="1" t="s">
        <v>469</v>
      </c>
      <c r="D773"/>
      <c r="E773"/>
      <c r="F773"/>
      <c r="G773"/>
      <c r="H773"/>
      <c r="I773"/>
      <c r="J773"/>
      <c r="K773"/>
      <c r="L773"/>
      <c r="M773"/>
      <c r="N773"/>
      <c r="O773"/>
      <c r="P773" t="s">
        <v>518</v>
      </c>
      <c r="Q773"/>
      <c r="R773" t="s">
        <v>589</v>
      </c>
      <c r="S773"/>
      <c r="T773" t="s">
        <v>589</v>
      </c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  <c r="FV773"/>
      <c r="FW773"/>
      <c r="FX773"/>
      <c r="FY773"/>
      <c r="FZ773"/>
      <c r="GA773"/>
      <c r="GB773"/>
      <c r="GC773"/>
      <c r="GD773"/>
      <c r="GE773"/>
      <c r="GF773"/>
      <c r="GG773"/>
      <c r="GH773"/>
      <c r="GI773"/>
      <c r="GJ773"/>
      <c r="GK773"/>
      <c r="GL773"/>
      <c r="GM773"/>
      <c r="GN773"/>
      <c r="GO773"/>
      <c r="GP773"/>
      <c r="GQ773"/>
      <c r="GR773"/>
      <c r="GS773"/>
      <c r="GT773"/>
      <c r="GU773"/>
      <c r="GV773"/>
      <c r="GW773"/>
      <c r="GX773"/>
      <c r="GY773"/>
      <c r="GZ773"/>
      <c r="HA773"/>
      <c r="HB773"/>
      <c r="HC773"/>
      <c r="HD773"/>
      <c r="HE773"/>
      <c r="HF773"/>
      <c r="HG773"/>
      <c r="HH773"/>
      <c r="HI773"/>
      <c r="HJ773"/>
      <c r="HK773"/>
      <c r="HL773"/>
      <c r="HM773"/>
      <c r="HN773"/>
      <c r="HO773"/>
      <c r="HP773"/>
      <c r="HQ773"/>
      <c r="HR773"/>
      <c r="HS773"/>
      <c r="HT773"/>
      <c r="HU773"/>
      <c r="HV773"/>
      <c r="HW773"/>
      <c r="HX773"/>
      <c r="HY773"/>
      <c r="HZ773"/>
      <c r="IA773"/>
      <c r="IB773"/>
      <c r="IC773"/>
      <c r="ID773"/>
      <c r="IE773"/>
      <c r="IF773"/>
      <c r="IG773"/>
      <c r="IH773"/>
      <c r="II773"/>
      <c r="IJ773"/>
      <c r="IK773"/>
      <c r="IL773"/>
      <c r="IM773"/>
      <c r="IN773"/>
      <c r="IO773"/>
      <c r="IP773"/>
      <c r="IQ773"/>
      <c r="IR773"/>
      <c r="IS773"/>
      <c r="IT773"/>
      <c r="IU773"/>
      <c r="IV773"/>
      <c r="IW773"/>
      <c r="IX773"/>
      <c r="IY773"/>
      <c r="IZ773"/>
      <c r="JA773"/>
      <c r="JB773"/>
      <c r="JC773"/>
      <c r="JD773"/>
      <c r="JE773"/>
      <c r="JF773"/>
      <c r="JG773"/>
      <c r="JH773"/>
      <c r="JI773"/>
      <c r="JJ773"/>
      <c r="JK773"/>
      <c r="JL773"/>
      <c r="JM773"/>
      <c r="JN773"/>
      <c r="JO773"/>
      <c r="JP773"/>
      <c r="JQ773"/>
      <c r="JR773"/>
      <c r="JS773"/>
      <c r="JT773"/>
      <c r="JU773"/>
      <c r="JV773"/>
      <c r="JW773"/>
      <c r="JX773"/>
      <c r="JY773"/>
      <c r="JZ773"/>
      <c r="KA773"/>
      <c r="KB773"/>
      <c r="KC773"/>
      <c r="KD773"/>
      <c r="KE773"/>
      <c r="KF773"/>
      <c r="KG773"/>
      <c r="KH773"/>
      <c r="KI773"/>
      <c r="KJ773"/>
      <c r="KK773"/>
      <c r="KL773"/>
      <c r="KM773"/>
      <c r="KN773"/>
    </row>
    <row r="774" spans="1:300" x14ac:dyDescent="0.25">
      <c r="A774" s="1" t="s">
        <v>474</v>
      </c>
      <c r="D774"/>
      <c r="E774"/>
      <c r="F774"/>
      <c r="G774"/>
      <c r="H774"/>
      <c r="I774"/>
      <c r="J774"/>
      <c r="K774"/>
      <c r="L774"/>
      <c r="M774"/>
      <c r="N774"/>
      <c r="O774"/>
      <c r="P774" t="s">
        <v>797</v>
      </c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  <c r="FV774"/>
      <c r="FW774"/>
      <c r="FX774"/>
      <c r="FY774"/>
      <c r="FZ774"/>
      <c r="GA774"/>
      <c r="GB774"/>
      <c r="GC774"/>
      <c r="GD774"/>
      <c r="GE774"/>
      <c r="GF774"/>
      <c r="GG774"/>
      <c r="GH774"/>
      <c r="GI774"/>
      <c r="GJ774"/>
      <c r="GK774"/>
      <c r="GL774"/>
      <c r="GM774"/>
      <c r="GN774"/>
      <c r="GO774"/>
      <c r="GP774"/>
      <c r="GQ774"/>
      <c r="GR774"/>
      <c r="GS774"/>
      <c r="GT774"/>
      <c r="GU774"/>
      <c r="GV774"/>
      <c r="GW774"/>
      <c r="GX774"/>
      <c r="GY774"/>
      <c r="GZ774"/>
      <c r="HA774"/>
      <c r="HB774"/>
      <c r="HC774"/>
      <c r="HD774"/>
      <c r="HE774"/>
      <c r="HF774"/>
      <c r="HG774"/>
      <c r="HH774"/>
      <c r="HI774"/>
      <c r="HJ774"/>
      <c r="HK774"/>
      <c r="HL774"/>
      <c r="HM774"/>
      <c r="HN774"/>
      <c r="HO774"/>
      <c r="HP774"/>
      <c r="HQ774"/>
      <c r="HR774"/>
      <c r="HS774"/>
      <c r="HT774"/>
      <c r="HU774"/>
      <c r="HV774"/>
      <c r="HW774"/>
      <c r="HX774"/>
      <c r="HY774"/>
      <c r="HZ774"/>
      <c r="IA774"/>
      <c r="IB774"/>
      <c r="IC774"/>
      <c r="ID774"/>
      <c r="IE774"/>
      <c r="IF774"/>
      <c r="IG774"/>
      <c r="IH774"/>
      <c r="II774"/>
      <c r="IJ774"/>
      <c r="IK774"/>
      <c r="IL774"/>
      <c r="IM774"/>
      <c r="IN774"/>
      <c r="IO774"/>
      <c r="IP774"/>
      <c r="IQ774"/>
      <c r="IR774"/>
      <c r="IS774"/>
      <c r="IT774"/>
      <c r="IU774"/>
      <c r="IV774"/>
      <c r="IW774"/>
      <c r="IX774"/>
      <c r="IY774"/>
      <c r="IZ774"/>
      <c r="JA774"/>
      <c r="JB774"/>
      <c r="JC774"/>
      <c r="JD774"/>
      <c r="JE774"/>
      <c r="JF774"/>
      <c r="JG774"/>
      <c r="JH774"/>
      <c r="JI774"/>
      <c r="JJ774"/>
      <c r="JK774"/>
      <c r="JL774"/>
      <c r="JM774"/>
      <c r="JN774"/>
      <c r="JO774"/>
      <c r="JP774"/>
      <c r="JQ774"/>
      <c r="JR774"/>
      <c r="JS774"/>
      <c r="JT774"/>
      <c r="JU774"/>
      <c r="JV774"/>
      <c r="JW774"/>
      <c r="JX774"/>
      <c r="JY774"/>
      <c r="JZ774"/>
      <c r="KA774"/>
      <c r="KB774"/>
      <c r="KC774"/>
      <c r="KD774"/>
      <c r="KE774"/>
      <c r="KF774"/>
      <c r="KG774"/>
      <c r="KH774"/>
      <c r="KI774"/>
      <c r="KJ774"/>
      <c r="KK774"/>
      <c r="KL774"/>
      <c r="KM774"/>
      <c r="KN774"/>
    </row>
    <row r="775" spans="1:300" x14ac:dyDescent="0.25">
      <c r="A775" s="1" t="s">
        <v>475</v>
      </c>
      <c r="P775" s="1">
        <v>0</v>
      </c>
      <c r="AL775" s="1">
        <v>0</v>
      </c>
    </row>
    <row r="776" spans="1:300" x14ac:dyDescent="0.25">
      <c r="A776" s="1" t="s">
        <v>476</v>
      </c>
      <c r="B776" s="1" t="s">
        <v>477</v>
      </c>
      <c r="H776" s="1">
        <v>0</v>
      </c>
      <c r="AJ776" s="1">
        <v>0</v>
      </c>
    </row>
    <row r="777" spans="1:300" x14ac:dyDescent="0.25">
      <c r="A777" s="1" t="s">
        <v>478</v>
      </c>
      <c r="I777" s="1">
        <v>0</v>
      </c>
      <c r="K777" s="1">
        <v>1065</v>
      </c>
      <c r="AG777" s="1">
        <v>0</v>
      </c>
    </row>
    <row r="778" spans="1:300" x14ac:dyDescent="0.25">
      <c r="A778" s="1" t="s">
        <v>479</v>
      </c>
      <c r="O778" s="1">
        <v>0</v>
      </c>
      <c r="AK778" s="1">
        <v>0</v>
      </c>
    </row>
    <row r="779" spans="1:300" x14ac:dyDescent="0.25">
      <c r="A779" s="1" t="s">
        <v>480</v>
      </c>
      <c r="M779" s="1">
        <v>-60</v>
      </c>
      <c r="AG779" s="1">
        <v>-80</v>
      </c>
    </row>
    <row r="780" spans="1:300" x14ac:dyDescent="0.25">
      <c r="A780" s="1" t="s">
        <v>481</v>
      </c>
      <c r="L780" s="1">
        <v>-200</v>
      </c>
      <c r="AE780" s="1">
        <v>-200</v>
      </c>
    </row>
    <row r="783" spans="1:300" x14ac:dyDescent="0.25">
      <c r="A783" s="1" t="s">
        <v>595</v>
      </c>
      <c r="B783" s="1" t="s">
        <v>460</v>
      </c>
      <c r="H783" s="1" t="s">
        <v>596</v>
      </c>
      <c r="I783" s="1" t="s">
        <v>587</v>
      </c>
    </row>
    <row r="784" spans="1:300" x14ac:dyDescent="0.25">
      <c r="A784" s="1" t="s">
        <v>464</v>
      </c>
      <c r="C784" s="1" t="s">
        <v>465</v>
      </c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>
        <v>3</v>
      </c>
      <c r="Y784"/>
      <c r="Z784"/>
      <c r="AA784">
        <v>5</v>
      </c>
      <c r="AB784"/>
      <c r="AC784"/>
      <c r="AD784">
        <v>3</v>
      </c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  <c r="FV784"/>
      <c r="FW784"/>
      <c r="FX784"/>
      <c r="FY784"/>
      <c r="FZ784"/>
      <c r="GA784"/>
      <c r="GB784"/>
      <c r="GC784"/>
      <c r="GD784"/>
      <c r="GE784"/>
      <c r="GF784"/>
      <c r="GG784"/>
      <c r="GH784"/>
      <c r="GI784"/>
      <c r="GJ784"/>
      <c r="GK784"/>
      <c r="GL784"/>
      <c r="GM784"/>
      <c r="GN784"/>
      <c r="GO784"/>
      <c r="GP784"/>
      <c r="GQ784"/>
      <c r="GR784"/>
      <c r="GS784"/>
      <c r="GT784"/>
      <c r="GU784"/>
      <c r="GV784"/>
      <c r="GW784"/>
      <c r="GX784"/>
      <c r="GY784"/>
      <c r="GZ784"/>
      <c r="HA784"/>
      <c r="HB784"/>
      <c r="HC784"/>
      <c r="HD784"/>
      <c r="HE784"/>
      <c r="HF784"/>
      <c r="HG784"/>
      <c r="HH784"/>
      <c r="HI784"/>
      <c r="HJ784"/>
      <c r="HK784"/>
      <c r="HL784"/>
      <c r="HM784"/>
      <c r="HN784"/>
      <c r="HO784"/>
      <c r="HP784"/>
      <c r="HQ784"/>
      <c r="HR784"/>
      <c r="HS784"/>
      <c r="HT784"/>
      <c r="HU784"/>
      <c r="HV784"/>
      <c r="HW784"/>
      <c r="HX784"/>
      <c r="HY784"/>
      <c r="HZ784"/>
      <c r="IA784"/>
      <c r="IB784"/>
      <c r="IC784"/>
      <c r="ID784"/>
      <c r="IE784"/>
      <c r="IF784"/>
      <c r="IG784"/>
      <c r="IH784"/>
      <c r="II784"/>
      <c r="IJ784"/>
      <c r="IK784"/>
      <c r="IL784"/>
      <c r="IM784"/>
      <c r="IN784"/>
      <c r="IO784"/>
      <c r="IP784"/>
      <c r="IQ784"/>
      <c r="IR784"/>
      <c r="IS784"/>
      <c r="IT784"/>
      <c r="IU784"/>
      <c r="IV784"/>
      <c r="IW784"/>
      <c r="IX784"/>
      <c r="IY784"/>
      <c r="IZ784"/>
      <c r="JA784"/>
      <c r="JB784"/>
      <c r="JC784"/>
      <c r="JD784"/>
      <c r="JE784"/>
      <c r="JF784"/>
      <c r="JG784"/>
      <c r="JH784"/>
      <c r="JI784"/>
      <c r="JJ784"/>
      <c r="JK784"/>
      <c r="JL784"/>
      <c r="JM784"/>
      <c r="JN784"/>
      <c r="JO784"/>
      <c r="JP784"/>
      <c r="JQ784"/>
      <c r="JR784"/>
      <c r="JS784"/>
      <c r="JT784"/>
      <c r="JU784"/>
      <c r="JV784"/>
      <c r="JW784"/>
      <c r="JX784"/>
      <c r="JY784"/>
      <c r="JZ784"/>
      <c r="KA784"/>
      <c r="KB784"/>
      <c r="KC784"/>
      <c r="KD784"/>
      <c r="KE784"/>
      <c r="KF784"/>
      <c r="KG784"/>
      <c r="KH784"/>
      <c r="KI784"/>
      <c r="KJ784"/>
      <c r="KK784"/>
      <c r="KL784"/>
      <c r="KM784"/>
      <c r="KN784"/>
    </row>
    <row r="785" spans="1:300" x14ac:dyDescent="0.25">
      <c r="A785" s="1" t="s">
        <v>466</v>
      </c>
      <c r="C785" s="1" t="s">
        <v>465</v>
      </c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>
        <v>0</v>
      </c>
      <c r="Y785"/>
      <c r="Z785"/>
      <c r="AA785">
        <v>0</v>
      </c>
      <c r="AB785"/>
      <c r="AC785"/>
      <c r="AD785">
        <v>0</v>
      </c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  <c r="FV785"/>
      <c r="FW785"/>
      <c r="FX785"/>
      <c r="FY785"/>
      <c r="FZ785"/>
      <c r="GA785"/>
      <c r="GB785"/>
      <c r="GC785"/>
      <c r="GD785"/>
      <c r="GE785"/>
      <c r="GF785"/>
      <c r="GG785"/>
      <c r="GH785"/>
      <c r="GI785"/>
      <c r="GJ785"/>
      <c r="GK785"/>
      <c r="GL785"/>
      <c r="GM785"/>
      <c r="GN785"/>
      <c r="GO785"/>
      <c r="GP785"/>
      <c r="GQ785"/>
      <c r="GR785"/>
      <c r="GS785"/>
      <c r="GT785"/>
      <c r="GU785"/>
      <c r="GV785"/>
      <c r="GW785"/>
      <c r="GX785"/>
      <c r="GY785"/>
      <c r="GZ785"/>
      <c r="HA785"/>
      <c r="HB785"/>
      <c r="HC785"/>
      <c r="HD785"/>
      <c r="HE785"/>
      <c r="HF785"/>
      <c r="HG785"/>
      <c r="HH785"/>
      <c r="HI785"/>
      <c r="HJ785"/>
      <c r="HK785"/>
      <c r="HL785"/>
      <c r="HM785"/>
      <c r="HN785"/>
      <c r="HO785"/>
      <c r="HP785"/>
      <c r="HQ785"/>
      <c r="HR785"/>
      <c r="HS785"/>
      <c r="HT785"/>
      <c r="HU785"/>
      <c r="HV785"/>
      <c r="HW785"/>
      <c r="HX785"/>
      <c r="HY785"/>
      <c r="HZ785"/>
      <c r="IA785"/>
      <c r="IB785"/>
      <c r="IC785"/>
      <c r="ID785"/>
      <c r="IE785"/>
      <c r="IF785"/>
      <c r="IG785"/>
      <c r="IH785"/>
      <c r="II785"/>
      <c r="IJ785"/>
      <c r="IK785"/>
      <c r="IL785"/>
      <c r="IM785"/>
      <c r="IN785"/>
      <c r="IO785"/>
      <c r="IP785"/>
      <c r="IQ785"/>
      <c r="IR785"/>
      <c r="IS785"/>
      <c r="IT785"/>
      <c r="IU785"/>
      <c r="IV785"/>
      <c r="IW785"/>
      <c r="IX785"/>
      <c r="IY785"/>
      <c r="IZ785"/>
      <c r="JA785"/>
      <c r="JB785"/>
      <c r="JC785"/>
      <c r="JD785"/>
      <c r="JE785"/>
      <c r="JF785"/>
      <c r="JG785"/>
      <c r="JH785"/>
      <c r="JI785"/>
      <c r="JJ785"/>
      <c r="JK785"/>
      <c r="JL785"/>
      <c r="JM785"/>
      <c r="JN785"/>
      <c r="JO785"/>
      <c r="JP785"/>
      <c r="JQ785"/>
      <c r="JR785"/>
      <c r="JS785"/>
      <c r="JT785"/>
      <c r="JU785"/>
      <c r="JV785"/>
      <c r="JW785"/>
      <c r="JX785"/>
      <c r="JY785"/>
      <c r="JZ785"/>
      <c r="KA785"/>
      <c r="KB785"/>
      <c r="KC785"/>
      <c r="KD785"/>
      <c r="KE785"/>
      <c r="KF785"/>
      <c r="KG785"/>
      <c r="KH785"/>
      <c r="KI785"/>
      <c r="KJ785"/>
      <c r="KK785"/>
      <c r="KL785"/>
      <c r="KM785"/>
      <c r="KN785"/>
    </row>
    <row r="786" spans="1:300" x14ac:dyDescent="0.25"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  <c r="FV786"/>
      <c r="FW786"/>
      <c r="FX786"/>
      <c r="FY786"/>
      <c r="FZ786"/>
      <c r="GA786"/>
      <c r="GB786"/>
      <c r="GC786"/>
      <c r="GD786"/>
      <c r="GE786"/>
      <c r="GF786"/>
      <c r="GG786"/>
      <c r="GH786"/>
      <c r="GI786"/>
      <c r="GJ786"/>
      <c r="GK786"/>
      <c r="GL786"/>
      <c r="GM786"/>
      <c r="GN786"/>
      <c r="GO786"/>
      <c r="GP786"/>
      <c r="GQ786"/>
      <c r="GR786"/>
      <c r="GS786"/>
      <c r="GT786"/>
      <c r="GU786"/>
      <c r="GV786"/>
      <c r="GW786"/>
      <c r="GX786"/>
      <c r="GY786"/>
      <c r="GZ786"/>
      <c r="HA786"/>
      <c r="HB786"/>
      <c r="HC786"/>
      <c r="HD786"/>
      <c r="HE786"/>
      <c r="HF786"/>
      <c r="HG786"/>
      <c r="HH786"/>
      <c r="HI786"/>
      <c r="HJ786"/>
      <c r="HK786"/>
      <c r="HL786"/>
      <c r="HM786"/>
      <c r="HN786"/>
      <c r="HO786"/>
      <c r="HP786"/>
      <c r="HQ786"/>
      <c r="HR786"/>
      <c r="HS786"/>
      <c r="HT786"/>
      <c r="HU786"/>
      <c r="HV786"/>
      <c r="HW786"/>
      <c r="HX786"/>
      <c r="HY786"/>
      <c r="HZ786"/>
      <c r="IA786"/>
      <c r="IB786"/>
      <c r="IC786"/>
      <c r="ID786"/>
      <c r="IE786"/>
      <c r="IF786"/>
      <c r="IG786"/>
      <c r="IH786"/>
      <c r="II786"/>
      <c r="IJ786"/>
      <c r="IK786"/>
      <c r="IL786"/>
      <c r="IM786"/>
      <c r="IN786"/>
      <c r="IO786"/>
      <c r="IP786"/>
      <c r="IQ786"/>
      <c r="IR786"/>
      <c r="IS786"/>
      <c r="IT786"/>
      <c r="IU786"/>
      <c r="IV786"/>
      <c r="IW786"/>
      <c r="IX786"/>
      <c r="IY786"/>
      <c r="IZ786"/>
      <c r="JA786"/>
      <c r="JB786"/>
      <c r="JC786"/>
      <c r="JD786"/>
      <c r="JE786"/>
      <c r="JF786"/>
      <c r="JG786"/>
      <c r="JH786"/>
      <c r="JI786"/>
      <c r="JJ786"/>
      <c r="JK786"/>
      <c r="JL786"/>
      <c r="JM786"/>
      <c r="JN786"/>
      <c r="JO786"/>
      <c r="JP786"/>
      <c r="JQ786"/>
      <c r="JR786"/>
      <c r="JS786"/>
      <c r="JT786"/>
      <c r="JU786"/>
      <c r="JV786"/>
      <c r="JW786"/>
      <c r="JX786"/>
      <c r="JY786"/>
      <c r="JZ786"/>
      <c r="KA786"/>
      <c r="KB786"/>
      <c r="KC786"/>
      <c r="KD786"/>
      <c r="KE786"/>
      <c r="KF786"/>
      <c r="KG786"/>
      <c r="KH786"/>
      <c r="KI786"/>
      <c r="KJ786"/>
      <c r="KK786"/>
      <c r="KL786"/>
      <c r="KM786"/>
      <c r="KN786"/>
    </row>
    <row r="787" spans="1:300" x14ac:dyDescent="0.25">
      <c r="A787" s="1" t="s">
        <v>467</v>
      </c>
      <c r="C787" s="1" t="s">
        <v>789</v>
      </c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>
        <v>0</v>
      </c>
      <c r="Y787"/>
      <c r="Z787"/>
      <c r="AA787">
        <v>0</v>
      </c>
      <c r="AB787"/>
      <c r="AC787"/>
      <c r="AD787">
        <v>0</v>
      </c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  <c r="FV787"/>
      <c r="FW787"/>
      <c r="FX787"/>
      <c r="FY787"/>
      <c r="FZ787"/>
      <c r="GA787"/>
      <c r="GB787"/>
      <c r="GC787"/>
      <c r="GD787"/>
      <c r="GE787"/>
      <c r="GF787"/>
      <c r="GG787"/>
      <c r="GH787"/>
      <c r="GI787"/>
      <c r="GJ787"/>
      <c r="GK787"/>
      <c r="GL787"/>
      <c r="GM787"/>
      <c r="GN787"/>
      <c r="GO787"/>
      <c r="GP787"/>
      <c r="GQ787"/>
      <c r="GR787"/>
      <c r="GS787"/>
      <c r="GT787"/>
      <c r="GU787"/>
      <c r="GV787"/>
      <c r="GW787"/>
      <c r="GX787"/>
      <c r="GY787"/>
      <c r="GZ787"/>
      <c r="HA787"/>
      <c r="HB787"/>
      <c r="HC787"/>
      <c r="HD787"/>
      <c r="HE787"/>
      <c r="HF787"/>
      <c r="HG787"/>
      <c r="HH787"/>
      <c r="HI787"/>
      <c r="HJ787"/>
      <c r="HK787"/>
      <c r="HL787"/>
      <c r="HM787"/>
      <c r="HN787"/>
      <c r="HO787"/>
      <c r="HP787"/>
      <c r="HQ787"/>
      <c r="HR787"/>
      <c r="HS787"/>
      <c r="HT787"/>
      <c r="HU787"/>
      <c r="HV787"/>
      <c r="HW787"/>
      <c r="HX787"/>
      <c r="HY787"/>
      <c r="HZ787"/>
      <c r="IA787"/>
      <c r="IB787"/>
      <c r="IC787"/>
      <c r="ID787"/>
      <c r="IE787"/>
      <c r="IF787"/>
      <c r="IG787"/>
      <c r="IH787"/>
      <c r="II787"/>
      <c r="IJ787"/>
      <c r="IK787"/>
      <c r="IL787"/>
      <c r="IM787"/>
      <c r="IN787"/>
      <c r="IO787"/>
      <c r="IP787"/>
      <c r="IQ787"/>
      <c r="IR787"/>
      <c r="IS787"/>
      <c r="IT787"/>
      <c r="IU787"/>
      <c r="IV787"/>
      <c r="IW787"/>
      <c r="IX787"/>
      <c r="IY787"/>
      <c r="IZ787"/>
      <c r="JA787"/>
      <c r="JB787"/>
      <c r="JC787"/>
      <c r="JD787"/>
      <c r="JE787"/>
      <c r="JF787"/>
      <c r="JG787"/>
      <c r="JH787"/>
      <c r="JI787"/>
      <c r="JJ787"/>
      <c r="JK787"/>
      <c r="JL787"/>
      <c r="JM787"/>
      <c r="JN787"/>
      <c r="JO787"/>
      <c r="JP787"/>
      <c r="JQ787"/>
      <c r="JR787"/>
      <c r="JS787"/>
      <c r="JT787"/>
      <c r="JU787"/>
      <c r="JV787"/>
      <c r="JW787"/>
      <c r="JX787"/>
      <c r="JY787"/>
      <c r="JZ787"/>
      <c r="KA787"/>
      <c r="KB787"/>
      <c r="KC787"/>
      <c r="KD787"/>
      <c r="KE787"/>
      <c r="KF787"/>
      <c r="KG787"/>
      <c r="KH787"/>
      <c r="KI787"/>
      <c r="KJ787"/>
      <c r="KK787"/>
      <c r="KL787"/>
      <c r="KM787"/>
      <c r="KN787"/>
    </row>
    <row r="788" spans="1:300" x14ac:dyDescent="0.25">
      <c r="A788" s="1" t="s">
        <v>468</v>
      </c>
      <c r="C788" s="1" t="s">
        <v>789</v>
      </c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>
        <v>5</v>
      </c>
      <c r="Y788"/>
      <c r="Z788"/>
      <c r="AA788">
        <v>3</v>
      </c>
      <c r="AB788"/>
      <c r="AC788"/>
      <c r="AD788">
        <v>3</v>
      </c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  <c r="FV788"/>
      <c r="FW788"/>
      <c r="FX788"/>
      <c r="FY788"/>
      <c r="FZ788"/>
      <c r="GA788"/>
      <c r="GB788"/>
      <c r="GC788"/>
      <c r="GD788"/>
      <c r="GE788"/>
      <c r="GF788"/>
      <c r="GG788"/>
      <c r="GH788"/>
      <c r="GI788"/>
      <c r="GJ788"/>
      <c r="GK788"/>
      <c r="GL788"/>
      <c r="GM788"/>
      <c r="GN788"/>
      <c r="GO788"/>
      <c r="GP788"/>
      <c r="GQ788"/>
      <c r="GR788"/>
      <c r="GS788"/>
      <c r="GT788"/>
      <c r="GU788"/>
      <c r="GV788"/>
      <c r="GW788"/>
      <c r="GX788"/>
      <c r="GY788"/>
      <c r="GZ788"/>
      <c r="HA788"/>
      <c r="HB788"/>
      <c r="HC788"/>
      <c r="HD788"/>
      <c r="HE788"/>
      <c r="HF788"/>
      <c r="HG788"/>
      <c r="HH788"/>
      <c r="HI788"/>
      <c r="HJ788"/>
      <c r="HK788"/>
      <c r="HL788"/>
      <c r="HM788"/>
      <c r="HN788"/>
      <c r="HO788"/>
      <c r="HP788"/>
      <c r="HQ788"/>
      <c r="HR788"/>
      <c r="HS788"/>
      <c r="HT788"/>
      <c r="HU788"/>
      <c r="HV788"/>
      <c r="HW788"/>
      <c r="HX788"/>
      <c r="HY788"/>
      <c r="HZ788"/>
      <c r="IA788"/>
      <c r="IB788"/>
      <c r="IC788"/>
      <c r="ID788"/>
      <c r="IE788"/>
      <c r="IF788"/>
      <c r="IG788"/>
      <c r="IH788"/>
      <c r="II788"/>
      <c r="IJ788"/>
      <c r="IK788"/>
      <c r="IL788"/>
      <c r="IM788"/>
      <c r="IN788"/>
      <c r="IO788"/>
      <c r="IP788"/>
      <c r="IQ788"/>
      <c r="IR788"/>
      <c r="IS788"/>
      <c r="IT788"/>
      <c r="IU788"/>
      <c r="IV788"/>
      <c r="IW788"/>
      <c r="IX788"/>
      <c r="IY788"/>
      <c r="IZ788"/>
      <c r="JA788"/>
      <c r="JB788"/>
      <c r="JC788"/>
      <c r="JD788"/>
      <c r="JE788"/>
      <c r="JF788"/>
      <c r="JG788"/>
      <c r="JH788"/>
      <c r="JI788"/>
      <c r="JJ788"/>
      <c r="JK788"/>
      <c r="JL788"/>
      <c r="JM788"/>
      <c r="JN788"/>
      <c r="JO788"/>
      <c r="JP788"/>
      <c r="JQ788"/>
      <c r="JR788"/>
      <c r="JS788"/>
      <c r="JT788"/>
      <c r="JU788"/>
      <c r="JV788"/>
      <c r="JW788"/>
      <c r="JX788"/>
      <c r="JY788"/>
      <c r="JZ788"/>
      <c r="KA788"/>
      <c r="KB788"/>
      <c r="KC788"/>
      <c r="KD788"/>
      <c r="KE788"/>
      <c r="KF788"/>
      <c r="KG788"/>
      <c r="KH788"/>
      <c r="KI788"/>
      <c r="KJ788"/>
      <c r="KK788"/>
      <c r="KL788"/>
      <c r="KM788"/>
      <c r="KN788"/>
    </row>
    <row r="789" spans="1:300" x14ac:dyDescent="0.25"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  <c r="FV789"/>
      <c r="FW789"/>
      <c r="FX789"/>
      <c r="FY789"/>
      <c r="FZ789"/>
      <c r="GA789"/>
      <c r="GB789"/>
      <c r="GC789"/>
      <c r="GD789"/>
      <c r="GE789"/>
      <c r="GF789"/>
      <c r="GG789"/>
      <c r="GH789"/>
      <c r="GI789"/>
      <c r="GJ789"/>
      <c r="GK789"/>
      <c r="GL789"/>
      <c r="GM789"/>
      <c r="GN789"/>
      <c r="GO789"/>
      <c r="GP789"/>
      <c r="GQ789"/>
      <c r="GR789"/>
      <c r="GS789"/>
      <c r="GT789"/>
      <c r="GU789"/>
      <c r="GV789"/>
      <c r="GW789"/>
      <c r="GX789"/>
      <c r="GY789"/>
      <c r="GZ789"/>
      <c r="HA789"/>
      <c r="HB789"/>
      <c r="HC789"/>
      <c r="HD789"/>
      <c r="HE789"/>
      <c r="HF789"/>
      <c r="HG789"/>
      <c r="HH789"/>
      <c r="HI789"/>
      <c r="HJ789"/>
      <c r="HK789"/>
      <c r="HL789"/>
      <c r="HM789"/>
      <c r="HN789"/>
      <c r="HO789"/>
      <c r="HP789"/>
      <c r="HQ789"/>
      <c r="HR789"/>
      <c r="HS789"/>
      <c r="HT789"/>
      <c r="HU789"/>
      <c r="HV789"/>
      <c r="HW789"/>
      <c r="HX789"/>
      <c r="HY789"/>
      <c r="HZ789"/>
      <c r="IA789"/>
      <c r="IB789"/>
      <c r="IC789"/>
      <c r="ID789"/>
      <c r="IE789"/>
      <c r="IF789"/>
      <c r="IG789"/>
      <c r="IH789"/>
      <c r="II789"/>
      <c r="IJ789"/>
      <c r="IK789"/>
      <c r="IL789"/>
      <c r="IM789"/>
      <c r="IN789"/>
      <c r="IO789"/>
      <c r="IP789"/>
      <c r="IQ789"/>
      <c r="IR789"/>
      <c r="IS789"/>
      <c r="IT789"/>
      <c r="IU789"/>
      <c r="IV789"/>
      <c r="IW789"/>
      <c r="IX789"/>
      <c r="IY789"/>
      <c r="IZ789"/>
      <c r="JA789"/>
      <c r="JB789"/>
      <c r="JC789"/>
      <c r="JD789"/>
      <c r="JE789"/>
      <c r="JF789"/>
      <c r="JG789"/>
      <c r="JH789"/>
      <c r="JI789"/>
      <c r="JJ789"/>
      <c r="JK789"/>
      <c r="JL789"/>
      <c r="JM789"/>
      <c r="JN789"/>
      <c r="JO789"/>
      <c r="JP789"/>
      <c r="JQ789"/>
      <c r="JR789"/>
      <c r="JS789"/>
      <c r="JT789"/>
      <c r="JU789"/>
      <c r="JV789"/>
      <c r="JW789"/>
      <c r="JX789"/>
      <c r="JY789"/>
      <c r="JZ789"/>
      <c r="KA789"/>
      <c r="KB789"/>
      <c r="KC789"/>
      <c r="KD789"/>
      <c r="KE789"/>
      <c r="KF789"/>
      <c r="KG789"/>
      <c r="KH789"/>
      <c r="KI789"/>
      <c r="KJ789"/>
      <c r="KK789"/>
      <c r="KL789"/>
      <c r="KM789"/>
      <c r="KN789"/>
    </row>
    <row r="790" spans="1:300" x14ac:dyDescent="0.25">
      <c r="A790" s="1" t="s">
        <v>469</v>
      </c>
      <c r="D790"/>
      <c r="E790"/>
      <c r="F790"/>
      <c r="G790"/>
      <c r="H790"/>
      <c r="I790"/>
      <c r="J790"/>
      <c r="K790"/>
      <c r="L790"/>
      <c r="M790"/>
      <c r="N790"/>
      <c r="O790"/>
      <c r="P790" t="s">
        <v>589</v>
      </c>
      <c r="Q790"/>
      <c r="R790" t="s">
        <v>589</v>
      </c>
      <c r="S790"/>
      <c r="T790" t="s">
        <v>589</v>
      </c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  <c r="FV790"/>
      <c r="FW790"/>
      <c r="FX790"/>
      <c r="FY790"/>
      <c r="FZ790"/>
      <c r="GA790"/>
      <c r="GB790"/>
      <c r="GC790"/>
      <c r="GD790"/>
      <c r="GE790"/>
      <c r="GF790"/>
      <c r="GG790"/>
      <c r="GH790"/>
      <c r="GI790"/>
      <c r="GJ790"/>
      <c r="GK790"/>
      <c r="GL790"/>
      <c r="GM790"/>
      <c r="GN790"/>
      <c r="GO790"/>
      <c r="GP790"/>
      <c r="GQ790"/>
      <c r="GR790"/>
      <c r="GS790"/>
      <c r="GT790"/>
      <c r="GU790"/>
      <c r="GV790"/>
      <c r="GW790"/>
      <c r="GX790"/>
      <c r="GY790"/>
      <c r="GZ790"/>
      <c r="HA790"/>
      <c r="HB790"/>
      <c r="HC790"/>
      <c r="HD790"/>
      <c r="HE790"/>
      <c r="HF790"/>
      <c r="HG790"/>
      <c r="HH790"/>
      <c r="HI790"/>
      <c r="HJ790"/>
      <c r="HK790"/>
      <c r="HL790"/>
      <c r="HM790"/>
      <c r="HN790"/>
      <c r="HO790"/>
      <c r="HP790"/>
      <c r="HQ790"/>
      <c r="HR790"/>
      <c r="HS790"/>
      <c r="HT790"/>
      <c r="HU790"/>
      <c r="HV790"/>
      <c r="HW790"/>
      <c r="HX790"/>
      <c r="HY790"/>
      <c r="HZ790"/>
      <c r="IA790"/>
      <c r="IB790"/>
      <c r="IC790"/>
      <c r="ID790"/>
      <c r="IE790"/>
      <c r="IF790"/>
      <c r="IG790"/>
      <c r="IH790"/>
      <c r="II790"/>
      <c r="IJ790"/>
      <c r="IK790"/>
      <c r="IL790"/>
      <c r="IM790"/>
      <c r="IN790"/>
      <c r="IO790"/>
      <c r="IP790"/>
      <c r="IQ790"/>
      <c r="IR790"/>
      <c r="IS790"/>
      <c r="IT790"/>
      <c r="IU790"/>
      <c r="IV790"/>
      <c r="IW790"/>
      <c r="IX790"/>
      <c r="IY790"/>
      <c r="IZ790"/>
      <c r="JA790"/>
      <c r="JB790"/>
      <c r="JC790"/>
      <c r="JD790"/>
      <c r="JE790"/>
      <c r="JF790"/>
      <c r="JG790"/>
      <c r="JH790"/>
      <c r="JI790"/>
      <c r="JJ790"/>
      <c r="JK790"/>
      <c r="JL790"/>
      <c r="JM790"/>
      <c r="JN790"/>
      <c r="JO790"/>
      <c r="JP790"/>
      <c r="JQ790"/>
      <c r="JR790"/>
      <c r="JS790"/>
      <c r="JT790"/>
      <c r="JU790"/>
      <c r="JV790"/>
      <c r="JW790"/>
      <c r="JX790"/>
      <c r="JY790"/>
      <c r="JZ790"/>
      <c r="KA790"/>
      <c r="KB790"/>
      <c r="KC790"/>
      <c r="KD790"/>
      <c r="KE790"/>
      <c r="KF790"/>
      <c r="KG790"/>
      <c r="KH790"/>
      <c r="KI790"/>
      <c r="KJ790"/>
      <c r="KK790"/>
      <c r="KL790"/>
      <c r="KM790"/>
      <c r="KN790"/>
    </row>
    <row r="791" spans="1:300" x14ac:dyDescent="0.25">
      <c r="A791" s="1" t="s">
        <v>474</v>
      </c>
      <c r="D791"/>
      <c r="E791"/>
      <c r="F791"/>
      <c r="G791"/>
      <c r="H791"/>
      <c r="I791"/>
      <c r="J791"/>
      <c r="K791"/>
      <c r="L791"/>
      <c r="M791"/>
      <c r="N791"/>
      <c r="O791"/>
      <c r="P791" t="s">
        <v>797</v>
      </c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  <c r="FV791"/>
      <c r="FW791"/>
      <c r="FX791"/>
      <c r="FY791"/>
      <c r="FZ791"/>
      <c r="GA791"/>
      <c r="GB791"/>
      <c r="GC791"/>
      <c r="GD791"/>
      <c r="GE791"/>
      <c r="GF791"/>
      <c r="GG791"/>
      <c r="GH791"/>
      <c r="GI791"/>
      <c r="GJ791"/>
      <c r="GK791"/>
      <c r="GL791"/>
      <c r="GM791"/>
      <c r="GN791"/>
      <c r="GO791"/>
      <c r="GP791"/>
      <c r="GQ791"/>
      <c r="GR791"/>
      <c r="GS791"/>
      <c r="GT791"/>
      <c r="GU791"/>
      <c r="GV791"/>
      <c r="GW791"/>
      <c r="GX791"/>
      <c r="GY791"/>
      <c r="GZ791"/>
      <c r="HA791"/>
      <c r="HB791"/>
      <c r="HC791"/>
      <c r="HD791"/>
      <c r="HE791"/>
      <c r="HF791"/>
      <c r="HG791"/>
      <c r="HH791"/>
      <c r="HI791"/>
      <c r="HJ791"/>
      <c r="HK791"/>
      <c r="HL791"/>
      <c r="HM791"/>
      <c r="HN791"/>
      <c r="HO791"/>
      <c r="HP791"/>
      <c r="HQ791"/>
      <c r="HR791"/>
      <c r="HS791"/>
      <c r="HT791"/>
      <c r="HU791"/>
      <c r="HV791"/>
      <c r="HW791"/>
      <c r="HX791"/>
      <c r="HY791"/>
      <c r="HZ791"/>
      <c r="IA791"/>
      <c r="IB791"/>
      <c r="IC791"/>
      <c r="ID791"/>
      <c r="IE791"/>
      <c r="IF791"/>
      <c r="IG791"/>
      <c r="IH791"/>
      <c r="II791"/>
      <c r="IJ791"/>
      <c r="IK791"/>
      <c r="IL791"/>
      <c r="IM791"/>
      <c r="IN791"/>
      <c r="IO791"/>
      <c r="IP791"/>
      <c r="IQ791"/>
      <c r="IR791"/>
      <c r="IS791"/>
      <c r="IT791"/>
      <c r="IU791"/>
      <c r="IV791"/>
      <c r="IW791"/>
      <c r="IX791"/>
      <c r="IY791"/>
      <c r="IZ791"/>
      <c r="JA791"/>
      <c r="JB791"/>
      <c r="JC791"/>
      <c r="JD791"/>
      <c r="JE791"/>
      <c r="JF791"/>
      <c r="JG791"/>
      <c r="JH791"/>
      <c r="JI791"/>
      <c r="JJ791"/>
      <c r="JK791"/>
      <c r="JL791"/>
      <c r="JM791"/>
      <c r="JN791"/>
      <c r="JO791"/>
      <c r="JP791"/>
      <c r="JQ791"/>
      <c r="JR791"/>
      <c r="JS791"/>
      <c r="JT791"/>
      <c r="JU791"/>
      <c r="JV791"/>
      <c r="JW791"/>
      <c r="JX791"/>
      <c r="JY791"/>
      <c r="JZ791"/>
      <c r="KA791"/>
      <c r="KB791"/>
      <c r="KC791"/>
      <c r="KD791"/>
      <c r="KE791"/>
      <c r="KF791"/>
      <c r="KG791"/>
      <c r="KH791"/>
      <c r="KI791"/>
      <c r="KJ791"/>
      <c r="KK791"/>
      <c r="KL791"/>
      <c r="KM791"/>
      <c r="KN791"/>
    </row>
    <row r="792" spans="1:300" x14ac:dyDescent="0.25">
      <c r="A792" s="1" t="s">
        <v>475</v>
      </c>
      <c r="P792" s="1">
        <v>0</v>
      </c>
      <c r="AL792" s="1">
        <v>0</v>
      </c>
    </row>
    <row r="793" spans="1:300" x14ac:dyDescent="0.25">
      <c r="A793" s="1" t="s">
        <v>476</v>
      </c>
      <c r="B793" s="1" t="s">
        <v>477</v>
      </c>
      <c r="H793" s="1">
        <v>0</v>
      </c>
      <c r="AJ793" s="1">
        <v>0</v>
      </c>
    </row>
    <row r="794" spans="1:300" x14ac:dyDescent="0.25">
      <c r="A794" s="1" t="s">
        <v>478</v>
      </c>
      <c r="I794" s="1">
        <v>0</v>
      </c>
      <c r="L794" s="1">
        <v>665</v>
      </c>
      <c r="AH794" s="1">
        <v>0</v>
      </c>
    </row>
    <row r="795" spans="1:300" x14ac:dyDescent="0.25">
      <c r="A795" s="1" t="s">
        <v>479</v>
      </c>
      <c r="O795" s="1">
        <v>0</v>
      </c>
      <c r="AK795" s="1">
        <v>0</v>
      </c>
    </row>
    <row r="796" spans="1:300" x14ac:dyDescent="0.25">
      <c r="A796" s="1" t="s">
        <v>480</v>
      </c>
      <c r="M796" s="1">
        <v>-80</v>
      </c>
      <c r="AG796" s="1">
        <v>-80</v>
      </c>
    </row>
    <row r="797" spans="1:300" x14ac:dyDescent="0.25">
      <c r="A797" s="1" t="s">
        <v>481</v>
      </c>
      <c r="L797" s="1">
        <v>-200</v>
      </c>
      <c r="AE797" s="1">
        <v>-200</v>
      </c>
    </row>
    <row r="800" spans="1:300" x14ac:dyDescent="0.25">
      <c r="A800" s="1" t="s">
        <v>593</v>
      </c>
      <c r="B800" s="1" t="s">
        <v>460</v>
      </c>
      <c r="H800" s="1" t="s">
        <v>597</v>
      </c>
      <c r="I800" s="1" t="s">
        <v>587</v>
      </c>
      <c r="M800" s="1" t="s">
        <v>598</v>
      </c>
      <c r="N800" s="1" t="s">
        <v>587</v>
      </c>
    </row>
    <row r="801" spans="1:300" x14ac:dyDescent="0.25">
      <c r="A801" s="1" t="s">
        <v>464</v>
      </c>
      <c r="C801" s="1" t="s">
        <v>465</v>
      </c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>
        <v>3</v>
      </c>
      <c r="Y801"/>
      <c r="Z801"/>
      <c r="AA801">
        <v>7</v>
      </c>
      <c r="AB801"/>
      <c r="AC801"/>
      <c r="AD801">
        <v>3</v>
      </c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>
        <v>3</v>
      </c>
      <c r="AS801"/>
      <c r="AT801"/>
      <c r="AU801">
        <v>3</v>
      </c>
      <c r="AV801"/>
      <c r="AW801"/>
      <c r="AX801">
        <v>3</v>
      </c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  <c r="FV801"/>
      <c r="FW801"/>
      <c r="FX801"/>
      <c r="FY801"/>
      <c r="FZ801"/>
      <c r="GA801"/>
      <c r="GB801"/>
      <c r="GC801"/>
      <c r="GD801"/>
      <c r="GE801"/>
      <c r="GF801"/>
      <c r="GG801"/>
      <c r="GH801"/>
      <c r="GI801"/>
      <c r="GJ801"/>
      <c r="GK801"/>
      <c r="GL801"/>
      <c r="GM801"/>
      <c r="GN801"/>
      <c r="GO801"/>
      <c r="GP801"/>
      <c r="GQ801"/>
      <c r="GR801"/>
      <c r="GS801"/>
      <c r="GT801"/>
      <c r="GU801"/>
      <c r="GV801"/>
      <c r="GW801"/>
      <c r="GX801"/>
      <c r="GY801"/>
      <c r="GZ801"/>
      <c r="HA801"/>
      <c r="HB801"/>
      <c r="HC801"/>
      <c r="HD801"/>
      <c r="HE801"/>
      <c r="HF801"/>
      <c r="HG801"/>
      <c r="HH801"/>
      <c r="HI801"/>
      <c r="HJ801"/>
      <c r="HK801"/>
      <c r="HL801"/>
      <c r="HM801"/>
      <c r="HN801"/>
      <c r="HO801"/>
      <c r="HP801"/>
      <c r="HQ801"/>
      <c r="HR801"/>
      <c r="HS801"/>
      <c r="HT801"/>
      <c r="HU801"/>
      <c r="HV801"/>
      <c r="HW801"/>
      <c r="HX801"/>
      <c r="HY801"/>
      <c r="HZ801"/>
      <c r="IA801"/>
      <c r="IB801"/>
      <c r="IC801"/>
      <c r="ID801"/>
      <c r="IE801"/>
      <c r="IF801"/>
      <c r="IG801"/>
      <c r="IH801"/>
      <c r="II801"/>
      <c r="IJ801"/>
      <c r="IK801"/>
      <c r="IL801"/>
      <c r="IM801"/>
      <c r="IN801"/>
      <c r="IO801"/>
      <c r="IP801"/>
      <c r="IQ801"/>
      <c r="IR801"/>
      <c r="IS801"/>
      <c r="IT801"/>
      <c r="IU801"/>
      <c r="IV801"/>
      <c r="IW801"/>
      <c r="IX801"/>
      <c r="IY801"/>
      <c r="IZ801"/>
      <c r="JA801"/>
      <c r="JB801"/>
      <c r="JC801"/>
      <c r="JD801"/>
      <c r="JE801"/>
      <c r="JF801"/>
      <c r="JG801"/>
      <c r="JH801"/>
      <c r="JI801"/>
      <c r="JJ801"/>
      <c r="JK801"/>
      <c r="JL801"/>
      <c r="JM801"/>
      <c r="JN801"/>
      <c r="JO801"/>
      <c r="JP801"/>
      <c r="JQ801"/>
      <c r="JR801"/>
      <c r="JS801"/>
      <c r="JT801"/>
      <c r="JU801"/>
      <c r="JV801"/>
      <c r="JW801"/>
      <c r="JX801"/>
      <c r="JY801"/>
      <c r="JZ801"/>
      <c r="KA801"/>
      <c r="KB801"/>
      <c r="KC801"/>
      <c r="KD801"/>
      <c r="KE801"/>
      <c r="KF801"/>
      <c r="KG801"/>
      <c r="KH801"/>
      <c r="KI801"/>
      <c r="KJ801"/>
      <c r="KK801"/>
      <c r="KL801"/>
      <c r="KM801"/>
      <c r="KN801"/>
    </row>
    <row r="802" spans="1:300" x14ac:dyDescent="0.25">
      <c r="A802" s="1" t="s">
        <v>466</v>
      </c>
      <c r="C802" s="1" t="s">
        <v>465</v>
      </c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>
        <v>0</v>
      </c>
      <c r="Y802"/>
      <c r="Z802"/>
      <c r="AA802">
        <v>0</v>
      </c>
      <c r="AB802"/>
      <c r="AC802"/>
      <c r="AD802">
        <v>0</v>
      </c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>
        <v>0</v>
      </c>
      <c r="AS802"/>
      <c r="AT802"/>
      <c r="AU802">
        <v>0</v>
      </c>
      <c r="AV802"/>
      <c r="AW802"/>
      <c r="AX802">
        <v>0</v>
      </c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  <c r="FV802"/>
      <c r="FW802"/>
      <c r="FX802"/>
      <c r="FY802"/>
      <c r="FZ802"/>
      <c r="GA802"/>
      <c r="GB802"/>
      <c r="GC802"/>
      <c r="GD802"/>
      <c r="GE802"/>
      <c r="GF802"/>
      <c r="GG802"/>
      <c r="GH802"/>
      <c r="GI802"/>
      <c r="GJ802"/>
      <c r="GK802"/>
      <c r="GL802"/>
      <c r="GM802"/>
      <c r="GN802"/>
      <c r="GO802"/>
      <c r="GP802"/>
      <c r="GQ802"/>
      <c r="GR802"/>
      <c r="GS802"/>
      <c r="GT802"/>
      <c r="GU802"/>
      <c r="GV802"/>
      <c r="GW802"/>
      <c r="GX802"/>
      <c r="GY802"/>
      <c r="GZ802"/>
      <c r="HA802"/>
      <c r="HB802"/>
      <c r="HC802"/>
      <c r="HD802"/>
      <c r="HE802"/>
      <c r="HF802"/>
      <c r="HG802"/>
      <c r="HH802"/>
      <c r="HI802"/>
      <c r="HJ802"/>
      <c r="HK802"/>
      <c r="HL802"/>
      <c r="HM802"/>
      <c r="HN802"/>
      <c r="HO802"/>
      <c r="HP802"/>
      <c r="HQ802"/>
      <c r="HR802"/>
      <c r="HS802"/>
      <c r="HT802"/>
      <c r="HU802"/>
      <c r="HV802"/>
      <c r="HW802"/>
      <c r="HX802"/>
      <c r="HY802"/>
      <c r="HZ802"/>
      <c r="IA802"/>
      <c r="IB802"/>
      <c r="IC802"/>
      <c r="ID802"/>
      <c r="IE802"/>
      <c r="IF802"/>
      <c r="IG802"/>
      <c r="IH802"/>
      <c r="II802"/>
      <c r="IJ802"/>
      <c r="IK802"/>
      <c r="IL802"/>
      <c r="IM802"/>
      <c r="IN802"/>
      <c r="IO802"/>
      <c r="IP802"/>
      <c r="IQ802"/>
      <c r="IR802"/>
      <c r="IS802"/>
      <c r="IT802"/>
      <c r="IU802"/>
      <c r="IV802"/>
      <c r="IW802"/>
      <c r="IX802"/>
      <c r="IY802"/>
      <c r="IZ802"/>
      <c r="JA802"/>
      <c r="JB802"/>
      <c r="JC802"/>
      <c r="JD802"/>
      <c r="JE802"/>
      <c r="JF802"/>
      <c r="JG802"/>
      <c r="JH802"/>
      <c r="JI802"/>
      <c r="JJ802"/>
      <c r="JK802"/>
      <c r="JL802"/>
      <c r="JM802"/>
      <c r="JN802"/>
      <c r="JO802"/>
      <c r="JP802"/>
      <c r="JQ802"/>
      <c r="JR802"/>
      <c r="JS802"/>
      <c r="JT802"/>
      <c r="JU802"/>
      <c r="JV802"/>
      <c r="JW802"/>
      <c r="JX802"/>
      <c r="JY802"/>
      <c r="JZ802"/>
      <c r="KA802"/>
      <c r="KB802"/>
      <c r="KC802"/>
      <c r="KD802"/>
      <c r="KE802"/>
      <c r="KF802"/>
      <c r="KG802"/>
      <c r="KH802"/>
      <c r="KI802"/>
      <c r="KJ802"/>
      <c r="KK802"/>
      <c r="KL802"/>
      <c r="KM802"/>
      <c r="KN802"/>
    </row>
    <row r="803" spans="1:300" x14ac:dyDescent="0.25"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  <c r="FV803"/>
      <c r="FW803"/>
      <c r="FX803"/>
      <c r="FY803"/>
      <c r="FZ803"/>
      <c r="GA803"/>
      <c r="GB803"/>
      <c r="GC803"/>
      <c r="GD803"/>
      <c r="GE803"/>
      <c r="GF803"/>
      <c r="GG803"/>
      <c r="GH803"/>
      <c r="GI803"/>
      <c r="GJ803"/>
      <c r="GK803"/>
      <c r="GL803"/>
      <c r="GM803"/>
      <c r="GN803"/>
      <c r="GO803"/>
      <c r="GP803"/>
      <c r="GQ803"/>
      <c r="GR803"/>
      <c r="GS803"/>
      <c r="GT803"/>
      <c r="GU803"/>
      <c r="GV803"/>
      <c r="GW803"/>
      <c r="GX803"/>
      <c r="GY803"/>
      <c r="GZ803"/>
      <c r="HA803"/>
      <c r="HB803"/>
      <c r="HC803"/>
      <c r="HD803"/>
      <c r="HE803"/>
      <c r="HF803"/>
      <c r="HG803"/>
      <c r="HH803"/>
      <c r="HI803"/>
      <c r="HJ803"/>
      <c r="HK803"/>
      <c r="HL803"/>
      <c r="HM803"/>
      <c r="HN803"/>
      <c r="HO803"/>
      <c r="HP803"/>
      <c r="HQ803"/>
      <c r="HR803"/>
      <c r="HS803"/>
      <c r="HT803"/>
      <c r="HU803"/>
      <c r="HV803"/>
      <c r="HW803"/>
      <c r="HX803"/>
      <c r="HY803"/>
      <c r="HZ803"/>
      <c r="IA803"/>
      <c r="IB803"/>
      <c r="IC803"/>
      <c r="ID803"/>
      <c r="IE803"/>
      <c r="IF803"/>
      <c r="IG803"/>
      <c r="IH803"/>
      <c r="II803"/>
      <c r="IJ803"/>
      <c r="IK803"/>
      <c r="IL803"/>
      <c r="IM803"/>
      <c r="IN803"/>
      <c r="IO803"/>
      <c r="IP803"/>
      <c r="IQ803"/>
      <c r="IR803"/>
      <c r="IS803"/>
      <c r="IT803"/>
      <c r="IU803"/>
      <c r="IV803"/>
      <c r="IW803"/>
      <c r="IX803"/>
      <c r="IY803"/>
      <c r="IZ803"/>
      <c r="JA803"/>
      <c r="JB803"/>
      <c r="JC803"/>
      <c r="JD803"/>
      <c r="JE803"/>
      <c r="JF803"/>
      <c r="JG803"/>
      <c r="JH803"/>
      <c r="JI803"/>
      <c r="JJ803"/>
      <c r="JK803"/>
      <c r="JL803"/>
      <c r="JM803"/>
      <c r="JN803"/>
      <c r="JO803"/>
      <c r="JP803"/>
      <c r="JQ803"/>
      <c r="JR803"/>
      <c r="JS803"/>
      <c r="JT803"/>
      <c r="JU803"/>
      <c r="JV803"/>
      <c r="JW803"/>
      <c r="JX803"/>
      <c r="JY803"/>
      <c r="JZ803"/>
      <c r="KA803"/>
      <c r="KB803"/>
      <c r="KC803"/>
      <c r="KD803"/>
      <c r="KE803"/>
      <c r="KF803"/>
      <c r="KG803"/>
      <c r="KH803"/>
      <c r="KI803"/>
      <c r="KJ803"/>
      <c r="KK803"/>
      <c r="KL803"/>
      <c r="KM803"/>
      <c r="KN803"/>
    </row>
    <row r="804" spans="1:300" x14ac:dyDescent="0.25">
      <c r="A804" s="1" t="s">
        <v>467</v>
      </c>
      <c r="C804" s="1" t="s">
        <v>789</v>
      </c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>
        <v>0</v>
      </c>
      <c r="Y804"/>
      <c r="Z804"/>
      <c r="AA804">
        <v>0</v>
      </c>
      <c r="AB804"/>
      <c r="AC804"/>
      <c r="AD804">
        <v>0</v>
      </c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>
        <v>0</v>
      </c>
      <c r="AS804"/>
      <c r="AT804"/>
      <c r="AU804">
        <v>0</v>
      </c>
      <c r="AV804"/>
      <c r="AW804"/>
      <c r="AX804">
        <v>0</v>
      </c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  <c r="FV804"/>
      <c r="FW804"/>
      <c r="FX804"/>
      <c r="FY804"/>
      <c r="FZ804"/>
      <c r="GA804"/>
      <c r="GB804"/>
      <c r="GC804"/>
      <c r="GD804"/>
      <c r="GE804"/>
      <c r="GF804"/>
      <c r="GG804"/>
      <c r="GH804"/>
      <c r="GI804"/>
      <c r="GJ804"/>
      <c r="GK804"/>
      <c r="GL804"/>
      <c r="GM804"/>
      <c r="GN804"/>
      <c r="GO804"/>
      <c r="GP804"/>
      <c r="GQ804"/>
      <c r="GR804"/>
      <c r="GS804"/>
      <c r="GT804"/>
      <c r="GU804"/>
      <c r="GV804"/>
      <c r="GW804"/>
      <c r="GX804"/>
      <c r="GY804"/>
      <c r="GZ804"/>
      <c r="HA804"/>
      <c r="HB804"/>
      <c r="HC804"/>
      <c r="HD804"/>
      <c r="HE804"/>
      <c r="HF804"/>
      <c r="HG804"/>
      <c r="HH804"/>
      <c r="HI804"/>
      <c r="HJ804"/>
      <c r="HK804"/>
      <c r="HL804"/>
      <c r="HM804"/>
      <c r="HN804"/>
      <c r="HO804"/>
      <c r="HP804"/>
      <c r="HQ804"/>
      <c r="HR804"/>
      <c r="HS804"/>
      <c r="HT804"/>
      <c r="HU804"/>
      <c r="HV804"/>
      <c r="HW804"/>
      <c r="HX804"/>
      <c r="HY804"/>
      <c r="HZ804"/>
      <c r="IA804"/>
      <c r="IB804"/>
      <c r="IC804"/>
      <c r="ID804"/>
      <c r="IE804"/>
      <c r="IF804"/>
      <c r="IG804"/>
      <c r="IH804"/>
      <c r="II804"/>
      <c r="IJ804"/>
      <c r="IK804"/>
      <c r="IL804"/>
      <c r="IM804"/>
      <c r="IN804"/>
      <c r="IO804"/>
      <c r="IP804"/>
      <c r="IQ804"/>
      <c r="IR804"/>
      <c r="IS804"/>
      <c r="IT804"/>
      <c r="IU804"/>
      <c r="IV804"/>
      <c r="IW804"/>
      <c r="IX804"/>
      <c r="IY804"/>
      <c r="IZ804"/>
      <c r="JA804"/>
      <c r="JB804"/>
      <c r="JC804"/>
      <c r="JD804"/>
      <c r="JE804"/>
      <c r="JF804"/>
      <c r="JG804"/>
      <c r="JH804"/>
      <c r="JI804"/>
      <c r="JJ804"/>
      <c r="JK804"/>
      <c r="JL804"/>
      <c r="JM804"/>
      <c r="JN804"/>
      <c r="JO804"/>
      <c r="JP804"/>
      <c r="JQ804"/>
      <c r="JR804"/>
      <c r="JS804"/>
      <c r="JT804"/>
      <c r="JU804"/>
      <c r="JV804"/>
      <c r="JW804"/>
      <c r="JX804"/>
      <c r="JY804"/>
      <c r="JZ804"/>
      <c r="KA804"/>
      <c r="KB804"/>
      <c r="KC804"/>
      <c r="KD804"/>
      <c r="KE804"/>
      <c r="KF804"/>
      <c r="KG804"/>
      <c r="KH804"/>
      <c r="KI804"/>
      <c r="KJ804"/>
      <c r="KK804"/>
      <c r="KL804"/>
      <c r="KM804"/>
      <c r="KN804"/>
    </row>
    <row r="805" spans="1:300" x14ac:dyDescent="0.25">
      <c r="A805" s="1" t="s">
        <v>468</v>
      </c>
      <c r="C805" s="1" t="s">
        <v>789</v>
      </c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>
        <v>3</v>
      </c>
      <c r="Y805"/>
      <c r="Z805"/>
      <c r="AA805">
        <v>3</v>
      </c>
      <c r="AB805"/>
      <c r="AC805"/>
      <c r="AD805">
        <v>6</v>
      </c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>
        <v>5</v>
      </c>
      <c r="AS805"/>
      <c r="AT805"/>
      <c r="AU805">
        <v>3</v>
      </c>
      <c r="AV805"/>
      <c r="AW805"/>
      <c r="AX805">
        <v>3</v>
      </c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  <c r="FV805"/>
      <c r="FW805"/>
      <c r="FX805"/>
      <c r="FY805"/>
      <c r="FZ805"/>
      <c r="GA805"/>
      <c r="GB805"/>
      <c r="GC805"/>
      <c r="GD805"/>
      <c r="GE805"/>
      <c r="GF805"/>
      <c r="GG805"/>
      <c r="GH805"/>
      <c r="GI805"/>
      <c r="GJ805"/>
      <c r="GK805"/>
      <c r="GL805"/>
      <c r="GM805"/>
      <c r="GN805"/>
      <c r="GO805"/>
      <c r="GP805"/>
      <c r="GQ805"/>
      <c r="GR805"/>
      <c r="GS805"/>
      <c r="GT805"/>
      <c r="GU805"/>
      <c r="GV805"/>
      <c r="GW805"/>
      <c r="GX805"/>
      <c r="GY805"/>
      <c r="GZ805"/>
      <c r="HA805"/>
      <c r="HB805"/>
      <c r="HC805"/>
      <c r="HD805"/>
      <c r="HE805"/>
      <c r="HF805"/>
      <c r="HG805"/>
      <c r="HH805"/>
      <c r="HI805"/>
      <c r="HJ805"/>
      <c r="HK805"/>
      <c r="HL805"/>
      <c r="HM805"/>
      <c r="HN805"/>
      <c r="HO805"/>
      <c r="HP805"/>
      <c r="HQ805"/>
      <c r="HR805"/>
      <c r="HS805"/>
      <c r="HT805"/>
      <c r="HU805"/>
      <c r="HV805"/>
      <c r="HW805"/>
      <c r="HX805"/>
      <c r="HY805"/>
      <c r="HZ805"/>
      <c r="IA805"/>
      <c r="IB805"/>
      <c r="IC805"/>
      <c r="ID805"/>
      <c r="IE805"/>
      <c r="IF805"/>
      <c r="IG805"/>
      <c r="IH805"/>
      <c r="II805"/>
      <c r="IJ805"/>
      <c r="IK805"/>
      <c r="IL805"/>
      <c r="IM805"/>
      <c r="IN805"/>
      <c r="IO805"/>
      <c r="IP805"/>
      <c r="IQ805"/>
      <c r="IR805"/>
      <c r="IS805"/>
      <c r="IT805"/>
      <c r="IU805"/>
      <c r="IV805"/>
      <c r="IW805"/>
      <c r="IX805"/>
      <c r="IY805"/>
      <c r="IZ805"/>
      <c r="JA805"/>
      <c r="JB805"/>
      <c r="JC805"/>
      <c r="JD805"/>
      <c r="JE805"/>
      <c r="JF805"/>
      <c r="JG805"/>
      <c r="JH805"/>
      <c r="JI805"/>
      <c r="JJ805"/>
      <c r="JK805"/>
      <c r="JL805"/>
      <c r="JM805"/>
      <c r="JN805"/>
      <c r="JO805"/>
      <c r="JP805"/>
      <c r="JQ805"/>
      <c r="JR805"/>
      <c r="JS805"/>
      <c r="JT805"/>
      <c r="JU805"/>
      <c r="JV805"/>
      <c r="JW805"/>
      <c r="JX805"/>
      <c r="JY805"/>
      <c r="JZ805"/>
      <c r="KA805"/>
      <c r="KB805"/>
      <c r="KC805"/>
      <c r="KD805"/>
      <c r="KE805"/>
      <c r="KF805"/>
      <c r="KG805"/>
      <c r="KH805"/>
      <c r="KI805"/>
      <c r="KJ805"/>
      <c r="KK805"/>
      <c r="KL805"/>
      <c r="KM805"/>
      <c r="KN805"/>
    </row>
    <row r="806" spans="1:300" x14ac:dyDescent="0.25"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  <c r="FV806"/>
      <c r="FW806"/>
      <c r="FX806"/>
      <c r="FY806"/>
      <c r="FZ806"/>
      <c r="GA806"/>
      <c r="GB806"/>
      <c r="GC806"/>
      <c r="GD806"/>
      <c r="GE806"/>
      <c r="GF806"/>
      <c r="GG806"/>
      <c r="GH806"/>
      <c r="GI806"/>
      <c r="GJ806"/>
      <c r="GK806"/>
      <c r="GL806"/>
      <c r="GM806"/>
      <c r="GN806"/>
      <c r="GO806"/>
      <c r="GP806"/>
      <c r="GQ806"/>
      <c r="GR806"/>
      <c r="GS806"/>
      <c r="GT806"/>
      <c r="GU806"/>
      <c r="GV806"/>
      <c r="GW806"/>
      <c r="GX806"/>
      <c r="GY806"/>
      <c r="GZ806"/>
      <c r="HA806"/>
      <c r="HB806"/>
      <c r="HC806"/>
      <c r="HD806"/>
      <c r="HE806"/>
      <c r="HF806"/>
      <c r="HG806"/>
      <c r="HH806"/>
      <c r="HI806"/>
      <c r="HJ806"/>
      <c r="HK806"/>
      <c r="HL806"/>
      <c r="HM806"/>
      <c r="HN806"/>
      <c r="HO806"/>
      <c r="HP806"/>
      <c r="HQ806"/>
      <c r="HR806"/>
      <c r="HS806"/>
      <c r="HT806"/>
      <c r="HU806"/>
      <c r="HV806"/>
      <c r="HW806"/>
      <c r="HX806"/>
      <c r="HY806"/>
      <c r="HZ806"/>
      <c r="IA806"/>
      <c r="IB806"/>
      <c r="IC806"/>
      <c r="ID806"/>
      <c r="IE806"/>
      <c r="IF806"/>
      <c r="IG806"/>
      <c r="IH806"/>
      <c r="II806"/>
      <c r="IJ806"/>
      <c r="IK806"/>
      <c r="IL806"/>
      <c r="IM806"/>
      <c r="IN806"/>
      <c r="IO806"/>
      <c r="IP806"/>
      <c r="IQ806"/>
      <c r="IR806"/>
      <c r="IS806"/>
      <c r="IT806"/>
      <c r="IU806"/>
      <c r="IV806"/>
      <c r="IW806"/>
      <c r="IX806"/>
      <c r="IY806"/>
      <c r="IZ806"/>
      <c r="JA806"/>
      <c r="JB806"/>
      <c r="JC806"/>
      <c r="JD806"/>
      <c r="JE806"/>
      <c r="JF806"/>
      <c r="JG806"/>
      <c r="JH806"/>
      <c r="JI806"/>
      <c r="JJ806"/>
      <c r="JK806"/>
      <c r="JL806"/>
      <c r="JM806"/>
      <c r="JN806"/>
      <c r="JO806"/>
      <c r="JP806"/>
      <c r="JQ806"/>
      <c r="JR806"/>
      <c r="JS806"/>
      <c r="JT806"/>
      <c r="JU806"/>
      <c r="JV806"/>
      <c r="JW806"/>
      <c r="JX806"/>
      <c r="JY806"/>
      <c r="JZ806"/>
      <c r="KA806"/>
      <c r="KB806"/>
      <c r="KC806"/>
      <c r="KD806"/>
      <c r="KE806"/>
      <c r="KF806"/>
      <c r="KG806"/>
      <c r="KH806"/>
      <c r="KI806"/>
      <c r="KJ806"/>
      <c r="KK806"/>
      <c r="KL806"/>
      <c r="KM806"/>
      <c r="KN806"/>
    </row>
    <row r="807" spans="1:300" x14ac:dyDescent="0.25">
      <c r="A807" s="1" t="s">
        <v>469</v>
      </c>
      <c r="D807"/>
      <c r="E807"/>
      <c r="F807"/>
      <c r="G807"/>
      <c r="H807"/>
      <c r="I807"/>
      <c r="J807"/>
      <c r="K807"/>
      <c r="L807"/>
      <c r="M807"/>
      <c r="N807"/>
      <c r="O807"/>
      <c r="P807" t="s">
        <v>589</v>
      </c>
      <c r="Q807"/>
      <c r="R807" t="s">
        <v>589</v>
      </c>
      <c r="S807"/>
      <c r="T807" t="s">
        <v>589</v>
      </c>
      <c r="U807"/>
      <c r="V807"/>
      <c r="W807"/>
      <c r="X807" t="s">
        <v>589</v>
      </c>
      <c r="Y807"/>
      <c r="Z807" t="s">
        <v>589</v>
      </c>
      <c r="AA807"/>
      <c r="AB807" t="s">
        <v>589</v>
      </c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  <c r="FV807"/>
      <c r="FW807"/>
      <c r="FX807"/>
      <c r="FY807"/>
      <c r="FZ807"/>
      <c r="GA807"/>
      <c r="GB807"/>
      <c r="GC807"/>
      <c r="GD807"/>
      <c r="GE807"/>
      <c r="GF807"/>
      <c r="GG807"/>
      <c r="GH807"/>
      <c r="GI807"/>
      <c r="GJ807"/>
      <c r="GK807"/>
      <c r="GL807"/>
      <c r="GM807"/>
      <c r="GN807"/>
      <c r="GO807"/>
      <c r="GP807"/>
      <c r="GQ807"/>
      <c r="GR807"/>
      <c r="GS807"/>
      <c r="GT807"/>
      <c r="GU807"/>
      <c r="GV807"/>
      <c r="GW807"/>
      <c r="GX807"/>
      <c r="GY807"/>
      <c r="GZ807"/>
      <c r="HA807"/>
      <c r="HB807"/>
      <c r="HC807"/>
      <c r="HD807"/>
      <c r="HE807"/>
      <c r="HF807"/>
      <c r="HG807"/>
      <c r="HH807"/>
      <c r="HI807"/>
      <c r="HJ807"/>
      <c r="HK807"/>
      <c r="HL807"/>
      <c r="HM807"/>
      <c r="HN807"/>
      <c r="HO807"/>
      <c r="HP807"/>
      <c r="HQ807"/>
      <c r="HR807"/>
      <c r="HS807"/>
      <c r="HT807"/>
      <c r="HU807"/>
      <c r="HV807"/>
      <c r="HW807"/>
      <c r="HX807"/>
      <c r="HY807"/>
      <c r="HZ807"/>
      <c r="IA807"/>
      <c r="IB807"/>
      <c r="IC807"/>
      <c r="ID807"/>
      <c r="IE807"/>
      <c r="IF807"/>
      <c r="IG807"/>
      <c r="IH807"/>
      <c r="II807"/>
      <c r="IJ807"/>
      <c r="IK807"/>
      <c r="IL807"/>
      <c r="IM807"/>
      <c r="IN807"/>
      <c r="IO807"/>
      <c r="IP807"/>
      <c r="IQ807"/>
      <c r="IR807"/>
      <c r="IS807"/>
      <c r="IT807"/>
      <c r="IU807"/>
      <c r="IV807"/>
      <c r="IW807"/>
      <c r="IX807"/>
      <c r="IY807"/>
      <c r="IZ807"/>
      <c r="JA807"/>
      <c r="JB807"/>
      <c r="JC807"/>
      <c r="JD807"/>
      <c r="JE807"/>
      <c r="JF807"/>
      <c r="JG807"/>
      <c r="JH807"/>
      <c r="JI807"/>
      <c r="JJ807"/>
      <c r="JK807"/>
      <c r="JL807"/>
      <c r="JM807"/>
      <c r="JN807"/>
      <c r="JO807"/>
      <c r="JP807"/>
      <c r="JQ807"/>
      <c r="JR807"/>
      <c r="JS807"/>
      <c r="JT807"/>
      <c r="JU807"/>
      <c r="JV807"/>
      <c r="JW807"/>
      <c r="JX807"/>
      <c r="JY807"/>
      <c r="JZ807"/>
      <c r="KA807"/>
      <c r="KB807"/>
      <c r="KC807"/>
      <c r="KD807"/>
      <c r="KE807"/>
      <c r="KF807"/>
      <c r="KG807"/>
      <c r="KH807"/>
      <c r="KI807"/>
      <c r="KJ807"/>
      <c r="KK807"/>
      <c r="KL807"/>
      <c r="KM807"/>
      <c r="KN807"/>
    </row>
    <row r="808" spans="1:300" x14ac:dyDescent="0.25">
      <c r="A808" s="1" t="s">
        <v>474</v>
      </c>
      <c r="D808"/>
      <c r="E808"/>
      <c r="F808"/>
      <c r="G808"/>
      <c r="H808"/>
      <c r="I808"/>
      <c r="J808"/>
      <c r="K808"/>
      <c r="L808"/>
      <c r="M808"/>
      <c r="N808"/>
      <c r="O808"/>
      <c r="P808" t="s">
        <v>797</v>
      </c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 t="s">
        <v>798</v>
      </c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  <c r="FV808"/>
      <c r="FW808"/>
      <c r="FX808"/>
      <c r="FY808"/>
      <c r="FZ808"/>
      <c r="GA808"/>
      <c r="GB808"/>
      <c r="GC808"/>
      <c r="GD808"/>
      <c r="GE808"/>
      <c r="GF808"/>
      <c r="GG808"/>
      <c r="GH808"/>
      <c r="GI808"/>
      <c r="GJ808"/>
      <c r="GK808"/>
      <c r="GL808"/>
      <c r="GM808"/>
      <c r="GN808"/>
      <c r="GO808"/>
      <c r="GP808"/>
      <c r="GQ808"/>
      <c r="GR808"/>
      <c r="GS808"/>
      <c r="GT808"/>
      <c r="GU808"/>
      <c r="GV808"/>
      <c r="GW808"/>
      <c r="GX808"/>
      <c r="GY808"/>
      <c r="GZ808"/>
      <c r="HA808"/>
      <c r="HB808"/>
      <c r="HC808"/>
      <c r="HD808"/>
      <c r="HE808"/>
      <c r="HF808"/>
      <c r="HG808"/>
      <c r="HH808"/>
      <c r="HI808"/>
      <c r="HJ808"/>
      <c r="HK808"/>
      <c r="HL808"/>
      <c r="HM808"/>
      <c r="HN808"/>
      <c r="HO808"/>
      <c r="HP808"/>
      <c r="HQ808"/>
      <c r="HR808"/>
      <c r="HS808"/>
      <c r="HT808"/>
      <c r="HU808"/>
      <c r="HV808"/>
      <c r="HW808"/>
      <c r="HX808"/>
      <c r="HY808"/>
      <c r="HZ808"/>
      <c r="IA808"/>
      <c r="IB808"/>
      <c r="IC808"/>
      <c r="ID808"/>
      <c r="IE808"/>
      <c r="IF808"/>
      <c r="IG808"/>
      <c r="IH808"/>
      <c r="II808"/>
      <c r="IJ808"/>
      <c r="IK808"/>
      <c r="IL808"/>
      <c r="IM808"/>
      <c r="IN808"/>
      <c r="IO808"/>
      <c r="IP808"/>
      <c r="IQ808"/>
      <c r="IR808"/>
      <c r="IS808"/>
      <c r="IT808"/>
      <c r="IU808"/>
      <c r="IV808"/>
      <c r="IW808"/>
      <c r="IX808"/>
      <c r="IY808"/>
      <c r="IZ808"/>
      <c r="JA808"/>
      <c r="JB808"/>
      <c r="JC808"/>
      <c r="JD808"/>
      <c r="JE808"/>
      <c r="JF808"/>
      <c r="JG808"/>
      <c r="JH808"/>
      <c r="JI808"/>
      <c r="JJ808"/>
      <c r="JK808"/>
      <c r="JL808"/>
      <c r="JM808"/>
      <c r="JN808"/>
      <c r="JO808"/>
      <c r="JP808"/>
      <c r="JQ808"/>
      <c r="JR808"/>
      <c r="JS808"/>
      <c r="JT808"/>
      <c r="JU808"/>
      <c r="JV808"/>
      <c r="JW808"/>
      <c r="JX808"/>
      <c r="JY808"/>
      <c r="JZ808"/>
      <c r="KA808"/>
      <c r="KB808"/>
      <c r="KC808"/>
      <c r="KD808"/>
      <c r="KE808"/>
      <c r="KF808"/>
      <c r="KG808"/>
      <c r="KH808"/>
      <c r="KI808"/>
      <c r="KJ808"/>
      <c r="KK808"/>
      <c r="KL808"/>
      <c r="KM808"/>
      <c r="KN808"/>
    </row>
    <row r="809" spans="1:300" x14ac:dyDescent="0.25">
      <c r="A809" s="1" t="s">
        <v>475</v>
      </c>
      <c r="P809" s="1">
        <v>0</v>
      </c>
      <c r="AL809" s="1">
        <v>0</v>
      </c>
      <c r="BH809" s="1">
        <v>0</v>
      </c>
    </row>
    <row r="810" spans="1:300" x14ac:dyDescent="0.25">
      <c r="A810" s="1" t="s">
        <v>476</v>
      </c>
      <c r="B810" s="1" t="s">
        <v>477</v>
      </c>
      <c r="H810" s="1">
        <v>0</v>
      </c>
      <c r="BG810" s="1">
        <v>0</v>
      </c>
    </row>
    <row r="811" spans="1:300" x14ac:dyDescent="0.25">
      <c r="A811" s="1" t="s">
        <v>478</v>
      </c>
      <c r="I811" s="1">
        <v>0</v>
      </c>
      <c r="L811" s="1">
        <v>719</v>
      </c>
      <c r="AF811" s="1">
        <v>430</v>
      </c>
      <c r="BB811" s="1">
        <v>0</v>
      </c>
    </row>
    <row r="812" spans="1:300" x14ac:dyDescent="0.25">
      <c r="A812" s="1" t="s">
        <v>479</v>
      </c>
      <c r="O812" s="1">
        <v>0</v>
      </c>
      <c r="AK812" s="1">
        <v>0</v>
      </c>
      <c r="BG812" s="1">
        <v>0</v>
      </c>
    </row>
    <row r="813" spans="1:300" x14ac:dyDescent="0.25">
      <c r="A813" s="1" t="s">
        <v>480</v>
      </c>
      <c r="M813" s="1">
        <v>-80</v>
      </c>
      <c r="AG813" s="1">
        <v>-80</v>
      </c>
      <c r="BA813" s="1">
        <v>-80</v>
      </c>
    </row>
    <row r="814" spans="1:300" x14ac:dyDescent="0.25">
      <c r="A814" s="1" t="s">
        <v>481</v>
      </c>
      <c r="L814" s="1">
        <v>-200</v>
      </c>
      <c r="AE814" s="1">
        <v>-200</v>
      </c>
      <c r="AX814" s="1">
        <v>-200</v>
      </c>
    </row>
    <row r="817" spans="1:300" x14ac:dyDescent="0.25">
      <c r="A817" s="1" t="s">
        <v>599</v>
      </c>
      <c r="B817" s="1" t="s">
        <v>460</v>
      </c>
      <c r="H817" s="1" t="s">
        <v>600</v>
      </c>
      <c r="I817" s="1" t="s">
        <v>587</v>
      </c>
    </row>
    <row r="818" spans="1:300" x14ac:dyDescent="0.25">
      <c r="A818" s="1" t="s">
        <v>464</v>
      </c>
      <c r="C818" s="1" t="s">
        <v>465</v>
      </c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>
        <v>3</v>
      </c>
      <c r="Y818"/>
      <c r="Z818"/>
      <c r="AA818">
        <v>4</v>
      </c>
      <c r="AB818"/>
      <c r="AC818"/>
      <c r="AD818">
        <v>3</v>
      </c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  <c r="FV818"/>
      <c r="FW818"/>
      <c r="FX818"/>
      <c r="FY818"/>
      <c r="FZ818"/>
      <c r="GA818"/>
      <c r="GB818"/>
      <c r="GC818"/>
      <c r="GD818"/>
      <c r="GE818"/>
      <c r="GF818"/>
      <c r="GG818"/>
      <c r="GH818"/>
      <c r="GI818"/>
      <c r="GJ818"/>
      <c r="GK818"/>
      <c r="GL818"/>
      <c r="GM818"/>
      <c r="GN818"/>
      <c r="GO818"/>
      <c r="GP818"/>
      <c r="GQ818"/>
      <c r="GR818"/>
      <c r="GS818"/>
      <c r="GT818"/>
      <c r="GU818"/>
      <c r="GV818"/>
      <c r="GW818"/>
      <c r="GX818"/>
      <c r="GY818"/>
      <c r="GZ818"/>
      <c r="HA818"/>
      <c r="HB818"/>
      <c r="HC818"/>
      <c r="HD818"/>
      <c r="HE818"/>
      <c r="HF818"/>
      <c r="HG818"/>
      <c r="HH818"/>
      <c r="HI818"/>
      <c r="HJ818"/>
      <c r="HK818"/>
      <c r="HL818"/>
      <c r="HM818"/>
      <c r="HN818"/>
      <c r="HO818"/>
      <c r="HP818"/>
      <c r="HQ818"/>
      <c r="HR818"/>
      <c r="HS818"/>
      <c r="HT818"/>
      <c r="HU818"/>
      <c r="HV818"/>
      <c r="HW818"/>
      <c r="HX818"/>
      <c r="HY818"/>
      <c r="HZ818"/>
      <c r="IA818"/>
      <c r="IB818"/>
      <c r="IC818"/>
      <c r="ID818"/>
      <c r="IE818"/>
      <c r="IF818"/>
      <c r="IG818"/>
      <c r="IH818"/>
      <c r="II818"/>
      <c r="IJ818"/>
      <c r="IK818"/>
      <c r="IL818"/>
      <c r="IM818"/>
      <c r="IN818"/>
      <c r="IO818"/>
      <c r="IP818"/>
      <c r="IQ818"/>
      <c r="IR818"/>
      <c r="IS818"/>
      <c r="IT818"/>
      <c r="IU818"/>
      <c r="IV818"/>
      <c r="IW818"/>
      <c r="IX818"/>
      <c r="IY818"/>
      <c r="IZ818"/>
      <c r="JA818"/>
      <c r="JB818"/>
      <c r="JC818"/>
      <c r="JD818"/>
      <c r="JE818"/>
      <c r="JF818"/>
      <c r="JG818"/>
      <c r="JH818"/>
      <c r="JI818"/>
      <c r="JJ818"/>
      <c r="JK818"/>
      <c r="JL818"/>
      <c r="JM818"/>
      <c r="JN818"/>
      <c r="JO818"/>
      <c r="JP818"/>
      <c r="JQ818"/>
      <c r="JR818"/>
      <c r="JS818"/>
      <c r="JT818"/>
      <c r="JU818"/>
      <c r="JV818"/>
      <c r="JW818"/>
      <c r="JX818"/>
      <c r="JY818"/>
      <c r="JZ818"/>
      <c r="KA818"/>
      <c r="KB818"/>
      <c r="KC818"/>
      <c r="KD818"/>
      <c r="KE818"/>
      <c r="KF818"/>
      <c r="KG818"/>
      <c r="KH818"/>
      <c r="KI818"/>
      <c r="KJ818"/>
      <c r="KK818"/>
      <c r="KL818"/>
      <c r="KM818"/>
      <c r="KN818"/>
    </row>
    <row r="819" spans="1:300" x14ac:dyDescent="0.25">
      <c r="A819" s="1" t="s">
        <v>466</v>
      </c>
      <c r="C819" s="1" t="s">
        <v>465</v>
      </c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>
        <v>0</v>
      </c>
      <c r="Y819"/>
      <c r="Z819"/>
      <c r="AA819">
        <v>0</v>
      </c>
      <c r="AB819"/>
      <c r="AC819"/>
      <c r="AD819">
        <v>0</v>
      </c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  <c r="FV819"/>
      <c r="FW819"/>
      <c r="FX819"/>
      <c r="FY819"/>
      <c r="FZ819"/>
      <c r="GA819"/>
      <c r="GB819"/>
      <c r="GC819"/>
      <c r="GD819"/>
      <c r="GE819"/>
      <c r="GF819"/>
      <c r="GG819"/>
      <c r="GH819"/>
      <c r="GI819"/>
      <c r="GJ819"/>
      <c r="GK819"/>
      <c r="GL819"/>
      <c r="GM819"/>
      <c r="GN819"/>
      <c r="GO819"/>
      <c r="GP819"/>
      <c r="GQ819"/>
      <c r="GR819"/>
      <c r="GS819"/>
      <c r="GT819"/>
      <c r="GU819"/>
      <c r="GV819"/>
      <c r="GW819"/>
      <c r="GX819"/>
      <c r="GY819"/>
      <c r="GZ819"/>
      <c r="HA819"/>
      <c r="HB819"/>
      <c r="HC819"/>
      <c r="HD819"/>
      <c r="HE819"/>
      <c r="HF819"/>
      <c r="HG819"/>
      <c r="HH819"/>
      <c r="HI819"/>
      <c r="HJ819"/>
      <c r="HK819"/>
      <c r="HL819"/>
      <c r="HM819"/>
      <c r="HN819"/>
      <c r="HO819"/>
      <c r="HP819"/>
      <c r="HQ819"/>
      <c r="HR819"/>
      <c r="HS819"/>
      <c r="HT819"/>
      <c r="HU819"/>
      <c r="HV819"/>
      <c r="HW819"/>
      <c r="HX819"/>
      <c r="HY819"/>
      <c r="HZ819"/>
      <c r="IA819"/>
      <c r="IB819"/>
      <c r="IC819"/>
      <c r="ID819"/>
      <c r="IE819"/>
      <c r="IF819"/>
      <c r="IG819"/>
      <c r="IH819"/>
      <c r="II819"/>
      <c r="IJ819"/>
      <c r="IK819"/>
      <c r="IL819"/>
      <c r="IM819"/>
      <c r="IN819"/>
      <c r="IO819"/>
      <c r="IP819"/>
      <c r="IQ819"/>
      <c r="IR819"/>
      <c r="IS819"/>
      <c r="IT819"/>
      <c r="IU819"/>
      <c r="IV819"/>
      <c r="IW819"/>
      <c r="IX819"/>
      <c r="IY819"/>
      <c r="IZ819"/>
      <c r="JA819"/>
      <c r="JB819"/>
      <c r="JC819"/>
      <c r="JD819"/>
      <c r="JE819"/>
      <c r="JF819"/>
      <c r="JG819"/>
      <c r="JH819"/>
      <c r="JI819"/>
      <c r="JJ819"/>
      <c r="JK819"/>
      <c r="JL819"/>
      <c r="JM819"/>
      <c r="JN819"/>
      <c r="JO819"/>
      <c r="JP819"/>
      <c r="JQ819"/>
      <c r="JR819"/>
      <c r="JS819"/>
      <c r="JT819"/>
      <c r="JU819"/>
      <c r="JV819"/>
      <c r="JW819"/>
      <c r="JX819"/>
      <c r="JY819"/>
      <c r="JZ819"/>
      <c r="KA819"/>
      <c r="KB819"/>
      <c r="KC819"/>
      <c r="KD819"/>
      <c r="KE819"/>
      <c r="KF819"/>
      <c r="KG819"/>
      <c r="KH819"/>
      <c r="KI819"/>
      <c r="KJ819"/>
      <c r="KK819"/>
      <c r="KL819"/>
      <c r="KM819"/>
      <c r="KN819"/>
    </row>
    <row r="820" spans="1:300" x14ac:dyDescent="0.25"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  <c r="FV820"/>
      <c r="FW820"/>
      <c r="FX820"/>
      <c r="FY820"/>
      <c r="FZ820"/>
      <c r="GA820"/>
      <c r="GB820"/>
      <c r="GC820"/>
      <c r="GD820"/>
      <c r="GE820"/>
      <c r="GF820"/>
      <c r="GG820"/>
      <c r="GH820"/>
      <c r="GI820"/>
      <c r="GJ820"/>
      <c r="GK820"/>
      <c r="GL820"/>
      <c r="GM820"/>
      <c r="GN820"/>
      <c r="GO820"/>
      <c r="GP820"/>
      <c r="GQ820"/>
      <c r="GR820"/>
      <c r="GS820"/>
      <c r="GT820"/>
      <c r="GU820"/>
      <c r="GV820"/>
      <c r="GW820"/>
      <c r="GX820"/>
      <c r="GY820"/>
      <c r="GZ820"/>
      <c r="HA820"/>
      <c r="HB820"/>
      <c r="HC820"/>
      <c r="HD820"/>
      <c r="HE820"/>
      <c r="HF820"/>
      <c r="HG820"/>
      <c r="HH820"/>
      <c r="HI820"/>
      <c r="HJ820"/>
      <c r="HK820"/>
      <c r="HL820"/>
      <c r="HM820"/>
      <c r="HN820"/>
      <c r="HO820"/>
      <c r="HP820"/>
      <c r="HQ820"/>
      <c r="HR820"/>
      <c r="HS820"/>
      <c r="HT820"/>
      <c r="HU820"/>
      <c r="HV820"/>
      <c r="HW820"/>
      <c r="HX820"/>
      <c r="HY820"/>
      <c r="HZ820"/>
      <c r="IA820"/>
      <c r="IB820"/>
      <c r="IC820"/>
      <c r="ID820"/>
      <c r="IE820"/>
      <c r="IF820"/>
      <c r="IG820"/>
      <c r="IH820"/>
      <c r="II820"/>
      <c r="IJ820"/>
      <c r="IK820"/>
      <c r="IL820"/>
      <c r="IM820"/>
      <c r="IN820"/>
      <c r="IO820"/>
      <c r="IP820"/>
      <c r="IQ820"/>
      <c r="IR820"/>
      <c r="IS820"/>
      <c r="IT820"/>
      <c r="IU820"/>
      <c r="IV820"/>
      <c r="IW820"/>
      <c r="IX820"/>
      <c r="IY820"/>
      <c r="IZ820"/>
      <c r="JA820"/>
      <c r="JB820"/>
      <c r="JC820"/>
      <c r="JD820"/>
      <c r="JE820"/>
      <c r="JF820"/>
      <c r="JG820"/>
      <c r="JH820"/>
      <c r="JI820"/>
      <c r="JJ820"/>
      <c r="JK820"/>
      <c r="JL820"/>
      <c r="JM820"/>
      <c r="JN820"/>
      <c r="JO820"/>
      <c r="JP820"/>
      <c r="JQ820"/>
      <c r="JR820"/>
      <c r="JS820"/>
      <c r="JT820"/>
      <c r="JU820"/>
      <c r="JV820"/>
      <c r="JW820"/>
      <c r="JX820"/>
      <c r="JY820"/>
      <c r="JZ820"/>
      <c r="KA820"/>
      <c r="KB820"/>
      <c r="KC820"/>
      <c r="KD820"/>
      <c r="KE820"/>
      <c r="KF820"/>
      <c r="KG820"/>
      <c r="KH820"/>
      <c r="KI820"/>
      <c r="KJ820"/>
      <c r="KK820"/>
      <c r="KL820"/>
      <c r="KM820"/>
      <c r="KN820"/>
    </row>
    <row r="821" spans="1:300" x14ac:dyDescent="0.25">
      <c r="A821" s="1" t="s">
        <v>467</v>
      </c>
      <c r="C821" s="1" t="s">
        <v>789</v>
      </c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>
        <v>0</v>
      </c>
      <c r="Y821"/>
      <c r="Z821"/>
      <c r="AA821">
        <v>0</v>
      </c>
      <c r="AB821"/>
      <c r="AC821"/>
      <c r="AD821">
        <v>0</v>
      </c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  <c r="FV821"/>
      <c r="FW821"/>
      <c r="FX821"/>
      <c r="FY821"/>
      <c r="FZ821"/>
      <c r="GA821"/>
      <c r="GB821"/>
      <c r="GC821"/>
      <c r="GD821"/>
      <c r="GE821"/>
      <c r="GF821"/>
      <c r="GG821"/>
      <c r="GH821"/>
      <c r="GI821"/>
      <c r="GJ821"/>
      <c r="GK821"/>
      <c r="GL821"/>
      <c r="GM821"/>
      <c r="GN821"/>
      <c r="GO821"/>
      <c r="GP821"/>
      <c r="GQ821"/>
      <c r="GR821"/>
      <c r="GS821"/>
      <c r="GT821"/>
      <c r="GU821"/>
      <c r="GV821"/>
      <c r="GW821"/>
      <c r="GX821"/>
      <c r="GY821"/>
      <c r="GZ821"/>
      <c r="HA821"/>
      <c r="HB821"/>
      <c r="HC821"/>
      <c r="HD821"/>
      <c r="HE821"/>
      <c r="HF821"/>
      <c r="HG821"/>
      <c r="HH821"/>
      <c r="HI821"/>
      <c r="HJ821"/>
      <c r="HK821"/>
      <c r="HL821"/>
      <c r="HM821"/>
      <c r="HN821"/>
      <c r="HO821"/>
      <c r="HP821"/>
      <c r="HQ821"/>
      <c r="HR821"/>
      <c r="HS821"/>
      <c r="HT821"/>
      <c r="HU821"/>
      <c r="HV821"/>
      <c r="HW821"/>
      <c r="HX821"/>
      <c r="HY821"/>
      <c r="HZ821"/>
      <c r="IA821"/>
      <c r="IB821"/>
      <c r="IC821"/>
      <c r="ID821"/>
      <c r="IE821"/>
      <c r="IF821"/>
      <c r="IG821"/>
      <c r="IH821"/>
      <c r="II821"/>
      <c r="IJ821"/>
      <c r="IK821"/>
      <c r="IL821"/>
      <c r="IM821"/>
      <c r="IN821"/>
      <c r="IO821"/>
      <c r="IP821"/>
      <c r="IQ821"/>
      <c r="IR821"/>
      <c r="IS821"/>
      <c r="IT821"/>
      <c r="IU821"/>
      <c r="IV821"/>
      <c r="IW821"/>
      <c r="IX821"/>
      <c r="IY821"/>
      <c r="IZ821"/>
      <c r="JA821"/>
      <c r="JB821"/>
      <c r="JC821"/>
      <c r="JD821"/>
      <c r="JE821"/>
      <c r="JF821"/>
      <c r="JG821"/>
      <c r="JH821"/>
      <c r="JI821"/>
      <c r="JJ821"/>
      <c r="JK821"/>
      <c r="JL821"/>
      <c r="JM821"/>
      <c r="JN821"/>
      <c r="JO821"/>
      <c r="JP821"/>
      <c r="JQ821"/>
      <c r="JR821"/>
      <c r="JS821"/>
      <c r="JT821"/>
      <c r="JU821"/>
      <c r="JV821"/>
      <c r="JW821"/>
      <c r="JX821"/>
      <c r="JY821"/>
      <c r="JZ821"/>
      <c r="KA821"/>
      <c r="KB821"/>
      <c r="KC821"/>
      <c r="KD821"/>
      <c r="KE821"/>
      <c r="KF821"/>
      <c r="KG821"/>
      <c r="KH821"/>
      <c r="KI821"/>
      <c r="KJ821"/>
      <c r="KK821"/>
      <c r="KL821"/>
      <c r="KM821"/>
      <c r="KN821"/>
    </row>
    <row r="822" spans="1:300" x14ac:dyDescent="0.25">
      <c r="A822" s="1" t="s">
        <v>468</v>
      </c>
      <c r="C822" s="1" t="s">
        <v>789</v>
      </c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>
        <v>3</v>
      </c>
      <c r="Y822"/>
      <c r="Z822"/>
      <c r="AA822">
        <v>3</v>
      </c>
      <c r="AB822"/>
      <c r="AC822"/>
      <c r="AD822">
        <v>6</v>
      </c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  <c r="FV822"/>
      <c r="FW822"/>
      <c r="FX822"/>
      <c r="FY822"/>
      <c r="FZ822"/>
      <c r="GA822"/>
      <c r="GB822"/>
      <c r="GC822"/>
      <c r="GD822"/>
      <c r="GE822"/>
      <c r="GF822"/>
      <c r="GG822"/>
      <c r="GH822"/>
      <c r="GI822"/>
      <c r="GJ822"/>
      <c r="GK822"/>
      <c r="GL822"/>
      <c r="GM822"/>
      <c r="GN822"/>
      <c r="GO822"/>
      <c r="GP822"/>
      <c r="GQ822"/>
      <c r="GR822"/>
      <c r="GS822"/>
      <c r="GT822"/>
      <c r="GU822"/>
      <c r="GV822"/>
      <c r="GW822"/>
      <c r="GX822"/>
      <c r="GY822"/>
      <c r="GZ822"/>
      <c r="HA822"/>
      <c r="HB822"/>
      <c r="HC822"/>
      <c r="HD822"/>
      <c r="HE822"/>
      <c r="HF822"/>
      <c r="HG822"/>
      <c r="HH822"/>
      <c r="HI822"/>
      <c r="HJ822"/>
      <c r="HK822"/>
      <c r="HL822"/>
      <c r="HM822"/>
      <c r="HN822"/>
      <c r="HO822"/>
      <c r="HP822"/>
      <c r="HQ822"/>
      <c r="HR822"/>
      <c r="HS822"/>
      <c r="HT822"/>
      <c r="HU822"/>
      <c r="HV822"/>
      <c r="HW822"/>
      <c r="HX822"/>
      <c r="HY822"/>
      <c r="HZ822"/>
      <c r="IA822"/>
      <c r="IB822"/>
      <c r="IC822"/>
      <c r="ID822"/>
      <c r="IE822"/>
      <c r="IF822"/>
      <c r="IG822"/>
      <c r="IH822"/>
      <c r="II822"/>
      <c r="IJ822"/>
      <c r="IK822"/>
      <c r="IL822"/>
      <c r="IM822"/>
      <c r="IN822"/>
      <c r="IO822"/>
      <c r="IP822"/>
      <c r="IQ822"/>
      <c r="IR822"/>
      <c r="IS822"/>
      <c r="IT822"/>
      <c r="IU822"/>
      <c r="IV822"/>
      <c r="IW822"/>
      <c r="IX822"/>
      <c r="IY822"/>
      <c r="IZ822"/>
      <c r="JA822"/>
      <c r="JB822"/>
      <c r="JC822"/>
      <c r="JD822"/>
      <c r="JE822"/>
      <c r="JF822"/>
      <c r="JG822"/>
      <c r="JH822"/>
      <c r="JI822"/>
      <c r="JJ822"/>
      <c r="JK822"/>
      <c r="JL822"/>
      <c r="JM822"/>
      <c r="JN822"/>
      <c r="JO822"/>
      <c r="JP822"/>
      <c r="JQ822"/>
      <c r="JR822"/>
      <c r="JS822"/>
      <c r="JT822"/>
      <c r="JU822"/>
      <c r="JV822"/>
      <c r="JW822"/>
      <c r="JX822"/>
      <c r="JY822"/>
      <c r="JZ822"/>
      <c r="KA822"/>
      <c r="KB822"/>
      <c r="KC822"/>
      <c r="KD822"/>
      <c r="KE822"/>
      <c r="KF822"/>
      <c r="KG822"/>
      <c r="KH822"/>
      <c r="KI822"/>
      <c r="KJ822"/>
      <c r="KK822"/>
      <c r="KL822"/>
      <c r="KM822"/>
      <c r="KN822"/>
    </row>
    <row r="823" spans="1:300" x14ac:dyDescent="0.25"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  <c r="FV823"/>
      <c r="FW823"/>
      <c r="FX823"/>
      <c r="FY823"/>
      <c r="FZ823"/>
      <c r="GA823"/>
      <c r="GB823"/>
      <c r="GC823"/>
      <c r="GD823"/>
      <c r="GE823"/>
      <c r="GF823"/>
      <c r="GG823"/>
      <c r="GH823"/>
      <c r="GI823"/>
      <c r="GJ823"/>
      <c r="GK823"/>
      <c r="GL823"/>
      <c r="GM823"/>
      <c r="GN823"/>
      <c r="GO823"/>
      <c r="GP823"/>
      <c r="GQ823"/>
      <c r="GR823"/>
      <c r="GS823"/>
      <c r="GT823"/>
      <c r="GU823"/>
      <c r="GV823"/>
      <c r="GW823"/>
      <c r="GX823"/>
      <c r="GY823"/>
      <c r="GZ823"/>
      <c r="HA823"/>
      <c r="HB823"/>
      <c r="HC823"/>
      <c r="HD823"/>
      <c r="HE823"/>
      <c r="HF823"/>
      <c r="HG823"/>
      <c r="HH823"/>
      <c r="HI823"/>
      <c r="HJ823"/>
      <c r="HK823"/>
      <c r="HL823"/>
      <c r="HM823"/>
      <c r="HN823"/>
      <c r="HO823"/>
      <c r="HP823"/>
      <c r="HQ823"/>
      <c r="HR823"/>
      <c r="HS823"/>
      <c r="HT823"/>
      <c r="HU823"/>
      <c r="HV823"/>
      <c r="HW823"/>
      <c r="HX823"/>
      <c r="HY823"/>
      <c r="HZ823"/>
      <c r="IA823"/>
      <c r="IB823"/>
      <c r="IC823"/>
      <c r="ID823"/>
      <c r="IE823"/>
      <c r="IF823"/>
      <c r="IG823"/>
      <c r="IH823"/>
      <c r="II823"/>
      <c r="IJ823"/>
      <c r="IK823"/>
      <c r="IL823"/>
      <c r="IM823"/>
      <c r="IN823"/>
      <c r="IO823"/>
      <c r="IP823"/>
      <c r="IQ823"/>
      <c r="IR823"/>
      <c r="IS823"/>
      <c r="IT823"/>
      <c r="IU823"/>
      <c r="IV823"/>
      <c r="IW823"/>
      <c r="IX823"/>
      <c r="IY823"/>
      <c r="IZ823"/>
      <c r="JA823"/>
      <c r="JB823"/>
      <c r="JC823"/>
      <c r="JD823"/>
      <c r="JE823"/>
      <c r="JF823"/>
      <c r="JG823"/>
      <c r="JH823"/>
      <c r="JI823"/>
      <c r="JJ823"/>
      <c r="JK823"/>
      <c r="JL823"/>
      <c r="JM823"/>
      <c r="JN823"/>
      <c r="JO823"/>
      <c r="JP823"/>
      <c r="JQ823"/>
      <c r="JR823"/>
      <c r="JS823"/>
      <c r="JT823"/>
      <c r="JU823"/>
      <c r="JV823"/>
      <c r="JW823"/>
      <c r="JX823"/>
      <c r="JY823"/>
      <c r="JZ823"/>
      <c r="KA823"/>
      <c r="KB823"/>
      <c r="KC823"/>
      <c r="KD823"/>
      <c r="KE823"/>
      <c r="KF823"/>
      <c r="KG823"/>
      <c r="KH823"/>
      <c r="KI823"/>
      <c r="KJ823"/>
      <c r="KK823"/>
      <c r="KL823"/>
      <c r="KM823"/>
      <c r="KN823"/>
    </row>
    <row r="824" spans="1:300" x14ac:dyDescent="0.25">
      <c r="A824" s="1" t="s">
        <v>469</v>
      </c>
      <c r="D824"/>
      <c r="E824"/>
      <c r="F824"/>
      <c r="G824"/>
      <c r="H824"/>
      <c r="I824"/>
      <c r="J824"/>
      <c r="K824"/>
      <c r="L824"/>
      <c r="M824"/>
      <c r="N824"/>
      <c r="O824"/>
      <c r="P824" t="s">
        <v>589</v>
      </c>
      <c r="Q824"/>
      <c r="R824" t="s">
        <v>589</v>
      </c>
      <c r="S824"/>
      <c r="T824" t="s">
        <v>589</v>
      </c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  <c r="FV824"/>
      <c r="FW824"/>
      <c r="FX824"/>
      <c r="FY824"/>
      <c r="FZ824"/>
      <c r="GA824"/>
      <c r="GB824"/>
      <c r="GC824"/>
      <c r="GD824"/>
      <c r="GE824"/>
      <c r="GF824"/>
      <c r="GG824"/>
      <c r="GH824"/>
      <c r="GI824"/>
      <c r="GJ824"/>
      <c r="GK824"/>
      <c r="GL824"/>
      <c r="GM824"/>
      <c r="GN824"/>
      <c r="GO824"/>
      <c r="GP824"/>
      <c r="GQ824"/>
      <c r="GR824"/>
      <c r="GS824"/>
      <c r="GT824"/>
      <c r="GU824"/>
      <c r="GV824"/>
      <c r="GW824"/>
      <c r="GX824"/>
      <c r="GY824"/>
      <c r="GZ824"/>
      <c r="HA824"/>
      <c r="HB824"/>
      <c r="HC824"/>
      <c r="HD824"/>
      <c r="HE824"/>
      <c r="HF824"/>
      <c r="HG824"/>
      <c r="HH824"/>
      <c r="HI824"/>
      <c r="HJ824"/>
      <c r="HK824"/>
      <c r="HL824"/>
      <c r="HM824"/>
      <c r="HN824"/>
      <c r="HO824"/>
      <c r="HP824"/>
      <c r="HQ824"/>
      <c r="HR824"/>
      <c r="HS824"/>
      <c r="HT824"/>
      <c r="HU824"/>
      <c r="HV824"/>
      <c r="HW824"/>
      <c r="HX824"/>
      <c r="HY824"/>
      <c r="HZ824"/>
      <c r="IA824"/>
      <c r="IB824"/>
      <c r="IC824"/>
      <c r="ID824"/>
      <c r="IE824"/>
      <c r="IF824"/>
      <c r="IG824"/>
      <c r="IH824"/>
      <c r="II824"/>
      <c r="IJ824"/>
      <c r="IK824"/>
      <c r="IL824"/>
      <c r="IM824"/>
      <c r="IN824"/>
      <c r="IO824"/>
      <c r="IP824"/>
      <c r="IQ824"/>
      <c r="IR824"/>
      <c r="IS824"/>
      <c r="IT824"/>
      <c r="IU824"/>
      <c r="IV824"/>
      <c r="IW824"/>
      <c r="IX824"/>
      <c r="IY824"/>
      <c r="IZ824"/>
      <c r="JA824"/>
      <c r="JB824"/>
      <c r="JC824"/>
      <c r="JD824"/>
      <c r="JE824"/>
      <c r="JF824"/>
      <c r="JG824"/>
      <c r="JH824"/>
      <c r="JI824"/>
      <c r="JJ824"/>
      <c r="JK824"/>
      <c r="JL824"/>
      <c r="JM824"/>
      <c r="JN824"/>
      <c r="JO824"/>
      <c r="JP824"/>
      <c r="JQ824"/>
      <c r="JR824"/>
      <c r="JS824"/>
      <c r="JT824"/>
      <c r="JU824"/>
      <c r="JV824"/>
      <c r="JW824"/>
      <c r="JX824"/>
      <c r="JY824"/>
      <c r="JZ824"/>
      <c r="KA824"/>
      <c r="KB824"/>
      <c r="KC824"/>
      <c r="KD824"/>
      <c r="KE824"/>
      <c r="KF824"/>
      <c r="KG824"/>
      <c r="KH824"/>
      <c r="KI824"/>
      <c r="KJ824"/>
      <c r="KK824"/>
      <c r="KL824"/>
      <c r="KM824"/>
      <c r="KN824"/>
    </row>
    <row r="825" spans="1:300" x14ac:dyDescent="0.25">
      <c r="A825" s="1" t="s">
        <v>474</v>
      </c>
      <c r="D825"/>
      <c r="E825"/>
      <c r="F825"/>
      <c r="G825"/>
      <c r="H825"/>
      <c r="I825"/>
      <c r="J825"/>
      <c r="K825"/>
      <c r="L825"/>
      <c r="M825"/>
      <c r="N825"/>
      <c r="O825"/>
      <c r="P825" t="s">
        <v>797</v>
      </c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  <c r="FV825"/>
      <c r="FW825"/>
      <c r="FX825"/>
      <c r="FY825"/>
      <c r="FZ825"/>
      <c r="GA825"/>
      <c r="GB825"/>
      <c r="GC825"/>
      <c r="GD825"/>
      <c r="GE825"/>
      <c r="GF825"/>
      <c r="GG825"/>
      <c r="GH825"/>
      <c r="GI825"/>
      <c r="GJ825"/>
      <c r="GK825"/>
      <c r="GL825"/>
      <c r="GM825"/>
      <c r="GN825"/>
      <c r="GO825"/>
      <c r="GP825"/>
      <c r="GQ825"/>
      <c r="GR825"/>
      <c r="GS825"/>
      <c r="GT825"/>
      <c r="GU825"/>
      <c r="GV825"/>
      <c r="GW825"/>
      <c r="GX825"/>
      <c r="GY825"/>
      <c r="GZ825"/>
      <c r="HA825"/>
      <c r="HB825"/>
      <c r="HC825"/>
      <c r="HD825"/>
      <c r="HE825"/>
      <c r="HF825"/>
      <c r="HG825"/>
      <c r="HH825"/>
      <c r="HI825"/>
      <c r="HJ825"/>
      <c r="HK825"/>
      <c r="HL825"/>
      <c r="HM825"/>
      <c r="HN825"/>
      <c r="HO825"/>
      <c r="HP825"/>
      <c r="HQ825"/>
      <c r="HR825"/>
      <c r="HS825"/>
      <c r="HT825"/>
      <c r="HU825"/>
      <c r="HV825"/>
      <c r="HW825"/>
      <c r="HX825"/>
      <c r="HY825"/>
      <c r="HZ825"/>
      <c r="IA825"/>
      <c r="IB825"/>
      <c r="IC825"/>
      <c r="ID825"/>
      <c r="IE825"/>
      <c r="IF825"/>
      <c r="IG825"/>
      <c r="IH825"/>
      <c r="II825"/>
      <c r="IJ825"/>
      <c r="IK825"/>
      <c r="IL825"/>
      <c r="IM825"/>
      <c r="IN825"/>
      <c r="IO825"/>
      <c r="IP825"/>
      <c r="IQ825"/>
      <c r="IR825"/>
      <c r="IS825"/>
      <c r="IT825"/>
      <c r="IU825"/>
      <c r="IV825"/>
      <c r="IW825"/>
      <c r="IX825"/>
      <c r="IY825"/>
      <c r="IZ825"/>
      <c r="JA825"/>
      <c r="JB825"/>
      <c r="JC825"/>
      <c r="JD825"/>
      <c r="JE825"/>
      <c r="JF825"/>
      <c r="JG825"/>
      <c r="JH825"/>
      <c r="JI825"/>
      <c r="JJ825"/>
      <c r="JK825"/>
      <c r="JL825"/>
      <c r="JM825"/>
      <c r="JN825"/>
      <c r="JO825"/>
      <c r="JP825"/>
      <c r="JQ825"/>
      <c r="JR825"/>
      <c r="JS825"/>
      <c r="JT825"/>
      <c r="JU825"/>
      <c r="JV825"/>
      <c r="JW825"/>
      <c r="JX825"/>
      <c r="JY825"/>
      <c r="JZ825"/>
      <c r="KA825"/>
      <c r="KB825"/>
      <c r="KC825"/>
      <c r="KD825"/>
      <c r="KE825"/>
      <c r="KF825"/>
      <c r="KG825"/>
      <c r="KH825"/>
      <c r="KI825"/>
      <c r="KJ825"/>
      <c r="KK825"/>
      <c r="KL825"/>
      <c r="KM825"/>
      <c r="KN825"/>
    </row>
    <row r="826" spans="1:300" x14ac:dyDescent="0.25">
      <c r="A826" s="1" t="s">
        <v>475</v>
      </c>
      <c r="P826" s="1">
        <v>0</v>
      </c>
      <c r="AL826" s="1">
        <v>0</v>
      </c>
    </row>
    <row r="827" spans="1:300" x14ac:dyDescent="0.25">
      <c r="A827" s="1" t="s">
        <v>476</v>
      </c>
      <c r="B827" s="1" t="s">
        <v>477</v>
      </c>
      <c r="H827" s="1">
        <v>0</v>
      </c>
      <c r="AJ827" s="1">
        <v>0</v>
      </c>
    </row>
    <row r="828" spans="1:300" x14ac:dyDescent="0.25">
      <c r="A828" s="1" t="s">
        <v>478</v>
      </c>
      <c r="I828" s="1">
        <v>0</v>
      </c>
      <c r="K828" s="1">
        <v>1035</v>
      </c>
      <c r="AG828" s="1">
        <v>0</v>
      </c>
    </row>
    <row r="829" spans="1:300" x14ac:dyDescent="0.25">
      <c r="A829" s="1" t="s">
        <v>479</v>
      </c>
      <c r="O829" s="1">
        <v>0</v>
      </c>
      <c r="AK829" s="1">
        <v>0</v>
      </c>
    </row>
    <row r="830" spans="1:300" x14ac:dyDescent="0.25">
      <c r="A830" s="1" t="s">
        <v>480</v>
      </c>
      <c r="M830" s="1">
        <v>-80</v>
      </c>
      <c r="AG830" s="1">
        <v>-60</v>
      </c>
    </row>
    <row r="831" spans="1:300" x14ac:dyDescent="0.25">
      <c r="A831" s="1" t="s">
        <v>481</v>
      </c>
      <c r="L831" s="1">
        <v>-200</v>
      </c>
      <c r="AE831" s="1">
        <v>-200</v>
      </c>
    </row>
    <row r="834" spans="1:300" x14ac:dyDescent="0.25">
      <c r="A834" s="1" t="s">
        <v>601</v>
      </c>
      <c r="B834" s="1" t="s">
        <v>460</v>
      </c>
      <c r="H834" s="1" t="s">
        <v>602</v>
      </c>
      <c r="I834" s="1" t="s">
        <v>587</v>
      </c>
      <c r="M834" s="1" t="s">
        <v>603</v>
      </c>
      <c r="N834" s="1" t="s">
        <v>587</v>
      </c>
    </row>
    <row r="835" spans="1:300" x14ac:dyDescent="0.25">
      <c r="A835" s="1" t="s">
        <v>464</v>
      </c>
      <c r="C835" s="1" t="s">
        <v>465</v>
      </c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>
        <v>7</v>
      </c>
      <c r="Y835"/>
      <c r="Z835"/>
      <c r="AA835">
        <v>7</v>
      </c>
      <c r="AB835"/>
      <c r="AC835"/>
      <c r="AD835">
        <v>7</v>
      </c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>
        <v>3</v>
      </c>
      <c r="AS835"/>
      <c r="AT835"/>
      <c r="AU835">
        <v>3</v>
      </c>
      <c r="AV835"/>
      <c r="AW835"/>
      <c r="AX835">
        <v>3</v>
      </c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  <c r="FV835"/>
      <c r="FW835"/>
      <c r="FX835"/>
      <c r="FY835"/>
      <c r="FZ835"/>
      <c r="GA835"/>
      <c r="GB835"/>
      <c r="GC835"/>
      <c r="GD835"/>
      <c r="GE835"/>
      <c r="GF835"/>
      <c r="GG835"/>
      <c r="GH835"/>
      <c r="GI835"/>
      <c r="GJ835"/>
      <c r="GK835"/>
      <c r="GL835"/>
      <c r="GM835"/>
      <c r="GN835"/>
      <c r="GO835"/>
      <c r="GP835"/>
      <c r="GQ835"/>
      <c r="GR835"/>
      <c r="GS835"/>
      <c r="GT835"/>
      <c r="GU835"/>
      <c r="GV835"/>
      <c r="GW835"/>
      <c r="GX835"/>
      <c r="GY835"/>
      <c r="GZ835"/>
      <c r="HA835"/>
      <c r="HB835"/>
      <c r="HC835"/>
      <c r="HD835"/>
      <c r="HE835"/>
      <c r="HF835"/>
      <c r="HG835"/>
      <c r="HH835"/>
      <c r="HI835"/>
      <c r="HJ835"/>
      <c r="HK835"/>
      <c r="HL835"/>
      <c r="HM835"/>
      <c r="HN835"/>
      <c r="HO835"/>
      <c r="HP835"/>
      <c r="HQ835"/>
      <c r="HR835"/>
      <c r="HS835"/>
      <c r="HT835"/>
      <c r="HU835"/>
      <c r="HV835"/>
      <c r="HW835"/>
      <c r="HX835"/>
      <c r="HY835"/>
      <c r="HZ835"/>
      <c r="IA835"/>
      <c r="IB835"/>
      <c r="IC835"/>
      <c r="ID835"/>
      <c r="IE835"/>
      <c r="IF835"/>
      <c r="IG835"/>
      <c r="IH835"/>
      <c r="II835"/>
      <c r="IJ835"/>
      <c r="IK835"/>
      <c r="IL835"/>
      <c r="IM835"/>
      <c r="IN835"/>
      <c r="IO835"/>
      <c r="IP835"/>
      <c r="IQ835"/>
      <c r="IR835"/>
      <c r="IS835"/>
      <c r="IT835"/>
      <c r="IU835"/>
      <c r="IV835"/>
      <c r="IW835"/>
      <c r="IX835"/>
      <c r="IY835"/>
      <c r="IZ835"/>
      <c r="JA835"/>
      <c r="JB835"/>
      <c r="JC835"/>
      <c r="JD835"/>
      <c r="JE835"/>
      <c r="JF835"/>
      <c r="JG835"/>
      <c r="JH835"/>
      <c r="JI835"/>
      <c r="JJ835"/>
      <c r="JK835"/>
      <c r="JL835"/>
      <c r="JM835"/>
      <c r="JN835"/>
      <c r="JO835"/>
      <c r="JP835"/>
      <c r="JQ835"/>
      <c r="JR835"/>
      <c r="JS835"/>
      <c r="JT835"/>
      <c r="JU835"/>
      <c r="JV835"/>
      <c r="JW835"/>
      <c r="JX835"/>
      <c r="JY835"/>
      <c r="JZ835"/>
      <c r="KA835"/>
      <c r="KB835"/>
      <c r="KC835"/>
      <c r="KD835"/>
      <c r="KE835"/>
      <c r="KF835"/>
      <c r="KG835"/>
      <c r="KH835"/>
      <c r="KI835"/>
      <c r="KJ835"/>
      <c r="KK835"/>
      <c r="KL835"/>
      <c r="KM835"/>
      <c r="KN835"/>
    </row>
    <row r="836" spans="1:300" x14ac:dyDescent="0.25">
      <c r="A836" s="1" t="s">
        <v>466</v>
      </c>
      <c r="C836" s="1" t="s">
        <v>465</v>
      </c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>
        <v>9</v>
      </c>
      <c r="Y836"/>
      <c r="Z836">
        <v>15</v>
      </c>
      <c r="AA836"/>
      <c r="AB836"/>
      <c r="AC836"/>
      <c r="AD836">
        <v>0</v>
      </c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>
        <v>0</v>
      </c>
      <c r="AS836"/>
      <c r="AT836"/>
      <c r="AU836">
        <v>0</v>
      </c>
      <c r="AV836"/>
      <c r="AW836"/>
      <c r="AX836">
        <v>0</v>
      </c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  <c r="FV836"/>
      <c r="FW836"/>
      <c r="FX836"/>
      <c r="FY836"/>
      <c r="FZ836"/>
      <c r="GA836"/>
      <c r="GB836"/>
      <c r="GC836"/>
      <c r="GD836"/>
      <c r="GE836"/>
      <c r="GF836"/>
      <c r="GG836"/>
      <c r="GH836"/>
      <c r="GI836"/>
      <c r="GJ836"/>
      <c r="GK836"/>
      <c r="GL836"/>
      <c r="GM836"/>
      <c r="GN836"/>
      <c r="GO836"/>
      <c r="GP836"/>
      <c r="GQ836"/>
      <c r="GR836"/>
      <c r="GS836"/>
      <c r="GT836"/>
      <c r="GU836"/>
      <c r="GV836"/>
      <c r="GW836"/>
      <c r="GX836"/>
      <c r="GY836"/>
      <c r="GZ836"/>
      <c r="HA836"/>
      <c r="HB836"/>
      <c r="HC836"/>
      <c r="HD836"/>
      <c r="HE836"/>
      <c r="HF836"/>
      <c r="HG836"/>
      <c r="HH836"/>
      <c r="HI836"/>
      <c r="HJ836"/>
      <c r="HK836"/>
      <c r="HL836"/>
      <c r="HM836"/>
      <c r="HN836"/>
      <c r="HO836"/>
      <c r="HP836"/>
      <c r="HQ836"/>
      <c r="HR836"/>
      <c r="HS836"/>
      <c r="HT836"/>
      <c r="HU836"/>
      <c r="HV836"/>
      <c r="HW836"/>
      <c r="HX836"/>
      <c r="HY836"/>
      <c r="HZ836"/>
      <c r="IA836"/>
      <c r="IB836"/>
      <c r="IC836"/>
      <c r="ID836"/>
      <c r="IE836"/>
      <c r="IF836"/>
      <c r="IG836"/>
      <c r="IH836"/>
      <c r="II836"/>
      <c r="IJ836"/>
      <c r="IK836"/>
      <c r="IL836"/>
      <c r="IM836"/>
      <c r="IN836"/>
      <c r="IO836"/>
      <c r="IP836"/>
      <c r="IQ836"/>
      <c r="IR836"/>
      <c r="IS836"/>
      <c r="IT836"/>
      <c r="IU836"/>
      <c r="IV836"/>
      <c r="IW836"/>
      <c r="IX836"/>
      <c r="IY836"/>
      <c r="IZ836"/>
      <c r="JA836"/>
      <c r="JB836"/>
      <c r="JC836"/>
      <c r="JD836"/>
      <c r="JE836"/>
      <c r="JF836"/>
      <c r="JG836"/>
      <c r="JH836"/>
      <c r="JI836"/>
      <c r="JJ836"/>
      <c r="JK836"/>
      <c r="JL836"/>
      <c r="JM836"/>
      <c r="JN836"/>
      <c r="JO836"/>
      <c r="JP836"/>
      <c r="JQ836"/>
      <c r="JR836"/>
      <c r="JS836"/>
      <c r="JT836"/>
      <c r="JU836"/>
      <c r="JV836"/>
      <c r="JW836"/>
      <c r="JX836"/>
      <c r="JY836"/>
      <c r="JZ836"/>
      <c r="KA836"/>
      <c r="KB836"/>
      <c r="KC836"/>
      <c r="KD836"/>
      <c r="KE836"/>
      <c r="KF836"/>
      <c r="KG836"/>
      <c r="KH836"/>
      <c r="KI836"/>
      <c r="KJ836"/>
      <c r="KK836"/>
      <c r="KL836"/>
      <c r="KM836"/>
      <c r="KN836"/>
    </row>
    <row r="837" spans="1:300" x14ac:dyDescent="0.25"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  <c r="FV837"/>
      <c r="FW837"/>
      <c r="FX837"/>
      <c r="FY837"/>
      <c r="FZ837"/>
      <c r="GA837"/>
      <c r="GB837"/>
      <c r="GC837"/>
      <c r="GD837"/>
      <c r="GE837"/>
      <c r="GF837"/>
      <c r="GG837"/>
      <c r="GH837"/>
      <c r="GI837"/>
      <c r="GJ837"/>
      <c r="GK837"/>
      <c r="GL837"/>
      <c r="GM837"/>
      <c r="GN837"/>
      <c r="GO837"/>
      <c r="GP837"/>
      <c r="GQ837"/>
      <c r="GR837"/>
      <c r="GS837"/>
      <c r="GT837"/>
      <c r="GU837"/>
      <c r="GV837"/>
      <c r="GW837"/>
      <c r="GX837"/>
      <c r="GY837"/>
      <c r="GZ837"/>
      <c r="HA837"/>
      <c r="HB837"/>
      <c r="HC837"/>
      <c r="HD837"/>
      <c r="HE837"/>
      <c r="HF837"/>
      <c r="HG837"/>
      <c r="HH837"/>
      <c r="HI837"/>
      <c r="HJ837"/>
      <c r="HK837"/>
      <c r="HL837"/>
      <c r="HM837"/>
      <c r="HN837"/>
      <c r="HO837"/>
      <c r="HP837"/>
      <c r="HQ837"/>
      <c r="HR837"/>
      <c r="HS837"/>
      <c r="HT837"/>
      <c r="HU837"/>
      <c r="HV837"/>
      <c r="HW837"/>
      <c r="HX837"/>
      <c r="HY837"/>
      <c r="HZ837"/>
      <c r="IA837"/>
      <c r="IB837"/>
      <c r="IC837"/>
      <c r="ID837"/>
      <c r="IE837"/>
      <c r="IF837"/>
      <c r="IG837"/>
      <c r="IH837"/>
      <c r="II837"/>
      <c r="IJ837"/>
      <c r="IK837"/>
      <c r="IL837"/>
      <c r="IM837"/>
      <c r="IN837"/>
      <c r="IO837"/>
      <c r="IP837"/>
      <c r="IQ837"/>
      <c r="IR837"/>
      <c r="IS837"/>
      <c r="IT837"/>
      <c r="IU837"/>
      <c r="IV837"/>
      <c r="IW837"/>
      <c r="IX837"/>
      <c r="IY837"/>
      <c r="IZ837"/>
      <c r="JA837"/>
      <c r="JB837"/>
      <c r="JC837"/>
      <c r="JD837"/>
      <c r="JE837"/>
      <c r="JF837"/>
      <c r="JG837"/>
      <c r="JH837"/>
      <c r="JI837"/>
      <c r="JJ837"/>
      <c r="JK837"/>
      <c r="JL837"/>
      <c r="JM837"/>
      <c r="JN837"/>
      <c r="JO837"/>
      <c r="JP837"/>
      <c r="JQ837"/>
      <c r="JR837"/>
      <c r="JS837"/>
      <c r="JT837"/>
      <c r="JU837"/>
      <c r="JV837"/>
      <c r="JW837"/>
      <c r="JX837"/>
      <c r="JY837"/>
      <c r="JZ837"/>
      <c r="KA837"/>
      <c r="KB837"/>
      <c r="KC837"/>
      <c r="KD837"/>
      <c r="KE837"/>
      <c r="KF837"/>
      <c r="KG837"/>
      <c r="KH837"/>
      <c r="KI837"/>
      <c r="KJ837"/>
      <c r="KK837"/>
      <c r="KL837"/>
      <c r="KM837"/>
      <c r="KN837"/>
    </row>
    <row r="838" spans="1:300" x14ac:dyDescent="0.25">
      <c r="A838" s="1" t="s">
        <v>467</v>
      </c>
      <c r="C838" s="1" t="s">
        <v>789</v>
      </c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>
        <v>0</v>
      </c>
      <c r="Y838"/>
      <c r="Z838"/>
      <c r="AA838">
        <v>0</v>
      </c>
      <c r="AB838"/>
      <c r="AC838"/>
      <c r="AD838">
        <v>7</v>
      </c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>
        <v>7</v>
      </c>
      <c r="AS838"/>
      <c r="AT838"/>
      <c r="AU838">
        <v>0</v>
      </c>
      <c r="AV838"/>
      <c r="AW838"/>
      <c r="AX838">
        <v>2</v>
      </c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  <c r="FV838"/>
      <c r="FW838"/>
      <c r="FX838"/>
      <c r="FY838"/>
      <c r="FZ838"/>
      <c r="GA838"/>
      <c r="GB838"/>
      <c r="GC838"/>
      <c r="GD838"/>
      <c r="GE838"/>
      <c r="GF838"/>
      <c r="GG838"/>
      <c r="GH838"/>
      <c r="GI838"/>
      <c r="GJ838"/>
      <c r="GK838"/>
      <c r="GL838"/>
      <c r="GM838"/>
      <c r="GN838"/>
      <c r="GO838"/>
      <c r="GP838"/>
      <c r="GQ838"/>
      <c r="GR838"/>
      <c r="GS838"/>
      <c r="GT838"/>
      <c r="GU838"/>
      <c r="GV838"/>
      <c r="GW838"/>
      <c r="GX838"/>
      <c r="GY838"/>
      <c r="GZ838"/>
      <c r="HA838"/>
      <c r="HB838"/>
      <c r="HC838"/>
      <c r="HD838"/>
      <c r="HE838"/>
      <c r="HF838"/>
      <c r="HG838"/>
      <c r="HH838"/>
      <c r="HI838"/>
      <c r="HJ838"/>
      <c r="HK838"/>
      <c r="HL838"/>
      <c r="HM838"/>
      <c r="HN838"/>
      <c r="HO838"/>
      <c r="HP838"/>
      <c r="HQ838"/>
      <c r="HR838"/>
      <c r="HS838"/>
      <c r="HT838"/>
      <c r="HU838"/>
      <c r="HV838"/>
      <c r="HW838"/>
      <c r="HX838"/>
      <c r="HY838"/>
      <c r="HZ838"/>
      <c r="IA838"/>
      <c r="IB838"/>
      <c r="IC838"/>
      <c r="ID838"/>
      <c r="IE838"/>
      <c r="IF838"/>
      <c r="IG838"/>
      <c r="IH838"/>
      <c r="II838"/>
      <c r="IJ838"/>
      <c r="IK838"/>
      <c r="IL838"/>
      <c r="IM838"/>
      <c r="IN838"/>
      <c r="IO838"/>
      <c r="IP838"/>
      <c r="IQ838"/>
      <c r="IR838"/>
      <c r="IS838"/>
      <c r="IT838"/>
      <c r="IU838"/>
      <c r="IV838"/>
      <c r="IW838"/>
      <c r="IX838"/>
      <c r="IY838"/>
      <c r="IZ838"/>
      <c r="JA838"/>
      <c r="JB838"/>
      <c r="JC838"/>
      <c r="JD838"/>
      <c r="JE838"/>
      <c r="JF838"/>
      <c r="JG838"/>
      <c r="JH838"/>
      <c r="JI838"/>
      <c r="JJ838"/>
      <c r="JK838"/>
      <c r="JL838"/>
      <c r="JM838"/>
      <c r="JN838"/>
      <c r="JO838"/>
      <c r="JP838"/>
      <c r="JQ838"/>
      <c r="JR838"/>
      <c r="JS838"/>
      <c r="JT838"/>
      <c r="JU838"/>
      <c r="JV838"/>
      <c r="JW838"/>
      <c r="JX838"/>
      <c r="JY838"/>
      <c r="JZ838"/>
      <c r="KA838"/>
      <c r="KB838"/>
      <c r="KC838"/>
      <c r="KD838"/>
      <c r="KE838"/>
      <c r="KF838"/>
      <c r="KG838"/>
      <c r="KH838"/>
      <c r="KI838"/>
      <c r="KJ838"/>
      <c r="KK838"/>
      <c r="KL838"/>
      <c r="KM838"/>
      <c r="KN838"/>
    </row>
    <row r="839" spans="1:300" x14ac:dyDescent="0.25">
      <c r="A839" s="1" t="s">
        <v>468</v>
      </c>
      <c r="C839" s="1" t="s">
        <v>789</v>
      </c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>
        <v>3</v>
      </c>
      <c r="Y839"/>
      <c r="Z839"/>
      <c r="AA839">
        <v>3</v>
      </c>
      <c r="AB839"/>
      <c r="AC839"/>
      <c r="AD839">
        <v>8</v>
      </c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>
        <v>8</v>
      </c>
      <c r="AS839"/>
      <c r="AT839"/>
      <c r="AU839">
        <v>3</v>
      </c>
      <c r="AV839"/>
      <c r="AW839"/>
      <c r="AX839">
        <v>7</v>
      </c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  <c r="FV839"/>
      <c r="FW839"/>
      <c r="FX839"/>
      <c r="FY839"/>
      <c r="FZ839"/>
      <c r="GA839"/>
      <c r="GB839"/>
      <c r="GC839"/>
      <c r="GD839"/>
      <c r="GE839"/>
      <c r="GF839"/>
      <c r="GG839"/>
      <c r="GH839"/>
      <c r="GI839"/>
      <c r="GJ839"/>
      <c r="GK839"/>
      <c r="GL839"/>
      <c r="GM839"/>
      <c r="GN839"/>
      <c r="GO839"/>
      <c r="GP839"/>
      <c r="GQ839"/>
      <c r="GR839"/>
      <c r="GS839"/>
      <c r="GT839"/>
      <c r="GU839"/>
      <c r="GV839"/>
      <c r="GW839"/>
      <c r="GX839"/>
      <c r="GY839"/>
      <c r="GZ839"/>
      <c r="HA839"/>
      <c r="HB839"/>
      <c r="HC839"/>
      <c r="HD839"/>
      <c r="HE839"/>
      <c r="HF839"/>
      <c r="HG839"/>
      <c r="HH839"/>
      <c r="HI839"/>
      <c r="HJ839"/>
      <c r="HK839"/>
      <c r="HL839"/>
      <c r="HM839"/>
      <c r="HN839"/>
      <c r="HO839"/>
      <c r="HP839"/>
      <c r="HQ839"/>
      <c r="HR839"/>
      <c r="HS839"/>
      <c r="HT839"/>
      <c r="HU839"/>
      <c r="HV839"/>
      <c r="HW839"/>
      <c r="HX839"/>
      <c r="HY839"/>
      <c r="HZ839"/>
      <c r="IA839"/>
      <c r="IB839"/>
      <c r="IC839"/>
      <c r="ID839"/>
      <c r="IE839"/>
      <c r="IF839"/>
      <c r="IG839"/>
      <c r="IH839"/>
      <c r="II839"/>
      <c r="IJ839"/>
      <c r="IK839"/>
      <c r="IL839"/>
      <c r="IM839"/>
      <c r="IN839"/>
      <c r="IO839"/>
      <c r="IP839"/>
      <c r="IQ839"/>
      <c r="IR839"/>
      <c r="IS839"/>
      <c r="IT839"/>
      <c r="IU839"/>
      <c r="IV839"/>
      <c r="IW839"/>
      <c r="IX839"/>
      <c r="IY839"/>
      <c r="IZ839"/>
      <c r="JA839"/>
      <c r="JB839"/>
      <c r="JC839"/>
      <c r="JD839"/>
      <c r="JE839"/>
      <c r="JF839"/>
      <c r="JG839"/>
      <c r="JH839"/>
      <c r="JI839"/>
      <c r="JJ839"/>
      <c r="JK839"/>
      <c r="JL839"/>
      <c r="JM839"/>
      <c r="JN839"/>
      <c r="JO839"/>
      <c r="JP839"/>
      <c r="JQ839"/>
      <c r="JR839"/>
      <c r="JS839"/>
      <c r="JT839"/>
      <c r="JU839"/>
      <c r="JV839"/>
      <c r="JW839"/>
      <c r="JX839"/>
      <c r="JY839"/>
      <c r="JZ839"/>
      <c r="KA839"/>
      <c r="KB839"/>
      <c r="KC839"/>
      <c r="KD839"/>
      <c r="KE839"/>
      <c r="KF839"/>
      <c r="KG839"/>
      <c r="KH839"/>
      <c r="KI839"/>
      <c r="KJ839"/>
      <c r="KK839"/>
      <c r="KL839"/>
      <c r="KM839"/>
      <c r="KN839"/>
    </row>
    <row r="840" spans="1:300" x14ac:dyDescent="0.25"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  <c r="FV840"/>
      <c r="FW840"/>
      <c r="FX840"/>
      <c r="FY840"/>
      <c r="FZ840"/>
      <c r="GA840"/>
      <c r="GB840"/>
      <c r="GC840"/>
      <c r="GD840"/>
      <c r="GE840"/>
      <c r="GF840"/>
      <c r="GG840"/>
      <c r="GH840"/>
      <c r="GI840"/>
      <c r="GJ840"/>
      <c r="GK840"/>
      <c r="GL840"/>
      <c r="GM840"/>
      <c r="GN840"/>
      <c r="GO840"/>
      <c r="GP840"/>
      <c r="GQ840"/>
      <c r="GR840"/>
      <c r="GS840"/>
      <c r="GT840"/>
      <c r="GU840"/>
      <c r="GV840"/>
      <c r="GW840"/>
      <c r="GX840"/>
      <c r="GY840"/>
      <c r="GZ840"/>
      <c r="HA840"/>
      <c r="HB840"/>
      <c r="HC840"/>
      <c r="HD840"/>
      <c r="HE840"/>
      <c r="HF840"/>
      <c r="HG840"/>
      <c r="HH840"/>
      <c r="HI840"/>
      <c r="HJ840"/>
      <c r="HK840"/>
      <c r="HL840"/>
      <c r="HM840"/>
      <c r="HN840"/>
      <c r="HO840"/>
      <c r="HP840"/>
      <c r="HQ840"/>
      <c r="HR840"/>
      <c r="HS840"/>
      <c r="HT840"/>
      <c r="HU840"/>
      <c r="HV840"/>
      <c r="HW840"/>
      <c r="HX840"/>
      <c r="HY840"/>
      <c r="HZ840"/>
      <c r="IA840"/>
      <c r="IB840"/>
      <c r="IC840"/>
      <c r="ID840"/>
      <c r="IE840"/>
      <c r="IF840"/>
      <c r="IG840"/>
      <c r="IH840"/>
      <c r="II840"/>
      <c r="IJ840"/>
      <c r="IK840"/>
      <c r="IL840"/>
      <c r="IM840"/>
      <c r="IN840"/>
      <c r="IO840"/>
      <c r="IP840"/>
      <c r="IQ840"/>
      <c r="IR840"/>
      <c r="IS840"/>
      <c r="IT840"/>
      <c r="IU840"/>
      <c r="IV840"/>
      <c r="IW840"/>
      <c r="IX840"/>
      <c r="IY840"/>
      <c r="IZ840"/>
      <c r="JA840"/>
      <c r="JB840"/>
      <c r="JC840"/>
      <c r="JD840"/>
      <c r="JE840"/>
      <c r="JF840"/>
      <c r="JG840"/>
      <c r="JH840"/>
      <c r="JI840"/>
      <c r="JJ840"/>
      <c r="JK840"/>
      <c r="JL840"/>
      <c r="JM840"/>
      <c r="JN840"/>
      <c r="JO840"/>
      <c r="JP840"/>
      <c r="JQ840"/>
      <c r="JR840"/>
      <c r="JS840"/>
      <c r="JT840"/>
      <c r="JU840"/>
      <c r="JV840"/>
      <c r="JW840"/>
      <c r="JX840"/>
      <c r="JY840"/>
      <c r="JZ840"/>
      <c r="KA840"/>
      <c r="KB840"/>
      <c r="KC840"/>
      <c r="KD840"/>
      <c r="KE840"/>
      <c r="KF840"/>
      <c r="KG840"/>
      <c r="KH840"/>
      <c r="KI840"/>
      <c r="KJ840"/>
      <c r="KK840"/>
      <c r="KL840"/>
      <c r="KM840"/>
      <c r="KN840"/>
    </row>
    <row r="841" spans="1:300" x14ac:dyDescent="0.25">
      <c r="A841" s="1" t="s">
        <v>469</v>
      </c>
      <c r="D841"/>
      <c r="E841"/>
      <c r="F841"/>
      <c r="G841"/>
      <c r="H841"/>
      <c r="I841"/>
      <c r="J841"/>
      <c r="K841"/>
      <c r="L841"/>
      <c r="M841"/>
      <c r="N841"/>
      <c r="O841"/>
      <c r="P841" t="s">
        <v>473</v>
      </c>
      <c r="Q841"/>
      <c r="R841" t="s">
        <v>589</v>
      </c>
      <c r="S841"/>
      <c r="T841" t="s">
        <v>470</v>
      </c>
      <c r="U841"/>
      <c r="V841"/>
      <c r="W841"/>
      <c r="X841" t="s">
        <v>589</v>
      </c>
      <c r="Y841"/>
      <c r="Z841" t="s">
        <v>589</v>
      </c>
      <c r="AA841"/>
      <c r="AB841" t="s">
        <v>589</v>
      </c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  <c r="FV841"/>
      <c r="FW841"/>
      <c r="FX841"/>
      <c r="FY841"/>
      <c r="FZ841"/>
      <c r="GA841"/>
      <c r="GB841"/>
      <c r="GC841"/>
      <c r="GD841"/>
      <c r="GE841"/>
      <c r="GF841"/>
      <c r="GG841"/>
      <c r="GH841"/>
      <c r="GI841"/>
      <c r="GJ841"/>
      <c r="GK841"/>
      <c r="GL841"/>
      <c r="GM841"/>
      <c r="GN841"/>
      <c r="GO841"/>
      <c r="GP841"/>
      <c r="GQ841"/>
      <c r="GR841"/>
      <c r="GS841"/>
      <c r="GT841"/>
      <c r="GU841"/>
      <c r="GV841"/>
      <c r="GW841"/>
      <c r="GX841"/>
      <c r="GY841"/>
      <c r="GZ841"/>
      <c r="HA841"/>
      <c r="HB841"/>
      <c r="HC841"/>
      <c r="HD841"/>
      <c r="HE841"/>
      <c r="HF841"/>
      <c r="HG841"/>
      <c r="HH841"/>
      <c r="HI841"/>
      <c r="HJ841"/>
      <c r="HK841"/>
      <c r="HL841"/>
      <c r="HM841"/>
      <c r="HN841"/>
      <c r="HO841"/>
      <c r="HP841"/>
      <c r="HQ841"/>
      <c r="HR841"/>
      <c r="HS841"/>
      <c r="HT841"/>
      <c r="HU841"/>
      <c r="HV841"/>
      <c r="HW841"/>
      <c r="HX841"/>
      <c r="HY841"/>
      <c r="HZ841"/>
      <c r="IA841"/>
      <c r="IB841"/>
      <c r="IC841"/>
      <c r="ID841"/>
      <c r="IE841"/>
      <c r="IF841"/>
      <c r="IG841"/>
      <c r="IH841"/>
      <c r="II841"/>
      <c r="IJ841"/>
      <c r="IK841"/>
      <c r="IL841"/>
      <c r="IM841"/>
      <c r="IN841"/>
      <c r="IO841"/>
      <c r="IP841"/>
      <c r="IQ841"/>
      <c r="IR841"/>
      <c r="IS841"/>
      <c r="IT841"/>
      <c r="IU841"/>
      <c r="IV841"/>
      <c r="IW841"/>
      <c r="IX841"/>
      <c r="IY841"/>
      <c r="IZ841"/>
      <c r="JA841"/>
      <c r="JB841"/>
      <c r="JC841"/>
      <c r="JD841"/>
      <c r="JE841"/>
      <c r="JF841"/>
      <c r="JG841"/>
      <c r="JH841"/>
      <c r="JI841"/>
      <c r="JJ841"/>
      <c r="JK841"/>
      <c r="JL841"/>
      <c r="JM841"/>
      <c r="JN841"/>
      <c r="JO841"/>
      <c r="JP841"/>
      <c r="JQ841"/>
      <c r="JR841"/>
      <c r="JS841"/>
      <c r="JT841"/>
      <c r="JU841"/>
      <c r="JV841"/>
      <c r="JW841"/>
      <c r="JX841"/>
      <c r="JY841"/>
      <c r="JZ841"/>
      <c r="KA841"/>
      <c r="KB841"/>
      <c r="KC841"/>
      <c r="KD841"/>
      <c r="KE841"/>
      <c r="KF841"/>
      <c r="KG841"/>
      <c r="KH841"/>
      <c r="KI841"/>
      <c r="KJ841"/>
      <c r="KK841"/>
      <c r="KL841"/>
      <c r="KM841"/>
      <c r="KN841"/>
    </row>
    <row r="842" spans="1:300" x14ac:dyDescent="0.25">
      <c r="A842" s="1" t="s">
        <v>474</v>
      </c>
      <c r="D842"/>
      <c r="E842"/>
      <c r="F842"/>
      <c r="G842"/>
      <c r="H842"/>
      <c r="I842"/>
      <c r="J842"/>
      <c r="K842"/>
      <c r="L842"/>
      <c r="M842"/>
      <c r="N842"/>
      <c r="O842"/>
      <c r="P842" t="s">
        <v>797</v>
      </c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 t="s">
        <v>797</v>
      </c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  <c r="FV842"/>
      <c r="FW842"/>
      <c r="FX842"/>
      <c r="FY842"/>
      <c r="FZ842"/>
      <c r="GA842"/>
      <c r="GB842"/>
      <c r="GC842"/>
      <c r="GD842"/>
      <c r="GE842"/>
      <c r="GF842"/>
      <c r="GG842"/>
      <c r="GH842"/>
      <c r="GI842"/>
      <c r="GJ842"/>
      <c r="GK842"/>
      <c r="GL842"/>
      <c r="GM842"/>
      <c r="GN842"/>
      <c r="GO842"/>
      <c r="GP842"/>
      <c r="GQ842"/>
      <c r="GR842"/>
      <c r="GS842"/>
      <c r="GT842"/>
      <c r="GU842"/>
      <c r="GV842"/>
      <c r="GW842"/>
      <c r="GX842"/>
      <c r="GY842"/>
      <c r="GZ842"/>
      <c r="HA842"/>
      <c r="HB842"/>
      <c r="HC842"/>
      <c r="HD842"/>
      <c r="HE842"/>
      <c r="HF842"/>
      <c r="HG842"/>
      <c r="HH842"/>
      <c r="HI842"/>
      <c r="HJ842"/>
      <c r="HK842"/>
      <c r="HL842"/>
      <c r="HM842"/>
      <c r="HN842"/>
      <c r="HO842"/>
      <c r="HP842"/>
      <c r="HQ842"/>
      <c r="HR842"/>
      <c r="HS842"/>
      <c r="HT842"/>
      <c r="HU842"/>
      <c r="HV842"/>
      <c r="HW842"/>
      <c r="HX842"/>
      <c r="HY842"/>
      <c r="HZ842"/>
      <c r="IA842"/>
      <c r="IB842"/>
      <c r="IC842"/>
      <c r="ID842"/>
      <c r="IE842"/>
      <c r="IF842"/>
      <c r="IG842"/>
      <c r="IH842"/>
      <c r="II842"/>
      <c r="IJ842"/>
      <c r="IK842"/>
      <c r="IL842"/>
      <c r="IM842"/>
      <c r="IN842"/>
      <c r="IO842"/>
      <c r="IP842"/>
      <c r="IQ842"/>
      <c r="IR842"/>
      <c r="IS842"/>
      <c r="IT842"/>
      <c r="IU842"/>
      <c r="IV842"/>
      <c r="IW842"/>
      <c r="IX842"/>
      <c r="IY842"/>
      <c r="IZ842"/>
      <c r="JA842"/>
      <c r="JB842"/>
      <c r="JC842"/>
      <c r="JD842"/>
      <c r="JE842"/>
      <c r="JF842"/>
      <c r="JG842"/>
      <c r="JH842"/>
      <c r="JI842"/>
      <c r="JJ842"/>
      <c r="JK842"/>
      <c r="JL842"/>
      <c r="JM842"/>
      <c r="JN842"/>
      <c r="JO842"/>
      <c r="JP842"/>
      <c r="JQ842"/>
      <c r="JR842"/>
      <c r="JS842"/>
      <c r="JT842"/>
      <c r="JU842"/>
      <c r="JV842"/>
      <c r="JW842"/>
      <c r="JX842"/>
      <c r="JY842"/>
      <c r="JZ842"/>
      <c r="KA842"/>
      <c r="KB842"/>
      <c r="KC842"/>
      <c r="KD842"/>
      <c r="KE842"/>
      <c r="KF842"/>
      <c r="KG842"/>
      <c r="KH842"/>
      <c r="KI842"/>
      <c r="KJ842"/>
      <c r="KK842"/>
      <c r="KL842"/>
      <c r="KM842"/>
      <c r="KN842"/>
    </row>
    <row r="843" spans="1:300" x14ac:dyDescent="0.25">
      <c r="A843" s="1" t="s">
        <v>475</v>
      </c>
      <c r="P843" s="1">
        <v>0</v>
      </c>
      <c r="AL843" s="1">
        <v>0</v>
      </c>
      <c r="BH843" s="1">
        <v>0</v>
      </c>
    </row>
    <row r="844" spans="1:300" x14ac:dyDescent="0.25">
      <c r="A844" s="1" t="s">
        <v>476</v>
      </c>
      <c r="B844" s="1" t="s">
        <v>477</v>
      </c>
      <c r="H844" s="1">
        <v>0</v>
      </c>
      <c r="BE844" s="1">
        <v>200</v>
      </c>
    </row>
    <row r="845" spans="1:300" x14ac:dyDescent="0.25">
      <c r="A845" s="1" t="s">
        <v>478</v>
      </c>
      <c r="I845" s="1">
        <v>0</v>
      </c>
      <c r="K845" s="1">
        <v>1065</v>
      </c>
      <c r="AE845" s="1">
        <v>665</v>
      </c>
      <c r="AY845" s="1">
        <v>719</v>
      </c>
    </row>
    <row r="846" spans="1:300" x14ac:dyDescent="0.25">
      <c r="A846" s="1" t="s">
        <v>479</v>
      </c>
      <c r="O846" s="1">
        <v>0</v>
      </c>
      <c r="AK846" s="1">
        <v>0</v>
      </c>
      <c r="BG846" s="1">
        <v>0</v>
      </c>
    </row>
    <row r="847" spans="1:300" x14ac:dyDescent="0.25">
      <c r="A847" s="1" t="s">
        <v>480</v>
      </c>
      <c r="M847" s="1">
        <v>-60</v>
      </c>
      <c r="AG847" s="1">
        <v>-80</v>
      </c>
      <c r="BA847" s="1">
        <v>-80</v>
      </c>
    </row>
    <row r="848" spans="1:300" x14ac:dyDescent="0.25">
      <c r="A848" s="1" t="s">
        <v>481</v>
      </c>
      <c r="L848" s="1">
        <v>-200</v>
      </c>
      <c r="AE848" s="1">
        <v>-200</v>
      </c>
      <c r="AX848" s="1">
        <v>-200</v>
      </c>
    </row>
    <row r="851" spans="1:300" x14ac:dyDescent="0.25">
      <c r="A851" s="1" t="s">
        <v>601</v>
      </c>
      <c r="B851" s="1" t="s">
        <v>460</v>
      </c>
      <c r="H851" s="1" t="s">
        <v>604</v>
      </c>
      <c r="I851" s="1" t="s">
        <v>587</v>
      </c>
      <c r="M851" s="1" t="s">
        <v>605</v>
      </c>
      <c r="N851" s="1" t="s">
        <v>587</v>
      </c>
    </row>
    <row r="852" spans="1:300" x14ac:dyDescent="0.25">
      <c r="A852" s="1" t="s">
        <v>464</v>
      </c>
      <c r="C852" s="1" t="s">
        <v>465</v>
      </c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>
        <v>3</v>
      </c>
      <c r="Y852"/>
      <c r="Z852"/>
      <c r="AA852">
        <v>5</v>
      </c>
      <c r="AB852"/>
      <c r="AC852"/>
      <c r="AD852">
        <v>3</v>
      </c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>
        <v>3</v>
      </c>
      <c r="AS852"/>
      <c r="AT852"/>
      <c r="AU852">
        <v>3</v>
      </c>
      <c r="AV852"/>
      <c r="AW852"/>
      <c r="AX852">
        <v>3</v>
      </c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  <c r="FV852"/>
      <c r="FW852"/>
      <c r="FX852"/>
      <c r="FY852"/>
      <c r="FZ852"/>
      <c r="GA852"/>
      <c r="GB852"/>
      <c r="GC852"/>
      <c r="GD852"/>
      <c r="GE852"/>
      <c r="GF852"/>
      <c r="GG852"/>
      <c r="GH852"/>
      <c r="GI852"/>
      <c r="GJ852"/>
      <c r="GK852"/>
      <c r="GL852"/>
      <c r="GM852"/>
      <c r="GN852"/>
      <c r="GO852"/>
      <c r="GP852"/>
      <c r="GQ852"/>
      <c r="GR852"/>
      <c r="GS852"/>
      <c r="GT852"/>
      <c r="GU852"/>
      <c r="GV852"/>
      <c r="GW852"/>
      <c r="GX852"/>
      <c r="GY852"/>
      <c r="GZ852"/>
      <c r="HA852"/>
      <c r="HB852"/>
      <c r="HC852"/>
      <c r="HD852"/>
      <c r="HE852"/>
      <c r="HF852"/>
      <c r="HG852"/>
      <c r="HH852"/>
      <c r="HI852"/>
      <c r="HJ852"/>
      <c r="HK852"/>
      <c r="HL852"/>
      <c r="HM852"/>
      <c r="HN852"/>
      <c r="HO852"/>
      <c r="HP852"/>
      <c r="HQ852"/>
      <c r="HR852"/>
      <c r="HS852"/>
      <c r="HT852"/>
      <c r="HU852"/>
      <c r="HV852"/>
      <c r="HW852"/>
      <c r="HX852"/>
      <c r="HY852"/>
      <c r="HZ852"/>
      <c r="IA852"/>
      <c r="IB852"/>
      <c r="IC852"/>
      <c r="ID852"/>
      <c r="IE852"/>
      <c r="IF852"/>
      <c r="IG852"/>
      <c r="IH852"/>
      <c r="II852"/>
      <c r="IJ852"/>
      <c r="IK852"/>
      <c r="IL852"/>
      <c r="IM852"/>
      <c r="IN852"/>
      <c r="IO852"/>
      <c r="IP852"/>
      <c r="IQ852"/>
      <c r="IR852"/>
      <c r="IS852"/>
      <c r="IT852"/>
      <c r="IU852"/>
      <c r="IV852"/>
      <c r="IW852"/>
      <c r="IX852"/>
      <c r="IY852"/>
      <c r="IZ852"/>
      <c r="JA852"/>
      <c r="JB852"/>
      <c r="JC852"/>
      <c r="JD852"/>
      <c r="JE852"/>
      <c r="JF852"/>
      <c r="JG852"/>
      <c r="JH852"/>
      <c r="JI852"/>
      <c r="JJ852"/>
      <c r="JK852"/>
      <c r="JL852"/>
      <c r="JM852"/>
      <c r="JN852"/>
      <c r="JO852"/>
      <c r="JP852"/>
      <c r="JQ852"/>
      <c r="JR852"/>
      <c r="JS852"/>
      <c r="JT852"/>
      <c r="JU852"/>
      <c r="JV852"/>
      <c r="JW852"/>
      <c r="JX852"/>
      <c r="JY852"/>
      <c r="JZ852"/>
      <c r="KA852"/>
      <c r="KB852"/>
      <c r="KC852"/>
      <c r="KD852"/>
      <c r="KE852"/>
      <c r="KF852"/>
      <c r="KG852"/>
      <c r="KH852"/>
      <c r="KI852"/>
      <c r="KJ852"/>
      <c r="KK852"/>
      <c r="KL852"/>
      <c r="KM852"/>
      <c r="KN852"/>
    </row>
    <row r="853" spans="1:300" x14ac:dyDescent="0.25">
      <c r="A853" s="1" t="s">
        <v>466</v>
      </c>
      <c r="C853" s="1" t="s">
        <v>465</v>
      </c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>
        <v>0</v>
      </c>
      <c r="Y853"/>
      <c r="Z853"/>
      <c r="AA853">
        <v>0</v>
      </c>
      <c r="AB853"/>
      <c r="AC853"/>
      <c r="AD853">
        <v>0</v>
      </c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>
        <v>0</v>
      </c>
      <c r="AS853"/>
      <c r="AT853"/>
      <c r="AU853">
        <v>0</v>
      </c>
      <c r="AV853"/>
      <c r="AW853"/>
      <c r="AX853">
        <v>0</v>
      </c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  <c r="FV853"/>
      <c r="FW853"/>
      <c r="FX853"/>
      <c r="FY853"/>
      <c r="FZ853"/>
      <c r="GA853"/>
      <c r="GB853"/>
      <c r="GC853"/>
      <c r="GD853"/>
      <c r="GE853"/>
      <c r="GF853"/>
      <c r="GG853"/>
      <c r="GH853"/>
      <c r="GI853"/>
      <c r="GJ853"/>
      <c r="GK853"/>
      <c r="GL853"/>
      <c r="GM853"/>
      <c r="GN853"/>
      <c r="GO853"/>
      <c r="GP853"/>
      <c r="GQ853"/>
      <c r="GR853"/>
      <c r="GS853"/>
      <c r="GT853"/>
      <c r="GU853"/>
      <c r="GV853"/>
      <c r="GW853"/>
      <c r="GX853"/>
      <c r="GY853"/>
      <c r="GZ853"/>
      <c r="HA853"/>
      <c r="HB853"/>
      <c r="HC853"/>
      <c r="HD853"/>
      <c r="HE853"/>
      <c r="HF853"/>
      <c r="HG853"/>
      <c r="HH853"/>
      <c r="HI853"/>
      <c r="HJ853"/>
      <c r="HK853"/>
      <c r="HL853"/>
      <c r="HM853"/>
      <c r="HN853"/>
      <c r="HO853"/>
      <c r="HP853"/>
      <c r="HQ853"/>
      <c r="HR853"/>
      <c r="HS853"/>
      <c r="HT853"/>
      <c r="HU853"/>
      <c r="HV853"/>
      <c r="HW853"/>
      <c r="HX853"/>
      <c r="HY853"/>
      <c r="HZ853"/>
      <c r="IA853"/>
      <c r="IB853"/>
      <c r="IC853"/>
      <c r="ID853"/>
      <c r="IE853"/>
      <c r="IF853"/>
      <c r="IG853"/>
      <c r="IH853"/>
      <c r="II853"/>
      <c r="IJ853"/>
      <c r="IK853"/>
      <c r="IL853"/>
      <c r="IM853"/>
      <c r="IN853"/>
      <c r="IO853"/>
      <c r="IP853"/>
      <c r="IQ853"/>
      <c r="IR853"/>
      <c r="IS853"/>
      <c r="IT853"/>
      <c r="IU853"/>
      <c r="IV853"/>
      <c r="IW853"/>
      <c r="IX853"/>
      <c r="IY853"/>
      <c r="IZ853"/>
      <c r="JA853"/>
      <c r="JB853"/>
      <c r="JC853"/>
      <c r="JD853"/>
      <c r="JE853"/>
      <c r="JF853"/>
      <c r="JG853"/>
      <c r="JH853"/>
      <c r="JI853"/>
      <c r="JJ853"/>
      <c r="JK853"/>
      <c r="JL853"/>
      <c r="JM853"/>
      <c r="JN853"/>
      <c r="JO853"/>
      <c r="JP853"/>
      <c r="JQ853"/>
      <c r="JR853"/>
      <c r="JS853"/>
      <c r="JT853"/>
      <c r="JU853"/>
      <c r="JV853"/>
      <c r="JW853"/>
      <c r="JX853"/>
      <c r="JY853"/>
      <c r="JZ853"/>
      <c r="KA853"/>
      <c r="KB853"/>
      <c r="KC853"/>
      <c r="KD853"/>
      <c r="KE853"/>
      <c r="KF853"/>
      <c r="KG853"/>
      <c r="KH853"/>
      <c r="KI853"/>
      <c r="KJ853"/>
      <c r="KK853"/>
      <c r="KL853"/>
      <c r="KM853"/>
      <c r="KN853"/>
    </row>
    <row r="854" spans="1:300" x14ac:dyDescent="0.25"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  <c r="FV854"/>
      <c r="FW854"/>
      <c r="FX854"/>
      <c r="FY854"/>
      <c r="FZ854"/>
      <c r="GA854"/>
      <c r="GB854"/>
      <c r="GC854"/>
      <c r="GD854"/>
      <c r="GE854"/>
      <c r="GF854"/>
      <c r="GG854"/>
      <c r="GH854"/>
      <c r="GI854"/>
      <c r="GJ854"/>
      <c r="GK854"/>
      <c r="GL854"/>
      <c r="GM854"/>
      <c r="GN854"/>
      <c r="GO854"/>
      <c r="GP854"/>
      <c r="GQ854"/>
      <c r="GR854"/>
      <c r="GS854"/>
      <c r="GT854"/>
      <c r="GU854"/>
      <c r="GV854"/>
      <c r="GW854"/>
      <c r="GX854"/>
      <c r="GY854"/>
      <c r="GZ854"/>
      <c r="HA854"/>
      <c r="HB854"/>
      <c r="HC854"/>
      <c r="HD854"/>
      <c r="HE854"/>
      <c r="HF854"/>
      <c r="HG854"/>
      <c r="HH854"/>
      <c r="HI854"/>
      <c r="HJ854"/>
      <c r="HK854"/>
      <c r="HL854"/>
      <c r="HM854"/>
      <c r="HN854"/>
      <c r="HO854"/>
      <c r="HP854"/>
      <c r="HQ854"/>
      <c r="HR854"/>
      <c r="HS854"/>
      <c r="HT854"/>
      <c r="HU854"/>
      <c r="HV854"/>
      <c r="HW854"/>
      <c r="HX854"/>
      <c r="HY854"/>
      <c r="HZ854"/>
      <c r="IA854"/>
      <c r="IB854"/>
      <c r="IC854"/>
      <c r="ID854"/>
      <c r="IE854"/>
      <c r="IF854"/>
      <c r="IG854"/>
      <c r="IH854"/>
      <c r="II854"/>
      <c r="IJ854"/>
      <c r="IK854"/>
      <c r="IL854"/>
      <c r="IM854"/>
      <c r="IN854"/>
      <c r="IO854"/>
      <c r="IP854"/>
      <c r="IQ854"/>
      <c r="IR854"/>
      <c r="IS854"/>
      <c r="IT854"/>
      <c r="IU854"/>
      <c r="IV854"/>
      <c r="IW854"/>
      <c r="IX854"/>
      <c r="IY854"/>
      <c r="IZ854"/>
      <c r="JA854"/>
      <c r="JB854"/>
      <c r="JC854"/>
      <c r="JD854"/>
      <c r="JE854"/>
      <c r="JF854"/>
      <c r="JG854"/>
      <c r="JH854"/>
      <c r="JI854"/>
      <c r="JJ854"/>
      <c r="JK854"/>
      <c r="JL854"/>
      <c r="JM854"/>
      <c r="JN854"/>
      <c r="JO854"/>
      <c r="JP854"/>
      <c r="JQ854"/>
      <c r="JR854"/>
      <c r="JS854"/>
      <c r="JT854"/>
      <c r="JU854"/>
      <c r="JV854"/>
      <c r="JW854"/>
      <c r="JX854"/>
      <c r="JY854"/>
      <c r="JZ854"/>
      <c r="KA854"/>
      <c r="KB854"/>
      <c r="KC854"/>
      <c r="KD854"/>
      <c r="KE854"/>
      <c r="KF854"/>
      <c r="KG854"/>
      <c r="KH854"/>
      <c r="KI854"/>
      <c r="KJ854"/>
      <c r="KK854"/>
      <c r="KL854"/>
      <c r="KM854"/>
      <c r="KN854"/>
    </row>
    <row r="855" spans="1:300" x14ac:dyDescent="0.25">
      <c r="A855" s="1" t="s">
        <v>467</v>
      </c>
      <c r="C855" s="1" t="s">
        <v>789</v>
      </c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>
        <v>2</v>
      </c>
      <c r="Y855"/>
      <c r="Z855"/>
      <c r="AA855">
        <v>0</v>
      </c>
      <c r="AB855"/>
      <c r="AC855"/>
      <c r="AD855">
        <v>0</v>
      </c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>
        <v>0</v>
      </c>
      <c r="AS855"/>
      <c r="AT855"/>
      <c r="AU855">
        <v>0</v>
      </c>
      <c r="AV855"/>
      <c r="AW855"/>
      <c r="AX855">
        <v>0</v>
      </c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  <c r="FV855"/>
      <c r="FW855"/>
      <c r="FX855"/>
      <c r="FY855"/>
      <c r="FZ855"/>
      <c r="GA855"/>
      <c r="GB855"/>
      <c r="GC855"/>
      <c r="GD855"/>
      <c r="GE855"/>
      <c r="GF855"/>
      <c r="GG855"/>
      <c r="GH855"/>
      <c r="GI855"/>
      <c r="GJ855"/>
      <c r="GK855"/>
      <c r="GL855"/>
      <c r="GM855"/>
      <c r="GN855"/>
      <c r="GO855"/>
      <c r="GP855"/>
      <c r="GQ855"/>
      <c r="GR855"/>
      <c r="GS855"/>
      <c r="GT855"/>
      <c r="GU855"/>
      <c r="GV855"/>
      <c r="GW855"/>
      <c r="GX855"/>
      <c r="GY855"/>
      <c r="GZ855"/>
      <c r="HA855"/>
      <c r="HB855"/>
      <c r="HC855"/>
      <c r="HD855"/>
      <c r="HE855"/>
      <c r="HF855"/>
      <c r="HG855"/>
      <c r="HH855"/>
      <c r="HI855"/>
      <c r="HJ855"/>
      <c r="HK855"/>
      <c r="HL855"/>
      <c r="HM855"/>
      <c r="HN855"/>
      <c r="HO855"/>
      <c r="HP855"/>
      <c r="HQ855"/>
      <c r="HR855"/>
      <c r="HS855"/>
      <c r="HT855"/>
      <c r="HU855"/>
      <c r="HV855"/>
      <c r="HW855"/>
      <c r="HX855"/>
      <c r="HY855"/>
      <c r="HZ855"/>
      <c r="IA855"/>
      <c r="IB855"/>
      <c r="IC855"/>
      <c r="ID855"/>
      <c r="IE855"/>
      <c r="IF855"/>
      <c r="IG855"/>
      <c r="IH855"/>
      <c r="II855"/>
      <c r="IJ855"/>
      <c r="IK855"/>
      <c r="IL855"/>
      <c r="IM855"/>
      <c r="IN855"/>
      <c r="IO855"/>
      <c r="IP855"/>
      <c r="IQ855"/>
      <c r="IR855"/>
      <c r="IS855"/>
      <c r="IT855"/>
      <c r="IU855"/>
      <c r="IV855"/>
      <c r="IW855"/>
      <c r="IX855"/>
      <c r="IY855"/>
      <c r="IZ855"/>
      <c r="JA855"/>
      <c r="JB855"/>
      <c r="JC855"/>
      <c r="JD855"/>
      <c r="JE855"/>
      <c r="JF855"/>
      <c r="JG855"/>
      <c r="JH855"/>
      <c r="JI855"/>
      <c r="JJ855"/>
      <c r="JK855"/>
      <c r="JL855"/>
      <c r="JM855"/>
      <c r="JN855"/>
      <c r="JO855"/>
      <c r="JP855"/>
      <c r="JQ855"/>
      <c r="JR855"/>
      <c r="JS855"/>
      <c r="JT855"/>
      <c r="JU855"/>
      <c r="JV855"/>
      <c r="JW855"/>
      <c r="JX855"/>
      <c r="JY855"/>
      <c r="JZ855"/>
      <c r="KA855"/>
      <c r="KB855"/>
      <c r="KC855"/>
      <c r="KD855"/>
      <c r="KE855"/>
      <c r="KF855"/>
      <c r="KG855"/>
      <c r="KH855"/>
      <c r="KI855"/>
      <c r="KJ855"/>
      <c r="KK855"/>
      <c r="KL855"/>
      <c r="KM855"/>
      <c r="KN855"/>
    </row>
    <row r="856" spans="1:300" x14ac:dyDescent="0.25">
      <c r="A856" s="1" t="s">
        <v>468</v>
      </c>
      <c r="C856" s="1" t="s">
        <v>789</v>
      </c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>
        <v>7</v>
      </c>
      <c r="Y856"/>
      <c r="Z856"/>
      <c r="AA856">
        <v>3</v>
      </c>
      <c r="AB856"/>
      <c r="AC856"/>
      <c r="AD856">
        <v>4</v>
      </c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>
        <v>4</v>
      </c>
      <c r="AS856"/>
      <c r="AT856"/>
      <c r="AU856">
        <v>3</v>
      </c>
      <c r="AV856"/>
      <c r="AW856"/>
      <c r="AX856">
        <v>3</v>
      </c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  <c r="FV856"/>
      <c r="FW856"/>
      <c r="FX856"/>
      <c r="FY856"/>
      <c r="FZ856"/>
      <c r="GA856"/>
      <c r="GB856"/>
      <c r="GC856"/>
      <c r="GD856"/>
      <c r="GE856"/>
      <c r="GF856"/>
      <c r="GG856"/>
      <c r="GH856"/>
      <c r="GI856"/>
      <c r="GJ856"/>
      <c r="GK856"/>
      <c r="GL856"/>
      <c r="GM856"/>
      <c r="GN856"/>
      <c r="GO856"/>
      <c r="GP856"/>
      <c r="GQ856"/>
      <c r="GR856"/>
      <c r="GS856"/>
      <c r="GT856"/>
      <c r="GU856"/>
      <c r="GV856"/>
      <c r="GW856"/>
      <c r="GX856"/>
      <c r="GY856"/>
      <c r="GZ856"/>
      <c r="HA856"/>
      <c r="HB856"/>
      <c r="HC856"/>
      <c r="HD856"/>
      <c r="HE856"/>
      <c r="HF856"/>
      <c r="HG856"/>
      <c r="HH856"/>
      <c r="HI856"/>
      <c r="HJ856"/>
      <c r="HK856"/>
      <c r="HL856"/>
      <c r="HM856"/>
      <c r="HN856"/>
      <c r="HO856"/>
      <c r="HP856"/>
      <c r="HQ856"/>
      <c r="HR856"/>
      <c r="HS856"/>
      <c r="HT856"/>
      <c r="HU856"/>
      <c r="HV856"/>
      <c r="HW856"/>
      <c r="HX856"/>
      <c r="HY856"/>
      <c r="HZ856"/>
      <c r="IA856"/>
      <c r="IB856"/>
      <c r="IC856"/>
      <c r="ID856"/>
      <c r="IE856"/>
      <c r="IF856"/>
      <c r="IG856"/>
      <c r="IH856"/>
      <c r="II856"/>
      <c r="IJ856"/>
      <c r="IK856"/>
      <c r="IL856"/>
      <c r="IM856"/>
      <c r="IN856"/>
      <c r="IO856"/>
      <c r="IP856"/>
      <c r="IQ856"/>
      <c r="IR856"/>
      <c r="IS856"/>
      <c r="IT856"/>
      <c r="IU856"/>
      <c r="IV856"/>
      <c r="IW856"/>
      <c r="IX856"/>
      <c r="IY856"/>
      <c r="IZ856"/>
      <c r="JA856"/>
      <c r="JB856"/>
      <c r="JC856"/>
      <c r="JD856"/>
      <c r="JE856"/>
      <c r="JF856"/>
      <c r="JG856"/>
      <c r="JH856"/>
      <c r="JI856"/>
      <c r="JJ856"/>
      <c r="JK856"/>
      <c r="JL856"/>
      <c r="JM856"/>
      <c r="JN856"/>
      <c r="JO856"/>
      <c r="JP856"/>
      <c r="JQ856"/>
      <c r="JR856"/>
      <c r="JS856"/>
      <c r="JT856"/>
      <c r="JU856"/>
      <c r="JV856"/>
      <c r="JW856"/>
      <c r="JX856"/>
      <c r="JY856"/>
      <c r="JZ856"/>
      <c r="KA856"/>
      <c r="KB856"/>
      <c r="KC856"/>
      <c r="KD856"/>
      <c r="KE856"/>
      <c r="KF856"/>
      <c r="KG856"/>
      <c r="KH856"/>
      <c r="KI856"/>
      <c r="KJ856"/>
      <c r="KK856"/>
      <c r="KL856"/>
      <c r="KM856"/>
      <c r="KN856"/>
    </row>
    <row r="857" spans="1:300" x14ac:dyDescent="0.25"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  <c r="FV857"/>
      <c r="FW857"/>
      <c r="FX857"/>
      <c r="FY857"/>
      <c r="FZ857"/>
      <c r="GA857"/>
      <c r="GB857"/>
      <c r="GC857"/>
      <c r="GD857"/>
      <c r="GE857"/>
      <c r="GF857"/>
      <c r="GG857"/>
      <c r="GH857"/>
      <c r="GI857"/>
      <c r="GJ857"/>
      <c r="GK857"/>
      <c r="GL857"/>
      <c r="GM857"/>
      <c r="GN857"/>
      <c r="GO857"/>
      <c r="GP857"/>
      <c r="GQ857"/>
      <c r="GR857"/>
      <c r="GS857"/>
      <c r="GT857"/>
      <c r="GU857"/>
      <c r="GV857"/>
      <c r="GW857"/>
      <c r="GX857"/>
      <c r="GY857"/>
      <c r="GZ857"/>
      <c r="HA857"/>
      <c r="HB857"/>
      <c r="HC857"/>
      <c r="HD857"/>
      <c r="HE857"/>
      <c r="HF857"/>
      <c r="HG857"/>
      <c r="HH857"/>
      <c r="HI857"/>
      <c r="HJ857"/>
      <c r="HK857"/>
      <c r="HL857"/>
      <c r="HM857"/>
      <c r="HN857"/>
      <c r="HO857"/>
      <c r="HP857"/>
      <c r="HQ857"/>
      <c r="HR857"/>
      <c r="HS857"/>
      <c r="HT857"/>
      <c r="HU857"/>
      <c r="HV857"/>
      <c r="HW857"/>
      <c r="HX857"/>
      <c r="HY857"/>
      <c r="HZ857"/>
      <c r="IA857"/>
      <c r="IB857"/>
      <c r="IC857"/>
      <c r="ID857"/>
      <c r="IE857"/>
      <c r="IF857"/>
      <c r="IG857"/>
      <c r="IH857"/>
      <c r="II857"/>
      <c r="IJ857"/>
      <c r="IK857"/>
      <c r="IL857"/>
      <c r="IM857"/>
      <c r="IN857"/>
      <c r="IO857"/>
      <c r="IP857"/>
      <c r="IQ857"/>
      <c r="IR857"/>
      <c r="IS857"/>
      <c r="IT857"/>
      <c r="IU857"/>
      <c r="IV857"/>
      <c r="IW857"/>
      <c r="IX857"/>
      <c r="IY857"/>
      <c r="IZ857"/>
      <c r="JA857"/>
      <c r="JB857"/>
      <c r="JC857"/>
      <c r="JD857"/>
      <c r="JE857"/>
      <c r="JF857"/>
      <c r="JG857"/>
      <c r="JH857"/>
      <c r="JI857"/>
      <c r="JJ857"/>
      <c r="JK857"/>
      <c r="JL857"/>
      <c r="JM857"/>
      <c r="JN857"/>
      <c r="JO857"/>
      <c r="JP857"/>
      <c r="JQ857"/>
      <c r="JR857"/>
      <c r="JS857"/>
      <c r="JT857"/>
      <c r="JU857"/>
      <c r="JV857"/>
      <c r="JW857"/>
      <c r="JX857"/>
      <c r="JY857"/>
      <c r="JZ857"/>
      <c r="KA857"/>
      <c r="KB857"/>
      <c r="KC857"/>
      <c r="KD857"/>
      <c r="KE857"/>
      <c r="KF857"/>
      <c r="KG857"/>
      <c r="KH857"/>
      <c r="KI857"/>
      <c r="KJ857"/>
      <c r="KK857"/>
      <c r="KL857"/>
      <c r="KM857"/>
      <c r="KN857"/>
    </row>
    <row r="858" spans="1:300" x14ac:dyDescent="0.25">
      <c r="A858" s="1" t="s">
        <v>469</v>
      </c>
      <c r="D858"/>
      <c r="E858"/>
      <c r="F858"/>
      <c r="G858"/>
      <c r="H858"/>
      <c r="I858"/>
      <c r="J858"/>
      <c r="K858"/>
      <c r="L858"/>
      <c r="M858"/>
      <c r="N858"/>
      <c r="O858"/>
      <c r="P858" t="s">
        <v>589</v>
      </c>
      <c r="Q858"/>
      <c r="R858" t="s">
        <v>589</v>
      </c>
      <c r="S858"/>
      <c r="T858" t="s">
        <v>589</v>
      </c>
      <c r="U858"/>
      <c r="V858"/>
      <c r="W858"/>
      <c r="X858" t="s">
        <v>589</v>
      </c>
      <c r="Y858"/>
      <c r="Z858" t="s">
        <v>589</v>
      </c>
      <c r="AA858"/>
      <c r="AB858" t="s">
        <v>589</v>
      </c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  <c r="FV858"/>
      <c r="FW858"/>
      <c r="FX858"/>
      <c r="FY858"/>
      <c r="FZ858"/>
      <c r="GA858"/>
      <c r="GB858"/>
      <c r="GC858"/>
      <c r="GD858"/>
      <c r="GE858"/>
      <c r="GF858"/>
      <c r="GG858"/>
      <c r="GH858"/>
      <c r="GI858"/>
      <c r="GJ858"/>
      <c r="GK858"/>
      <c r="GL858"/>
      <c r="GM858"/>
      <c r="GN858"/>
      <c r="GO858"/>
      <c r="GP858"/>
      <c r="GQ858"/>
      <c r="GR858"/>
      <c r="GS858"/>
      <c r="GT858"/>
      <c r="GU858"/>
      <c r="GV858"/>
      <c r="GW858"/>
      <c r="GX858"/>
      <c r="GY858"/>
      <c r="GZ858"/>
      <c r="HA858"/>
      <c r="HB858"/>
      <c r="HC858"/>
      <c r="HD858"/>
      <c r="HE858"/>
      <c r="HF858"/>
      <c r="HG858"/>
      <c r="HH858"/>
      <c r="HI858"/>
      <c r="HJ858"/>
      <c r="HK858"/>
      <c r="HL858"/>
      <c r="HM858"/>
      <c r="HN858"/>
      <c r="HO858"/>
      <c r="HP858"/>
      <c r="HQ858"/>
      <c r="HR858"/>
      <c r="HS858"/>
      <c r="HT858"/>
      <c r="HU858"/>
      <c r="HV858"/>
      <c r="HW858"/>
      <c r="HX858"/>
      <c r="HY858"/>
      <c r="HZ858"/>
      <c r="IA858"/>
      <c r="IB858"/>
      <c r="IC858"/>
      <c r="ID858"/>
      <c r="IE858"/>
      <c r="IF858"/>
      <c r="IG858"/>
      <c r="IH858"/>
      <c r="II858"/>
      <c r="IJ858"/>
      <c r="IK858"/>
      <c r="IL858"/>
      <c r="IM858"/>
      <c r="IN858"/>
      <c r="IO858"/>
      <c r="IP858"/>
      <c r="IQ858"/>
      <c r="IR858"/>
      <c r="IS858"/>
      <c r="IT858"/>
      <c r="IU858"/>
      <c r="IV858"/>
      <c r="IW858"/>
      <c r="IX858"/>
      <c r="IY858"/>
      <c r="IZ858"/>
      <c r="JA858"/>
      <c r="JB858"/>
      <c r="JC858"/>
      <c r="JD858"/>
      <c r="JE858"/>
      <c r="JF858"/>
      <c r="JG858"/>
      <c r="JH858"/>
      <c r="JI858"/>
      <c r="JJ858"/>
      <c r="JK858"/>
      <c r="JL858"/>
      <c r="JM858"/>
      <c r="JN858"/>
      <c r="JO858"/>
      <c r="JP858"/>
      <c r="JQ858"/>
      <c r="JR858"/>
      <c r="JS858"/>
      <c r="JT858"/>
      <c r="JU858"/>
      <c r="JV858"/>
      <c r="JW858"/>
      <c r="JX858"/>
      <c r="JY858"/>
      <c r="JZ858"/>
      <c r="KA858"/>
      <c r="KB858"/>
      <c r="KC858"/>
      <c r="KD858"/>
      <c r="KE858"/>
      <c r="KF858"/>
      <c r="KG858"/>
      <c r="KH858"/>
      <c r="KI858"/>
      <c r="KJ858"/>
      <c r="KK858"/>
      <c r="KL858"/>
      <c r="KM858"/>
      <c r="KN858"/>
    </row>
    <row r="859" spans="1:300" x14ac:dyDescent="0.25">
      <c r="A859" s="1" t="s">
        <v>474</v>
      </c>
      <c r="D859"/>
      <c r="E859"/>
      <c r="F859"/>
      <c r="G859"/>
      <c r="H859"/>
      <c r="I859"/>
      <c r="J859"/>
      <c r="K859"/>
      <c r="L859"/>
      <c r="M859"/>
      <c r="N859"/>
      <c r="O859"/>
      <c r="P859" t="s">
        <v>796</v>
      </c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 t="s">
        <v>796</v>
      </c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  <c r="FV859"/>
      <c r="FW859"/>
      <c r="FX859"/>
      <c r="FY859"/>
      <c r="FZ859"/>
      <c r="GA859"/>
      <c r="GB859"/>
      <c r="GC859"/>
      <c r="GD859"/>
      <c r="GE859"/>
      <c r="GF859"/>
      <c r="GG859"/>
      <c r="GH859"/>
      <c r="GI859"/>
      <c r="GJ859"/>
      <c r="GK859"/>
      <c r="GL859"/>
      <c r="GM859"/>
      <c r="GN859"/>
      <c r="GO859"/>
      <c r="GP859"/>
      <c r="GQ859"/>
      <c r="GR859"/>
      <c r="GS859"/>
      <c r="GT859"/>
      <c r="GU859"/>
      <c r="GV859"/>
      <c r="GW859"/>
      <c r="GX859"/>
      <c r="GY859"/>
      <c r="GZ859"/>
      <c r="HA859"/>
      <c r="HB859"/>
      <c r="HC859"/>
      <c r="HD859"/>
      <c r="HE859"/>
      <c r="HF859"/>
      <c r="HG859"/>
      <c r="HH859"/>
      <c r="HI859"/>
      <c r="HJ859"/>
      <c r="HK859"/>
      <c r="HL859"/>
      <c r="HM859"/>
      <c r="HN859"/>
      <c r="HO859"/>
      <c r="HP859"/>
      <c r="HQ859"/>
      <c r="HR859"/>
      <c r="HS859"/>
      <c r="HT859"/>
      <c r="HU859"/>
      <c r="HV859"/>
      <c r="HW859"/>
      <c r="HX859"/>
      <c r="HY859"/>
      <c r="HZ859"/>
      <c r="IA859"/>
      <c r="IB859"/>
      <c r="IC859"/>
      <c r="ID859"/>
      <c r="IE859"/>
      <c r="IF859"/>
      <c r="IG859"/>
      <c r="IH859"/>
      <c r="II859"/>
      <c r="IJ859"/>
      <c r="IK859"/>
      <c r="IL859"/>
      <c r="IM859"/>
      <c r="IN859"/>
      <c r="IO859"/>
      <c r="IP859"/>
      <c r="IQ859"/>
      <c r="IR859"/>
      <c r="IS859"/>
      <c r="IT859"/>
      <c r="IU859"/>
      <c r="IV859"/>
      <c r="IW859"/>
      <c r="IX859"/>
      <c r="IY859"/>
      <c r="IZ859"/>
      <c r="JA859"/>
      <c r="JB859"/>
      <c r="JC859"/>
      <c r="JD859"/>
      <c r="JE859"/>
      <c r="JF859"/>
      <c r="JG859"/>
      <c r="JH859"/>
      <c r="JI859"/>
      <c r="JJ859"/>
      <c r="JK859"/>
      <c r="JL859"/>
      <c r="JM859"/>
      <c r="JN859"/>
      <c r="JO859"/>
      <c r="JP859"/>
      <c r="JQ859"/>
      <c r="JR859"/>
      <c r="JS859"/>
      <c r="JT859"/>
      <c r="JU859"/>
      <c r="JV859"/>
      <c r="JW859"/>
      <c r="JX859"/>
      <c r="JY859"/>
      <c r="JZ859"/>
      <c r="KA859"/>
      <c r="KB859"/>
      <c r="KC859"/>
      <c r="KD859"/>
      <c r="KE859"/>
      <c r="KF859"/>
      <c r="KG859"/>
      <c r="KH859"/>
      <c r="KI859"/>
      <c r="KJ859"/>
      <c r="KK859"/>
      <c r="KL859"/>
      <c r="KM859"/>
      <c r="KN859"/>
    </row>
    <row r="860" spans="1:300" x14ac:dyDescent="0.25">
      <c r="A860" s="1" t="s">
        <v>475</v>
      </c>
      <c r="P860" s="1">
        <v>0</v>
      </c>
      <c r="AL860" s="1">
        <v>0</v>
      </c>
      <c r="BH860" s="1">
        <v>0</v>
      </c>
    </row>
    <row r="861" spans="1:300" x14ac:dyDescent="0.25">
      <c r="A861" s="1" t="s">
        <v>476</v>
      </c>
      <c r="B861" s="1" t="s">
        <v>477</v>
      </c>
      <c r="F861" s="1">
        <v>200</v>
      </c>
      <c r="BE861" s="1">
        <v>0</v>
      </c>
    </row>
    <row r="862" spans="1:300" x14ac:dyDescent="0.25">
      <c r="A862" s="1" t="s">
        <v>478</v>
      </c>
      <c r="G862" s="1">
        <v>665</v>
      </c>
      <c r="J862" s="1">
        <v>719</v>
      </c>
      <c r="AD862" s="1">
        <v>531</v>
      </c>
      <c r="AZ862" s="1">
        <v>0</v>
      </c>
    </row>
    <row r="863" spans="1:300" x14ac:dyDescent="0.25">
      <c r="A863" s="1" t="s">
        <v>479</v>
      </c>
      <c r="O863" s="1">
        <v>0</v>
      </c>
      <c r="AK863" s="1">
        <v>0</v>
      </c>
      <c r="BG863" s="1">
        <v>0</v>
      </c>
    </row>
    <row r="864" spans="1:300" x14ac:dyDescent="0.25">
      <c r="A864" s="1" t="s">
        <v>480</v>
      </c>
      <c r="M864" s="1">
        <v>-80</v>
      </c>
      <c r="AG864" s="1">
        <v>-80</v>
      </c>
      <c r="BA864" s="1">
        <v>-80</v>
      </c>
    </row>
    <row r="865" spans="1:300" x14ac:dyDescent="0.25">
      <c r="A865" s="1" t="s">
        <v>481</v>
      </c>
      <c r="L865" s="1">
        <v>-200</v>
      </c>
      <c r="AE865" s="1">
        <v>-200</v>
      </c>
      <c r="AX865" s="1">
        <v>-200</v>
      </c>
    </row>
    <row r="868" spans="1:300" x14ac:dyDescent="0.25">
      <c r="A868" s="1" t="s">
        <v>606</v>
      </c>
      <c r="B868" s="1" t="s">
        <v>460</v>
      </c>
      <c r="H868" s="1" t="s">
        <v>607</v>
      </c>
      <c r="I868" s="1" t="s">
        <v>587</v>
      </c>
    </row>
    <row r="869" spans="1:300" x14ac:dyDescent="0.25">
      <c r="A869" s="1" t="s">
        <v>464</v>
      </c>
      <c r="C869" s="1" t="s">
        <v>465</v>
      </c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>
        <v>3</v>
      </c>
      <c r="Y869"/>
      <c r="Z869"/>
      <c r="AA869">
        <v>5</v>
      </c>
      <c r="AB869"/>
      <c r="AC869"/>
      <c r="AD869">
        <v>3</v>
      </c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  <c r="FV869"/>
      <c r="FW869"/>
      <c r="FX869"/>
      <c r="FY869"/>
      <c r="FZ869"/>
      <c r="GA869"/>
      <c r="GB869"/>
      <c r="GC869"/>
      <c r="GD869"/>
      <c r="GE869"/>
      <c r="GF869"/>
      <c r="GG869"/>
      <c r="GH869"/>
      <c r="GI869"/>
      <c r="GJ869"/>
      <c r="GK869"/>
      <c r="GL869"/>
      <c r="GM869"/>
      <c r="GN869"/>
      <c r="GO869"/>
      <c r="GP869"/>
      <c r="GQ869"/>
      <c r="GR869"/>
      <c r="GS869"/>
      <c r="GT869"/>
      <c r="GU869"/>
      <c r="GV869"/>
      <c r="GW869"/>
      <c r="GX869"/>
      <c r="GY869"/>
      <c r="GZ869"/>
      <c r="HA869"/>
      <c r="HB869"/>
      <c r="HC869"/>
      <c r="HD869"/>
      <c r="HE869"/>
      <c r="HF869"/>
      <c r="HG869"/>
      <c r="HH869"/>
      <c r="HI869"/>
      <c r="HJ869"/>
      <c r="HK869"/>
      <c r="HL869"/>
      <c r="HM869"/>
      <c r="HN869"/>
      <c r="HO869"/>
      <c r="HP869"/>
      <c r="HQ869"/>
      <c r="HR869"/>
      <c r="HS869"/>
      <c r="HT869"/>
      <c r="HU869"/>
      <c r="HV869"/>
      <c r="HW869"/>
      <c r="HX869"/>
      <c r="HY869"/>
      <c r="HZ869"/>
      <c r="IA869"/>
      <c r="IB869"/>
      <c r="IC869"/>
      <c r="ID869"/>
      <c r="IE869"/>
      <c r="IF869"/>
      <c r="IG869"/>
      <c r="IH869"/>
      <c r="II869"/>
      <c r="IJ869"/>
      <c r="IK869"/>
      <c r="IL869"/>
      <c r="IM869"/>
      <c r="IN869"/>
      <c r="IO869"/>
      <c r="IP869"/>
      <c r="IQ869"/>
      <c r="IR869"/>
      <c r="IS869"/>
      <c r="IT869"/>
      <c r="IU869"/>
      <c r="IV869"/>
      <c r="IW869"/>
      <c r="IX869"/>
      <c r="IY869"/>
      <c r="IZ869"/>
      <c r="JA869"/>
      <c r="JB869"/>
      <c r="JC869"/>
      <c r="JD869"/>
      <c r="JE869"/>
      <c r="JF869"/>
      <c r="JG869"/>
      <c r="JH869"/>
      <c r="JI869"/>
      <c r="JJ869"/>
      <c r="JK869"/>
      <c r="JL869"/>
      <c r="JM869"/>
      <c r="JN869"/>
      <c r="JO869"/>
      <c r="JP869"/>
      <c r="JQ869"/>
      <c r="JR869"/>
      <c r="JS869"/>
      <c r="JT869"/>
      <c r="JU869"/>
      <c r="JV869"/>
      <c r="JW869"/>
      <c r="JX869"/>
      <c r="JY869"/>
      <c r="JZ869"/>
      <c r="KA869"/>
      <c r="KB869"/>
      <c r="KC869"/>
      <c r="KD869"/>
      <c r="KE869"/>
      <c r="KF869"/>
      <c r="KG869"/>
      <c r="KH869"/>
      <c r="KI869"/>
      <c r="KJ869"/>
      <c r="KK869"/>
      <c r="KL869"/>
      <c r="KM869"/>
      <c r="KN869"/>
    </row>
    <row r="870" spans="1:300" x14ac:dyDescent="0.25">
      <c r="A870" s="1" t="s">
        <v>466</v>
      </c>
      <c r="C870" s="1" t="s">
        <v>465</v>
      </c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>
        <v>0</v>
      </c>
      <c r="Y870"/>
      <c r="Z870"/>
      <c r="AA870">
        <v>0</v>
      </c>
      <c r="AB870"/>
      <c r="AC870"/>
      <c r="AD870">
        <v>0</v>
      </c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  <c r="FV870"/>
      <c r="FW870"/>
      <c r="FX870"/>
      <c r="FY870"/>
      <c r="FZ870"/>
      <c r="GA870"/>
      <c r="GB870"/>
      <c r="GC870"/>
      <c r="GD870"/>
      <c r="GE870"/>
      <c r="GF870"/>
      <c r="GG870"/>
      <c r="GH870"/>
      <c r="GI870"/>
      <c r="GJ870"/>
      <c r="GK870"/>
      <c r="GL870"/>
      <c r="GM870"/>
      <c r="GN870"/>
      <c r="GO870"/>
      <c r="GP870"/>
      <c r="GQ870"/>
      <c r="GR870"/>
      <c r="GS870"/>
      <c r="GT870"/>
      <c r="GU870"/>
      <c r="GV870"/>
      <c r="GW870"/>
      <c r="GX870"/>
      <c r="GY870"/>
      <c r="GZ870"/>
      <c r="HA870"/>
      <c r="HB870"/>
      <c r="HC870"/>
      <c r="HD870"/>
      <c r="HE870"/>
      <c r="HF870"/>
      <c r="HG870"/>
      <c r="HH870"/>
      <c r="HI870"/>
      <c r="HJ870"/>
      <c r="HK870"/>
      <c r="HL870"/>
      <c r="HM870"/>
      <c r="HN870"/>
      <c r="HO870"/>
      <c r="HP870"/>
      <c r="HQ870"/>
      <c r="HR870"/>
      <c r="HS870"/>
      <c r="HT870"/>
      <c r="HU870"/>
      <c r="HV870"/>
      <c r="HW870"/>
      <c r="HX870"/>
      <c r="HY870"/>
      <c r="HZ870"/>
      <c r="IA870"/>
      <c r="IB870"/>
      <c r="IC870"/>
      <c r="ID870"/>
      <c r="IE870"/>
      <c r="IF870"/>
      <c r="IG870"/>
      <c r="IH870"/>
      <c r="II870"/>
      <c r="IJ870"/>
      <c r="IK870"/>
      <c r="IL870"/>
      <c r="IM870"/>
      <c r="IN870"/>
      <c r="IO870"/>
      <c r="IP870"/>
      <c r="IQ870"/>
      <c r="IR870"/>
      <c r="IS870"/>
      <c r="IT870"/>
      <c r="IU870"/>
      <c r="IV870"/>
      <c r="IW870"/>
      <c r="IX870"/>
      <c r="IY870"/>
      <c r="IZ870"/>
      <c r="JA870"/>
      <c r="JB870"/>
      <c r="JC870"/>
      <c r="JD870"/>
      <c r="JE870"/>
      <c r="JF870"/>
      <c r="JG870"/>
      <c r="JH870"/>
      <c r="JI870"/>
      <c r="JJ870"/>
      <c r="JK870"/>
      <c r="JL870"/>
      <c r="JM870"/>
      <c r="JN870"/>
      <c r="JO870"/>
      <c r="JP870"/>
      <c r="JQ870"/>
      <c r="JR870"/>
      <c r="JS870"/>
      <c r="JT870"/>
      <c r="JU870"/>
      <c r="JV870"/>
      <c r="JW870"/>
      <c r="JX870"/>
      <c r="JY870"/>
      <c r="JZ870"/>
      <c r="KA870"/>
      <c r="KB870"/>
      <c r="KC870"/>
      <c r="KD870"/>
      <c r="KE870"/>
      <c r="KF870"/>
      <c r="KG870"/>
      <c r="KH870"/>
      <c r="KI870"/>
      <c r="KJ870"/>
      <c r="KK870"/>
      <c r="KL870"/>
      <c r="KM870"/>
      <c r="KN870"/>
    </row>
    <row r="871" spans="1:300" x14ac:dyDescent="0.25"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  <c r="FV871"/>
      <c r="FW871"/>
      <c r="FX871"/>
      <c r="FY871"/>
      <c r="FZ871"/>
      <c r="GA871"/>
      <c r="GB871"/>
      <c r="GC871"/>
      <c r="GD871"/>
      <c r="GE871"/>
      <c r="GF871"/>
      <c r="GG871"/>
      <c r="GH871"/>
      <c r="GI871"/>
      <c r="GJ871"/>
      <c r="GK871"/>
      <c r="GL871"/>
      <c r="GM871"/>
      <c r="GN871"/>
      <c r="GO871"/>
      <c r="GP871"/>
      <c r="GQ871"/>
      <c r="GR871"/>
      <c r="GS871"/>
      <c r="GT871"/>
      <c r="GU871"/>
      <c r="GV871"/>
      <c r="GW871"/>
      <c r="GX871"/>
      <c r="GY871"/>
      <c r="GZ871"/>
      <c r="HA871"/>
      <c r="HB871"/>
      <c r="HC871"/>
      <c r="HD871"/>
      <c r="HE871"/>
      <c r="HF871"/>
      <c r="HG871"/>
      <c r="HH871"/>
      <c r="HI871"/>
      <c r="HJ871"/>
      <c r="HK871"/>
      <c r="HL871"/>
      <c r="HM871"/>
      <c r="HN871"/>
      <c r="HO871"/>
      <c r="HP871"/>
      <c r="HQ871"/>
      <c r="HR871"/>
      <c r="HS871"/>
      <c r="HT871"/>
      <c r="HU871"/>
      <c r="HV871"/>
      <c r="HW871"/>
      <c r="HX871"/>
      <c r="HY871"/>
      <c r="HZ871"/>
      <c r="IA871"/>
      <c r="IB871"/>
      <c r="IC871"/>
      <c r="ID871"/>
      <c r="IE871"/>
      <c r="IF871"/>
      <c r="IG871"/>
      <c r="IH871"/>
      <c r="II871"/>
      <c r="IJ871"/>
      <c r="IK871"/>
      <c r="IL871"/>
      <c r="IM871"/>
      <c r="IN871"/>
      <c r="IO871"/>
      <c r="IP871"/>
      <c r="IQ871"/>
      <c r="IR871"/>
      <c r="IS871"/>
      <c r="IT871"/>
      <c r="IU871"/>
      <c r="IV871"/>
      <c r="IW871"/>
      <c r="IX871"/>
      <c r="IY871"/>
      <c r="IZ871"/>
      <c r="JA871"/>
      <c r="JB871"/>
      <c r="JC871"/>
      <c r="JD871"/>
      <c r="JE871"/>
      <c r="JF871"/>
      <c r="JG871"/>
      <c r="JH871"/>
      <c r="JI871"/>
      <c r="JJ871"/>
      <c r="JK871"/>
      <c r="JL871"/>
      <c r="JM871"/>
      <c r="JN871"/>
      <c r="JO871"/>
      <c r="JP871"/>
      <c r="JQ871"/>
      <c r="JR871"/>
      <c r="JS871"/>
      <c r="JT871"/>
      <c r="JU871"/>
      <c r="JV871"/>
      <c r="JW871"/>
      <c r="JX871"/>
      <c r="JY871"/>
      <c r="JZ871"/>
      <c r="KA871"/>
      <c r="KB871"/>
      <c r="KC871"/>
      <c r="KD871"/>
      <c r="KE871"/>
      <c r="KF871"/>
      <c r="KG871"/>
      <c r="KH871"/>
      <c r="KI871"/>
      <c r="KJ871"/>
      <c r="KK871"/>
      <c r="KL871"/>
      <c r="KM871"/>
      <c r="KN871"/>
    </row>
    <row r="872" spans="1:300" x14ac:dyDescent="0.25">
      <c r="A872" s="1" t="s">
        <v>467</v>
      </c>
      <c r="C872" s="1" t="s">
        <v>789</v>
      </c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>
        <v>0</v>
      </c>
      <c r="Y872"/>
      <c r="Z872"/>
      <c r="AA872">
        <v>0</v>
      </c>
      <c r="AB872"/>
      <c r="AC872"/>
      <c r="AD872">
        <v>0</v>
      </c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  <c r="FV872"/>
      <c r="FW872"/>
      <c r="FX872"/>
      <c r="FY872"/>
      <c r="FZ872"/>
      <c r="GA872"/>
      <c r="GB872"/>
      <c r="GC872"/>
      <c r="GD872"/>
      <c r="GE872"/>
      <c r="GF872"/>
      <c r="GG872"/>
      <c r="GH872"/>
      <c r="GI872"/>
      <c r="GJ872"/>
      <c r="GK872"/>
      <c r="GL872"/>
      <c r="GM872"/>
      <c r="GN872"/>
      <c r="GO872"/>
      <c r="GP872"/>
      <c r="GQ872"/>
      <c r="GR872"/>
      <c r="GS872"/>
      <c r="GT872"/>
      <c r="GU872"/>
      <c r="GV872"/>
      <c r="GW872"/>
      <c r="GX872"/>
      <c r="GY872"/>
      <c r="GZ872"/>
      <c r="HA872"/>
      <c r="HB872"/>
      <c r="HC872"/>
      <c r="HD872"/>
      <c r="HE872"/>
      <c r="HF872"/>
      <c r="HG872"/>
      <c r="HH872"/>
      <c r="HI872"/>
      <c r="HJ872"/>
      <c r="HK872"/>
      <c r="HL872"/>
      <c r="HM872"/>
      <c r="HN872"/>
      <c r="HO872"/>
      <c r="HP872"/>
      <c r="HQ872"/>
      <c r="HR872"/>
      <c r="HS872"/>
      <c r="HT872"/>
      <c r="HU872"/>
      <c r="HV872"/>
      <c r="HW872"/>
      <c r="HX872"/>
      <c r="HY872"/>
      <c r="HZ872"/>
      <c r="IA872"/>
      <c r="IB872"/>
      <c r="IC872"/>
      <c r="ID872"/>
      <c r="IE872"/>
      <c r="IF872"/>
      <c r="IG872"/>
      <c r="IH872"/>
      <c r="II872"/>
      <c r="IJ872"/>
      <c r="IK872"/>
      <c r="IL872"/>
      <c r="IM872"/>
      <c r="IN872"/>
      <c r="IO872"/>
      <c r="IP872"/>
      <c r="IQ872"/>
      <c r="IR872"/>
      <c r="IS872"/>
      <c r="IT872"/>
      <c r="IU872"/>
      <c r="IV872"/>
      <c r="IW872"/>
      <c r="IX872"/>
      <c r="IY872"/>
      <c r="IZ872"/>
      <c r="JA872"/>
      <c r="JB872"/>
      <c r="JC872"/>
      <c r="JD872"/>
      <c r="JE872"/>
      <c r="JF872"/>
      <c r="JG872"/>
      <c r="JH872"/>
      <c r="JI872"/>
      <c r="JJ872"/>
      <c r="JK872"/>
      <c r="JL872"/>
      <c r="JM872"/>
      <c r="JN872"/>
      <c r="JO872"/>
      <c r="JP872"/>
      <c r="JQ872"/>
      <c r="JR872"/>
      <c r="JS872"/>
      <c r="JT872"/>
      <c r="JU872"/>
      <c r="JV872"/>
      <c r="JW872"/>
      <c r="JX872"/>
      <c r="JY872"/>
      <c r="JZ872"/>
      <c r="KA872"/>
      <c r="KB872"/>
      <c r="KC872"/>
      <c r="KD872"/>
      <c r="KE872"/>
      <c r="KF872"/>
      <c r="KG872"/>
      <c r="KH872"/>
      <c r="KI872"/>
      <c r="KJ872"/>
      <c r="KK872"/>
      <c r="KL872"/>
      <c r="KM872"/>
      <c r="KN872"/>
    </row>
    <row r="873" spans="1:300" x14ac:dyDescent="0.25">
      <c r="A873" s="1" t="s">
        <v>468</v>
      </c>
      <c r="C873" s="1" t="s">
        <v>789</v>
      </c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>
        <v>5</v>
      </c>
      <c r="Y873"/>
      <c r="Z873"/>
      <c r="AA873">
        <v>3</v>
      </c>
      <c r="AB873"/>
      <c r="AC873"/>
      <c r="AD873">
        <v>3</v>
      </c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  <c r="FV873"/>
      <c r="FW873"/>
      <c r="FX873"/>
      <c r="FY873"/>
      <c r="FZ873"/>
      <c r="GA873"/>
      <c r="GB873"/>
      <c r="GC873"/>
      <c r="GD873"/>
      <c r="GE873"/>
      <c r="GF873"/>
      <c r="GG873"/>
      <c r="GH873"/>
      <c r="GI873"/>
      <c r="GJ873"/>
      <c r="GK873"/>
      <c r="GL873"/>
      <c r="GM873"/>
      <c r="GN873"/>
      <c r="GO873"/>
      <c r="GP873"/>
      <c r="GQ873"/>
      <c r="GR873"/>
      <c r="GS873"/>
      <c r="GT873"/>
      <c r="GU873"/>
      <c r="GV873"/>
      <c r="GW873"/>
      <c r="GX873"/>
      <c r="GY873"/>
      <c r="GZ873"/>
      <c r="HA873"/>
      <c r="HB873"/>
      <c r="HC873"/>
      <c r="HD873"/>
      <c r="HE873"/>
      <c r="HF873"/>
      <c r="HG873"/>
      <c r="HH873"/>
      <c r="HI873"/>
      <c r="HJ873"/>
      <c r="HK873"/>
      <c r="HL873"/>
      <c r="HM873"/>
      <c r="HN873"/>
      <c r="HO873"/>
      <c r="HP873"/>
      <c r="HQ873"/>
      <c r="HR873"/>
      <c r="HS873"/>
      <c r="HT873"/>
      <c r="HU873"/>
      <c r="HV873"/>
      <c r="HW873"/>
      <c r="HX873"/>
      <c r="HY873"/>
      <c r="HZ873"/>
      <c r="IA873"/>
      <c r="IB873"/>
      <c r="IC873"/>
      <c r="ID873"/>
      <c r="IE873"/>
      <c r="IF873"/>
      <c r="IG873"/>
      <c r="IH873"/>
      <c r="II873"/>
      <c r="IJ873"/>
      <c r="IK873"/>
      <c r="IL873"/>
      <c r="IM873"/>
      <c r="IN873"/>
      <c r="IO873"/>
      <c r="IP873"/>
      <c r="IQ873"/>
      <c r="IR873"/>
      <c r="IS873"/>
      <c r="IT873"/>
      <c r="IU873"/>
      <c r="IV873"/>
      <c r="IW873"/>
      <c r="IX873"/>
      <c r="IY873"/>
      <c r="IZ873"/>
      <c r="JA873"/>
      <c r="JB873"/>
      <c r="JC873"/>
      <c r="JD873"/>
      <c r="JE873"/>
      <c r="JF873"/>
      <c r="JG873"/>
      <c r="JH873"/>
      <c r="JI873"/>
      <c r="JJ873"/>
      <c r="JK873"/>
      <c r="JL873"/>
      <c r="JM873"/>
      <c r="JN873"/>
      <c r="JO873"/>
      <c r="JP873"/>
      <c r="JQ873"/>
      <c r="JR873"/>
      <c r="JS873"/>
      <c r="JT873"/>
      <c r="JU873"/>
      <c r="JV873"/>
      <c r="JW873"/>
      <c r="JX873"/>
      <c r="JY873"/>
      <c r="JZ873"/>
      <c r="KA873"/>
      <c r="KB873"/>
      <c r="KC873"/>
      <c r="KD873"/>
      <c r="KE873"/>
      <c r="KF873"/>
      <c r="KG873"/>
      <c r="KH873"/>
      <c r="KI873"/>
      <c r="KJ873"/>
      <c r="KK873"/>
      <c r="KL873"/>
      <c r="KM873"/>
      <c r="KN873"/>
    </row>
    <row r="874" spans="1:300" x14ac:dyDescent="0.25"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  <c r="FV874"/>
      <c r="FW874"/>
      <c r="FX874"/>
      <c r="FY874"/>
      <c r="FZ874"/>
      <c r="GA874"/>
      <c r="GB874"/>
      <c r="GC874"/>
      <c r="GD874"/>
      <c r="GE874"/>
      <c r="GF874"/>
      <c r="GG874"/>
      <c r="GH874"/>
      <c r="GI874"/>
      <c r="GJ874"/>
      <c r="GK874"/>
      <c r="GL874"/>
      <c r="GM874"/>
      <c r="GN874"/>
      <c r="GO874"/>
      <c r="GP874"/>
      <c r="GQ874"/>
      <c r="GR874"/>
      <c r="GS874"/>
      <c r="GT874"/>
      <c r="GU874"/>
      <c r="GV874"/>
      <c r="GW874"/>
      <c r="GX874"/>
      <c r="GY874"/>
      <c r="GZ874"/>
      <c r="HA874"/>
      <c r="HB874"/>
      <c r="HC874"/>
      <c r="HD874"/>
      <c r="HE874"/>
      <c r="HF874"/>
      <c r="HG874"/>
      <c r="HH874"/>
      <c r="HI874"/>
      <c r="HJ874"/>
      <c r="HK874"/>
      <c r="HL874"/>
      <c r="HM874"/>
      <c r="HN874"/>
      <c r="HO874"/>
      <c r="HP874"/>
      <c r="HQ874"/>
      <c r="HR874"/>
      <c r="HS874"/>
      <c r="HT874"/>
      <c r="HU874"/>
      <c r="HV874"/>
      <c r="HW874"/>
      <c r="HX874"/>
      <c r="HY874"/>
      <c r="HZ874"/>
      <c r="IA874"/>
      <c r="IB874"/>
      <c r="IC874"/>
      <c r="ID874"/>
      <c r="IE874"/>
      <c r="IF874"/>
      <c r="IG874"/>
      <c r="IH874"/>
      <c r="II874"/>
      <c r="IJ874"/>
      <c r="IK874"/>
      <c r="IL874"/>
      <c r="IM874"/>
      <c r="IN874"/>
      <c r="IO874"/>
      <c r="IP874"/>
      <c r="IQ874"/>
      <c r="IR874"/>
      <c r="IS874"/>
      <c r="IT874"/>
      <c r="IU874"/>
      <c r="IV874"/>
      <c r="IW874"/>
      <c r="IX874"/>
      <c r="IY874"/>
      <c r="IZ874"/>
      <c r="JA874"/>
      <c r="JB874"/>
      <c r="JC874"/>
      <c r="JD874"/>
      <c r="JE874"/>
      <c r="JF874"/>
      <c r="JG874"/>
      <c r="JH874"/>
      <c r="JI874"/>
      <c r="JJ874"/>
      <c r="JK874"/>
      <c r="JL874"/>
      <c r="JM874"/>
      <c r="JN874"/>
      <c r="JO874"/>
      <c r="JP874"/>
      <c r="JQ874"/>
      <c r="JR874"/>
      <c r="JS874"/>
      <c r="JT874"/>
      <c r="JU874"/>
      <c r="JV874"/>
      <c r="JW874"/>
      <c r="JX874"/>
      <c r="JY874"/>
      <c r="JZ874"/>
      <c r="KA874"/>
      <c r="KB874"/>
      <c r="KC874"/>
      <c r="KD874"/>
      <c r="KE874"/>
      <c r="KF874"/>
      <c r="KG874"/>
      <c r="KH874"/>
      <c r="KI874"/>
      <c r="KJ874"/>
      <c r="KK874"/>
      <c r="KL874"/>
      <c r="KM874"/>
      <c r="KN874"/>
    </row>
    <row r="875" spans="1:300" x14ac:dyDescent="0.25">
      <c r="A875" s="1" t="s">
        <v>469</v>
      </c>
      <c r="D875"/>
      <c r="E875"/>
      <c r="F875"/>
      <c r="G875"/>
      <c r="H875"/>
      <c r="I875"/>
      <c r="J875"/>
      <c r="K875"/>
      <c r="L875"/>
      <c r="M875"/>
      <c r="N875"/>
      <c r="O875"/>
      <c r="P875" t="s">
        <v>589</v>
      </c>
      <c r="Q875"/>
      <c r="R875" t="s">
        <v>589</v>
      </c>
      <c r="S875"/>
      <c r="T875" t="s">
        <v>589</v>
      </c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  <c r="FV875"/>
      <c r="FW875"/>
      <c r="FX875"/>
      <c r="FY875"/>
      <c r="FZ875"/>
      <c r="GA875"/>
      <c r="GB875"/>
      <c r="GC875"/>
      <c r="GD875"/>
      <c r="GE875"/>
      <c r="GF875"/>
      <c r="GG875"/>
      <c r="GH875"/>
      <c r="GI875"/>
      <c r="GJ875"/>
      <c r="GK875"/>
      <c r="GL875"/>
      <c r="GM875"/>
      <c r="GN875"/>
      <c r="GO875"/>
      <c r="GP875"/>
      <c r="GQ875"/>
      <c r="GR875"/>
      <c r="GS875"/>
      <c r="GT875"/>
      <c r="GU875"/>
      <c r="GV875"/>
      <c r="GW875"/>
      <c r="GX875"/>
      <c r="GY875"/>
      <c r="GZ875"/>
      <c r="HA875"/>
      <c r="HB875"/>
      <c r="HC875"/>
      <c r="HD875"/>
      <c r="HE875"/>
      <c r="HF875"/>
      <c r="HG875"/>
      <c r="HH875"/>
      <c r="HI875"/>
      <c r="HJ875"/>
      <c r="HK875"/>
      <c r="HL875"/>
      <c r="HM875"/>
      <c r="HN875"/>
      <c r="HO875"/>
      <c r="HP875"/>
      <c r="HQ875"/>
      <c r="HR875"/>
      <c r="HS875"/>
      <c r="HT875"/>
      <c r="HU875"/>
      <c r="HV875"/>
      <c r="HW875"/>
      <c r="HX875"/>
      <c r="HY875"/>
      <c r="HZ875"/>
      <c r="IA875"/>
      <c r="IB875"/>
      <c r="IC875"/>
      <c r="ID875"/>
      <c r="IE875"/>
      <c r="IF875"/>
      <c r="IG875"/>
      <c r="IH875"/>
      <c r="II875"/>
      <c r="IJ875"/>
      <c r="IK875"/>
      <c r="IL875"/>
      <c r="IM875"/>
      <c r="IN875"/>
      <c r="IO875"/>
      <c r="IP875"/>
      <c r="IQ875"/>
      <c r="IR875"/>
      <c r="IS875"/>
      <c r="IT875"/>
      <c r="IU875"/>
      <c r="IV875"/>
      <c r="IW875"/>
      <c r="IX875"/>
      <c r="IY875"/>
      <c r="IZ875"/>
      <c r="JA875"/>
      <c r="JB875"/>
      <c r="JC875"/>
      <c r="JD875"/>
      <c r="JE875"/>
      <c r="JF875"/>
      <c r="JG875"/>
      <c r="JH875"/>
      <c r="JI875"/>
      <c r="JJ875"/>
      <c r="JK875"/>
      <c r="JL875"/>
      <c r="JM875"/>
      <c r="JN875"/>
      <c r="JO875"/>
      <c r="JP875"/>
      <c r="JQ875"/>
      <c r="JR875"/>
      <c r="JS875"/>
      <c r="JT875"/>
      <c r="JU875"/>
      <c r="JV875"/>
      <c r="JW875"/>
      <c r="JX875"/>
      <c r="JY875"/>
      <c r="JZ875"/>
      <c r="KA875"/>
      <c r="KB875"/>
      <c r="KC875"/>
      <c r="KD875"/>
      <c r="KE875"/>
      <c r="KF875"/>
      <c r="KG875"/>
      <c r="KH875"/>
      <c r="KI875"/>
      <c r="KJ875"/>
      <c r="KK875"/>
      <c r="KL875"/>
      <c r="KM875"/>
      <c r="KN875"/>
    </row>
    <row r="876" spans="1:300" x14ac:dyDescent="0.25">
      <c r="A876" s="1" t="s">
        <v>474</v>
      </c>
      <c r="D876"/>
      <c r="E876"/>
      <c r="F876"/>
      <c r="G876"/>
      <c r="H876"/>
      <c r="I876"/>
      <c r="J876"/>
      <c r="K876"/>
      <c r="L876"/>
      <c r="M876"/>
      <c r="N876"/>
      <c r="O876"/>
      <c r="P876" t="s">
        <v>796</v>
      </c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  <c r="FV876"/>
      <c r="FW876"/>
      <c r="FX876"/>
      <c r="FY876"/>
      <c r="FZ876"/>
      <c r="GA876"/>
      <c r="GB876"/>
      <c r="GC876"/>
      <c r="GD876"/>
      <c r="GE876"/>
      <c r="GF876"/>
      <c r="GG876"/>
      <c r="GH876"/>
      <c r="GI876"/>
      <c r="GJ876"/>
      <c r="GK876"/>
      <c r="GL876"/>
      <c r="GM876"/>
      <c r="GN876"/>
      <c r="GO876"/>
      <c r="GP876"/>
      <c r="GQ876"/>
      <c r="GR876"/>
      <c r="GS876"/>
      <c r="GT876"/>
      <c r="GU876"/>
      <c r="GV876"/>
      <c r="GW876"/>
      <c r="GX876"/>
      <c r="GY876"/>
      <c r="GZ876"/>
      <c r="HA876"/>
      <c r="HB876"/>
      <c r="HC876"/>
      <c r="HD876"/>
      <c r="HE876"/>
      <c r="HF876"/>
      <c r="HG876"/>
      <c r="HH876"/>
      <c r="HI876"/>
      <c r="HJ876"/>
      <c r="HK876"/>
      <c r="HL876"/>
      <c r="HM876"/>
      <c r="HN876"/>
      <c r="HO876"/>
      <c r="HP876"/>
      <c r="HQ876"/>
      <c r="HR876"/>
      <c r="HS876"/>
      <c r="HT876"/>
      <c r="HU876"/>
      <c r="HV876"/>
      <c r="HW876"/>
      <c r="HX876"/>
      <c r="HY876"/>
      <c r="HZ876"/>
      <c r="IA876"/>
      <c r="IB876"/>
      <c r="IC876"/>
      <c r="ID876"/>
      <c r="IE876"/>
      <c r="IF876"/>
      <c r="IG876"/>
      <c r="IH876"/>
      <c r="II876"/>
      <c r="IJ876"/>
      <c r="IK876"/>
      <c r="IL876"/>
      <c r="IM876"/>
      <c r="IN876"/>
      <c r="IO876"/>
      <c r="IP876"/>
      <c r="IQ876"/>
      <c r="IR876"/>
      <c r="IS876"/>
      <c r="IT876"/>
      <c r="IU876"/>
      <c r="IV876"/>
      <c r="IW876"/>
      <c r="IX876"/>
      <c r="IY876"/>
      <c r="IZ876"/>
      <c r="JA876"/>
      <c r="JB876"/>
      <c r="JC876"/>
      <c r="JD876"/>
      <c r="JE876"/>
      <c r="JF876"/>
      <c r="JG876"/>
      <c r="JH876"/>
      <c r="JI876"/>
      <c r="JJ876"/>
      <c r="JK876"/>
      <c r="JL876"/>
      <c r="JM876"/>
      <c r="JN876"/>
      <c r="JO876"/>
      <c r="JP876"/>
      <c r="JQ876"/>
      <c r="JR876"/>
      <c r="JS876"/>
      <c r="JT876"/>
      <c r="JU876"/>
      <c r="JV876"/>
      <c r="JW876"/>
      <c r="JX876"/>
      <c r="JY876"/>
      <c r="JZ876"/>
      <c r="KA876"/>
      <c r="KB876"/>
      <c r="KC876"/>
      <c r="KD876"/>
      <c r="KE876"/>
      <c r="KF876"/>
      <c r="KG876"/>
      <c r="KH876"/>
      <c r="KI876"/>
      <c r="KJ876"/>
      <c r="KK876"/>
      <c r="KL876"/>
      <c r="KM876"/>
      <c r="KN876"/>
    </row>
    <row r="877" spans="1:300" x14ac:dyDescent="0.25">
      <c r="A877" s="1" t="s">
        <v>475</v>
      </c>
      <c r="P877" s="1">
        <v>0</v>
      </c>
      <c r="AL877" s="1">
        <v>0</v>
      </c>
    </row>
    <row r="878" spans="1:300" x14ac:dyDescent="0.25">
      <c r="A878" s="1" t="s">
        <v>476</v>
      </c>
      <c r="B878" s="1" t="s">
        <v>477</v>
      </c>
      <c r="H878" s="1">
        <v>0</v>
      </c>
      <c r="AJ878" s="1">
        <v>0</v>
      </c>
    </row>
    <row r="879" spans="1:300" x14ac:dyDescent="0.25">
      <c r="A879" s="1" t="s">
        <v>478</v>
      </c>
      <c r="I879" s="1">
        <v>0</v>
      </c>
      <c r="L879" s="1">
        <v>603</v>
      </c>
      <c r="AH879" s="1">
        <v>0</v>
      </c>
    </row>
    <row r="880" spans="1:300" x14ac:dyDescent="0.25">
      <c r="A880" s="1" t="s">
        <v>479</v>
      </c>
      <c r="O880" s="1">
        <v>0</v>
      </c>
      <c r="AK880" s="1">
        <v>0</v>
      </c>
    </row>
    <row r="881" spans="1:300" x14ac:dyDescent="0.25">
      <c r="A881" s="1" t="s">
        <v>480</v>
      </c>
      <c r="M881" s="1">
        <v>-80</v>
      </c>
      <c r="AG881" s="1">
        <v>-80</v>
      </c>
    </row>
    <row r="882" spans="1:300" x14ac:dyDescent="0.25">
      <c r="A882" s="1" t="s">
        <v>481</v>
      </c>
      <c r="L882" s="1">
        <v>-200</v>
      </c>
      <c r="AE882" s="1">
        <v>-200</v>
      </c>
    </row>
    <row r="885" spans="1:300" x14ac:dyDescent="0.25">
      <c r="A885" s="1" t="s">
        <v>608</v>
      </c>
      <c r="B885" s="1" t="s">
        <v>460</v>
      </c>
      <c r="I885" s="1" t="s">
        <v>609</v>
      </c>
      <c r="J885" s="1" t="s">
        <v>587</v>
      </c>
    </row>
    <row r="886" spans="1:300" x14ac:dyDescent="0.25">
      <c r="A886" s="1" t="s">
        <v>464</v>
      </c>
      <c r="C886" s="1" t="s">
        <v>465</v>
      </c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>
        <v>3</v>
      </c>
      <c r="Y886"/>
      <c r="Z886"/>
      <c r="AA886">
        <v>4</v>
      </c>
      <c r="AB886"/>
      <c r="AC886"/>
      <c r="AD886">
        <v>3</v>
      </c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  <c r="FV886"/>
      <c r="FW886"/>
      <c r="FX886"/>
      <c r="FY886"/>
      <c r="FZ886"/>
      <c r="GA886"/>
      <c r="GB886"/>
      <c r="GC886"/>
      <c r="GD886"/>
      <c r="GE886"/>
      <c r="GF886"/>
      <c r="GG886"/>
      <c r="GH886"/>
      <c r="GI886"/>
      <c r="GJ886"/>
      <c r="GK886"/>
      <c r="GL886"/>
      <c r="GM886"/>
      <c r="GN886"/>
      <c r="GO886"/>
      <c r="GP886"/>
      <c r="GQ886"/>
      <c r="GR886"/>
      <c r="GS886"/>
      <c r="GT886"/>
      <c r="GU886"/>
      <c r="GV886"/>
      <c r="GW886"/>
      <c r="GX886"/>
      <c r="GY886"/>
      <c r="GZ886"/>
      <c r="HA886"/>
      <c r="HB886"/>
      <c r="HC886"/>
      <c r="HD886"/>
      <c r="HE886"/>
      <c r="HF886"/>
      <c r="HG886"/>
      <c r="HH886"/>
      <c r="HI886"/>
      <c r="HJ886"/>
      <c r="HK886"/>
      <c r="HL886"/>
      <c r="HM886"/>
      <c r="HN886"/>
      <c r="HO886"/>
      <c r="HP886"/>
      <c r="HQ886"/>
      <c r="HR886"/>
      <c r="HS886"/>
      <c r="HT886"/>
      <c r="HU886"/>
      <c r="HV886"/>
      <c r="HW886"/>
      <c r="HX886"/>
      <c r="HY886"/>
      <c r="HZ886"/>
      <c r="IA886"/>
      <c r="IB886"/>
      <c r="IC886"/>
      <c r="ID886"/>
      <c r="IE886"/>
      <c r="IF886"/>
      <c r="IG886"/>
      <c r="IH886"/>
      <c r="II886"/>
      <c r="IJ886"/>
      <c r="IK886"/>
      <c r="IL886"/>
      <c r="IM886"/>
      <c r="IN886"/>
      <c r="IO886"/>
      <c r="IP886"/>
      <c r="IQ886"/>
      <c r="IR886"/>
      <c r="IS886"/>
      <c r="IT886"/>
      <c r="IU886"/>
      <c r="IV886"/>
      <c r="IW886"/>
      <c r="IX886"/>
      <c r="IY886"/>
      <c r="IZ886"/>
      <c r="JA886"/>
      <c r="JB886"/>
      <c r="JC886"/>
      <c r="JD886"/>
      <c r="JE886"/>
      <c r="JF886"/>
      <c r="JG886"/>
      <c r="JH886"/>
      <c r="JI886"/>
      <c r="JJ886"/>
      <c r="JK886"/>
      <c r="JL886"/>
      <c r="JM886"/>
      <c r="JN886"/>
      <c r="JO886"/>
      <c r="JP886"/>
      <c r="JQ886"/>
      <c r="JR886"/>
      <c r="JS886"/>
      <c r="JT886"/>
      <c r="JU886"/>
      <c r="JV886"/>
      <c r="JW886"/>
      <c r="JX886"/>
      <c r="JY886"/>
      <c r="JZ886"/>
      <c r="KA886"/>
      <c r="KB886"/>
      <c r="KC886"/>
      <c r="KD886"/>
      <c r="KE886"/>
      <c r="KF886"/>
      <c r="KG886"/>
      <c r="KH886"/>
      <c r="KI886"/>
      <c r="KJ886"/>
      <c r="KK886"/>
      <c r="KL886"/>
      <c r="KM886"/>
      <c r="KN886"/>
    </row>
    <row r="887" spans="1:300" x14ac:dyDescent="0.25">
      <c r="A887" s="1" t="s">
        <v>466</v>
      </c>
      <c r="C887" s="1" t="s">
        <v>465</v>
      </c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>
        <v>0</v>
      </c>
      <c r="Y887"/>
      <c r="Z887"/>
      <c r="AA887">
        <v>0</v>
      </c>
      <c r="AB887"/>
      <c r="AC887"/>
      <c r="AD887">
        <v>0</v>
      </c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  <c r="FV887"/>
      <c r="FW887"/>
      <c r="FX887"/>
      <c r="FY887"/>
      <c r="FZ887"/>
      <c r="GA887"/>
      <c r="GB887"/>
      <c r="GC887"/>
      <c r="GD887"/>
      <c r="GE887"/>
      <c r="GF887"/>
      <c r="GG887"/>
      <c r="GH887"/>
      <c r="GI887"/>
      <c r="GJ887"/>
      <c r="GK887"/>
      <c r="GL887"/>
      <c r="GM887"/>
      <c r="GN887"/>
      <c r="GO887"/>
      <c r="GP887"/>
      <c r="GQ887"/>
      <c r="GR887"/>
      <c r="GS887"/>
      <c r="GT887"/>
      <c r="GU887"/>
      <c r="GV887"/>
      <c r="GW887"/>
      <c r="GX887"/>
      <c r="GY887"/>
      <c r="GZ887"/>
      <c r="HA887"/>
      <c r="HB887"/>
      <c r="HC887"/>
      <c r="HD887"/>
      <c r="HE887"/>
      <c r="HF887"/>
      <c r="HG887"/>
      <c r="HH887"/>
      <c r="HI887"/>
      <c r="HJ887"/>
      <c r="HK887"/>
      <c r="HL887"/>
      <c r="HM887"/>
      <c r="HN887"/>
      <c r="HO887"/>
      <c r="HP887"/>
      <c r="HQ887"/>
      <c r="HR887"/>
      <c r="HS887"/>
      <c r="HT887"/>
      <c r="HU887"/>
      <c r="HV887"/>
      <c r="HW887"/>
      <c r="HX887"/>
      <c r="HY887"/>
      <c r="HZ887"/>
      <c r="IA887"/>
      <c r="IB887"/>
      <c r="IC887"/>
      <c r="ID887"/>
      <c r="IE887"/>
      <c r="IF887"/>
      <c r="IG887"/>
      <c r="IH887"/>
      <c r="II887"/>
      <c r="IJ887"/>
      <c r="IK887"/>
      <c r="IL887"/>
      <c r="IM887"/>
      <c r="IN887"/>
      <c r="IO887"/>
      <c r="IP887"/>
      <c r="IQ887"/>
      <c r="IR887"/>
      <c r="IS887"/>
      <c r="IT887"/>
      <c r="IU887"/>
      <c r="IV887"/>
      <c r="IW887"/>
      <c r="IX887"/>
      <c r="IY887"/>
      <c r="IZ887"/>
      <c r="JA887"/>
      <c r="JB887"/>
      <c r="JC887"/>
      <c r="JD887"/>
      <c r="JE887"/>
      <c r="JF887"/>
      <c r="JG887"/>
      <c r="JH887"/>
      <c r="JI887"/>
      <c r="JJ887"/>
      <c r="JK887"/>
      <c r="JL887"/>
      <c r="JM887"/>
      <c r="JN887"/>
      <c r="JO887"/>
      <c r="JP887"/>
      <c r="JQ887"/>
      <c r="JR887"/>
      <c r="JS887"/>
      <c r="JT887"/>
      <c r="JU887"/>
      <c r="JV887"/>
      <c r="JW887"/>
      <c r="JX887"/>
      <c r="JY887"/>
      <c r="JZ887"/>
      <c r="KA887"/>
      <c r="KB887"/>
      <c r="KC887"/>
      <c r="KD887"/>
      <c r="KE887"/>
      <c r="KF887"/>
      <c r="KG887"/>
      <c r="KH887"/>
      <c r="KI887"/>
      <c r="KJ887"/>
      <c r="KK887"/>
      <c r="KL887"/>
      <c r="KM887"/>
      <c r="KN887"/>
    </row>
    <row r="888" spans="1:300" x14ac:dyDescent="0.25"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  <c r="FV888"/>
      <c r="FW888"/>
      <c r="FX888"/>
      <c r="FY888"/>
      <c r="FZ888"/>
      <c r="GA888"/>
      <c r="GB888"/>
      <c r="GC888"/>
      <c r="GD888"/>
      <c r="GE888"/>
      <c r="GF888"/>
      <c r="GG888"/>
      <c r="GH888"/>
      <c r="GI888"/>
      <c r="GJ888"/>
      <c r="GK888"/>
      <c r="GL888"/>
      <c r="GM888"/>
      <c r="GN888"/>
      <c r="GO888"/>
      <c r="GP888"/>
      <c r="GQ888"/>
      <c r="GR888"/>
      <c r="GS888"/>
      <c r="GT888"/>
      <c r="GU888"/>
      <c r="GV888"/>
      <c r="GW888"/>
      <c r="GX888"/>
      <c r="GY888"/>
      <c r="GZ888"/>
      <c r="HA888"/>
      <c r="HB888"/>
      <c r="HC888"/>
      <c r="HD888"/>
      <c r="HE888"/>
      <c r="HF888"/>
      <c r="HG888"/>
      <c r="HH888"/>
      <c r="HI888"/>
      <c r="HJ888"/>
      <c r="HK888"/>
      <c r="HL888"/>
      <c r="HM888"/>
      <c r="HN888"/>
      <c r="HO888"/>
      <c r="HP888"/>
      <c r="HQ888"/>
      <c r="HR888"/>
      <c r="HS888"/>
      <c r="HT888"/>
      <c r="HU888"/>
      <c r="HV888"/>
      <c r="HW888"/>
      <c r="HX888"/>
      <c r="HY888"/>
      <c r="HZ888"/>
      <c r="IA888"/>
      <c r="IB888"/>
      <c r="IC888"/>
      <c r="ID888"/>
      <c r="IE888"/>
      <c r="IF888"/>
      <c r="IG888"/>
      <c r="IH888"/>
      <c r="II888"/>
      <c r="IJ888"/>
      <c r="IK888"/>
      <c r="IL888"/>
      <c r="IM888"/>
      <c r="IN888"/>
      <c r="IO888"/>
      <c r="IP888"/>
      <c r="IQ888"/>
      <c r="IR888"/>
      <c r="IS888"/>
      <c r="IT888"/>
      <c r="IU888"/>
      <c r="IV888"/>
      <c r="IW888"/>
      <c r="IX888"/>
      <c r="IY888"/>
      <c r="IZ888"/>
      <c r="JA888"/>
      <c r="JB888"/>
      <c r="JC888"/>
      <c r="JD888"/>
      <c r="JE888"/>
      <c r="JF888"/>
      <c r="JG888"/>
      <c r="JH888"/>
      <c r="JI888"/>
      <c r="JJ888"/>
      <c r="JK888"/>
      <c r="JL888"/>
      <c r="JM888"/>
      <c r="JN888"/>
      <c r="JO888"/>
      <c r="JP888"/>
      <c r="JQ888"/>
      <c r="JR888"/>
      <c r="JS888"/>
      <c r="JT888"/>
      <c r="JU888"/>
      <c r="JV888"/>
      <c r="JW888"/>
      <c r="JX888"/>
      <c r="JY888"/>
      <c r="JZ888"/>
      <c r="KA888"/>
      <c r="KB888"/>
      <c r="KC888"/>
      <c r="KD888"/>
      <c r="KE888"/>
      <c r="KF888"/>
      <c r="KG888"/>
      <c r="KH888"/>
      <c r="KI888"/>
      <c r="KJ888"/>
      <c r="KK888"/>
      <c r="KL888"/>
      <c r="KM888"/>
      <c r="KN888"/>
    </row>
    <row r="889" spans="1:300" x14ac:dyDescent="0.25">
      <c r="A889" s="1" t="s">
        <v>467</v>
      </c>
      <c r="C889" s="1" t="s">
        <v>789</v>
      </c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>
        <v>10</v>
      </c>
      <c r="Y889"/>
      <c r="Z889"/>
      <c r="AA889">
        <v>0</v>
      </c>
      <c r="AB889"/>
      <c r="AC889"/>
      <c r="AD889">
        <v>2</v>
      </c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  <c r="FV889"/>
      <c r="FW889"/>
      <c r="FX889"/>
      <c r="FY889"/>
      <c r="FZ889"/>
      <c r="GA889"/>
      <c r="GB889"/>
      <c r="GC889"/>
      <c r="GD889"/>
      <c r="GE889"/>
      <c r="GF889"/>
      <c r="GG889"/>
      <c r="GH889"/>
      <c r="GI889"/>
      <c r="GJ889"/>
      <c r="GK889"/>
      <c r="GL889"/>
      <c r="GM889"/>
      <c r="GN889"/>
      <c r="GO889"/>
      <c r="GP889"/>
      <c r="GQ889"/>
      <c r="GR889"/>
      <c r="GS889"/>
      <c r="GT889"/>
      <c r="GU889"/>
      <c r="GV889"/>
      <c r="GW889"/>
      <c r="GX889"/>
      <c r="GY889"/>
      <c r="GZ889"/>
      <c r="HA889"/>
      <c r="HB889"/>
      <c r="HC889"/>
      <c r="HD889"/>
      <c r="HE889"/>
      <c r="HF889"/>
      <c r="HG889"/>
      <c r="HH889"/>
      <c r="HI889"/>
      <c r="HJ889"/>
      <c r="HK889"/>
      <c r="HL889"/>
      <c r="HM889"/>
      <c r="HN889"/>
      <c r="HO889"/>
      <c r="HP889"/>
      <c r="HQ889"/>
      <c r="HR889"/>
      <c r="HS889"/>
      <c r="HT889"/>
      <c r="HU889"/>
      <c r="HV889"/>
      <c r="HW889"/>
      <c r="HX889"/>
      <c r="HY889"/>
      <c r="HZ889"/>
      <c r="IA889"/>
      <c r="IB889"/>
      <c r="IC889"/>
      <c r="ID889"/>
      <c r="IE889"/>
      <c r="IF889"/>
      <c r="IG889"/>
      <c r="IH889"/>
      <c r="II889"/>
      <c r="IJ889"/>
      <c r="IK889"/>
      <c r="IL889"/>
      <c r="IM889"/>
      <c r="IN889"/>
      <c r="IO889"/>
      <c r="IP889"/>
      <c r="IQ889"/>
      <c r="IR889"/>
      <c r="IS889"/>
      <c r="IT889"/>
      <c r="IU889"/>
      <c r="IV889"/>
      <c r="IW889"/>
      <c r="IX889"/>
      <c r="IY889"/>
      <c r="IZ889"/>
      <c r="JA889"/>
      <c r="JB889"/>
      <c r="JC889"/>
      <c r="JD889"/>
      <c r="JE889"/>
      <c r="JF889"/>
      <c r="JG889"/>
      <c r="JH889"/>
      <c r="JI889"/>
      <c r="JJ889"/>
      <c r="JK889"/>
      <c r="JL889"/>
      <c r="JM889"/>
      <c r="JN889"/>
      <c r="JO889"/>
      <c r="JP889"/>
      <c r="JQ889"/>
      <c r="JR889"/>
      <c r="JS889"/>
      <c r="JT889"/>
      <c r="JU889"/>
      <c r="JV889"/>
      <c r="JW889"/>
      <c r="JX889"/>
      <c r="JY889"/>
      <c r="JZ889"/>
      <c r="KA889"/>
      <c r="KB889"/>
      <c r="KC889"/>
      <c r="KD889"/>
      <c r="KE889"/>
      <c r="KF889"/>
      <c r="KG889"/>
      <c r="KH889"/>
      <c r="KI889"/>
      <c r="KJ889"/>
      <c r="KK889"/>
      <c r="KL889"/>
      <c r="KM889"/>
      <c r="KN889"/>
    </row>
    <row r="890" spans="1:300" x14ac:dyDescent="0.25">
      <c r="A890" s="1" t="s">
        <v>468</v>
      </c>
      <c r="C890" s="1" t="s">
        <v>789</v>
      </c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>
        <v>8</v>
      </c>
      <c r="Y890"/>
      <c r="Z890"/>
      <c r="AA890">
        <v>6</v>
      </c>
      <c r="AB890"/>
      <c r="AC890"/>
      <c r="AD890">
        <v>7</v>
      </c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  <c r="FV890"/>
      <c r="FW890"/>
      <c r="FX890"/>
      <c r="FY890"/>
      <c r="FZ890"/>
      <c r="GA890"/>
      <c r="GB890"/>
      <c r="GC890"/>
      <c r="GD890"/>
      <c r="GE890"/>
      <c r="GF890"/>
      <c r="GG890"/>
      <c r="GH890"/>
      <c r="GI890"/>
      <c r="GJ890"/>
      <c r="GK890"/>
      <c r="GL890"/>
      <c r="GM890"/>
      <c r="GN890"/>
      <c r="GO890"/>
      <c r="GP890"/>
      <c r="GQ890"/>
      <c r="GR890"/>
      <c r="GS890"/>
      <c r="GT890"/>
      <c r="GU890"/>
      <c r="GV890"/>
      <c r="GW890"/>
      <c r="GX890"/>
      <c r="GY890"/>
      <c r="GZ890"/>
      <c r="HA890"/>
      <c r="HB890"/>
      <c r="HC890"/>
      <c r="HD890"/>
      <c r="HE890"/>
      <c r="HF890"/>
      <c r="HG890"/>
      <c r="HH890"/>
      <c r="HI890"/>
      <c r="HJ890"/>
      <c r="HK890"/>
      <c r="HL890"/>
      <c r="HM890"/>
      <c r="HN890"/>
      <c r="HO890"/>
      <c r="HP890"/>
      <c r="HQ890"/>
      <c r="HR890"/>
      <c r="HS890"/>
      <c r="HT890"/>
      <c r="HU890"/>
      <c r="HV890"/>
      <c r="HW890"/>
      <c r="HX890"/>
      <c r="HY890"/>
      <c r="HZ890"/>
      <c r="IA890"/>
      <c r="IB890"/>
      <c r="IC890"/>
      <c r="ID890"/>
      <c r="IE890"/>
      <c r="IF890"/>
      <c r="IG890"/>
      <c r="IH890"/>
      <c r="II890"/>
      <c r="IJ890"/>
      <c r="IK890"/>
      <c r="IL890"/>
      <c r="IM890"/>
      <c r="IN890"/>
      <c r="IO890"/>
      <c r="IP890"/>
      <c r="IQ890"/>
      <c r="IR890"/>
      <c r="IS890"/>
      <c r="IT890"/>
      <c r="IU890"/>
      <c r="IV890"/>
      <c r="IW890"/>
      <c r="IX890"/>
      <c r="IY890"/>
      <c r="IZ890"/>
      <c r="JA890"/>
      <c r="JB890"/>
      <c r="JC890"/>
      <c r="JD890"/>
      <c r="JE890"/>
      <c r="JF890"/>
      <c r="JG890"/>
      <c r="JH890"/>
      <c r="JI890"/>
      <c r="JJ890"/>
      <c r="JK890"/>
      <c r="JL890"/>
      <c r="JM890"/>
      <c r="JN890"/>
      <c r="JO890"/>
      <c r="JP890"/>
      <c r="JQ890"/>
      <c r="JR890"/>
      <c r="JS890"/>
      <c r="JT890"/>
      <c r="JU890"/>
      <c r="JV890"/>
      <c r="JW890"/>
      <c r="JX890"/>
      <c r="JY890"/>
      <c r="JZ890"/>
      <c r="KA890"/>
      <c r="KB890"/>
      <c r="KC890"/>
      <c r="KD890"/>
      <c r="KE890"/>
      <c r="KF890"/>
      <c r="KG890"/>
      <c r="KH890"/>
      <c r="KI890"/>
      <c r="KJ890"/>
      <c r="KK890"/>
      <c r="KL890"/>
      <c r="KM890"/>
      <c r="KN890"/>
    </row>
    <row r="891" spans="1:300" x14ac:dyDescent="0.25"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  <c r="FV891"/>
      <c r="FW891"/>
      <c r="FX891"/>
      <c r="FY891"/>
      <c r="FZ891"/>
      <c r="GA891"/>
      <c r="GB891"/>
      <c r="GC891"/>
      <c r="GD891"/>
      <c r="GE891"/>
      <c r="GF891"/>
      <c r="GG891"/>
      <c r="GH891"/>
      <c r="GI891"/>
      <c r="GJ891"/>
      <c r="GK891"/>
      <c r="GL891"/>
      <c r="GM891"/>
      <c r="GN891"/>
      <c r="GO891"/>
      <c r="GP891"/>
      <c r="GQ891"/>
      <c r="GR891"/>
      <c r="GS891"/>
      <c r="GT891"/>
      <c r="GU891"/>
      <c r="GV891"/>
      <c r="GW891"/>
      <c r="GX891"/>
      <c r="GY891"/>
      <c r="GZ891"/>
      <c r="HA891"/>
      <c r="HB891"/>
      <c r="HC891"/>
      <c r="HD891"/>
      <c r="HE891"/>
      <c r="HF891"/>
      <c r="HG891"/>
      <c r="HH891"/>
      <c r="HI891"/>
      <c r="HJ891"/>
      <c r="HK891"/>
      <c r="HL891"/>
      <c r="HM891"/>
      <c r="HN891"/>
      <c r="HO891"/>
      <c r="HP891"/>
      <c r="HQ891"/>
      <c r="HR891"/>
      <c r="HS891"/>
      <c r="HT891"/>
      <c r="HU891"/>
      <c r="HV891"/>
      <c r="HW891"/>
      <c r="HX891"/>
      <c r="HY891"/>
      <c r="HZ891"/>
      <c r="IA891"/>
      <c r="IB891"/>
      <c r="IC891"/>
      <c r="ID891"/>
      <c r="IE891"/>
      <c r="IF891"/>
      <c r="IG891"/>
      <c r="IH891"/>
      <c r="II891"/>
      <c r="IJ891"/>
      <c r="IK891"/>
      <c r="IL891"/>
      <c r="IM891"/>
      <c r="IN891"/>
      <c r="IO891"/>
      <c r="IP891"/>
      <c r="IQ891"/>
      <c r="IR891"/>
      <c r="IS891"/>
      <c r="IT891"/>
      <c r="IU891"/>
      <c r="IV891"/>
      <c r="IW891"/>
      <c r="IX891"/>
      <c r="IY891"/>
      <c r="IZ891"/>
      <c r="JA891"/>
      <c r="JB891"/>
      <c r="JC891"/>
      <c r="JD891"/>
      <c r="JE891"/>
      <c r="JF891"/>
      <c r="JG891"/>
      <c r="JH891"/>
      <c r="JI891"/>
      <c r="JJ891"/>
      <c r="JK891"/>
      <c r="JL891"/>
      <c r="JM891"/>
      <c r="JN891"/>
      <c r="JO891"/>
      <c r="JP891"/>
      <c r="JQ891"/>
      <c r="JR891"/>
      <c r="JS891"/>
      <c r="JT891"/>
      <c r="JU891"/>
      <c r="JV891"/>
      <c r="JW891"/>
      <c r="JX891"/>
      <c r="JY891"/>
      <c r="JZ891"/>
      <c r="KA891"/>
      <c r="KB891"/>
      <c r="KC891"/>
      <c r="KD891"/>
      <c r="KE891"/>
      <c r="KF891"/>
      <c r="KG891"/>
      <c r="KH891"/>
      <c r="KI891"/>
      <c r="KJ891"/>
      <c r="KK891"/>
      <c r="KL891"/>
      <c r="KM891"/>
      <c r="KN891"/>
    </row>
    <row r="892" spans="1:300" x14ac:dyDescent="0.25">
      <c r="A892" s="1" t="s">
        <v>469</v>
      </c>
      <c r="D892"/>
      <c r="E892"/>
      <c r="F892"/>
      <c r="G892"/>
      <c r="H892"/>
      <c r="I892"/>
      <c r="J892"/>
      <c r="K892"/>
      <c r="L892"/>
      <c r="M892"/>
      <c r="N892"/>
      <c r="O892"/>
      <c r="P892" t="s">
        <v>589</v>
      </c>
      <c r="Q892"/>
      <c r="R892" t="s">
        <v>589</v>
      </c>
      <c r="S892"/>
      <c r="T892" t="s">
        <v>589</v>
      </c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  <c r="FV892"/>
      <c r="FW892"/>
      <c r="FX892"/>
      <c r="FY892"/>
      <c r="FZ892"/>
      <c r="GA892"/>
      <c r="GB892"/>
      <c r="GC892"/>
      <c r="GD892"/>
      <c r="GE892"/>
      <c r="GF892"/>
      <c r="GG892"/>
      <c r="GH892"/>
      <c r="GI892"/>
      <c r="GJ892"/>
      <c r="GK892"/>
      <c r="GL892"/>
      <c r="GM892"/>
      <c r="GN892"/>
      <c r="GO892"/>
      <c r="GP892"/>
      <c r="GQ892"/>
      <c r="GR892"/>
      <c r="GS892"/>
      <c r="GT892"/>
      <c r="GU892"/>
      <c r="GV892"/>
      <c r="GW892"/>
      <c r="GX892"/>
      <c r="GY892"/>
      <c r="GZ892"/>
      <c r="HA892"/>
      <c r="HB892"/>
      <c r="HC892"/>
      <c r="HD892"/>
      <c r="HE892"/>
      <c r="HF892"/>
      <c r="HG892"/>
      <c r="HH892"/>
      <c r="HI892"/>
      <c r="HJ892"/>
      <c r="HK892"/>
      <c r="HL892"/>
      <c r="HM892"/>
      <c r="HN892"/>
      <c r="HO892"/>
      <c r="HP892"/>
      <c r="HQ892"/>
      <c r="HR892"/>
      <c r="HS892"/>
      <c r="HT892"/>
      <c r="HU892"/>
      <c r="HV892"/>
      <c r="HW892"/>
      <c r="HX892"/>
      <c r="HY892"/>
      <c r="HZ892"/>
      <c r="IA892"/>
      <c r="IB892"/>
      <c r="IC892"/>
      <c r="ID892"/>
      <c r="IE892"/>
      <c r="IF892"/>
      <c r="IG892"/>
      <c r="IH892"/>
      <c r="II892"/>
      <c r="IJ892"/>
      <c r="IK892"/>
      <c r="IL892"/>
      <c r="IM892"/>
      <c r="IN892"/>
      <c r="IO892"/>
      <c r="IP892"/>
      <c r="IQ892"/>
      <c r="IR892"/>
      <c r="IS892"/>
      <c r="IT892"/>
      <c r="IU892"/>
      <c r="IV892"/>
      <c r="IW892"/>
      <c r="IX892"/>
      <c r="IY892"/>
      <c r="IZ892"/>
      <c r="JA892"/>
      <c r="JB892"/>
      <c r="JC892"/>
      <c r="JD892"/>
      <c r="JE892"/>
      <c r="JF892"/>
      <c r="JG892"/>
      <c r="JH892"/>
      <c r="JI892"/>
      <c r="JJ892"/>
      <c r="JK892"/>
      <c r="JL892"/>
      <c r="JM892"/>
      <c r="JN892"/>
      <c r="JO892"/>
      <c r="JP892"/>
      <c r="JQ892"/>
      <c r="JR892"/>
      <c r="JS892"/>
      <c r="JT892"/>
      <c r="JU892"/>
      <c r="JV892"/>
      <c r="JW892"/>
      <c r="JX892"/>
      <c r="JY892"/>
      <c r="JZ892"/>
      <c r="KA892"/>
      <c r="KB892"/>
      <c r="KC892"/>
      <c r="KD892"/>
      <c r="KE892"/>
      <c r="KF892"/>
      <c r="KG892"/>
      <c r="KH892"/>
      <c r="KI892"/>
      <c r="KJ892"/>
      <c r="KK892"/>
      <c r="KL892"/>
      <c r="KM892"/>
      <c r="KN892"/>
    </row>
    <row r="893" spans="1:300" x14ac:dyDescent="0.25">
      <c r="A893" s="1" t="s">
        <v>474</v>
      </c>
      <c r="D893"/>
      <c r="E893"/>
      <c r="F893"/>
      <c r="G893"/>
      <c r="H893"/>
      <c r="I893"/>
      <c r="J893"/>
      <c r="K893"/>
      <c r="L893"/>
      <c r="M893"/>
      <c r="N893"/>
      <c r="O893"/>
      <c r="P893" t="s">
        <v>802</v>
      </c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  <c r="FV893"/>
      <c r="FW893"/>
      <c r="FX893"/>
      <c r="FY893"/>
      <c r="FZ893"/>
      <c r="GA893"/>
      <c r="GB893"/>
      <c r="GC893"/>
      <c r="GD893"/>
      <c r="GE893"/>
      <c r="GF893"/>
      <c r="GG893"/>
      <c r="GH893"/>
      <c r="GI893"/>
      <c r="GJ893"/>
      <c r="GK893"/>
      <c r="GL893"/>
      <c r="GM893"/>
      <c r="GN893"/>
      <c r="GO893"/>
      <c r="GP893"/>
      <c r="GQ893"/>
      <c r="GR893"/>
      <c r="GS893"/>
      <c r="GT893"/>
      <c r="GU893"/>
      <c r="GV893"/>
      <c r="GW893"/>
      <c r="GX893"/>
      <c r="GY893"/>
      <c r="GZ893"/>
      <c r="HA893"/>
      <c r="HB893"/>
      <c r="HC893"/>
      <c r="HD893"/>
      <c r="HE893"/>
      <c r="HF893"/>
      <c r="HG893"/>
      <c r="HH893"/>
      <c r="HI893"/>
      <c r="HJ893"/>
      <c r="HK893"/>
      <c r="HL893"/>
      <c r="HM893"/>
      <c r="HN893"/>
      <c r="HO893"/>
      <c r="HP893"/>
      <c r="HQ893"/>
      <c r="HR893"/>
      <c r="HS893"/>
      <c r="HT893"/>
      <c r="HU893"/>
      <c r="HV893"/>
      <c r="HW893"/>
      <c r="HX893"/>
      <c r="HY893"/>
      <c r="HZ893"/>
      <c r="IA893"/>
      <c r="IB893"/>
      <c r="IC893"/>
      <c r="ID893"/>
      <c r="IE893"/>
      <c r="IF893"/>
      <c r="IG893"/>
      <c r="IH893"/>
      <c r="II893"/>
      <c r="IJ893"/>
      <c r="IK893"/>
      <c r="IL893"/>
      <c r="IM893"/>
      <c r="IN893"/>
      <c r="IO893"/>
      <c r="IP893"/>
      <c r="IQ893"/>
      <c r="IR893"/>
      <c r="IS893"/>
      <c r="IT893"/>
      <c r="IU893"/>
      <c r="IV893"/>
      <c r="IW893"/>
      <c r="IX893"/>
      <c r="IY893"/>
      <c r="IZ893"/>
      <c r="JA893"/>
      <c r="JB893"/>
      <c r="JC893"/>
      <c r="JD893"/>
      <c r="JE893"/>
      <c r="JF893"/>
      <c r="JG893"/>
      <c r="JH893"/>
      <c r="JI893"/>
      <c r="JJ893"/>
      <c r="JK893"/>
      <c r="JL893"/>
      <c r="JM893"/>
      <c r="JN893"/>
      <c r="JO893"/>
      <c r="JP893"/>
      <c r="JQ893"/>
      <c r="JR893"/>
      <c r="JS893"/>
      <c r="JT893"/>
      <c r="JU893"/>
      <c r="JV893"/>
      <c r="JW893"/>
      <c r="JX893"/>
      <c r="JY893"/>
      <c r="JZ893"/>
      <c r="KA893"/>
      <c r="KB893"/>
      <c r="KC893"/>
      <c r="KD893"/>
      <c r="KE893"/>
      <c r="KF893"/>
      <c r="KG893"/>
      <c r="KH893"/>
      <c r="KI893"/>
      <c r="KJ893"/>
      <c r="KK893"/>
      <c r="KL893"/>
      <c r="KM893"/>
      <c r="KN893"/>
    </row>
    <row r="894" spans="1:300" x14ac:dyDescent="0.25">
      <c r="A894" s="1" t="s">
        <v>475</v>
      </c>
      <c r="P894" s="1">
        <v>0</v>
      </c>
      <c r="AL894" s="1">
        <v>0</v>
      </c>
    </row>
    <row r="895" spans="1:300" x14ac:dyDescent="0.25">
      <c r="A895" s="1" t="s">
        <v>476</v>
      </c>
      <c r="B895" s="1" t="s">
        <v>477</v>
      </c>
      <c r="H895" s="1">
        <v>0</v>
      </c>
      <c r="AJ895" s="1">
        <v>0</v>
      </c>
    </row>
    <row r="896" spans="1:300" x14ac:dyDescent="0.25">
      <c r="A896" s="1" t="s">
        <v>478</v>
      </c>
      <c r="I896" s="1">
        <v>0</v>
      </c>
      <c r="K896" s="1">
        <v>1034</v>
      </c>
      <c r="AG896" s="1">
        <v>0</v>
      </c>
    </row>
    <row r="897" spans="1:300" x14ac:dyDescent="0.25">
      <c r="A897" s="1" t="s">
        <v>479</v>
      </c>
      <c r="O897" s="1">
        <v>0</v>
      </c>
      <c r="AK897" s="1">
        <v>0</v>
      </c>
    </row>
    <row r="898" spans="1:300" x14ac:dyDescent="0.25">
      <c r="A898" s="1" t="s">
        <v>480</v>
      </c>
      <c r="M898" s="1">
        <v>-80</v>
      </c>
      <c r="AG898" s="1">
        <v>-60</v>
      </c>
    </row>
    <row r="899" spans="1:300" x14ac:dyDescent="0.25">
      <c r="A899" s="1" t="s">
        <v>481</v>
      </c>
      <c r="L899" s="1">
        <v>-200</v>
      </c>
      <c r="AE899" s="1">
        <v>-200</v>
      </c>
    </row>
    <row r="902" spans="1:300" x14ac:dyDescent="0.25">
      <c r="A902" s="1" t="s">
        <v>610</v>
      </c>
      <c r="B902" s="1" t="s">
        <v>460</v>
      </c>
      <c r="H902" s="1" t="s">
        <v>611</v>
      </c>
      <c r="I902" s="1" t="s">
        <v>587</v>
      </c>
      <c r="M902" s="1" t="s">
        <v>612</v>
      </c>
      <c r="N902" s="1" t="s">
        <v>587</v>
      </c>
    </row>
    <row r="903" spans="1:300" x14ac:dyDescent="0.25">
      <c r="A903" s="1" t="s">
        <v>464</v>
      </c>
      <c r="C903" s="1" t="s">
        <v>465</v>
      </c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>
        <v>7</v>
      </c>
      <c r="Y903"/>
      <c r="Z903"/>
      <c r="AA903">
        <v>7</v>
      </c>
      <c r="AB903"/>
      <c r="AC903"/>
      <c r="AD903">
        <v>7</v>
      </c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>
        <v>3</v>
      </c>
      <c r="AS903"/>
      <c r="AT903"/>
      <c r="AU903">
        <v>3</v>
      </c>
      <c r="AV903"/>
      <c r="AW903"/>
      <c r="AX903">
        <v>3</v>
      </c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  <c r="FV903"/>
      <c r="FW903"/>
      <c r="FX903"/>
      <c r="FY903"/>
      <c r="FZ903"/>
      <c r="GA903"/>
      <c r="GB903"/>
      <c r="GC903"/>
      <c r="GD903"/>
      <c r="GE903"/>
      <c r="GF903"/>
      <c r="GG903"/>
      <c r="GH903"/>
      <c r="GI903"/>
      <c r="GJ903"/>
      <c r="GK903"/>
      <c r="GL903"/>
      <c r="GM903"/>
      <c r="GN903"/>
      <c r="GO903"/>
      <c r="GP903"/>
      <c r="GQ903"/>
      <c r="GR903"/>
      <c r="GS903"/>
      <c r="GT903"/>
      <c r="GU903"/>
      <c r="GV903"/>
      <c r="GW903"/>
      <c r="GX903"/>
      <c r="GY903"/>
      <c r="GZ903"/>
      <c r="HA903"/>
      <c r="HB903"/>
      <c r="HC903"/>
      <c r="HD903"/>
      <c r="HE903"/>
      <c r="HF903"/>
      <c r="HG903"/>
      <c r="HH903"/>
      <c r="HI903"/>
      <c r="HJ903"/>
      <c r="HK903"/>
      <c r="HL903"/>
      <c r="HM903"/>
      <c r="HN903"/>
      <c r="HO903"/>
      <c r="HP903"/>
      <c r="HQ903"/>
      <c r="HR903"/>
      <c r="HS903"/>
      <c r="HT903"/>
      <c r="HU903"/>
      <c r="HV903"/>
      <c r="HW903"/>
      <c r="HX903"/>
      <c r="HY903"/>
      <c r="HZ903"/>
      <c r="IA903"/>
      <c r="IB903"/>
      <c r="IC903"/>
      <c r="ID903"/>
      <c r="IE903"/>
      <c r="IF903"/>
      <c r="IG903"/>
      <c r="IH903"/>
      <c r="II903"/>
      <c r="IJ903"/>
      <c r="IK903"/>
      <c r="IL903"/>
      <c r="IM903"/>
      <c r="IN903"/>
      <c r="IO903"/>
      <c r="IP903"/>
      <c r="IQ903"/>
      <c r="IR903"/>
      <c r="IS903"/>
      <c r="IT903"/>
      <c r="IU903"/>
      <c r="IV903"/>
      <c r="IW903"/>
      <c r="IX903"/>
      <c r="IY903"/>
      <c r="IZ903"/>
      <c r="JA903"/>
      <c r="JB903"/>
      <c r="JC903"/>
      <c r="JD903"/>
      <c r="JE903"/>
      <c r="JF903"/>
      <c r="JG903"/>
      <c r="JH903"/>
      <c r="JI903"/>
      <c r="JJ903"/>
      <c r="JK903"/>
      <c r="JL903"/>
      <c r="JM903"/>
      <c r="JN903"/>
      <c r="JO903"/>
      <c r="JP903"/>
      <c r="JQ903"/>
      <c r="JR903"/>
      <c r="JS903"/>
      <c r="JT903"/>
      <c r="JU903"/>
      <c r="JV903"/>
      <c r="JW903"/>
      <c r="JX903"/>
      <c r="JY903"/>
      <c r="JZ903"/>
      <c r="KA903"/>
      <c r="KB903"/>
      <c r="KC903"/>
      <c r="KD903"/>
      <c r="KE903"/>
      <c r="KF903"/>
      <c r="KG903"/>
      <c r="KH903"/>
      <c r="KI903"/>
      <c r="KJ903"/>
      <c r="KK903"/>
      <c r="KL903"/>
      <c r="KM903"/>
      <c r="KN903"/>
    </row>
    <row r="904" spans="1:300" x14ac:dyDescent="0.25">
      <c r="A904" s="1" t="s">
        <v>466</v>
      </c>
      <c r="C904" s="1" t="s">
        <v>465</v>
      </c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>
        <v>9</v>
      </c>
      <c r="Y904"/>
      <c r="Z904">
        <v>14</v>
      </c>
      <c r="AA904"/>
      <c r="AB904"/>
      <c r="AC904"/>
      <c r="AD904">
        <v>0</v>
      </c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>
        <v>0</v>
      </c>
      <c r="AS904"/>
      <c r="AT904"/>
      <c r="AU904">
        <v>0</v>
      </c>
      <c r="AV904"/>
      <c r="AW904"/>
      <c r="AX904">
        <v>0</v>
      </c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  <c r="FV904"/>
      <c r="FW904"/>
      <c r="FX904"/>
      <c r="FY904"/>
      <c r="FZ904"/>
      <c r="GA904"/>
      <c r="GB904"/>
      <c r="GC904"/>
      <c r="GD904"/>
      <c r="GE904"/>
      <c r="GF904"/>
      <c r="GG904"/>
      <c r="GH904"/>
      <c r="GI904"/>
      <c r="GJ904"/>
      <c r="GK904"/>
      <c r="GL904"/>
      <c r="GM904"/>
      <c r="GN904"/>
      <c r="GO904"/>
      <c r="GP904"/>
      <c r="GQ904"/>
      <c r="GR904"/>
      <c r="GS904"/>
      <c r="GT904"/>
      <c r="GU904"/>
      <c r="GV904"/>
      <c r="GW904"/>
      <c r="GX904"/>
      <c r="GY904"/>
      <c r="GZ904"/>
      <c r="HA904"/>
      <c r="HB904"/>
      <c r="HC904"/>
      <c r="HD904"/>
      <c r="HE904"/>
      <c r="HF904"/>
      <c r="HG904"/>
      <c r="HH904"/>
      <c r="HI904"/>
      <c r="HJ904"/>
      <c r="HK904"/>
      <c r="HL904"/>
      <c r="HM904"/>
      <c r="HN904"/>
      <c r="HO904"/>
      <c r="HP904"/>
      <c r="HQ904"/>
      <c r="HR904"/>
      <c r="HS904"/>
      <c r="HT904"/>
      <c r="HU904"/>
      <c r="HV904"/>
      <c r="HW904"/>
      <c r="HX904"/>
      <c r="HY904"/>
      <c r="HZ904"/>
      <c r="IA904"/>
      <c r="IB904"/>
      <c r="IC904"/>
      <c r="ID904"/>
      <c r="IE904"/>
      <c r="IF904"/>
      <c r="IG904"/>
      <c r="IH904"/>
      <c r="II904"/>
      <c r="IJ904"/>
      <c r="IK904"/>
      <c r="IL904"/>
      <c r="IM904"/>
      <c r="IN904"/>
      <c r="IO904"/>
      <c r="IP904"/>
      <c r="IQ904"/>
      <c r="IR904"/>
      <c r="IS904"/>
      <c r="IT904"/>
      <c r="IU904"/>
      <c r="IV904"/>
      <c r="IW904"/>
      <c r="IX904"/>
      <c r="IY904"/>
      <c r="IZ904"/>
      <c r="JA904"/>
      <c r="JB904"/>
      <c r="JC904"/>
      <c r="JD904"/>
      <c r="JE904"/>
      <c r="JF904"/>
      <c r="JG904"/>
      <c r="JH904"/>
      <c r="JI904"/>
      <c r="JJ904"/>
      <c r="JK904"/>
      <c r="JL904"/>
      <c r="JM904"/>
      <c r="JN904"/>
      <c r="JO904"/>
      <c r="JP904"/>
      <c r="JQ904"/>
      <c r="JR904"/>
      <c r="JS904"/>
      <c r="JT904"/>
      <c r="JU904"/>
      <c r="JV904"/>
      <c r="JW904"/>
      <c r="JX904"/>
      <c r="JY904"/>
      <c r="JZ904"/>
      <c r="KA904"/>
      <c r="KB904"/>
      <c r="KC904"/>
      <c r="KD904"/>
      <c r="KE904"/>
      <c r="KF904"/>
      <c r="KG904"/>
      <c r="KH904"/>
      <c r="KI904"/>
      <c r="KJ904"/>
      <c r="KK904"/>
      <c r="KL904"/>
      <c r="KM904"/>
      <c r="KN904"/>
    </row>
    <row r="905" spans="1:300" x14ac:dyDescent="0.25"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  <c r="FV905"/>
      <c r="FW905"/>
      <c r="FX905"/>
      <c r="FY905"/>
      <c r="FZ905"/>
      <c r="GA905"/>
      <c r="GB905"/>
      <c r="GC905"/>
      <c r="GD905"/>
      <c r="GE905"/>
      <c r="GF905"/>
      <c r="GG905"/>
      <c r="GH905"/>
      <c r="GI905"/>
      <c r="GJ905"/>
      <c r="GK905"/>
      <c r="GL905"/>
      <c r="GM905"/>
      <c r="GN905"/>
      <c r="GO905"/>
      <c r="GP905"/>
      <c r="GQ905"/>
      <c r="GR905"/>
      <c r="GS905"/>
      <c r="GT905"/>
      <c r="GU905"/>
      <c r="GV905"/>
      <c r="GW905"/>
      <c r="GX905"/>
      <c r="GY905"/>
      <c r="GZ905"/>
      <c r="HA905"/>
      <c r="HB905"/>
      <c r="HC905"/>
      <c r="HD905"/>
      <c r="HE905"/>
      <c r="HF905"/>
      <c r="HG905"/>
      <c r="HH905"/>
      <c r="HI905"/>
      <c r="HJ905"/>
      <c r="HK905"/>
      <c r="HL905"/>
      <c r="HM905"/>
      <c r="HN905"/>
      <c r="HO905"/>
      <c r="HP905"/>
      <c r="HQ905"/>
      <c r="HR905"/>
      <c r="HS905"/>
      <c r="HT905"/>
      <c r="HU905"/>
      <c r="HV905"/>
      <c r="HW905"/>
      <c r="HX905"/>
      <c r="HY905"/>
      <c r="HZ905"/>
      <c r="IA905"/>
      <c r="IB905"/>
      <c r="IC905"/>
      <c r="ID905"/>
      <c r="IE905"/>
      <c r="IF905"/>
      <c r="IG905"/>
      <c r="IH905"/>
      <c r="II905"/>
      <c r="IJ905"/>
      <c r="IK905"/>
      <c r="IL905"/>
      <c r="IM905"/>
      <c r="IN905"/>
      <c r="IO905"/>
      <c r="IP905"/>
      <c r="IQ905"/>
      <c r="IR905"/>
      <c r="IS905"/>
      <c r="IT905"/>
      <c r="IU905"/>
      <c r="IV905"/>
      <c r="IW905"/>
      <c r="IX905"/>
      <c r="IY905"/>
      <c r="IZ905"/>
      <c r="JA905"/>
      <c r="JB905"/>
      <c r="JC905"/>
      <c r="JD905"/>
      <c r="JE905"/>
      <c r="JF905"/>
      <c r="JG905"/>
      <c r="JH905"/>
      <c r="JI905"/>
      <c r="JJ905"/>
      <c r="JK905"/>
      <c r="JL905"/>
      <c r="JM905"/>
      <c r="JN905"/>
      <c r="JO905"/>
      <c r="JP905"/>
      <c r="JQ905"/>
      <c r="JR905"/>
      <c r="JS905"/>
      <c r="JT905"/>
      <c r="JU905"/>
      <c r="JV905"/>
      <c r="JW905"/>
      <c r="JX905"/>
      <c r="JY905"/>
      <c r="JZ905"/>
      <c r="KA905"/>
      <c r="KB905"/>
      <c r="KC905"/>
      <c r="KD905"/>
      <c r="KE905"/>
      <c r="KF905"/>
      <c r="KG905"/>
      <c r="KH905"/>
      <c r="KI905"/>
      <c r="KJ905"/>
      <c r="KK905"/>
      <c r="KL905"/>
      <c r="KM905"/>
      <c r="KN905"/>
    </row>
    <row r="906" spans="1:300" x14ac:dyDescent="0.25">
      <c r="A906" s="1" t="s">
        <v>467</v>
      </c>
      <c r="C906" s="1" t="s">
        <v>789</v>
      </c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>
        <v>0</v>
      </c>
      <c r="Y906"/>
      <c r="Z906"/>
      <c r="AA906">
        <v>0</v>
      </c>
      <c r="AB906"/>
      <c r="AC906"/>
      <c r="AD906">
        <v>7</v>
      </c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>
        <v>7</v>
      </c>
      <c r="AS906"/>
      <c r="AT906"/>
      <c r="AU906">
        <v>0</v>
      </c>
      <c r="AV906"/>
      <c r="AW906"/>
      <c r="AX906">
        <v>3</v>
      </c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  <c r="FV906"/>
      <c r="FW906"/>
      <c r="FX906"/>
      <c r="FY906"/>
      <c r="FZ906"/>
      <c r="GA906"/>
      <c r="GB906"/>
      <c r="GC906"/>
      <c r="GD906"/>
      <c r="GE906"/>
      <c r="GF906"/>
      <c r="GG906"/>
      <c r="GH906"/>
      <c r="GI906"/>
      <c r="GJ906"/>
      <c r="GK906"/>
      <c r="GL906"/>
      <c r="GM906"/>
      <c r="GN906"/>
      <c r="GO906"/>
      <c r="GP906"/>
      <c r="GQ906"/>
      <c r="GR906"/>
      <c r="GS906"/>
      <c r="GT906"/>
      <c r="GU906"/>
      <c r="GV906"/>
      <c r="GW906"/>
      <c r="GX906"/>
      <c r="GY906"/>
      <c r="GZ906"/>
      <c r="HA906"/>
      <c r="HB906"/>
      <c r="HC906"/>
      <c r="HD906"/>
      <c r="HE906"/>
      <c r="HF906"/>
      <c r="HG906"/>
      <c r="HH906"/>
      <c r="HI906"/>
      <c r="HJ906"/>
      <c r="HK906"/>
      <c r="HL906"/>
      <c r="HM906"/>
      <c r="HN906"/>
      <c r="HO906"/>
      <c r="HP906"/>
      <c r="HQ906"/>
      <c r="HR906"/>
      <c r="HS906"/>
      <c r="HT906"/>
      <c r="HU906"/>
      <c r="HV906"/>
      <c r="HW906"/>
      <c r="HX906"/>
      <c r="HY906"/>
      <c r="HZ906"/>
      <c r="IA906"/>
      <c r="IB906"/>
      <c r="IC906"/>
      <c r="ID906"/>
      <c r="IE906"/>
      <c r="IF906"/>
      <c r="IG906"/>
      <c r="IH906"/>
      <c r="II906"/>
      <c r="IJ906"/>
      <c r="IK906"/>
      <c r="IL906"/>
      <c r="IM906"/>
      <c r="IN906"/>
      <c r="IO906"/>
      <c r="IP906"/>
      <c r="IQ906"/>
      <c r="IR906"/>
      <c r="IS906"/>
      <c r="IT906"/>
      <c r="IU906"/>
      <c r="IV906"/>
      <c r="IW906"/>
      <c r="IX906"/>
      <c r="IY906"/>
      <c r="IZ906"/>
      <c r="JA906"/>
      <c r="JB906"/>
      <c r="JC906"/>
      <c r="JD906"/>
      <c r="JE906"/>
      <c r="JF906"/>
      <c r="JG906"/>
      <c r="JH906"/>
      <c r="JI906"/>
      <c r="JJ906"/>
      <c r="JK906"/>
      <c r="JL906"/>
      <c r="JM906"/>
      <c r="JN906"/>
      <c r="JO906"/>
      <c r="JP906"/>
      <c r="JQ906"/>
      <c r="JR906"/>
      <c r="JS906"/>
      <c r="JT906"/>
      <c r="JU906"/>
      <c r="JV906"/>
      <c r="JW906"/>
      <c r="JX906"/>
      <c r="JY906"/>
      <c r="JZ906"/>
      <c r="KA906"/>
      <c r="KB906"/>
      <c r="KC906"/>
      <c r="KD906"/>
      <c r="KE906"/>
      <c r="KF906"/>
      <c r="KG906"/>
      <c r="KH906"/>
      <c r="KI906"/>
      <c r="KJ906"/>
      <c r="KK906"/>
      <c r="KL906"/>
      <c r="KM906"/>
      <c r="KN906"/>
    </row>
    <row r="907" spans="1:300" x14ac:dyDescent="0.25">
      <c r="A907" s="1" t="s">
        <v>468</v>
      </c>
      <c r="C907" s="1" t="s">
        <v>789</v>
      </c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>
        <v>3</v>
      </c>
      <c r="Y907"/>
      <c r="Z907"/>
      <c r="AA907">
        <v>3</v>
      </c>
      <c r="AB907"/>
      <c r="AC907"/>
      <c r="AD907">
        <v>8</v>
      </c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>
        <v>8</v>
      </c>
      <c r="AS907"/>
      <c r="AT907"/>
      <c r="AU907">
        <v>3</v>
      </c>
      <c r="AV907"/>
      <c r="AW907"/>
      <c r="AX907">
        <v>8</v>
      </c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  <c r="FV907"/>
      <c r="FW907"/>
      <c r="FX907"/>
      <c r="FY907"/>
      <c r="FZ907"/>
      <c r="GA907"/>
      <c r="GB907"/>
      <c r="GC907"/>
      <c r="GD907"/>
      <c r="GE907"/>
      <c r="GF907"/>
      <c r="GG907"/>
      <c r="GH907"/>
      <c r="GI907"/>
      <c r="GJ907"/>
      <c r="GK907"/>
      <c r="GL907"/>
      <c r="GM907"/>
      <c r="GN907"/>
      <c r="GO907"/>
      <c r="GP907"/>
      <c r="GQ907"/>
      <c r="GR907"/>
      <c r="GS907"/>
      <c r="GT907"/>
      <c r="GU907"/>
      <c r="GV907"/>
      <c r="GW907"/>
      <c r="GX907"/>
      <c r="GY907"/>
      <c r="GZ907"/>
      <c r="HA907"/>
      <c r="HB907"/>
      <c r="HC907"/>
      <c r="HD907"/>
      <c r="HE907"/>
      <c r="HF907"/>
      <c r="HG907"/>
      <c r="HH907"/>
      <c r="HI907"/>
      <c r="HJ907"/>
      <c r="HK907"/>
      <c r="HL907"/>
      <c r="HM907"/>
      <c r="HN907"/>
      <c r="HO907"/>
      <c r="HP907"/>
      <c r="HQ907"/>
      <c r="HR907"/>
      <c r="HS907"/>
      <c r="HT907"/>
      <c r="HU907"/>
      <c r="HV907"/>
      <c r="HW907"/>
      <c r="HX907"/>
      <c r="HY907"/>
      <c r="HZ907"/>
      <c r="IA907"/>
      <c r="IB907"/>
      <c r="IC907"/>
      <c r="ID907"/>
      <c r="IE907"/>
      <c r="IF907"/>
      <c r="IG907"/>
      <c r="IH907"/>
      <c r="II907"/>
      <c r="IJ907"/>
      <c r="IK907"/>
      <c r="IL907"/>
      <c r="IM907"/>
      <c r="IN907"/>
      <c r="IO907"/>
      <c r="IP907"/>
      <c r="IQ907"/>
      <c r="IR907"/>
      <c r="IS907"/>
      <c r="IT907"/>
      <c r="IU907"/>
      <c r="IV907"/>
      <c r="IW907"/>
      <c r="IX907"/>
      <c r="IY907"/>
      <c r="IZ907"/>
      <c r="JA907"/>
      <c r="JB907"/>
      <c r="JC907"/>
      <c r="JD907"/>
      <c r="JE907"/>
      <c r="JF907"/>
      <c r="JG907"/>
      <c r="JH907"/>
      <c r="JI907"/>
      <c r="JJ907"/>
      <c r="JK907"/>
      <c r="JL907"/>
      <c r="JM907"/>
      <c r="JN907"/>
      <c r="JO907"/>
      <c r="JP907"/>
      <c r="JQ907"/>
      <c r="JR907"/>
      <c r="JS907"/>
      <c r="JT907"/>
      <c r="JU907"/>
      <c r="JV907"/>
      <c r="JW907"/>
      <c r="JX907"/>
      <c r="JY907"/>
      <c r="JZ907"/>
      <c r="KA907"/>
      <c r="KB907"/>
      <c r="KC907"/>
      <c r="KD907"/>
      <c r="KE907"/>
      <c r="KF907"/>
      <c r="KG907"/>
      <c r="KH907"/>
      <c r="KI907"/>
      <c r="KJ907"/>
      <c r="KK907"/>
      <c r="KL907"/>
      <c r="KM907"/>
      <c r="KN907"/>
    </row>
    <row r="908" spans="1:300" x14ac:dyDescent="0.25"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  <c r="FV908"/>
      <c r="FW908"/>
      <c r="FX908"/>
      <c r="FY908"/>
      <c r="FZ908"/>
      <c r="GA908"/>
      <c r="GB908"/>
      <c r="GC908"/>
      <c r="GD908"/>
      <c r="GE908"/>
      <c r="GF908"/>
      <c r="GG908"/>
      <c r="GH908"/>
      <c r="GI908"/>
      <c r="GJ908"/>
      <c r="GK908"/>
      <c r="GL908"/>
      <c r="GM908"/>
      <c r="GN908"/>
      <c r="GO908"/>
      <c r="GP908"/>
      <c r="GQ908"/>
      <c r="GR908"/>
      <c r="GS908"/>
      <c r="GT908"/>
      <c r="GU908"/>
      <c r="GV908"/>
      <c r="GW908"/>
      <c r="GX908"/>
      <c r="GY908"/>
      <c r="GZ908"/>
      <c r="HA908"/>
      <c r="HB908"/>
      <c r="HC908"/>
      <c r="HD908"/>
      <c r="HE908"/>
      <c r="HF908"/>
      <c r="HG908"/>
      <c r="HH908"/>
      <c r="HI908"/>
      <c r="HJ908"/>
      <c r="HK908"/>
      <c r="HL908"/>
      <c r="HM908"/>
      <c r="HN908"/>
      <c r="HO908"/>
      <c r="HP908"/>
      <c r="HQ908"/>
      <c r="HR908"/>
      <c r="HS908"/>
      <c r="HT908"/>
      <c r="HU908"/>
      <c r="HV908"/>
      <c r="HW908"/>
      <c r="HX908"/>
      <c r="HY908"/>
      <c r="HZ908"/>
      <c r="IA908"/>
      <c r="IB908"/>
      <c r="IC908"/>
      <c r="ID908"/>
      <c r="IE908"/>
      <c r="IF908"/>
      <c r="IG908"/>
      <c r="IH908"/>
      <c r="II908"/>
      <c r="IJ908"/>
      <c r="IK908"/>
      <c r="IL908"/>
      <c r="IM908"/>
      <c r="IN908"/>
      <c r="IO908"/>
      <c r="IP908"/>
      <c r="IQ908"/>
      <c r="IR908"/>
      <c r="IS908"/>
      <c r="IT908"/>
      <c r="IU908"/>
      <c r="IV908"/>
      <c r="IW908"/>
      <c r="IX908"/>
      <c r="IY908"/>
      <c r="IZ908"/>
      <c r="JA908"/>
      <c r="JB908"/>
      <c r="JC908"/>
      <c r="JD908"/>
      <c r="JE908"/>
      <c r="JF908"/>
      <c r="JG908"/>
      <c r="JH908"/>
      <c r="JI908"/>
      <c r="JJ908"/>
      <c r="JK908"/>
      <c r="JL908"/>
      <c r="JM908"/>
      <c r="JN908"/>
      <c r="JO908"/>
      <c r="JP908"/>
      <c r="JQ908"/>
      <c r="JR908"/>
      <c r="JS908"/>
      <c r="JT908"/>
      <c r="JU908"/>
      <c r="JV908"/>
      <c r="JW908"/>
      <c r="JX908"/>
      <c r="JY908"/>
      <c r="JZ908"/>
      <c r="KA908"/>
      <c r="KB908"/>
      <c r="KC908"/>
      <c r="KD908"/>
      <c r="KE908"/>
      <c r="KF908"/>
      <c r="KG908"/>
      <c r="KH908"/>
      <c r="KI908"/>
      <c r="KJ908"/>
      <c r="KK908"/>
      <c r="KL908"/>
      <c r="KM908"/>
      <c r="KN908"/>
    </row>
    <row r="909" spans="1:300" x14ac:dyDescent="0.25">
      <c r="A909" s="1" t="s">
        <v>469</v>
      </c>
      <c r="D909"/>
      <c r="E909"/>
      <c r="F909"/>
      <c r="G909"/>
      <c r="H909"/>
      <c r="I909"/>
      <c r="J909"/>
      <c r="K909"/>
      <c r="L909"/>
      <c r="M909"/>
      <c r="N909"/>
      <c r="O909"/>
      <c r="P909" t="s">
        <v>473</v>
      </c>
      <c r="Q909"/>
      <c r="R909" t="s">
        <v>589</v>
      </c>
      <c r="S909"/>
      <c r="T909" t="s">
        <v>589</v>
      </c>
      <c r="U909"/>
      <c r="V909"/>
      <c r="W909"/>
      <c r="X909" t="s">
        <v>589</v>
      </c>
      <c r="Y909"/>
      <c r="Z909" t="s">
        <v>589</v>
      </c>
      <c r="AA909"/>
      <c r="AB909" t="s">
        <v>589</v>
      </c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  <c r="FV909"/>
      <c r="FW909"/>
      <c r="FX909"/>
      <c r="FY909"/>
      <c r="FZ909"/>
      <c r="GA909"/>
      <c r="GB909"/>
      <c r="GC909"/>
      <c r="GD909"/>
      <c r="GE909"/>
      <c r="GF909"/>
      <c r="GG909"/>
      <c r="GH909"/>
      <c r="GI909"/>
      <c r="GJ909"/>
      <c r="GK909"/>
      <c r="GL909"/>
      <c r="GM909"/>
      <c r="GN909"/>
      <c r="GO909"/>
      <c r="GP909"/>
      <c r="GQ909"/>
      <c r="GR909"/>
      <c r="GS909"/>
      <c r="GT909"/>
      <c r="GU909"/>
      <c r="GV909"/>
      <c r="GW909"/>
      <c r="GX909"/>
      <c r="GY909"/>
      <c r="GZ909"/>
      <c r="HA909"/>
      <c r="HB909"/>
      <c r="HC909"/>
      <c r="HD909"/>
      <c r="HE909"/>
      <c r="HF909"/>
      <c r="HG909"/>
      <c r="HH909"/>
      <c r="HI909"/>
      <c r="HJ909"/>
      <c r="HK909"/>
      <c r="HL909"/>
      <c r="HM909"/>
      <c r="HN909"/>
      <c r="HO909"/>
      <c r="HP909"/>
      <c r="HQ909"/>
      <c r="HR909"/>
      <c r="HS909"/>
      <c r="HT909"/>
      <c r="HU909"/>
      <c r="HV909"/>
      <c r="HW909"/>
      <c r="HX909"/>
      <c r="HY909"/>
      <c r="HZ909"/>
      <c r="IA909"/>
      <c r="IB909"/>
      <c r="IC909"/>
      <c r="ID909"/>
      <c r="IE909"/>
      <c r="IF909"/>
      <c r="IG909"/>
      <c r="IH909"/>
      <c r="II909"/>
      <c r="IJ909"/>
      <c r="IK909"/>
      <c r="IL909"/>
      <c r="IM909"/>
      <c r="IN909"/>
      <c r="IO909"/>
      <c r="IP909"/>
      <c r="IQ909"/>
      <c r="IR909"/>
      <c r="IS909"/>
      <c r="IT909"/>
      <c r="IU909"/>
      <c r="IV909"/>
      <c r="IW909"/>
      <c r="IX909"/>
      <c r="IY909"/>
      <c r="IZ909"/>
      <c r="JA909"/>
      <c r="JB909"/>
      <c r="JC909"/>
      <c r="JD909"/>
      <c r="JE909"/>
      <c r="JF909"/>
      <c r="JG909"/>
      <c r="JH909"/>
      <c r="JI909"/>
      <c r="JJ909"/>
      <c r="JK909"/>
      <c r="JL909"/>
      <c r="JM909"/>
      <c r="JN909"/>
      <c r="JO909"/>
      <c r="JP909"/>
      <c r="JQ909"/>
      <c r="JR909"/>
      <c r="JS909"/>
      <c r="JT909"/>
      <c r="JU909"/>
      <c r="JV909"/>
      <c r="JW909"/>
      <c r="JX909"/>
      <c r="JY909"/>
      <c r="JZ909"/>
      <c r="KA909"/>
      <c r="KB909"/>
      <c r="KC909"/>
      <c r="KD909"/>
      <c r="KE909"/>
      <c r="KF909"/>
      <c r="KG909"/>
      <c r="KH909"/>
      <c r="KI909"/>
      <c r="KJ909"/>
      <c r="KK909"/>
      <c r="KL909"/>
      <c r="KM909"/>
      <c r="KN909"/>
    </row>
    <row r="910" spans="1:300" x14ac:dyDescent="0.25">
      <c r="A910" s="1" t="s">
        <v>474</v>
      </c>
      <c r="D910"/>
      <c r="E910"/>
      <c r="F910"/>
      <c r="G910"/>
      <c r="H910"/>
      <c r="I910"/>
      <c r="J910"/>
      <c r="K910"/>
      <c r="L910"/>
      <c r="M910"/>
      <c r="N910"/>
      <c r="O910"/>
      <c r="P910" t="s">
        <v>796</v>
      </c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 t="s">
        <v>796</v>
      </c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  <c r="FV910"/>
      <c r="FW910"/>
      <c r="FX910"/>
      <c r="FY910"/>
      <c r="FZ910"/>
      <c r="GA910"/>
      <c r="GB910"/>
      <c r="GC910"/>
      <c r="GD910"/>
      <c r="GE910"/>
      <c r="GF910"/>
      <c r="GG910"/>
      <c r="GH910"/>
      <c r="GI910"/>
      <c r="GJ910"/>
      <c r="GK910"/>
      <c r="GL910"/>
      <c r="GM910"/>
      <c r="GN910"/>
      <c r="GO910"/>
      <c r="GP910"/>
      <c r="GQ910"/>
      <c r="GR910"/>
      <c r="GS910"/>
      <c r="GT910"/>
      <c r="GU910"/>
      <c r="GV910"/>
      <c r="GW910"/>
      <c r="GX910"/>
      <c r="GY910"/>
      <c r="GZ910"/>
      <c r="HA910"/>
      <c r="HB910"/>
      <c r="HC910"/>
      <c r="HD910"/>
      <c r="HE910"/>
      <c r="HF910"/>
      <c r="HG910"/>
      <c r="HH910"/>
      <c r="HI910"/>
      <c r="HJ910"/>
      <c r="HK910"/>
      <c r="HL910"/>
      <c r="HM910"/>
      <c r="HN910"/>
      <c r="HO910"/>
      <c r="HP910"/>
      <c r="HQ910"/>
      <c r="HR910"/>
      <c r="HS910"/>
      <c r="HT910"/>
      <c r="HU910"/>
      <c r="HV910"/>
      <c r="HW910"/>
      <c r="HX910"/>
      <c r="HY910"/>
      <c r="HZ910"/>
      <c r="IA910"/>
      <c r="IB910"/>
      <c r="IC910"/>
      <c r="ID910"/>
      <c r="IE910"/>
      <c r="IF910"/>
      <c r="IG910"/>
      <c r="IH910"/>
      <c r="II910"/>
      <c r="IJ910"/>
      <c r="IK910"/>
      <c r="IL910"/>
      <c r="IM910"/>
      <c r="IN910"/>
      <c r="IO910"/>
      <c r="IP910"/>
      <c r="IQ910"/>
      <c r="IR910"/>
      <c r="IS910"/>
      <c r="IT910"/>
      <c r="IU910"/>
      <c r="IV910"/>
      <c r="IW910"/>
      <c r="IX910"/>
      <c r="IY910"/>
      <c r="IZ910"/>
      <c r="JA910"/>
      <c r="JB910"/>
      <c r="JC910"/>
      <c r="JD910"/>
      <c r="JE910"/>
      <c r="JF910"/>
      <c r="JG910"/>
      <c r="JH910"/>
      <c r="JI910"/>
      <c r="JJ910"/>
      <c r="JK910"/>
      <c r="JL910"/>
      <c r="JM910"/>
      <c r="JN910"/>
      <c r="JO910"/>
      <c r="JP910"/>
      <c r="JQ910"/>
      <c r="JR910"/>
      <c r="JS910"/>
      <c r="JT910"/>
      <c r="JU910"/>
      <c r="JV910"/>
      <c r="JW910"/>
      <c r="JX910"/>
      <c r="JY910"/>
      <c r="JZ910"/>
      <c r="KA910"/>
      <c r="KB910"/>
      <c r="KC910"/>
      <c r="KD910"/>
      <c r="KE910"/>
      <c r="KF910"/>
      <c r="KG910"/>
      <c r="KH910"/>
      <c r="KI910"/>
      <c r="KJ910"/>
      <c r="KK910"/>
      <c r="KL910"/>
      <c r="KM910"/>
      <c r="KN910"/>
    </row>
    <row r="911" spans="1:300" x14ac:dyDescent="0.25">
      <c r="A911" s="1" t="s">
        <v>475</v>
      </c>
      <c r="P911" s="1">
        <v>0</v>
      </c>
      <c r="AL911" s="1">
        <v>0</v>
      </c>
      <c r="BH911" s="1">
        <v>0</v>
      </c>
    </row>
    <row r="912" spans="1:300" x14ac:dyDescent="0.25">
      <c r="A912" s="1" t="s">
        <v>476</v>
      </c>
      <c r="B912" s="1" t="s">
        <v>477</v>
      </c>
      <c r="H912" s="1">
        <v>0</v>
      </c>
      <c r="BE912" s="1">
        <v>200</v>
      </c>
    </row>
    <row r="913" spans="1:300" x14ac:dyDescent="0.25">
      <c r="A913" s="1" t="s">
        <v>478</v>
      </c>
      <c r="I913" s="1">
        <v>0</v>
      </c>
      <c r="K913" s="1">
        <v>1065</v>
      </c>
      <c r="AE913" s="1">
        <v>665</v>
      </c>
      <c r="AY913" s="1">
        <v>719</v>
      </c>
    </row>
    <row r="914" spans="1:300" x14ac:dyDescent="0.25">
      <c r="A914" s="1" t="s">
        <v>479</v>
      </c>
      <c r="O914" s="1">
        <v>0</v>
      </c>
      <c r="AK914" s="1">
        <v>0</v>
      </c>
      <c r="BG914" s="1">
        <v>0</v>
      </c>
    </row>
    <row r="915" spans="1:300" x14ac:dyDescent="0.25">
      <c r="A915" s="1" t="s">
        <v>480</v>
      </c>
      <c r="M915" s="1">
        <v>-60</v>
      </c>
      <c r="AG915" s="1">
        <v>-80</v>
      </c>
      <c r="BA915" s="1">
        <v>-80</v>
      </c>
    </row>
    <row r="916" spans="1:300" x14ac:dyDescent="0.25">
      <c r="A916" s="1" t="s">
        <v>481</v>
      </c>
      <c r="L916" s="1">
        <v>-200</v>
      </c>
      <c r="AE916" s="1">
        <v>-200</v>
      </c>
      <c r="AX916" s="1">
        <v>-200</v>
      </c>
    </row>
    <row r="919" spans="1:300" x14ac:dyDescent="0.25">
      <c r="A919" s="1" t="s">
        <v>610</v>
      </c>
      <c r="B919" s="1" t="s">
        <v>460</v>
      </c>
      <c r="H919" s="1" t="s">
        <v>613</v>
      </c>
      <c r="I919" s="1" t="s">
        <v>587</v>
      </c>
      <c r="M919" s="1" t="s">
        <v>614</v>
      </c>
      <c r="N919" s="1" t="s">
        <v>587</v>
      </c>
    </row>
    <row r="920" spans="1:300" x14ac:dyDescent="0.25">
      <c r="A920" s="1" t="s">
        <v>464</v>
      </c>
      <c r="C920" s="1" t="s">
        <v>465</v>
      </c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>
        <v>3</v>
      </c>
      <c r="Y920"/>
      <c r="Z920"/>
      <c r="AA920">
        <v>5</v>
      </c>
      <c r="AB920"/>
      <c r="AC920"/>
      <c r="AD920">
        <v>3</v>
      </c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>
        <v>5</v>
      </c>
      <c r="AS920"/>
      <c r="AT920"/>
      <c r="AU920">
        <v>6</v>
      </c>
      <c r="AV920"/>
      <c r="AW920"/>
      <c r="AX920">
        <v>4</v>
      </c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  <c r="FV920"/>
      <c r="FW920"/>
      <c r="FX920"/>
      <c r="FY920"/>
      <c r="FZ920"/>
      <c r="GA920"/>
      <c r="GB920"/>
      <c r="GC920"/>
      <c r="GD920"/>
      <c r="GE920"/>
      <c r="GF920"/>
      <c r="GG920"/>
      <c r="GH920"/>
      <c r="GI920"/>
      <c r="GJ920"/>
      <c r="GK920"/>
      <c r="GL920"/>
      <c r="GM920"/>
      <c r="GN920"/>
      <c r="GO920"/>
      <c r="GP920"/>
      <c r="GQ920"/>
      <c r="GR920"/>
      <c r="GS920"/>
      <c r="GT920"/>
      <c r="GU920"/>
      <c r="GV920"/>
      <c r="GW920"/>
      <c r="GX920"/>
      <c r="GY920"/>
      <c r="GZ920"/>
      <c r="HA920"/>
      <c r="HB920"/>
      <c r="HC920"/>
      <c r="HD920"/>
      <c r="HE920"/>
      <c r="HF920"/>
      <c r="HG920"/>
      <c r="HH920"/>
      <c r="HI920"/>
      <c r="HJ920"/>
      <c r="HK920"/>
      <c r="HL920"/>
      <c r="HM920"/>
      <c r="HN920"/>
      <c r="HO920"/>
      <c r="HP920"/>
      <c r="HQ920"/>
      <c r="HR920"/>
      <c r="HS920"/>
      <c r="HT920"/>
      <c r="HU920"/>
      <c r="HV920"/>
      <c r="HW920"/>
      <c r="HX920"/>
      <c r="HY920"/>
      <c r="HZ920"/>
      <c r="IA920"/>
      <c r="IB920"/>
      <c r="IC920"/>
      <c r="ID920"/>
      <c r="IE920"/>
      <c r="IF920"/>
      <c r="IG920"/>
      <c r="IH920"/>
      <c r="II920"/>
      <c r="IJ920"/>
      <c r="IK920"/>
      <c r="IL920"/>
      <c r="IM920"/>
      <c r="IN920"/>
      <c r="IO920"/>
      <c r="IP920"/>
      <c r="IQ920"/>
      <c r="IR920"/>
      <c r="IS920"/>
      <c r="IT920"/>
      <c r="IU920"/>
      <c r="IV920"/>
      <c r="IW920"/>
      <c r="IX920"/>
      <c r="IY920"/>
      <c r="IZ920"/>
      <c r="JA920"/>
      <c r="JB920"/>
      <c r="JC920"/>
      <c r="JD920"/>
      <c r="JE920"/>
      <c r="JF920"/>
      <c r="JG920"/>
      <c r="JH920"/>
      <c r="JI920"/>
      <c r="JJ920"/>
      <c r="JK920"/>
      <c r="JL920"/>
      <c r="JM920"/>
      <c r="JN920"/>
      <c r="JO920"/>
      <c r="JP920"/>
      <c r="JQ920"/>
      <c r="JR920"/>
      <c r="JS920"/>
      <c r="JT920"/>
      <c r="JU920"/>
      <c r="JV920"/>
      <c r="JW920"/>
      <c r="JX920"/>
      <c r="JY920"/>
      <c r="JZ920"/>
      <c r="KA920"/>
      <c r="KB920"/>
      <c r="KC920"/>
      <c r="KD920"/>
      <c r="KE920"/>
      <c r="KF920"/>
      <c r="KG920"/>
      <c r="KH920"/>
      <c r="KI920"/>
      <c r="KJ920"/>
      <c r="KK920"/>
      <c r="KL920"/>
      <c r="KM920"/>
      <c r="KN920"/>
    </row>
    <row r="921" spans="1:300" x14ac:dyDescent="0.25">
      <c r="A921" s="1" t="s">
        <v>466</v>
      </c>
      <c r="C921" s="1" t="s">
        <v>465</v>
      </c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>
        <v>0</v>
      </c>
      <c r="Y921"/>
      <c r="Z921"/>
      <c r="AA921">
        <v>0</v>
      </c>
      <c r="AB921"/>
      <c r="AC921"/>
      <c r="AD921">
        <v>0</v>
      </c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>
        <v>0</v>
      </c>
      <c r="AS921"/>
      <c r="AT921"/>
      <c r="AU921">
        <v>0</v>
      </c>
      <c r="AV921"/>
      <c r="AW921"/>
      <c r="AX921">
        <v>0</v>
      </c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  <c r="FV921"/>
      <c r="FW921"/>
      <c r="FX921"/>
      <c r="FY921"/>
      <c r="FZ921"/>
      <c r="GA921"/>
      <c r="GB921"/>
      <c r="GC921"/>
      <c r="GD921"/>
      <c r="GE921"/>
      <c r="GF921"/>
      <c r="GG921"/>
      <c r="GH921"/>
      <c r="GI921"/>
      <c r="GJ921"/>
      <c r="GK921"/>
      <c r="GL921"/>
      <c r="GM921"/>
      <c r="GN921"/>
      <c r="GO921"/>
      <c r="GP921"/>
      <c r="GQ921"/>
      <c r="GR921"/>
      <c r="GS921"/>
      <c r="GT921"/>
      <c r="GU921"/>
      <c r="GV921"/>
      <c r="GW921"/>
      <c r="GX921"/>
      <c r="GY921"/>
      <c r="GZ921"/>
      <c r="HA921"/>
      <c r="HB921"/>
      <c r="HC921"/>
      <c r="HD921"/>
      <c r="HE921"/>
      <c r="HF921"/>
      <c r="HG921"/>
      <c r="HH921"/>
      <c r="HI921"/>
      <c r="HJ921"/>
      <c r="HK921"/>
      <c r="HL921"/>
      <c r="HM921"/>
      <c r="HN921"/>
      <c r="HO921"/>
      <c r="HP921"/>
      <c r="HQ921"/>
      <c r="HR921"/>
      <c r="HS921"/>
      <c r="HT921"/>
      <c r="HU921"/>
      <c r="HV921"/>
      <c r="HW921"/>
      <c r="HX921"/>
      <c r="HY921"/>
      <c r="HZ921"/>
      <c r="IA921"/>
      <c r="IB921"/>
      <c r="IC921"/>
      <c r="ID921"/>
      <c r="IE921"/>
      <c r="IF921"/>
      <c r="IG921"/>
      <c r="IH921"/>
      <c r="II921"/>
      <c r="IJ921"/>
      <c r="IK921"/>
      <c r="IL921"/>
      <c r="IM921"/>
      <c r="IN921"/>
      <c r="IO921"/>
      <c r="IP921"/>
      <c r="IQ921"/>
      <c r="IR921"/>
      <c r="IS921"/>
      <c r="IT921"/>
      <c r="IU921"/>
      <c r="IV921"/>
      <c r="IW921"/>
      <c r="IX921"/>
      <c r="IY921"/>
      <c r="IZ921"/>
      <c r="JA921"/>
      <c r="JB921"/>
      <c r="JC921"/>
      <c r="JD921"/>
      <c r="JE921"/>
      <c r="JF921"/>
      <c r="JG921"/>
      <c r="JH921"/>
      <c r="JI921"/>
      <c r="JJ921"/>
      <c r="JK921"/>
      <c r="JL921"/>
      <c r="JM921"/>
      <c r="JN921"/>
      <c r="JO921"/>
      <c r="JP921"/>
      <c r="JQ921"/>
      <c r="JR921"/>
      <c r="JS921"/>
      <c r="JT921"/>
      <c r="JU921"/>
      <c r="JV921"/>
      <c r="JW921"/>
      <c r="JX921"/>
      <c r="JY921"/>
      <c r="JZ921"/>
      <c r="KA921"/>
      <c r="KB921"/>
      <c r="KC921"/>
      <c r="KD921"/>
      <c r="KE921"/>
      <c r="KF921"/>
      <c r="KG921"/>
      <c r="KH921"/>
      <c r="KI921"/>
      <c r="KJ921"/>
      <c r="KK921"/>
      <c r="KL921"/>
      <c r="KM921"/>
      <c r="KN921"/>
    </row>
    <row r="922" spans="1:300" x14ac:dyDescent="0.25"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  <c r="FV922"/>
      <c r="FW922"/>
      <c r="FX922"/>
      <c r="FY922"/>
      <c r="FZ922"/>
      <c r="GA922"/>
      <c r="GB922"/>
      <c r="GC922"/>
      <c r="GD922"/>
      <c r="GE922"/>
      <c r="GF922"/>
      <c r="GG922"/>
      <c r="GH922"/>
      <c r="GI922"/>
      <c r="GJ922"/>
      <c r="GK922"/>
      <c r="GL922"/>
      <c r="GM922"/>
      <c r="GN922"/>
      <c r="GO922"/>
      <c r="GP922"/>
      <c r="GQ922"/>
      <c r="GR922"/>
      <c r="GS922"/>
      <c r="GT922"/>
      <c r="GU922"/>
      <c r="GV922"/>
      <c r="GW922"/>
      <c r="GX922"/>
      <c r="GY922"/>
      <c r="GZ922"/>
      <c r="HA922"/>
      <c r="HB922"/>
      <c r="HC922"/>
      <c r="HD922"/>
      <c r="HE922"/>
      <c r="HF922"/>
      <c r="HG922"/>
      <c r="HH922"/>
      <c r="HI922"/>
      <c r="HJ922"/>
      <c r="HK922"/>
      <c r="HL922"/>
      <c r="HM922"/>
      <c r="HN922"/>
      <c r="HO922"/>
      <c r="HP922"/>
      <c r="HQ922"/>
      <c r="HR922"/>
      <c r="HS922"/>
      <c r="HT922"/>
      <c r="HU922"/>
      <c r="HV922"/>
      <c r="HW922"/>
      <c r="HX922"/>
      <c r="HY922"/>
      <c r="HZ922"/>
      <c r="IA922"/>
      <c r="IB922"/>
      <c r="IC922"/>
      <c r="ID922"/>
      <c r="IE922"/>
      <c r="IF922"/>
      <c r="IG922"/>
      <c r="IH922"/>
      <c r="II922"/>
      <c r="IJ922"/>
      <c r="IK922"/>
      <c r="IL922"/>
      <c r="IM922"/>
      <c r="IN922"/>
      <c r="IO922"/>
      <c r="IP922"/>
      <c r="IQ922"/>
      <c r="IR922"/>
      <c r="IS922"/>
      <c r="IT922"/>
      <c r="IU922"/>
      <c r="IV922"/>
      <c r="IW922"/>
      <c r="IX922"/>
      <c r="IY922"/>
      <c r="IZ922"/>
      <c r="JA922"/>
      <c r="JB922"/>
      <c r="JC922"/>
      <c r="JD922"/>
      <c r="JE922"/>
      <c r="JF922"/>
      <c r="JG922"/>
      <c r="JH922"/>
      <c r="JI922"/>
      <c r="JJ922"/>
      <c r="JK922"/>
      <c r="JL922"/>
      <c r="JM922"/>
      <c r="JN922"/>
      <c r="JO922"/>
      <c r="JP922"/>
      <c r="JQ922"/>
      <c r="JR922"/>
      <c r="JS922"/>
      <c r="JT922"/>
      <c r="JU922"/>
      <c r="JV922"/>
      <c r="JW922"/>
      <c r="JX922"/>
      <c r="JY922"/>
      <c r="JZ922"/>
      <c r="KA922"/>
      <c r="KB922"/>
      <c r="KC922"/>
      <c r="KD922"/>
      <c r="KE922"/>
      <c r="KF922"/>
      <c r="KG922"/>
      <c r="KH922"/>
      <c r="KI922"/>
      <c r="KJ922"/>
      <c r="KK922"/>
      <c r="KL922"/>
      <c r="KM922"/>
      <c r="KN922"/>
    </row>
    <row r="923" spans="1:300" x14ac:dyDescent="0.25">
      <c r="A923" s="1" t="s">
        <v>467</v>
      </c>
      <c r="C923" s="1" t="s">
        <v>789</v>
      </c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>
        <v>3</v>
      </c>
      <c r="Y923"/>
      <c r="Z923"/>
      <c r="AA923">
        <v>0</v>
      </c>
      <c r="AB923"/>
      <c r="AC923"/>
      <c r="AD923">
        <v>0</v>
      </c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>
        <v>0</v>
      </c>
      <c r="AS923"/>
      <c r="AT923"/>
      <c r="AU923">
        <v>0</v>
      </c>
      <c r="AV923"/>
      <c r="AW923"/>
      <c r="AX923">
        <v>8</v>
      </c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  <c r="FV923"/>
      <c r="FW923"/>
      <c r="FX923"/>
      <c r="FY923"/>
      <c r="FZ923"/>
      <c r="GA923"/>
      <c r="GB923"/>
      <c r="GC923"/>
      <c r="GD923"/>
      <c r="GE923"/>
      <c r="GF923"/>
      <c r="GG923"/>
      <c r="GH923"/>
      <c r="GI923"/>
      <c r="GJ923"/>
      <c r="GK923"/>
      <c r="GL923"/>
      <c r="GM923"/>
      <c r="GN923"/>
      <c r="GO923"/>
      <c r="GP923"/>
      <c r="GQ923"/>
      <c r="GR923"/>
      <c r="GS923"/>
      <c r="GT923"/>
      <c r="GU923"/>
      <c r="GV923"/>
      <c r="GW923"/>
      <c r="GX923"/>
      <c r="GY923"/>
      <c r="GZ923"/>
      <c r="HA923"/>
      <c r="HB923"/>
      <c r="HC923"/>
      <c r="HD923"/>
      <c r="HE923"/>
      <c r="HF923"/>
      <c r="HG923"/>
      <c r="HH923"/>
      <c r="HI923"/>
      <c r="HJ923"/>
      <c r="HK923"/>
      <c r="HL923"/>
      <c r="HM923"/>
      <c r="HN923"/>
      <c r="HO923"/>
      <c r="HP923"/>
      <c r="HQ923"/>
      <c r="HR923"/>
      <c r="HS923"/>
      <c r="HT923"/>
      <c r="HU923"/>
      <c r="HV923"/>
      <c r="HW923"/>
      <c r="HX923"/>
      <c r="HY923"/>
      <c r="HZ923"/>
      <c r="IA923"/>
      <c r="IB923"/>
      <c r="IC923"/>
      <c r="ID923"/>
      <c r="IE923"/>
      <c r="IF923"/>
      <c r="IG923"/>
      <c r="IH923"/>
      <c r="II923"/>
      <c r="IJ923"/>
      <c r="IK923"/>
      <c r="IL923"/>
      <c r="IM923"/>
      <c r="IN923"/>
      <c r="IO923"/>
      <c r="IP923"/>
      <c r="IQ923"/>
      <c r="IR923"/>
      <c r="IS923"/>
      <c r="IT923"/>
      <c r="IU923"/>
      <c r="IV923"/>
      <c r="IW923"/>
      <c r="IX923"/>
      <c r="IY923"/>
      <c r="IZ923"/>
      <c r="JA923"/>
      <c r="JB923"/>
      <c r="JC923"/>
      <c r="JD923"/>
      <c r="JE923"/>
      <c r="JF923"/>
      <c r="JG923"/>
      <c r="JH923"/>
      <c r="JI923"/>
      <c r="JJ923"/>
      <c r="JK923"/>
      <c r="JL923"/>
      <c r="JM923"/>
      <c r="JN923"/>
      <c r="JO923"/>
      <c r="JP923"/>
      <c r="JQ923"/>
      <c r="JR923"/>
      <c r="JS923"/>
      <c r="JT923"/>
      <c r="JU923"/>
      <c r="JV923"/>
      <c r="JW923"/>
      <c r="JX923"/>
      <c r="JY923"/>
      <c r="JZ923"/>
      <c r="KA923"/>
      <c r="KB923"/>
      <c r="KC923"/>
      <c r="KD923"/>
      <c r="KE923"/>
      <c r="KF923"/>
      <c r="KG923"/>
      <c r="KH923"/>
      <c r="KI923"/>
      <c r="KJ923"/>
      <c r="KK923"/>
      <c r="KL923"/>
      <c r="KM923"/>
      <c r="KN923"/>
    </row>
    <row r="924" spans="1:300" x14ac:dyDescent="0.25">
      <c r="A924" s="1" t="s">
        <v>468</v>
      </c>
      <c r="C924" s="1" t="s">
        <v>789</v>
      </c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>
        <v>8</v>
      </c>
      <c r="Y924"/>
      <c r="Z924"/>
      <c r="AA924">
        <v>3</v>
      </c>
      <c r="AB924"/>
      <c r="AC924"/>
      <c r="AD924">
        <v>4</v>
      </c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>
        <v>6</v>
      </c>
      <c r="AS924"/>
      <c r="AT924"/>
      <c r="AU924">
        <v>3</v>
      </c>
      <c r="AV924"/>
      <c r="AW924"/>
      <c r="AX924">
        <v>8</v>
      </c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  <c r="FV924"/>
      <c r="FW924"/>
      <c r="FX924"/>
      <c r="FY924"/>
      <c r="FZ924"/>
      <c r="GA924"/>
      <c r="GB924"/>
      <c r="GC924"/>
      <c r="GD924"/>
      <c r="GE924"/>
      <c r="GF924"/>
      <c r="GG924"/>
      <c r="GH924"/>
      <c r="GI924"/>
      <c r="GJ924"/>
      <c r="GK924"/>
      <c r="GL924"/>
      <c r="GM924"/>
      <c r="GN924"/>
      <c r="GO924"/>
      <c r="GP924"/>
      <c r="GQ924"/>
      <c r="GR924"/>
      <c r="GS924"/>
      <c r="GT924"/>
      <c r="GU924"/>
      <c r="GV924"/>
      <c r="GW924"/>
      <c r="GX924"/>
      <c r="GY924"/>
      <c r="GZ924"/>
      <c r="HA924"/>
      <c r="HB924"/>
      <c r="HC924"/>
      <c r="HD924"/>
      <c r="HE924"/>
      <c r="HF924"/>
      <c r="HG924"/>
      <c r="HH924"/>
      <c r="HI924"/>
      <c r="HJ924"/>
      <c r="HK924"/>
      <c r="HL924"/>
      <c r="HM924"/>
      <c r="HN924"/>
      <c r="HO924"/>
      <c r="HP924"/>
      <c r="HQ924"/>
      <c r="HR924"/>
      <c r="HS924"/>
      <c r="HT924"/>
      <c r="HU924"/>
      <c r="HV924"/>
      <c r="HW924"/>
      <c r="HX924"/>
      <c r="HY924"/>
      <c r="HZ924"/>
      <c r="IA924"/>
      <c r="IB924"/>
      <c r="IC924"/>
      <c r="ID924"/>
      <c r="IE924"/>
      <c r="IF924"/>
      <c r="IG924"/>
      <c r="IH924"/>
      <c r="II924"/>
      <c r="IJ924"/>
      <c r="IK924"/>
      <c r="IL924"/>
      <c r="IM924"/>
      <c r="IN924"/>
      <c r="IO924"/>
      <c r="IP924"/>
      <c r="IQ924"/>
      <c r="IR924"/>
      <c r="IS924"/>
      <c r="IT924"/>
      <c r="IU924"/>
      <c r="IV924"/>
      <c r="IW924"/>
      <c r="IX924"/>
      <c r="IY924"/>
      <c r="IZ924"/>
      <c r="JA924"/>
      <c r="JB924"/>
      <c r="JC924"/>
      <c r="JD924"/>
      <c r="JE924"/>
      <c r="JF924"/>
      <c r="JG924"/>
      <c r="JH924"/>
      <c r="JI924"/>
      <c r="JJ924"/>
      <c r="JK924"/>
      <c r="JL924"/>
      <c r="JM924"/>
      <c r="JN924"/>
      <c r="JO924"/>
      <c r="JP924"/>
      <c r="JQ924"/>
      <c r="JR924"/>
      <c r="JS924"/>
      <c r="JT924"/>
      <c r="JU924"/>
      <c r="JV924"/>
      <c r="JW924"/>
      <c r="JX924"/>
      <c r="JY924"/>
      <c r="JZ924"/>
      <c r="KA924"/>
      <c r="KB924"/>
      <c r="KC924"/>
      <c r="KD924"/>
      <c r="KE924"/>
      <c r="KF924"/>
      <c r="KG924"/>
      <c r="KH924"/>
      <c r="KI924"/>
      <c r="KJ924"/>
      <c r="KK924"/>
      <c r="KL924"/>
      <c r="KM924"/>
      <c r="KN924"/>
    </row>
    <row r="925" spans="1:300" x14ac:dyDescent="0.25"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  <c r="FV925"/>
      <c r="FW925"/>
      <c r="FX925"/>
      <c r="FY925"/>
      <c r="FZ925"/>
      <c r="GA925"/>
      <c r="GB925"/>
      <c r="GC925"/>
      <c r="GD925"/>
      <c r="GE925"/>
      <c r="GF925"/>
      <c r="GG925"/>
      <c r="GH925"/>
      <c r="GI925"/>
      <c r="GJ925"/>
      <c r="GK925"/>
      <c r="GL925"/>
      <c r="GM925"/>
      <c r="GN925"/>
      <c r="GO925"/>
      <c r="GP925"/>
      <c r="GQ925"/>
      <c r="GR925"/>
      <c r="GS925"/>
      <c r="GT925"/>
      <c r="GU925"/>
      <c r="GV925"/>
      <c r="GW925"/>
      <c r="GX925"/>
      <c r="GY925"/>
      <c r="GZ925"/>
      <c r="HA925"/>
      <c r="HB925"/>
      <c r="HC925"/>
      <c r="HD925"/>
      <c r="HE925"/>
      <c r="HF925"/>
      <c r="HG925"/>
      <c r="HH925"/>
      <c r="HI925"/>
      <c r="HJ925"/>
      <c r="HK925"/>
      <c r="HL925"/>
      <c r="HM925"/>
      <c r="HN925"/>
      <c r="HO925"/>
      <c r="HP925"/>
      <c r="HQ925"/>
      <c r="HR925"/>
      <c r="HS925"/>
      <c r="HT925"/>
      <c r="HU925"/>
      <c r="HV925"/>
      <c r="HW925"/>
      <c r="HX925"/>
      <c r="HY925"/>
      <c r="HZ925"/>
      <c r="IA925"/>
      <c r="IB925"/>
      <c r="IC925"/>
      <c r="ID925"/>
      <c r="IE925"/>
      <c r="IF925"/>
      <c r="IG925"/>
      <c r="IH925"/>
      <c r="II925"/>
      <c r="IJ925"/>
      <c r="IK925"/>
      <c r="IL925"/>
      <c r="IM925"/>
      <c r="IN925"/>
      <c r="IO925"/>
      <c r="IP925"/>
      <c r="IQ925"/>
      <c r="IR925"/>
      <c r="IS925"/>
      <c r="IT925"/>
      <c r="IU925"/>
      <c r="IV925"/>
      <c r="IW925"/>
      <c r="IX925"/>
      <c r="IY925"/>
      <c r="IZ925"/>
      <c r="JA925"/>
      <c r="JB925"/>
      <c r="JC925"/>
      <c r="JD925"/>
      <c r="JE925"/>
      <c r="JF925"/>
      <c r="JG925"/>
      <c r="JH925"/>
      <c r="JI925"/>
      <c r="JJ925"/>
      <c r="JK925"/>
      <c r="JL925"/>
      <c r="JM925"/>
      <c r="JN925"/>
      <c r="JO925"/>
      <c r="JP925"/>
      <c r="JQ925"/>
      <c r="JR925"/>
      <c r="JS925"/>
      <c r="JT925"/>
      <c r="JU925"/>
      <c r="JV925"/>
      <c r="JW925"/>
      <c r="JX925"/>
      <c r="JY925"/>
      <c r="JZ925"/>
      <c r="KA925"/>
      <c r="KB925"/>
      <c r="KC925"/>
      <c r="KD925"/>
      <c r="KE925"/>
      <c r="KF925"/>
      <c r="KG925"/>
      <c r="KH925"/>
      <c r="KI925"/>
      <c r="KJ925"/>
      <c r="KK925"/>
      <c r="KL925"/>
      <c r="KM925"/>
      <c r="KN925"/>
    </row>
    <row r="926" spans="1:300" x14ac:dyDescent="0.25">
      <c r="A926" s="1" t="s">
        <v>469</v>
      </c>
      <c r="D926"/>
      <c r="E926"/>
      <c r="F926"/>
      <c r="G926"/>
      <c r="H926"/>
      <c r="I926"/>
      <c r="J926"/>
      <c r="K926"/>
      <c r="L926"/>
      <c r="M926"/>
      <c r="N926"/>
      <c r="O926"/>
      <c r="P926" t="s">
        <v>589</v>
      </c>
      <c r="Q926"/>
      <c r="R926" t="s">
        <v>589</v>
      </c>
      <c r="S926"/>
      <c r="T926" t="s">
        <v>589</v>
      </c>
      <c r="U926"/>
      <c r="V926"/>
      <c r="W926"/>
      <c r="X926" t="s">
        <v>589</v>
      </c>
      <c r="Y926"/>
      <c r="Z926" t="s">
        <v>589</v>
      </c>
      <c r="AA926"/>
      <c r="AB926" t="s">
        <v>470</v>
      </c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  <c r="FV926"/>
      <c r="FW926"/>
      <c r="FX926"/>
      <c r="FY926"/>
      <c r="FZ926"/>
      <c r="GA926"/>
      <c r="GB926"/>
      <c r="GC926"/>
      <c r="GD926"/>
      <c r="GE926"/>
      <c r="GF926"/>
      <c r="GG926"/>
      <c r="GH926"/>
      <c r="GI926"/>
      <c r="GJ926"/>
      <c r="GK926"/>
      <c r="GL926"/>
      <c r="GM926"/>
      <c r="GN926"/>
      <c r="GO926"/>
      <c r="GP926"/>
      <c r="GQ926"/>
      <c r="GR926"/>
      <c r="GS926"/>
      <c r="GT926"/>
      <c r="GU926"/>
      <c r="GV926"/>
      <c r="GW926"/>
      <c r="GX926"/>
      <c r="GY926"/>
      <c r="GZ926"/>
      <c r="HA926"/>
      <c r="HB926"/>
      <c r="HC926"/>
      <c r="HD926"/>
      <c r="HE926"/>
      <c r="HF926"/>
      <c r="HG926"/>
      <c r="HH926"/>
      <c r="HI926"/>
      <c r="HJ926"/>
      <c r="HK926"/>
      <c r="HL926"/>
      <c r="HM926"/>
      <c r="HN926"/>
      <c r="HO926"/>
      <c r="HP926"/>
      <c r="HQ926"/>
      <c r="HR926"/>
      <c r="HS926"/>
      <c r="HT926"/>
      <c r="HU926"/>
      <c r="HV926"/>
      <c r="HW926"/>
      <c r="HX926"/>
      <c r="HY926"/>
      <c r="HZ926"/>
      <c r="IA926"/>
      <c r="IB926"/>
      <c r="IC926"/>
      <c r="ID926"/>
      <c r="IE926"/>
      <c r="IF926"/>
      <c r="IG926"/>
      <c r="IH926"/>
      <c r="II926"/>
      <c r="IJ926"/>
      <c r="IK926"/>
      <c r="IL926"/>
      <c r="IM926"/>
      <c r="IN926"/>
      <c r="IO926"/>
      <c r="IP926"/>
      <c r="IQ926"/>
      <c r="IR926"/>
      <c r="IS926"/>
      <c r="IT926"/>
      <c r="IU926"/>
      <c r="IV926"/>
      <c r="IW926"/>
      <c r="IX926"/>
      <c r="IY926"/>
      <c r="IZ926"/>
      <c r="JA926"/>
      <c r="JB926"/>
      <c r="JC926"/>
      <c r="JD926"/>
      <c r="JE926"/>
      <c r="JF926"/>
      <c r="JG926"/>
      <c r="JH926"/>
      <c r="JI926"/>
      <c r="JJ926"/>
      <c r="JK926"/>
      <c r="JL926"/>
      <c r="JM926"/>
      <c r="JN926"/>
      <c r="JO926"/>
      <c r="JP926"/>
      <c r="JQ926"/>
      <c r="JR926"/>
      <c r="JS926"/>
      <c r="JT926"/>
      <c r="JU926"/>
      <c r="JV926"/>
      <c r="JW926"/>
      <c r="JX926"/>
      <c r="JY926"/>
      <c r="JZ926"/>
      <c r="KA926"/>
      <c r="KB926"/>
      <c r="KC926"/>
      <c r="KD926"/>
      <c r="KE926"/>
      <c r="KF926"/>
      <c r="KG926"/>
      <c r="KH926"/>
      <c r="KI926"/>
      <c r="KJ926"/>
      <c r="KK926"/>
      <c r="KL926"/>
      <c r="KM926"/>
      <c r="KN926"/>
    </row>
    <row r="927" spans="1:300" x14ac:dyDescent="0.25">
      <c r="A927" s="1" t="s">
        <v>474</v>
      </c>
      <c r="D927"/>
      <c r="E927"/>
      <c r="F927"/>
      <c r="G927"/>
      <c r="H927"/>
      <c r="I927"/>
      <c r="J927"/>
      <c r="K927"/>
      <c r="L927"/>
      <c r="M927"/>
      <c r="N927"/>
      <c r="O927"/>
      <c r="P927" t="s">
        <v>796</v>
      </c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 t="s">
        <v>796</v>
      </c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  <c r="FV927"/>
      <c r="FW927"/>
      <c r="FX927"/>
      <c r="FY927"/>
      <c r="FZ927"/>
      <c r="GA927"/>
      <c r="GB927"/>
      <c r="GC927"/>
      <c r="GD927"/>
      <c r="GE927"/>
      <c r="GF927"/>
      <c r="GG927"/>
      <c r="GH927"/>
      <c r="GI927"/>
      <c r="GJ927"/>
      <c r="GK927"/>
      <c r="GL927"/>
      <c r="GM927"/>
      <c r="GN927"/>
      <c r="GO927"/>
      <c r="GP927"/>
      <c r="GQ927"/>
      <c r="GR927"/>
      <c r="GS927"/>
      <c r="GT927"/>
      <c r="GU927"/>
      <c r="GV927"/>
      <c r="GW927"/>
      <c r="GX927"/>
      <c r="GY927"/>
      <c r="GZ927"/>
      <c r="HA927"/>
      <c r="HB927"/>
      <c r="HC927"/>
      <c r="HD927"/>
      <c r="HE927"/>
      <c r="HF927"/>
      <c r="HG927"/>
      <c r="HH927"/>
      <c r="HI927"/>
      <c r="HJ927"/>
      <c r="HK927"/>
      <c r="HL927"/>
      <c r="HM927"/>
      <c r="HN927"/>
      <c r="HO927"/>
      <c r="HP927"/>
      <c r="HQ927"/>
      <c r="HR927"/>
      <c r="HS927"/>
      <c r="HT927"/>
      <c r="HU927"/>
      <c r="HV927"/>
      <c r="HW927"/>
      <c r="HX927"/>
      <c r="HY927"/>
      <c r="HZ927"/>
      <c r="IA927"/>
      <c r="IB927"/>
      <c r="IC927"/>
      <c r="ID927"/>
      <c r="IE927"/>
      <c r="IF927"/>
      <c r="IG927"/>
      <c r="IH927"/>
      <c r="II927"/>
      <c r="IJ927"/>
      <c r="IK927"/>
      <c r="IL927"/>
      <c r="IM927"/>
      <c r="IN927"/>
      <c r="IO927"/>
      <c r="IP927"/>
      <c r="IQ927"/>
      <c r="IR927"/>
      <c r="IS927"/>
      <c r="IT927"/>
      <c r="IU927"/>
      <c r="IV927"/>
      <c r="IW927"/>
      <c r="IX927"/>
      <c r="IY927"/>
      <c r="IZ927"/>
      <c r="JA927"/>
      <c r="JB927"/>
      <c r="JC927"/>
      <c r="JD927"/>
      <c r="JE927"/>
      <c r="JF927"/>
      <c r="JG927"/>
      <c r="JH927"/>
      <c r="JI927"/>
      <c r="JJ927"/>
      <c r="JK927"/>
      <c r="JL927"/>
      <c r="JM927"/>
      <c r="JN927"/>
      <c r="JO927"/>
      <c r="JP927"/>
      <c r="JQ927"/>
      <c r="JR927"/>
      <c r="JS927"/>
      <c r="JT927"/>
      <c r="JU927"/>
      <c r="JV927"/>
      <c r="JW927"/>
      <c r="JX927"/>
      <c r="JY927"/>
      <c r="JZ927"/>
      <c r="KA927"/>
      <c r="KB927"/>
      <c r="KC927"/>
      <c r="KD927"/>
      <c r="KE927"/>
      <c r="KF927"/>
      <c r="KG927"/>
      <c r="KH927"/>
      <c r="KI927"/>
      <c r="KJ927"/>
      <c r="KK927"/>
      <c r="KL927"/>
      <c r="KM927"/>
      <c r="KN927"/>
    </row>
    <row r="928" spans="1:300" x14ac:dyDescent="0.25">
      <c r="A928" s="1" t="s">
        <v>475</v>
      </c>
      <c r="P928" s="1">
        <v>0</v>
      </c>
      <c r="AL928" s="1">
        <v>0</v>
      </c>
      <c r="BH928" s="1">
        <v>0</v>
      </c>
    </row>
    <row r="929" spans="1:300" x14ac:dyDescent="0.25">
      <c r="A929" s="1" t="s">
        <v>476</v>
      </c>
      <c r="B929" s="1" t="s">
        <v>477</v>
      </c>
      <c r="F929" s="1">
        <v>200</v>
      </c>
      <c r="BC929" s="1">
        <v>200</v>
      </c>
    </row>
    <row r="930" spans="1:300" x14ac:dyDescent="0.25">
      <c r="A930" s="1" t="s">
        <v>478</v>
      </c>
      <c r="G930" s="1">
        <v>665</v>
      </c>
      <c r="J930" s="1">
        <v>719</v>
      </c>
      <c r="AD930" s="1">
        <v>820</v>
      </c>
      <c r="AX930" s="1">
        <v>657</v>
      </c>
    </row>
    <row r="931" spans="1:300" x14ac:dyDescent="0.25">
      <c r="A931" s="1" t="s">
        <v>479</v>
      </c>
      <c r="O931" s="1">
        <v>0</v>
      </c>
      <c r="AK931" s="1">
        <v>0</v>
      </c>
      <c r="BG931" s="1">
        <v>0</v>
      </c>
    </row>
    <row r="932" spans="1:300" x14ac:dyDescent="0.25">
      <c r="A932" s="1" t="s">
        <v>480</v>
      </c>
      <c r="M932" s="1">
        <v>-80</v>
      </c>
      <c r="AG932" s="1">
        <v>-80</v>
      </c>
      <c r="BA932" s="1">
        <v>-60</v>
      </c>
    </row>
    <row r="933" spans="1:300" x14ac:dyDescent="0.25">
      <c r="A933" s="1" t="s">
        <v>481</v>
      </c>
      <c r="L933" s="1">
        <v>-200</v>
      </c>
      <c r="AE933" s="1">
        <v>-200</v>
      </c>
      <c r="AX933" s="1">
        <v>-200</v>
      </c>
    </row>
    <row r="936" spans="1:300" x14ac:dyDescent="0.25">
      <c r="A936" s="1" t="s">
        <v>615</v>
      </c>
      <c r="B936" s="1" t="s">
        <v>460</v>
      </c>
      <c r="I936" s="1" t="s">
        <v>616</v>
      </c>
      <c r="J936" s="1" t="s">
        <v>587</v>
      </c>
      <c r="N936" s="1" t="s">
        <v>617</v>
      </c>
      <c r="O936" s="1" t="s">
        <v>587</v>
      </c>
    </row>
    <row r="937" spans="1:300" x14ac:dyDescent="0.25">
      <c r="A937" s="1" t="s">
        <v>464</v>
      </c>
      <c r="C937" s="1" t="s">
        <v>465</v>
      </c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>
        <v>3</v>
      </c>
      <c r="Y937"/>
      <c r="Z937"/>
      <c r="AA937">
        <v>3</v>
      </c>
      <c r="AB937"/>
      <c r="AC937"/>
      <c r="AD937">
        <v>3</v>
      </c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>
        <v>7</v>
      </c>
      <c r="AS937"/>
      <c r="AT937"/>
      <c r="AU937">
        <v>7</v>
      </c>
      <c r="AV937"/>
      <c r="AW937"/>
      <c r="AX937">
        <v>7</v>
      </c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  <c r="FV937"/>
      <c r="FW937"/>
      <c r="FX937"/>
      <c r="FY937"/>
      <c r="FZ937"/>
      <c r="GA937"/>
      <c r="GB937"/>
      <c r="GC937"/>
      <c r="GD937"/>
      <c r="GE937"/>
      <c r="GF937"/>
      <c r="GG937"/>
      <c r="GH937"/>
      <c r="GI937"/>
      <c r="GJ937"/>
      <c r="GK937"/>
      <c r="GL937"/>
      <c r="GM937"/>
      <c r="GN937"/>
      <c r="GO937"/>
      <c r="GP937"/>
      <c r="GQ937"/>
      <c r="GR937"/>
      <c r="GS937"/>
      <c r="GT937"/>
      <c r="GU937"/>
      <c r="GV937"/>
      <c r="GW937"/>
      <c r="GX937"/>
      <c r="GY937"/>
      <c r="GZ937"/>
      <c r="HA937"/>
      <c r="HB937"/>
      <c r="HC937"/>
      <c r="HD937"/>
      <c r="HE937"/>
      <c r="HF937"/>
      <c r="HG937"/>
      <c r="HH937"/>
      <c r="HI937"/>
      <c r="HJ937"/>
      <c r="HK937"/>
      <c r="HL937"/>
      <c r="HM937"/>
      <c r="HN937"/>
      <c r="HO937"/>
      <c r="HP937"/>
      <c r="HQ937"/>
      <c r="HR937"/>
      <c r="HS937"/>
      <c r="HT937"/>
      <c r="HU937"/>
      <c r="HV937"/>
      <c r="HW937"/>
      <c r="HX937"/>
      <c r="HY937"/>
      <c r="HZ937"/>
      <c r="IA937"/>
      <c r="IB937"/>
      <c r="IC937"/>
      <c r="ID937"/>
      <c r="IE937"/>
      <c r="IF937"/>
      <c r="IG937"/>
      <c r="IH937"/>
      <c r="II937"/>
      <c r="IJ937"/>
      <c r="IK937"/>
      <c r="IL937"/>
      <c r="IM937"/>
      <c r="IN937"/>
      <c r="IO937"/>
      <c r="IP937"/>
      <c r="IQ937"/>
      <c r="IR937"/>
      <c r="IS937"/>
      <c r="IT937"/>
      <c r="IU937"/>
      <c r="IV937"/>
      <c r="IW937"/>
      <c r="IX937"/>
      <c r="IY937"/>
      <c r="IZ937"/>
      <c r="JA937"/>
      <c r="JB937"/>
      <c r="JC937"/>
      <c r="JD937"/>
      <c r="JE937"/>
      <c r="JF937"/>
      <c r="JG937"/>
      <c r="JH937"/>
      <c r="JI937"/>
      <c r="JJ937"/>
      <c r="JK937"/>
      <c r="JL937"/>
      <c r="JM937"/>
      <c r="JN937"/>
      <c r="JO937"/>
      <c r="JP937"/>
      <c r="JQ937"/>
      <c r="JR937"/>
      <c r="JS937"/>
      <c r="JT937"/>
      <c r="JU937"/>
      <c r="JV937"/>
      <c r="JW937"/>
      <c r="JX937"/>
      <c r="JY937"/>
      <c r="JZ937"/>
      <c r="KA937"/>
      <c r="KB937"/>
      <c r="KC937"/>
      <c r="KD937"/>
      <c r="KE937"/>
      <c r="KF937"/>
      <c r="KG937"/>
      <c r="KH937"/>
      <c r="KI937"/>
      <c r="KJ937"/>
      <c r="KK937"/>
      <c r="KL937"/>
      <c r="KM937"/>
      <c r="KN937"/>
    </row>
    <row r="938" spans="1:300" x14ac:dyDescent="0.25">
      <c r="A938" s="1" t="s">
        <v>466</v>
      </c>
      <c r="C938" s="1" t="s">
        <v>465</v>
      </c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>
        <v>0</v>
      </c>
      <c r="Y938"/>
      <c r="Z938"/>
      <c r="AA938">
        <v>0</v>
      </c>
      <c r="AB938"/>
      <c r="AC938"/>
      <c r="AD938">
        <v>0</v>
      </c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>
        <v>0</v>
      </c>
      <c r="AS938"/>
      <c r="AT938">
        <v>12</v>
      </c>
      <c r="AU938"/>
      <c r="AV938"/>
      <c r="AW938">
        <v>11</v>
      </c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  <c r="FV938"/>
      <c r="FW938"/>
      <c r="FX938"/>
      <c r="FY938"/>
      <c r="FZ938"/>
      <c r="GA938"/>
      <c r="GB938"/>
      <c r="GC938"/>
      <c r="GD938"/>
      <c r="GE938"/>
      <c r="GF938"/>
      <c r="GG938"/>
      <c r="GH938"/>
      <c r="GI938"/>
      <c r="GJ938"/>
      <c r="GK938"/>
      <c r="GL938"/>
      <c r="GM938"/>
      <c r="GN938"/>
      <c r="GO938"/>
      <c r="GP938"/>
      <c r="GQ938"/>
      <c r="GR938"/>
      <c r="GS938"/>
      <c r="GT938"/>
      <c r="GU938"/>
      <c r="GV938"/>
      <c r="GW938"/>
      <c r="GX938"/>
      <c r="GY938"/>
      <c r="GZ938"/>
      <c r="HA938"/>
      <c r="HB938"/>
      <c r="HC938"/>
      <c r="HD938"/>
      <c r="HE938"/>
      <c r="HF938"/>
      <c r="HG938"/>
      <c r="HH938"/>
      <c r="HI938"/>
      <c r="HJ938"/>
      <c r="HK938"/>
      <c r="HL938"/>
      <c r="HM938"/>
      <c r="HN938"/>
      <c r="HO938"/>
      <c r="HP938"/>
      <c r="HQ938"/>
      <c r="HR938"/>
      <c r="HS938"/>
      <c r="HT938"/>
      <c r="HU938"/>
      <c r="HV938"/>
      <c r="HW938"/>
      <c r="HX938"/>
      <c r="HY938"/>
      <c r="HZ938"/>
      <c r="IA938"/>
      <c r="IB938"/>
      <c r="IC938"/>
      <c r="ID938"/>
      <c r="IE938"/>
      <c r="IF938"/>
      <c r="IG938"/>
      <c r="IH938"/>
      <c r="II938"/>
      <c r="IJ938"/>
      <c r="IK938"/>
      <c r="IL938"/>
      <c r="IM938"/>
      <c r="IN938"/>
      <c r="IO938"/>
      <c r="IP938"/>
      <c r="IQ938"/>
      <c r="IR938"/>
      <c r="IS938"/>
      <c r="IT938"/>
      <c r="IU938"/>
      <c r="IV938"/>
      <c r="IW938"/>
      <c r="IX938"/>
      <c r="IY938"/>
      <c r="IZ938"/>
      <c r="JA938"/>
      <c r="JB938"/>
      <c r="JC938"/>
      <c r="JD938"/>
      <c r="JE938"/>
      <c r="JF938"/>
      <c r="JG938"/>
      <c r="JH938"/>
      <c r="JI938"/>
      <c r="JJ938"/>
      <c r="JK938"/>
      <c r="JL938"/>
      <c r="JM938"/>
      <c r="JN938"/>
      <c r="JO938"/>
      <c r="JP938"/>
      <c r="JQ938"/>
      <c r="JR938"/>
      <c r="JS938"/>
      <c r="JT938"/>
      <c r="JU938"/>
      <c r="JV938"/>
      <c r="JW938"/>
      <c r="JX938"/>
      <c r="JY938"/>
      <c r="JZ938"/>
      <c r="KA938"/>
      <c r="KB938"/>
      <c r="KC938"/>
      <c r="KD938"/>
      <c r="KE938"/>
      <c r="KF938"/>
      <c r="KG938"/>
      <c r="KH938"/>
      <c r="KI938"/>
      <c r="KJ938"/>
      <c r="KK938"/>
      <c r="KL938"/>
      <c r="KM938"/>
      <c r="KN938"/>
    </row>
    <row r="939" spans="1:300" x14ac:dyDescent="0.25"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  <c r="FV939"/>
      <c r="FW939"/>
      <c r="FX939"/>
      <c r="FY939"/>
      <c r="FZ939"/>
      <c r="GA939"/>
      <c r="GB939"/>
      <c r="GC939"/>
      <c r="GD939"/>
      <c r="GE939"/>
      <c r="GF939"/>
      <c r="GG939"/>
      <c r="GH939"/>
      <c r="GI939"/>
      <c r="GJ939"/>
      <c r="GK939"/>
      <c r="GL939"/>
      <c r="GM939"/>
      <c r="GN939"/>
      <c r="GO939"/>
      <c r="GP939"/>
      <c r="GQ939"/>
      <c r="GR939"/>
      <c r="GS939"/>
      <c r="GT939"/>
      <c r="GU939"/>
      <c r="GV939"/>
      <c r="GW939"/>
      <c r="GX939"/>
      <c r="GY939"/>
      <c r="GZ939"/>
      <c r="HA939"/>
      <c r="HB939"/>
      <c r="HC939"/>
      <c r="HD939"/>
      <c r="HE939"/>
      <c r="HF939"/>
      <c r="HG939"/>
      <c r="HH939"/>
      <c r="HI939"/>
      <c r="HJ939"/>
      <c r="HK939"/>
      <c r="HL939"/>
      <c r="HM939"/>
      <c r="HN939"/>
      <c r="HO939"/>
      <c r="HP939"/>
      <c r="HQ939"/>
      <c r="HR939"/>
      <c r="HS939"/>
      <c r="HT939"/>
      <c r="HU939"/>
      <c r="HV939"/>
      <c r="HW939"/>
      <c r="HX939"/>
      <c r="HY939"/>
      <c r="HZ939"/>
      <c r="IA939"/>
      <c r="IB939"/>
      <c r="IC939"/>
      <c r="ID939"/>
      <c r="IE939"/>
      <c r="IF939"/>
      <c r="IG939"/>
      <c r="IH939"/>
      <c r="II939"/>
      <c r="IJ939"/>
      <c r="IK939"/>
      <c r="IL939"/>
      <c r="IM939"/>
      <c r="IN939"/>
      <c r="IO939"/>
      <c r="IP939"/>
      <c r="IQ939"/>
      <c r="IR939"/>
      <c r="IS939"/>
      <c r="IT939"/>
      <c r="IU939"/>
      <c r="IV939"/>
      <c r="IW939"/>
      <c r="IX939"/>
      <c r="IY939"/>
      <c r="IZ939"/>
      <c r="JA939"/>
      <c r="JB939"/>
      <c r="JC939"/>
      <c r="JD939"/>
      <c r="JE939"/>
      <c r="JF939"/>
      <c r="JG939"/>
      <c r="JH939"/>
      <c r="JI939"/>
      <c r="JJ939"/>
      <c r="JK939"/>
      <c r="JL939"/>
      <c r="JM939"/>
      <c r="JN939"/>
      <c r="JO939"/>
      <c r="JP939"/>
      <c r="JQ939"/>
      <c r="JR939"/>
      <c r="JS939"/>
      <c r="JT939"/>
      <c r="JU939"/>
      <c r="JV939"/>
      <c r="JW939"/>
      <c r="JX939"/>
      <c r="JY939"/>
      <c r="JZ939"/>
      <c r="KA939"/>
      <c r="KB939"/>
      <c r="KC939"/>
      <c r="KD939"/>
      <c r="KE939"/>
      <c r="KF939"/>
      <c r="KG939"/>
      <c r="KH939"/>
      <c r="KI939"/>
      <c r="KJ939"/>
      <c r="KK939"/>
      <c r="KL939"/>
      <c r="KM939"/>
      <c r="KN939"/>
    </row>
    <row r="940" spans="1:300" x14ac:dyDescent="0.25">
      <c r="A940" s="1" t="s">
        <v>467</v>
      </c>
      <c r="C940" s="1" t="s">
        <v>789</v>
      </c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>
        <v>7</v>
      </c>
      <c r="Y940"/>
      <c r="Z940"/>
      <c r="AA940">
        <v>0</v>
      </c>
      <c r="AB940"/>
      <c r="AC940"/>
      <c r="AD940">
        <v>9</v>
      </c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>
        <v>8</v>
      </c>
      <c r="AS940"/>
      <c r="AT940"/>
      <c r="AU940">
        <v>0</v>
      </c>
      <c r="AV940"/>
      <c r="AW940"/>
      <c r="AX940">
        <v>0</v>
      </c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  <c r="FV940"/>
      <c r="FW940"/>
      <c r="FX940"/>
      <c r="FY940"/>
      <c r="FZ940"/>
      <c r="GA940"/>
      <c r="GB940"/>
      <c r="GC940"/>
      <c r="GD940"/>
      <c r="GE940"/>
      <c r="GF940"/>
      <c r="GG940"/>
      <c r="GH940"/>
      <c r="GI940"/>
      <c r="GJ940"/>
      <c r="GK940"/>
      <c r="GL940"/>
      <c r="GM940"/>
      <c r="GN940"/>
      <c r="GO940"/>
      <c r="GP940"/>
      <c r="GQ940"/>
      <c r="GR940"/>
      <c r="GS940"/>
      <c r="GT940"/>
      <c r="GU940"/>
      <c r="GV940"/>
      <c r="GW940"/>
      <c r="GX940"/>
      <c r="GY940"/>
      <c r="GZ940"/>
      <c r="HA940"/>
      <c r="HB940"/>
      <c r="HC940"/>
      <c r="HD940"/>
      <c r="HE940"/>
      <c r="HF940"/>
      <c r="HG940"/>
      <c r="HH940"/>
      <c r="HI940"/>
      <c r="HJ940"/>
      <c r="HK940"/>
      <c r="HL940"/>
      <c r="HM940"/>
      <c r="HN940"/>
      <c r="HO940"/>
      <c r="HP940"/>
      <c r="HQ940"/>
      <c r="HR940"/>
      <c r="HS940"/>
      <c r="HT940"/>
      <c r="HU940"/>
      <c r="HV940"/>
      <c r="HW940"/>
      <c r="HX940"/>
      <c r="HY940"/>
      <c r="HZ940"/>
      <c r="IA940"/>
      <c r="IB940"/>
      <c r="IC940"/>
      <c r="ID940"/>
      <c r="IE940"/>
      <c r="IF940"/>
      <c r="IG940"/>
      <c r="IH940"/>
      <c r="II940"/>
      <c r="IJ940"/>
      <c r="IK940"/>
      <c r="IL940"/>
      <c r="IM940"/>
      <c r="IN940"/>
      <c r="IO940"/>
      <c r="IP940"/>
      <c r="IQ940"/>
      <c r="IR940"/>
      <c r="IS940"/>
      <c r="IT940"/>
      <c r="IU940"/>
      <c r="IV940"/>
      <c r="IW940"/>
      <c r="IX940"/>
      <c r="IY940"/>
      <c r="IZ940"/>
      <c r="JA940"/>
      <c r="JB940"/>
      <c r="JC940"/>
      <c r="JD940"/>
      <c r="JE940"/>
      <c r="JF940"/>
      <c r="JG940"/>
      <c r="JH940"/>
      <c r="JI940"/>
      <c r="JJ940"/>
      <c r="JK940"/>
      <c r="JL940"/>
      <c r="JM940"/>
      <c r="JN940"/>
      <c r="JO940"/>
      <c r="JP940"/>
      <c r="JQ940"/>
      <c r="JR940"/>
      <c r="JS940"/>
      <c r="JT940"/>
      <c r="JU940"/>
      <c r="JV940"/>
      <c r="JW940"/>
      <c r="JX940"/>
      <c r="JY940"/>
      <c r="JZ940"/>
      <c r="KA940"/>
      <c r="KB940"/>
      <c r="KC940"/>
      <c r="KD940"/>
      <c r="KE940"/>
      <c r="KF940"/>
      <c r="KG940"/>
      <c r="KH940"/>
      <c r="KI940"/>
      <c r="KJ940"/>
      <c r="KK940"/>
      <c r="KL940"/>
      <c r="KM940"/>
      <c r="KN940"/>
    </row>
    <row r="941" spans="1:300" x14ac:dyDescent="0.25">
      <c r="A941" s="1" t="s">
        <v>468</v>
      </c>
      <c r="C941" s="1" t="s">
        <v>789</v>
      </c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>
        <v>8</v>
      </c>
      <c r="Y941"/>
      <c r="Z941"/>
      <c r="AA941">
        <v>5</v>
      </c>
      <c r="AB941"/>
      <c r="AC941"/>
      <c r="AD941">
        <v>8</v>
      </c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>
        <v>8</v>
      </c>
      <c r="AS941"/>
      <c r="AT941"/>
      <c r="AU941">
        <v>3</v>
      </c>
      <c r="AV941"/>
      <c r="AW941"/>
      <c r="AX941">
        <v>3</v>
      </c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  <c r="FV941"/>
      <c r="FW941"/>
      <c r="FX941"/>
      <c r="FY941"/>
      <c r="FZ941"/>
      <c r="GA941"/>
      <c r="GB941"/>
      <c r="GC941"/>
      <c r="GD941"/>
      <c r="GE941"/>
      <c r="GF941"/>
      <c r="GG941"/>
      <c r="GH941"/>
      <c r="GI941"/>
      <c r="GJ941"/>
      <c r="GK941"/>
      <c r="GL941"/>
      <c r="GM941"/>
      <c r="GN941"/>
      <c r="GO941"/>
      <c r="GP941"/>
      <c r="GQ941"/>
      <c r="GR941"/>
      <c r="GS941"/>
      <c r="GT941"/>
      <c r="GU941"/>
      <c r="GV941"/>
      <c r="GW941"/>
      <c r="GX941"/>
      <c r="GY941"/>
      <c r="GZ941"/>
      <c r="HA941"/>
      <c r="HB941"/>
      <c r="HC941"/>
      <c r="HD941"/>
      <c r="HE941"/>
      <c r="HF941"/>
      <c r="HG941"/>
      <c r="HH941"/>
      <c r="HI941"/>
      <c r="HJ941"/>
      <c r="HK941"/>
      <c r="HL941"/>
      <c r="HM941"/>
      <c r="HN941"/>
      <c r="HO941"/>
      <c r="HP941"/>
      <c r="HQ941"/>
      <c r="HR941"/>
      <c r="HS941"/>
      <c r="HT941"/>
      <c r="HU941"/>
      <c r="HV941"/>
      <c r="HW941"/>
      <c r="HX941"/>
      <c r="HY941"/>
      <c r="HZ941"/>
      <c r="IA941"/>
      <c r="IB941"/>
      <c r="IC941"/>
      <c r="ID941"/>
      <c r="IE941"/>
      <c r="IF941"/>
      <c r="IG941"/>
      <c r="IH941"/>
      <c r="II941"/>
      <c r="IJ941"/>
      <c r="IK941"/>
      <c r="IL941"/>
      <c r="IM941"/>
      <c r="IN941"/>
      <c r="IO941"/>
      <c r="IP941"/>
      <c r="IQ941"/>
      <c r="IR941"/>
      <c r="IS941"/>
      <c r="IT941"/>
      <c r="IU941"/>
      <c r="IV941"/>
      <c r="IW941"/>
      <c r="IX941"/>
      <c r="IY941"/>
      <c r="IZ941"/>
      <c r="JA941"/>
      <c r="JB941"/>
      <c r="JC941"/>
      <c r="JD941"/>
      <c r="JE941"/>
      <c r="JF941"/>
      <c r="JG941"/>
      <c r="JH941"/>
      <c r="JI941"/>
      <c r="JJ941"/>
      <c r="JK941"/>
      <c r="JL941"/>
      <c r="JM941"/>
      <c r="JN941"/>
      <c r="JO941"/>
      <c r="JP941"/>
      <c r="JQ941"/>
      <c r="JR941"/>
      <c r="JS941"/>
      <c r="JT941"/>
      <c r="JU941"/>
      <c r="JV941"/>
      <c r="JW941"/>
      <c r="JX941"/>
      <c r="JY941"/>
      <c r="JZ941"/>
      <c r="KA941"/>
      <c r="KB941"/>
      <c r="KC941"/>
      <c r="KD941"/>
      <c r="KE941"/>
      <c r="KF941"/>
      <c r="KG941"/>
      <c r="KH941"/>
      <c r="KI941"/>
      <c r="KJ941"/>
      <c r="KK941"/>
      <c r="KL941"/>
      <c r="KM941"/>
      <c r="KN941"/>
    </row>
    <row r="942" spans="1:300" x14ac:dyDescent="0.25"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  <c r="FV942"/>
      <c r="FW942"/>
      <c r="FX942"/>
      <c r="FY942"/>
      <c r="FZ942"/>
      <c r="GA942"/>
      <c r="GB942"/>
      <c r="GC942"/>
      <c r="GD942"/>
      <c r="GE942"/>
      <c r="GF942"/>
      <c r="GG942"/>
      <c r="GH942"/>
      <c r="GI942"/>
      <c r="GJ942"/>
      <c r="GK942"/>
      <c r="GL942"/>
      <c r="GM942"/>
      <c r="GN942"/>
      <c r="GO942"/>
      <c r="GP942"/>
      <c r="GQ942"/>
      <c r="GR942"/>
      <c r="GS942"/>
      <c r="GT942"/>
      <c r="GU942"/>
      <c r="GV942"/>
      <c r="GW942"/>
      <c r="GX942"/>
      <c r="GY942"/>
      <c r="GZ942"/>
      <c r="HA942"/>
      <c r="HB942"/>
      <c r="HC942"/>
      <c r="HD942"/>
      <c r="HE942"/>
      <c r="HF942"/>
      <c r="HG942"/>
      <c r="HH942"/>
      <c r="HI942"/>
      <c r="HJ942"/>
      <c r="HK942"/>
      <c r="HL942"/>
      <c r="HM942"/>
      <c r="HN942"/>
      <c r="HO942"/>
      <c r="HP942"/>
      <c r="HQ942"/>
      <c r="HR942"/>
      <c r="HS942"/>
      <c r="HT942"/>
      <c r="HU942"/>
      <c r="HV942"/>
      <c r="HW942"/>
      <c r="HX942"/>
      <c r="HY942"/>
      <c r="HZ942"/>
      <c r="IA942"/>
      <c r="IB942"/>
      <c r="IC942"/>
      <c r="ID942"/>
      <c r="IE942"/>
      <c r="IF942"/>
      <c r="IG942"/>
      <c r="IH942"/>
      <c r="II942"/>
      <c r="IJ942"/>
      <c r="IK942"/>
      <c r="IL942"/>
      <c r="IM942"/>
      <c r="IN942"/>
      <c r="IO942"/>
      <c r="IP942"/>
      <c r="IQ942"/>
      <c r="IR942"/>
      <c r="IS942"/>
      <c r="IT942"/>
      <c r="IU942"/>
      <c r="IV942"/>
      <c r="IW942"/>
      <c r="IX942"/>
      <c r="IY942"/>
      <c r="IZ942"/>
      <c r="JA942"/>
      <c r="JB942"/>
      <c r="JC942"/>
      <c r="JD942"/>
      <c r="JE942"/>
      <c r="JF942"/>
      <c r="JG942"/>
      <c r="JH942"/>
      <c r="JI942"/>
      <c r="JJ942"/>
      <c r="JK942"/>
      <c r="JL942"/>
      <c r="JM942"/>
      <c r="JN942"/>
      <c r="JO942"/>
      <c r="JP942"/>
      <c r="JQ942"/>
      <c r="JR942"/>
      <c r="JS942"/>
      <c r="JT942"/>
      <c r="JU942"/>
      <c r="JV942"/>
      <c r="JW942"/>
      <c r="JX942"/>
      <c r="JY942"/>
      <c r="JZ942"/>
      <c r="KA942"/>
      <c r="KB942"/>
      <c r="KC942"/>
      <c r="KD942"/>
      <c r="KE942"/>
      <c r="KF942"/>
      <c r="KG942"/>
      <c r="KH942"/>
      <c r="KI942"/>
      <c r="KJ942"/>
      <c r="KK942"/>
      <c r="KL942"/>
      <c r="KM942"/>
      <c r="KN942"/>
    </row>
    <row r="943" spans="1:300" x14ac:dyDescent="0.25">
      <c r="A943" s="1" t="s">
        <v>469</v>
      </c>
      <c r="D943"/>
      <c r="E943"/>
      <c r="F943"/>
      <c r="G943"/>
      <c r="H943"/>
      <c r="I943"/>
      <c r="J943"/>
      <c r="K943"/>
      <c r="L943"/>
      <c r="M943"/>
      <c r="N943"/>
      <c r="O943"/>
      <c r="P943" t="s">
        <v>589</v>
      </c>
      <c r="Q943"/>
      <c r="R943" t="s">
        <v>589</v>
      </c>
      <c r="S943"/>
      <c r="T943" t="s">
        <v>589</v>
      </c>
      <c r="U943"/>
      <c r="V943"/>
      <c r="W943"/>
      <c r="X943" t="s">
        <v>589</v>
      </c>
      <c r="Y943"/>
      <c r="Z943" t="s">
        <v>589</v>
      </c>
      <c r="AA943"/>
      <c r="AB943" t="s">
        <v>589</v>
      </c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  <c r="FV943"/>
      <c r="FW943"/>
      <c r="FX943"/>
      <c r="FY943"/>
      <c r="FZ943"/>
      <c r="GA943"/>
      <c r="GB943"/>
      <c r="GC943"/>
      <c r="GD943"/>
      <c r="GE943"/>
      <c r="GF943"/>
      <c r="GG943"/>
      <c r="GH943"/>
      <c r="GI943"/>
      <c r="GJ943"/>
      <c r="GK943"/>
      <c r="GL943"/>
      <c r="GM943"/>
      <c r="GN943"/>
      <c r="GO943"/>
      <c r="GP943"/>
      <c r="GQ943"/>
      <c r="GR943"/>
      <c r="GS943"/>
      <c r="GT943"/>
      <c r="GU943"/>
      <c r="GV943"/>
      <c r="GW943"/>
      <c r="GX943"/>
      <c r="GY943"/>
      <c r="GZ943"/>
      <c r="HA943"/>
      <c r="HB943"/>
      <c r="HC943"/>
      <c r="HD943"/>
      <c r="HE943"/>
      <c r="HF943"/>
      <c r="HG943"/>
      <c r="HH943"/>
      <c r="HI943"/>
      <c r="HJ943"/>
      <c r="HK943"/>
      <c r="HL943"/>
      <c r="HM943"/>
      <c r="HN943"/>
      <c r="HO943"/>
      <c r="HP943"/>
      <c r="HQ943"/>
      <c r="HR943"/>
      <c r="HS943"/>
      <c r="HT943"/>
      <c r="HU943"/>
      <c r="HV943"/>
      <c r="HW943"/>
      <c r="HX943"/>
      <c r="HY943"/>
      <c r="HZ943"/>
      <c r="IA943"/>
      <c r="IB943"/>
      <c r="IC943"/>
      <c r="ID943"/>
      <c r="IE943"/>
      <c r="IF943"/>
      <c r="IG943"/>
      <c r="IH943"/>
      <c r="II943"/>
      <c r="IJ943"/>
      <c r="IK943"/>
      <c r="IL943"/>
      <c r="IM943"/>
      <c r="IN943"/>
      <c r="IO943"/>
      <c r="IP943"/>
      <c r="IQ943"/>
      <c r="IR943"/>
      <c r="IS943"/>
      <c r="IT943"/>
      <c r="IU943"/>
      <c r="IV943"/>
      <c r="IW943"/>
      <c r="IX943"/>
      <c r="IY943"/>
      <c r="IZ943"/>
      <c r="JA943"/>
      <c r="JB943"/>
      <c r="JC943"/>
      <c r="JD943"/>
      <c r="JE943"/>
      <c r="JF943"/>
      <c r="JG943"/>
      <c r="JH943"/>
      <c r="JI943"/>
      <c r="JJ943"/>
      <c r="JK943"/>
      <c r="JL943"/>
      <c r="JM943"/>
      <c r="JN943"/>
      <c r="JO943"/>
      <c r="JP943"/>
      <c r="JQ943"/>
      <c r="JR943"/>
      <c r="JS943"/>
      <c r="JT943"/>
      <c r="JU943"/>
      <c r="JV943"/>
      <c r="JW943"/>
      <c r="JX943"/>
      <c r="JY943"/>
      <c r="JZ943"/>
      <c r="KA943"/>
      <c r="KB943"/>
      <c r="KC943"/>
      <c r="KD943"/>
      <c r="KE943"/>
      <c r="KF943"/>
      <c r="KG943"/>
      <c r="KH943"/>
      <c r="KI943"/>
      <c r="KJ943"/>
      <c r="KK943"/>
      <c r="KL943"/>
      <c r="KM943"/>
      <c r="KN943"/>
    </row>
    <row r="944" spans="1:300" x14ac:dyDescent="0.25">
      <c r="A944" s="1" t="s">
        <v>474</v>
      </c>
      <c r="D944"/>
      <c r="E944"/>
      <c r="F944"/>
      <c r="G944"/>
      <c r="H944"/>
      <c r="I944"/>
      <c r="J944"/>
      <c r="K944"/>
      <c r="L944"/>
      <c r="M944"/>
      <c r="N944"/>
      <c r="O944"/>
      <c r="P944" t="s">
        <v>796</v>
      </c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 t="s">
        <v>796</v>
      </c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  <c r="FV944"/>
      <c r="FW944"/>
      <c r="FX944"/>
      <c r="FY944"/>
      <c r="FZ944"/>
      <c r="GA944"/>
      <c r="GB944"/>
      <c r="GC944"/>
      <c r="GD944"/>
      <c r="GE944"/>
      <c r="GF944"/>
      <c r="GG944"/>
      <c r="GH944"/>
      <c r="GI944"/>
      <c r="GJ944"/>
      <c r="GK944"/>
      <c r="GL944"/>
      <c r="GM944"/>
      <c r="GN944"/>
      <c r="GO944"/>
      <c r="GP944"/>
      <c r="GQ944"/>
      <c r="GR944"/>
      <c r="GS944"/>
      <c r="GT944"/>
      <c r="GU944"/>
      <c r="GV944"/>
      <c r="GW944"/>
      <c r="GX944"/>
      <c r="GY944"/>
      <c r="GZ944"/>
      <c r="HA944"/>
      <c r="HB944"/>
      <c r="HC944"/>
      <c r="HD944"/>
      <c r="HE944"/>
      <c r="HF944"/>
      <c r="HG944"/>
      <c r="HH944"/>
      <c r="HI944"/>
      <c r="HJ944"/>
      <c r="HK944"/>
      <c r="HL944"/>
      <c r="HM944"/>
      <c r="HN944"/>
      <c r="HO944"/>
      <c r="HP944"/>
      <c r="HQ944"/>
      <c r="HR944"/>
      <c r="HS944"/>
      <c r="HT944"/>
      <c r="HU944"/>
      <c r="HV944"/>
      <c r="HW944"/>
      <c r="HX944"/>
      <c r="HY944"/>
      <c r="HZ944"/>
      <c r="IA944"/>
      <c r="IB944"/>
      <c r="IC944"/>
      <c r="ID944"/>
      <c r="IE944"/>
      <c r="IF944"/>
      <c r="IG944"/>
      <c r="IH944"/>
      <c r="II944"/>
      <c r="IJ944"/>
      <c r="IK944"/>
      <c r="IL944"/>
      <c r="IM944"/>
      <c r="IN944"/>
      <c r="IO944"/>
      <c r="IP944"/>
      <c r="IQ944"/>
      <c r="IR944"/>
      <c r="IS944"/>
      <c r="IT944"/>
      <c r="IU944"/>
      <c r="IV944"/>
      <c r="IW944"/>
      <c r="IX944"/>
      <c r="IY944"/>
      <c r="IZ944"/>
      <c r="JA944"/>
      <c r="JB944"/>
      <c r="JC944"/>
      <c r="JD944"/>
      <c r="JE944"/>
      <c r="JF944"/>
      <c r="JG944"/>
      <c r="JH944"/>
      <c r="JI944"/>
      <c r="JJ944"/>
      <c r="JK944"/>
      <c r="JL944"/>
      <c r="JM944"/>
      <c r="JN944"/>
      <c r="JO944"/>
      <c r="JP944"/>
      <c r="JQ944"/>
      <c r="JR944"/>
      <c r="JS944"/>
      <c r="JT944"/>
      <c r="JU944"/>
      <c r="JV944"/>
      <c r="JW944"/>
      <c r="JX944"/>
      <c r="JY944"/>
      <c r="JZ944"/>
      <c r="KA944"/>
      <c r="KB944"/>
      <c r="KC944"/>
      <c r="KD944"/>
      <c r="KE944"/>
      <c r="KF944"/>
      <c r="KG944"/>
      <c r="KH944"/>
      <c r="KI944"/>
      <c r="KJ944"/>
      <c r="KK944"/>
      <c r="KL944"/>
      <c r="KM944"/>
      <c r="KN944"/>
    </row>
    <row r="945" spans="1:300" x14ac:dyDescent="0.25">
      <c r="A945" s="1" t="s">
        <v>475</v>
      </c>
      <c r="P945" s="1">
        <v>0</v>
      </c>
      <c r="AL945" s="1">
        <v>0</v>
      </c>
      <c r="BH945" s="1">
        <v>0</v>
      </c>
    </row>
    <row r="946" spans="1:300" x14ac:dyDescent="0.25">
      <c r="A946" s="1" t="s">
        <v>476</v>
      </c>
      <c r="B946" s="1" t="s">
        <v>477</v>
      </c>
      <c r="F946" s="1">
        <v>200</v>
      </c>
      <c r="BE946" s="1">
        <v>0</v>
      </c>
    </row>
    <row r="947" spans="1:300" x14ac:dyDescent="0.25">
      <c r="A947" s="1" t="s">
        <v>478</v>
      </c>
      <c r="G947" s="1">
        <v>820</v>
      </c>
      <c r="J947" s="1">
        <v>657</v>
      </c>
      <c r="AC947" s="1">
        <v>1034</v>
      </c>
      <c r="AY947" s="1">
        <v>0</v>
      </c>
    </row>
    <row r="948" spans="1:300" x14ac:dyDescent="0.25">
      <c r="A948" s="1" t="s">
        <v>479</v>
      </c>
      <c r="O948" s="1">
        <v>0</v>
      </c>
      <c r="AK948" s="1">
        <v>0</v>
      </c>
      <c r="BG948" s="1">
        <v>0</v>
      </c>
    </row>
    <row r="949" spans="1:300" x14ac:dyDescent="0.25">
      <c r="A949" s="1" t="s">
        <v>480</v>
      </c>
      <c r="M949" s="1">
        <v>-60</v>
      </c>
      <c r="AG949" s="1">
        <v>-80</v>
      </c>
      <c r="BA949" s="1">
        <v>-60</v>
      </c>
    </row>
    <row r="950" spans="1:300" x14ac:dyDescent="0.25">
      <c r="A950" s="1" t="s">
        <v>481</v>
      </c>
      <c r="L950" s="1">
        <v>-200</v>
      </c>
      <c r="AE950" s="1">
        <v>-200</v>
      </c>
      <c r="AX950" s="1">
        <v>-200</v>
      </c>
    </row>
    <row r="953" spans="1:300" x14ac:dyDescent="0.25">
      <c r="A953" s="1" t="s">
        <v>618</v>
      </c>
      <c r="B953" s="1" t="s">
        <v>460</v>
      </c>
      <c r="H953" s="1" t="s">
        <v>619</v>
      </c>
      <c r="I953" s="1" t="s">
        <v>587</v>
      </c>
      <c r="M953" s="1" t="s">
        <v>620</v>
      </c>
      <c r="N953" s="1" t="s">
        <v>587</v>
      </c>
    </row>
    <row r="954" spans="1:300" x14ac:dyDescent="0.25">
      <c r="A954" s="1" t="s">
        <v>464</v>
      </c>
      <c r="C954" s="1" t="s">
        <v>465</v>
      </c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>
        <v>7</v>
      </c>
      <c r="Y954"/>
      <c r="Z954"/>
      <c r="AA954">
        <v>7</v>
      </c>
      <c r="AB954"/>
      <c r="AC954"/>
      <c r="AD954">
        <v>7</v>
      </c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>
        <v>7</v>
      </c>
      <c r="AS954"/>
      <c r="AT954"/>
      <c r="AU954">
        <v>7</v>
      </c>
      <c r="AV954"/>
      <c r="AW954"/>
      <c r="AX954">
        <v>7</v>
      </c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  <c r="FV954"/>
      <c r="FW954"/>
      <c r="FX954"/>
      <c r="FY954"/>
      <c r="FZ954"/>
      <c r="GA954"/>
      <c r="GB954"/>
      <c r="GC954"/>
      <c r="GD954"/>
      <c r="GE954"/>
      <c r="GF954"/>
      <c r="GG954"/>
      <c r="GH954"/>
      <c r="GI954"/>
      <c r="GJ954"/>
      <c r="GK954"/>
      <c r="GL954"/>
      <c r="GM954"/>
      <c r="GN954"/>
      <c r="GO954"/>
      <c r="GP954"/>
      <c r="GQ954"/>
      <c r="GR954"/>
      <c r="GS954"/>
      <c r="GT954"/>
      <c r="GU954"/>
      <c r="GV954"/>
      <c r="GW954"/>
      <c r="GX954"/>
      <c r="GY954"/>
      <c r="GZ954"/>
      <c r="HA954"/>
      <c r="HB954"/>
      <c r="HC954"/>
      <c r="HD954"/>
      <c r="HE954"/>
      <c r="HF954"/>
      <c r="HG954"/>
      <c r="HH954"/>
      <c r="HI954"/>
      <c r="HJ954"/>
      <c r="HK954"/>
      <c r="HL954"/>
      <c r="HM954"/>
      <c r="HN954"/>
      <c r="HO954"/>
      <c r="HP954"/>
      <c r="HQ954"/>
      <c r="HR954"/>
      <c r="HS954"/>
      <c r="HT954"/>
      <c r="HU954"/>
      <c r="HV954"/>
      <c r="HW954"/>
      <c r="HX954"/>
      <c r="HY954"/>
      <c r="HZ954"/>
      <c r="IA954"/>
      <c r="IB954"/>
      <c r="IC954"/>
      <c r="ID954"/>
      <c r="IE954"/>
      <c r="IF954"/>
      <c r="IG954"/>
      <c r="IH954"/>
      <c r="II954"/>
      <c r="IJ954"/>
      <c r="IK954"/>
      <c r="IL954"/>
      <c r="IM954"/>
      <c r="IN954"/>
      <c r="IO954"/>
      <c r="IP954"/>
      <c r="IQ954"/>
      <c r="IR954"/>
      <c r="IS954"/>
      <c r="IT954"/>
      <c r="IU954"/>
      <c r="IV954"/>
      <c r="IW954"/>
      <c r="IX954"/>
      <c r="IY954"/>
      <c r="IZ954"/>
      <c r="JA954"/>
      <c r="JB954"/>
      <c r="JC954"/>
      <c r="JD954"/>
      <c r="JE954"/>
      <c r="JF954"/>
      <c r="JG954"/>
      <c r="JH954"/>
      <c r="JI954"/>
      <c r="JJ954"/>
      <c r="JK954"/>
      <c r="JL954"/>
      <c r="JM954"/>
      <c r="JN954"/>
      <c r="JO954"/>
      <c r="JP954"/>
      <c r="JQ954"/>
      <c r="JR954"/>
      <c r="JS954"/>
      <c r="JT954"/>
      <c r="JU954"/>
      <c r="JV954"/>
      <c r="JW954"/>
      <c r="JX954"/>
      <c r="JY954"/>
      <c r="JZ954"/>
      <c r="KA954"/>
      <c r="KB954"/>
      <c r="KC954"/>
      <c r="KD954"/>
      <c r="KE954"/>
      <c r="KF954"/>
      <c r="KG954"/>
      <c r="KH954"/>
      <c r="KI954"/>
      <c r="KJ954"/>
      <c r="KK954"/>
      <c r="KL954"/>
      <c r="KM954"/>
      <c r="KN954"/>
    </row>
    <row r="955" spans="1:300" x14ac:dyDescent="0.25">
      <c r="A955" s="1" t="s">
        <v>466</v>
      </c>
      <c r="C955" s="1" t="s">
        <v>465</v>
      </c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>
        <v>2</v>
      </c>
      <c r="Y955"/>
      <c r="Z955">
        <v>23</v>
      </c>
      <c r="AA955"/>
      <c r="AB955"/>
      <c r="AC955"/>
      <c r="AD955">
        <v>7</v>
      </c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>
        <v>7</v>
      </c>
      <c r="AS955"/>
      <c r="AT955">
        <v>15</v>
      </c>
      <c r="AU955"/>
      <c r="AV955"/>
      <c r="AW955">
        <v>14</v>
      </c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  <c r="FV955"/>
      <c r="FW955"/>
      <c r="FX955"/>
      <c r="FY955"/>
      <c r="FZ955"/>
      <c r="GA955"/>
      <c r="GB955"/>
      <c r="GC955"/>
      <c r="GD955"/>
      <c r="GE955"/>
      <c r="GF955"/>
      <c r="GG955"/>
      <c r="GH955"/>
      <c r="GI955"/>
      <c r="GJ955"/>
      <c r="GK955"/>
      <c r="GL955"/>
      <c r="GM955"/>
      <c r="GN955"/>
      <c r="GO955"/>
      <c r="GP955"/>
      <c r="GQ955"/>
      <c r="GR955"/>
      <c r="GS955"/>
      <c r="GT955"/>
      <c r="GU955"/>
      <c r="GV955"/>
      <c r="GW955"/>
      <c r="GX955"/>
      <c r="GY955"/>
      <c r="GZ955"/>
      <c r="HA955"/>
      <c r="HB955"/>
      <c r="HC955"/>
      <c r="HD955"/>
      <c r="HE955"/>
      <c r="HF955"/>
      <c r="HG955"/>
      <c r="HH955"/>
      <c r="HI955"/>
      <c r="HJ955"/>
      <c r="HK955"/>
      <c r="HL955"/>
      <c r="HM955"/>
      <c r="HN955"/>
      <c r="HO955"/>
      <c r="HP955"/>
      <c r="HQ955"/>
      <c r="HR955"/>
      <c r="HS955"/>
      <c r="HT955"/>
      <c r="HU955"/>
      <c r="HV955"/>
      <c r="HW955"/>
      <c r="HX955"/>
      <c r="HY955"/>
      <c r="HZ955"/>
      <c r="IA955"/>
      <c r="IB955"/>
      <c r="IC955"/>
      <c r="ID955"/>
      <c r="IE955"/>
      <c r="IF955"/>
      <c r="IG955"/>
      <c r="IH955"/>
      <c r="II955"/>
      <c r="IJ955"/>
      <c r="IK955"/>
      <c r="IL955"/>
      <c r="IM955"/>
      <c r="IN955"/>
      <c r="IO955"/>
      <c r="IP955"/>
      <c r="IQ955"/>
      <c r="IR955"/>
      <c r="IS955"/>
      <c r="IT955"/>
      <c r="IU955"/>
      <c r="IV955"/>
      <c r="IW955"/>
      <c r="IX955"/>
      <c r="IY955"/>
      <c r="IZ955"/>
      <c r="JA955"/>
      <c r="JB955"/>
      <c r="JC955"/>
      <c r="JD955"/>
      <c r="JE955"/>
      <c r="JF955"/>
      <c r="JG955"/>
      <c r="JH955"/>
      <c r="JI955"/>
      <c r="JJ955"/>
      <c r="JK955"/>
      <c r="JL955"/>
      <c r="JM955"/>
      <c r="JN955"/>
      <c r="JO955"/>
      <c r="JP955"/>
      <c r="JQ955"/>
      <c r="JR955"/>
      <c r="JS955"/>
      <c r="JT955"/>
      <c r="JU955"/>
      <c r="JV955"/>
      <c r="JW955"/>
      <c r="JX955"/>
      <c r="JY955"/>
      <c r="JZ955"/>
      <c r="KA955"/>
      <c r="KB955"/>
      <c r="KC955"/>
      <c r="KD955"/>
      <c r="KE955"/>
      <c r="KF955"/>
      <c r="KG955"/>
      <c r="KH955"/>
      <c r="KI955"/>
      <c r="KJ955"/>
      <c r="KK955"/>
      <c r="KL955"/>
      <c r="KM955"/>
      <c r="KN955"/>
    </row>
    <row r="956" spans="1:300" x14ac:dyDescent="0.25"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  <c r="FV956"/>
      <c r="FW956"/>
      <c r="FX956"/>
      <c r="FY956"/>
      <c r="FZ956"/>
      <c r="GA956"/>
      <c r="GB956"/>
      <c r="GC956"/>
      <c r="GD956"/>
      <c r="GE956"/>
      <c r="GF956"/>
      <c r="GG956"/>
      <c r="GH956"/>
      <c r="GI956"/>
      <c r="GJ956"/>
      <c r="GK956"/>
      <c r="GL956"/>
      <c r="GM956"/>
      <c r="GN956"/>
      <c r="GO956"/>
      <c r="GP956"/>
      <c r="GQ956"/>
      <c r="GR956"/>
      <c r="GS956"/>
      <c r="GT956"/>
      <c r="GU956"/>
      <c r="GV956"/>
      <c r="GW956"/>
      <c r="GX956"/>
      <c r="GY956"/>
      <c r="GZ956"/>
      <c r="HA956"/>
      <c r="HB956"/>
      <c r="HC956"/>
      <c r="HD956"/>
      <c r="HE956"/>
      <c r="HF956"/>
      <c r="HG956"/>
      <c r="HH956"/>
      <c r="HI956"/>
      <c r="HJ956"/>
      <c r="HK956"/>
      <c r="HL956"/>
      <c r="HM956"/>
      <c r="HN956"/>
      <c r="HO956"/>
      <c r="HP956"/>
      <c r="HQ956"/>
      <c r="HR956"/>
      <c r="HS956"/>
      <c r="HT956"/>
      <c r="HU956"/>
      <c r="HV956"/>
      <c r="HW956"/>
      <c r="HX956"/>
      <c r="HY956"/>
      <c r="HZ956"/>
      <c r="IA956"/>
      <c r="IB956"/>
      <c r="IC956"/>
      <c r="ID956"/>
      <c r="IE956"/>
      <c r="IF956"/>
      <c r="IG956"/>
      <c r="IH956"/>
      <c r="II956"/>
      <c r="IJ956"/>
      <c r="IK956"/>
      <c r="IL956"/>
      <c r="IM956"/>
      <c r="IN956"/>
      <c r="IO956"/>
      <c r="IP956"/>
      <c r="IQ956"/>
      <c r="IR956"/>
      <c r="IS956"/>
      <c r="IT956"/>
      <c r="IU956"/>
      <c r="IV956"/>
      <c r="IW956"/>
      <c r="IX956"/>
      <c r="IY956"/>
      <c r="IZ956"/>
      <c r="JA956"/>
      <c r="JB956"/>
      <c r="JC956"/>
      <c r="JD956"/>
      <c r="JE956"/>
      <c r="JF956"/>
      <c r="JG956"/>
      <c r="JH956"/>
      <c r="JI956"/>
      <c r="JJ956"/>
      <c r="JK956"/>
      <c r="JL956"/>
      <c r="JM956"/>
      <c r="JN956"/>
      <c r="JO956"/>
      <c r="JP956"/>
      <c r="JQ956"/>
      <c r="JR956"/>
      <c r="JS956"/>
      <c r="JT956"/>
      <c r="JU956"/>
      <c r="JV956"/>
      <c r="JW956"/>
      <c r="JX956"/>
      <c r="JY956"/>
      <c r="JZ956"/>
      <c r="KA956"/>
      <c r="KB956"/>
      <c r="KC956"/>
      <c r="KD956"/>
      <c r="KE956"/>
      <c r="KF956"/>
      <c r="KG956"/>
      <c r="KH956"/>
      <c r="KI956"/>
      <c r="KJ956"/>
      <c r="KK956"/>
      <c r="KL956"/>
      <c r="KM956"/>
      <c r="KN956"/>
    </row>
    <row r="957" spans="1:300" x14ac:dyDescent="0.25">
      <c r="A957" s="1" t="s">
        <v>467</v>
      </c>
      <c r="C957" s="1" t="s">
        <v>789</v>
      </c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>
        <v>35</v>
      </c>
      <c r="X957"/>
      <c r="Y957"/>
      <c r="Z957"/>
      <c r="AA957">
        <v>0</v>
      </c>
      <c r="AB957"/>
      <c r="AC957"/>
      <c r="AD957">
        <v>0</v>
      </c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>
        <v>0</v>
      </c>
      <c r="AS957"/>
      <c r="AT957"/>
      <c r="AU957">
        <v>0</v>
      </c>
      <c r="AV957"/>
      <c r="AW957"/>
      <c r="AX957">
        <v>0</v>
      </c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  <c r="FV957"/>
      <c r="FW957"/>
      <c r="FX957"/>
      <c r="FY957"/>
      <c r="FZ957"/>
      <c r="GA957"/>
      <c r="GB957"/>
      <c r="GC957"/>
      <c r="GD957"/>
      <c r="GE957"/>
      <c r="GF957"/>
      <c r="GG957"/>
      <c r="GH957"/>
      <c r="GI957"/>
      <c r="GJ957"/>
      <c r="GK957"/>
      <c r="GL957"/>
      <c r="GM957"/>
      <c r="GN957"/>
      <c r="GO957"/>
      <c r="GP957"/>
      <c r="GQ957"/>
      <c r="GR957"/>
      <c r="GS957"/>
      <c r="GT957"/>
      <c r="GU957"/>
      <c r="GV957"/>
      <c r="GW957"/>
      <c r="GX957"/>
      <c r="GY957"/>
      <c r="GZ957"/>
      <c r="HA957"/>
      <c r="HB957"/>
      <c r="HC957"/>
      <c r="HD957"/>
      <c r="HE957"/>
      <c r="HF957"/>
      <c r="HG957"/>
      <c r="HH957"/>
      <c r="HI957"/>
      <c r="HJ957"/>
      <c r="HK957"/>
      <c r="HL957"/>
      <c r="HM957"/>
      <c r="HN957"/>
      <c r="HO957"/>
      <c r="HP957"/>
      <c r="HQ957"/>
      <c r="HR957"/>
      <c r="HS957"/>
      <c r="HT957"/>
      <c r="HU957"/>
      <c r="HV957"/>
      <c r="HW957"/>
      <c r="HX957"/>
      <c r="HY957"/>
      <c r="HZ957"/>
      <c r="IA957"/>
      <c r="IB957"/>
      <c r="IC957"/>
      <c r="ID957"/>
      <c r="IE957"/>
      <c r="IF957"/>
      <c r="IG957"/>
      <c r="IH957"/>
      <c r="II957"/>
      <c r="IJ957"/>
      <c r="IK957"/>
      <c r="IL957"/>
      <c r="IM957"/>
      <c r="IN957"/>
      <c r="IO957"/>
      <c r="IP957"/>
      <c r="IQ957"/>
      <c r="IR957"/>
      <c r="IS957"/>
      <c r="IT957"/>
      <c r="IU957"/>
      <c r="IV957"/>
      <c r="IW957"/>
      <c r="IX957"/>
      <c r="IY957"/>
      <c r="IZ957"/>
      <c r="JA957"/>
      <c r="JB957"/>
      <c r="JC957"/>
      <c r="JD957"/>
      <c r="JE957"/>
      <c r="JF957"/>
      <c r="JG957"/>
      <c r="JH957"/>
      <c r="JI957"/>
      <c r="JJ957"/>
      <c r="JK957"/>
      <c r="JL957"/>
      <c r="JM957"/>
      <c r="JN957"/>
      <c r="JO957"/>
      <c r="JP957"/>
      <c r="JQ957"/>
      <c r="JR957"/>
      <c r="JS957"/>
      <c r="JT957"/>
      <c r="JU957"/>
      <c r="JV957"/>
      <c r="JW957"/>
      <c r="JX957"/>
      <c r="JY957"/>
      <c r="JZ957"/>
      <c r="KA957"/>
      <c r="KB957"/>
      <c r="KC957"/>
      <c r="KD957"/>
      <c r="KE957"/>
      <c r="KF957"/>
      <c r="KG957"/>
      <c r="KH957"/>
      <c r="KI957"/>
      <c r="KJ957"/>
      <c r="KK957"/>
      <c r="KL957"/>
      <c r="KM957"/>
      <c r="KN957"/>
    </row>
    <row r="958" spans="1:300" x14ac:dyDescent="0.25">
      <c r="A958" s="1" t="s">
        <v>468</v>
      </c>
      <c r="C958" s="1" t="s">
        <v>789</v>
      </c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>
        <v>8</v>
      </c>
      <c r="Y958"/>
      <c r="Z958"/>
      <c r="AA958">
        <v>3</v>
      </c>
      <c r="AB958"/>
      <c r="AC958"/>
      <c r="AD958">
        <v>3</v>
      </c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>
        <v>3</v>
      </c>
      <c r="AS958"/>
      <c r="AT958"/>
      <c r="AU958">
        <v>3</v>
      </c>
      <c r="AV958"/>
      <c r="AW958"/>
      <c r="AX958">
        <v>4</v>
      </c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  <c r="FV958"/>
      <c r="FW958"/>
      <c r="FX958"/>
      <c r="FY958"/>
      <c r="FZ958"/>
      <c r="GA958"/>
      <c r="GB958"/>
      <c r="GC958"/>
      <c r="GD958"/>
      <c r="GE958"/>
      <c r="GF958"/>
      <c r="GG958"/>
      <c r="GH958"/>
      <c r="GI958"/>
      <c r="GJ958"/>
      <c r="GK958"/>
      <c r="GL958"/>
      <c r="GM958"/>
      <c r="GN958"/>
      <c r="GO958"/>
      <c r="GP958"/>
      <c r="GQ958"/>
      <c r="GR958"/>
      <c r="GS958"/>
      <c r="GT958"/>
      <c r="GU958"/>
      <c r="GV958"/>
      <c r="GW958"/>
      <c r="GX958"/>
      <c r="GY958"/>
      <c r="GZ958"/>
      <c r="HA958"/>
      <c r="HB958"/>
      <c r="HC958"/>
      <c r="HD958"/>
      <c r="HE958"/>
      <c r="HF958"/>
      <c r="HG958"/>
      <c r="HH958"/>
      <c r="HI958"/>
      <c r="HJ958"/>
      <c r="HK958"/>
      <c r="HL958"/>
      <c r="HM958"/>
      <c r="HN958"/>
      <c r="HO958"/>
      <c r="HP958"/>
      <c r="HQ958"/>
      <c r="HR958"/>
      <c r="HS958"/>
      <c r="HT958"/>
      <c r="HU958"/>
      <c r="HV958"/>
      <c r="HW958"/>
      <c r="HX958"/>
      <c r="HY958"/>
      <c r="HZ958"/>
      <c r="IA958"/>
      <c r="IB958"/>
      <c r="IC958"/>
      <c r="ID958"/>
      <c r="IE958"/>
      <c r="IF958"/>
      <c r="IG958"/>
      <c r="IH958"/>
      <c r="II958"/>
      <c r="IJ958"/>
      <c r="IK958"/>
      <c r="IL958"/>
      <c r="IM958"/>
      <c r="IN958"/>
      <c r="IO958"/>
      <c r="IP958"/>
      <c r="IQ958"/>
      <c r="IR958"/>
      <c r="IS958"/>
      <c r="IT958"/>
      <c r="IU958"/>
      <c r="IV958"/>
      <c r="IW958"/>
      <c r="IX958"/>
      <c r="IY958"/>
      <c r="IZ958"/>
      <c r="JA958"/>
      <c r="JB958"/>
      <c r="JC958"/>
      <c r="JD958"/>
      <c r="JE958"/>
      <c r="JF958"/>
      <c r="JG958"/>
      <c r="JH958"/>
      <c r="JI958"/>
      <c r="JJ958"/>
      <c r="JK958"/>
      <c r="JL958"/>
      <c r="JM958"/>
      <c r="JN958"/>
      <c r="JO958"/>
      <c r="JP958"/>
      <c r="JQ958"/>
      <c r="JR958"/>
      <c r="JS958"/>
      <c r="JT958"/>
      <c r="JU958"/>
      <c r="JV958"/>
      <c r="JW958"/>
      <c r="JX958"/>
      <c r="JY958"/>
      <c r="JZ958"/>
      <c r="KA958"/>
      <c r="KB958"/>
      <c r="KC958"/>
      <c r="KD958"/>
      <c r="KE958"/>
      <c r="KF958"/>
      <c r="KG958"/>
      <c r="KH958"/>
      <c r="KI958"/>
      <c r="KJ958"/>
      <c r="KK958"/>
      <c r="KL958"/>
      <c r="KM958"/>
      <c r="KN958"/>
    </row>
    <row r="959" spans="1:300" x14ac:dyDescent="0.25"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  <c r="FV959"/>
      <c r="FW959"/>
      <c r="FX959"/>
      <c r="FY959"/>
      <c r="FZ959"/>
      <c r="GA959"/>
      <c r="GB959"/>
      <c r="GC959"/>
      <c r="GD959"/>
      <c r="GE959"/>
      <c r="GF959"/>
      <c r="GG959"/>
      <c r="GH959"/>
      <c r="GI959"/>
      <c r="GJ959"/>
      <c r="GK959"/>
      <c r="GL959"/>
      <c r="GM959"/>
      <c r="GN959"/>
      <c r="GO959"/>
      <c r="GP959"/>
      <c r="GQ959"/>
      <c r="GR959"/>
      <c r="GS959"/>
      <c r="GT959"/>
      <c r="GU959"/>
      <c r="GV959"/>
      <c r="GW959"/>
      <c r="GX959"/>
      <c r="GY959"/>
      <c r="GZ959"/>
      <c r="HA959"/>
      <c r="HB959"/>
      <c r="HC959"/>
      <c r="HD959"/>
      <c r="HE959"/>
      <c r="HF959"/>
      <c r="HG959"/>
      <c r="HH959"/>
      <c r="HI959"/>
      <c r="HJ959"/>
      <c r="HK959"/>
      <c r="HL959"/>
      <c r="HM959"/>
      <c r="HN959"/>
      <c r="HO959"/>
      <c r="HP959"/>
      <c r="HQ959"/>
      <c r="HR959"/>
      <c r="HS959"/>
      <c r="HT959"/>
      <c r="HU959"/>
      <c r="HV959"/>
      <c r="HW959"/>
      <c r="HX959"/>
      <c r="HY959"/>
      <c r="HZ959"/>
      <c r="IA959"/>
      <c r="IB959"/>
      <c r="IC959"/>
      <c r="ID959"/>
      <c r="IE959"/>
      <c r="IF959"/>
      <c r="IG959"/>
      <c r="IH959"/>
      <c r="II959"/>
      <c r="IJ959"/>
      <c r="IK959"/>
      <c r="IL959"/>
      <c r="IM959"/>
      <c r="IN959"/>
      <c r="IO959"/>
      <c r="IP959"/>
      <c r="IQ959"/>
      <c r="IR959"/>
      <c r="IS959"/>
      <c r="IT959"/>
      <c r="IU959"/>
      <c r="IV959"/>
      <c r="IW959"/>
      <c r="IX959"/>
      <c r="IY959"/>
      <c r="IZ959"/>
      <c r="JA959"/>
      <c r="JB959"/>
      <c r="JC959"/>
      <c r="JD959"/>
      <c r="JE959"/>
      <c r="JF959"/>
      <c r="JG959"/>
      <c r="JH959"/>
      <c r="JI959"/>
      <c r="JJ959"/>
      <c r="JK959"/>
      <c r="JL959"/>
      <c r="JM959"/>
      <c r="JN959"/>
      <c r="JO959"/>
      <c r="JP959"/>
      <c r="JQ959"/>
      <c r="JR959"/>
      <c r="JS959"/>
      <c r="JT959"/>
      <c r="JU959"/>
      <c r="JV959"/>
      <c r="JW959"/>
      <c r="JX959"/>
      <c r="JY959"/>
      <c r="JZ959"/>
      <c r="KA959"/>
      <c r="KB959"/>
      <c r="KC959"/>
      <c r="KD959"/>
      <c r="KE959"/>
      <c r="KF959"/>
      <c r="KG959"/>
      <c r="KH959"/>
      <c r="KI959"/>
      <c r="KJ959"/>
      <c r="KK959"/>
      <c r="KL959"/>
      <c r="KM959"/>
      <c r="KN959"/>
    </row>
    <row r="960" spans="1:300" x14ac:dyDescent="0.25">
      <c r="A960" s="1" t="s">
        <v>469</v>
      </c>
      <c r="D960"/>
      <c r="E960"/>
      <c r="F960"/>
      <c r="G960"/>
      <c r="H960"/>
      <c r="I960"/>
      <c r="J960"/>
      <c r="K960"/>
      <c r="L960"/>
      <c r="M960"/>
      <c r="N960"/>
      <c r="O960"/>
      <c r="P960" t="s">
        <v>470</v>
      </c>
      <c r="Q960"/>
      <c r="R960" t="s">
        <v>473</v>
      </c>
      <c r="S960"/>
      <c r="T960" t="s">
        <v>473</v>
      </c>
      <c r="U960"/>
      <c r="V960"/>
      <c r="W960"/>
      <c r="X960" t="s">
        <v>589</v>
      </c>
      <c r="Y960"/>
      <c r="Z960" t="s">
        <v>589</v>
      </c>
      <c r="AA960"/>
      <c r="AB960" t="s">
        <v>589</v>
      </c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  <c r="FV960"/>
      <c r="FW960"/>
      <c r="FX960"/>
      <c r="FY960"/>
      <c r="FZ960"/>
      <c r="GA960"/>
      <c r="GB960"/>
      <c r="GC960"/>
      <c r="GD960"/>
      <c r="GE960"/>
      <c r="GF960"/>
      <c r="GG960"/>
      <c r="GH960"/>
      <c r="GI960"/>
      <c r="GJ960"/>
      <c r="GK960"/>
      <c r="GL960"/>
      <c r="GM960"/>
      <c r="GN960"/>
      <c r="GO960"/>
      <c r="GP960"/>
      <c r="GQ960"/>
      <c r="GR960"/>
      <c r="GS960"/>
      <c r="GT960"/>
      <c r="GU960"/>
      <c r="GV960"/>
      <c r="GW960"/>
      <c r="GX960"/>
      <c r="GY960"/>
      <c r="GZ960"/>
      <c r="HA960"/>
      <c r="HB960"/>
      <c r="HC960"/>
      <c r="HD960"/>
      <c r="HE960"/>
      <c r="HF960"/>
      <c r="HG960"/>
      <c r="HH960"/>
      <c r="HI960"/>
      <c r="HJ960"/>
      <c r="HK960"/>
      <c r="HL960"/>
      <c r="HM960"/>
      <c r="HN960"/>
      <c r="HO960"/>
      <c r="HP960"/>
      <c r="HQ960"/>
      <c r="HR960"/>
      <c r="HS960"/>
      <c r="HT960"/>
      <c r="HU960"/>
      <c r="HV960"/>
      <c r="HW960"/>
      <c r="HX960"/>
      <c r="HY960"/>
      <c r="HZ960"/>
      <c r="IA960"/>
      <c r="IB960"/>
      <c r="IC960"/>
      <c r="ID960"/>
      <c r="IE960"/>
      <c r="IF960"/>
      <c r="IG960"/>
      <c r="IH960"/>
      <c r="II960"/>
      <c r="IJ960"/>
      <c r="IK960"/>
      <c r="IL960"/>
      <c r="IM960"/>
      <c r="IN960"/>
      <c r="IO960"/>
      <c r="IP960"/>
      <c r="IQ960"/>
      <c r="IR960"/>
      <c r="IS960"/>
      <c r="IT960"/>
      <c r="IU960"/>
      <c r="IV960"/>
      <c r="IW960"/>
      <c r="IX960"/>
      <c r="IY960"/>
      <c r="IZ960"/>
      <c r="JA960"/>
      <c r="JB960"/>
      <c r="JC960"/>
      <c r="JD960"/>
      <c r="JE960"/>
      <c r="JF960"/>
      <c r="JG960"/>
      <c r="JH960"/>
      <c r="JI960"/>
      <c r="JJ960"/>
      <c r="JK960"/>
      <c r="JL960"/>
      <c r="JM960"/>
      <c r="JN960"/>
      <c r="JO960"/>
      <c r="JP960"/>
      <c r="JQ960"/>
      <c r="JR960"/>
      <c r="JS960"/>
      <c r="JT960"/>
      <c r="JU960"/>
      <c r="JV960"/>
      <c r="JW960"/>
      <c r="JX960"/>
      <c r="JY960"/>
      <c r="JZ960"/>
      <c r="KA960"/>
      <c r="KB960"/>
      <c r="KC960"/>
      <c r="KD960"/>
      <c r="KE960"/>
      <c r="KF960"/>
      <c r="KG960"/>
      <c r="KH960"/>
      <c r="KI960"/>
      <c r="KJ960"/>
      <c r="KK960"/>
      <c r="KL960"/>
      <c r="KM960"/>
      <c r="KN960"/>
    </row>
    <row r="961" spans="1:300" x14ac:dyDescent="0.25">
      <c r="A961" s="1" t="s">
        <v>474</v>
      </c>
      <c r="D961"/>
      <c r="E961"/>
      <c r="F961"/>
      <c r="G961"/>
      <c r="H961"/>
      <c r="I961"/>
      <c r="J961"/>
      <c r="K961"/>
      <c r="L961"/>
      <c r="M961"/>
      <c r="N961"/>
      <c r="O961"/>
      <c r="P961" t="s">
        <v>796</v>
      </c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 t="s">
        <v>796</v>
      </c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  <c r="FV961"/>
      <c r="FW961"/>
      <c r="FX961"/>
      <c r="FY961"/>
      <c r="FZ961"/>
      <c r="GA961"/>
      <c r="GB961"/>
      <c r="GC961"/>
      <c r="GD961"/>
      <c r="GE961"/>
      <c r="GF961"/>
      <c r="GG961"/>
      <c r="GH961"/>
      <c r="GI961"/>
      <c r="GJ961"/>
      <c r="GK961"/>
      <c r="GL961"/>
      <c r="GM961"/>
      <c r="GN961"/>
      <c r="GO961"/>
      <c r="GP961"/>
      <c r="GQ961"/>
      <c r="GR961"/>
      <c r="GS961"/>
      <c r="GT961"/>
      <c r="GU961"/>
      <c r="GV961"/>
      <c r="GW961"/>
      <c r="GX961"/>
      <c r="GY961"/>
      <c r="GZ961"/>
      <c r="HA961"/>
      <c r="HB961"/>
      <c r="HC961"/>
      <c r="HD961"/>
      <c r="HE961"/>
      <c r="HF961"/>
      <c r="HG961"/>
      <c r="HH961"/>
      <c r="HI961"/>
      <c r="HJ961"/>
      <c r="HK961"/>
      <c r="HL961"/>
      <c r="HM961"/>
      <c r="HN961"/>
      <c r="HO961"/>
      <c r="HP961"/>
      <c r="HQ961"/>
      <c r="HR961"/>
      <c r="HS961"/>
      <c r="HT961"/>
      <c r="HU961"/>
      <c r="HV961"/>
      <c r="HW961"/>
      <c r="HX961"/>
      <c r="HY961"/>
      <c r="HZ961"/>
      <c r="IA961"/>
      <c r="IB961"/>
      <c r="IC961"/>
      <c r="ID961"/>
      <c r="IE961"/>
      <c r="IF961"/>
      <c r="IG961"/>
      <c r="IH961"/>
      <c r="II961"/>
      <c r="IJ961"/>
      <c r="IK961"/>
      <c r="IL961"/>
      <c r="IM961"/>
      <c r="IN961"/>
      <c r="IO961"/>
      <c r="IP961"/>
      <c r="IQ961"/>
      <c r="IR961"/>
      <c r="IS961"/>
      <c r="IT961"/>
      <c r="IU961"/>
      <c r="IV961"/>
      <c r="IW961"/>
      <c r="IX961"/>
      <c r="IY961"/>
      <c r="IZ961"/>
      <c r="JA961"/>
      <c r="JB961"/>
      <c r="JC961"/>
      <c r="JD961"/>
      <c r="JE961"/>
      <c r="JF961"/>
      <c r="JG961"/>
      <c r="JH961"/>
      <c r="JI961"/>
      <c r="JJ961"/>
      <c r="JK961"/>
      <c r="JL961"/>
      <c r="JM961"/>
      <c r="JN961"/>
      <c r="JO961"/>
      <c r="JP961"/>
      <c r="JQ961"/>
      <c r="JR961"/>
      <c r="JS961"/>
      <c r="JT961"/>
      <c r="JU961"/>
      <c r="JV961"/>
      <c r="JW961"/>
      <c r="JX961"/>
      <c r="JY961"/>
      <c r="JZ961"/>
      <c r="KA961"/>
      <c r="KB961"/>
      <c r="KC961"/>
      <c r="KD961"/>
      <c r="KE961"/>
      <c r="KF961"/>
      <c r="KG961"/>
      <c r="KH961"/>
      <c r="KI961"/>
      <c r="KJ961"/>
      <c r="KK961"/>
      <c r="KL961"/>
      <c r="KM961"/>
      <c r="KN961"/>
    </row>
    <row r="962" spans="1:300" x14ac:dyDescent="0.25">
      <c r="A962" s="1" t="s">
        <v>475</v>
      </c>
      <c r="P962" s="1">
        <v>0</v>
      </c>
      <c r="AL962" s="1">
        <v>0</v>
      </c>
      <c r="BH962" s="1">
        <v>0</v>
      </c>
    </row>
    <row r="963" spans="1:300" x14ac:dyDescent="0.25">
      <c r="A963" s="1" t="s">
        <v>476</v>
      </c>
      <c r="B963" s="1" t="s">
        <v>477</v>
      </c>
      <c r="H963" s="1">
        <v>0</v>
      </c>
      <c r="BG963" s="1">
        <v>0</v>
      </c>
    </row>
    <row r="964" spans="1:300" x14ac:dyDescent="0.25">
      <c r="A964" s="1" t="s">
        <v>478</v>
      </c>
      <c r="I964" s="1">
        <v>0</v>
      </c>
      <c r="K964" s="1">
        <v>1065</v>
      </c>
      <c r="AE964" s="1">
        <v>665</v>
      </c>
      <c r="BA964" s="1">
        <v>0</v>
      </c>
    </row>
    <row r="965" spans="1:300" x14ac:dyDescent="0.25">
      <c r="A965" s="1" t="s">
        <v>479</v>
      </c>
      <c r="O965" s="1">
        <v>0</v>
      </c>
      <c r="AK965" s="1">
        <v>0</v>
      </c>
      <c r="BG965" s="1">
        <v>0</v>
      </c>
    </row>
    <row r="966" spans="1:300" x14ac:dyDescent="0.25">
      <c r="A966" s="1" t="s">
        <v>480</v>
      </c>
      <c r="M966" s="1">
        <v>-60</v>
      </c>
      <c r="AG966" s="1">
        <v>-80</v>
      </c>
      <c r="AZ966" s="1">
        <v>-120</v>
      </c>
    </row>
    <row r="967" spans="1:300" x14ac:dyDescent="0.25">
      <c r="A967" s="1" t="s">
        <v>481</v>
      </c>
      <c r="L967" s="1">
        <v>-200</v>
      </c>
      <c r="AE967" s="1">
        <v>-200</v>
      </c>
      <c r="AX967" s="1">
        <v>-280</v>
      </c>
    </row>
    <row r="970" spans="1:300" x14ac:dyDescent="0.25">
      <c r="A970" s="1" t="s">
        <v>621</v>
      </c>
      <c r="B970" s="1" t="s">
        <v>460</v>
      </c>
      <c r="I970" s="1" t="s">
        <v>622</v>
      </c>
      <c r="J970" s="1" t="s">
        <v>587</v>
      </c>
    </row>
    <row r="971" spans="1:300" x14ac:dyDescent="0.25">
      <c r="A971" s="1" t="s">
        <v>464</v>
      </c>
      <c r="C971" s="1" t="s">
        <v>465</v>
      </c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>
        <v>3</v>
      </c>
      <c r="Y971"/>
      <c r="Z971"/>
      <c r="AA971">
        <v>7</v>
      </c>
      <c r="AB971"/>
      <c r="AC971"/>
      <c r="AD971">
        <v>3</v>
      </c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  <c r="FV971"/>
      <c r="FW971"/>
      <c r="FX971"/>
      <c r="FY971"/>
      <c r="FZ971"/>
      <c r="GA971"/>
      <c r="GB971"/>
      <c r="GC971"/>
      <c r="GD971"/>
      <c r="GE971"/>
      <c r="GF971"/>
      <c r="GG971"/>
      <c r="GH971"/>
      <c r="GI971"/>
      <c r="GJ971"/>
      <c r="GK971"/>
      <c r="GL971"/>
      <c r="GM971"/>
      <c r="GN971"/>
      <c r="GO971"/>
      <c r="GP971"/>
      <c r="GQ971"/>
      <c r="GR971"/>
      <c r="GS971"/>
      <c r="GT971"/>
      <c r="GU971"/>
      <c r="GV971"/>
      <c r="GW971"/>
      <c r="GX971"/>
      <c r="GY971"/>
      <c r="GZ971"/>
      <c r="HA971"/>
      <c r="HB971"/>
      <c r="HC971"/>
      <c r="HD971"/>
      <c r="HE971"/>
      <c r="HF971"/>
      <c r="HG971"/>
      <c r="HH971"/>
      <c r="HI971"/>
      <c r="HJ971"/>
      <c r="HK971"/>
      <c r="HL971"/>
      <c r="HM971"/>
      <c r="HN971"/>
      <c r="HO971"/>
      <c r="HP971"/>
      <c r="HQ971"/>
      <c r="HR971"/>
      <c r="HS971"/>
      <c r="HT971"/>
      <c r="HU971"/>
      <c r="HV971"/>
      <c r="HW971"/>
      <c r="HX971"/>
      <c r="HY971"/>
      <c r="HZ971"/>
      <c r="IA971"/>
      <c r="IB971"/>
      <c r="IC971"/>
      <c r="ID971"/>
      <c r="IE971"/>
      <c r="IF971"/>
      <c r="IG971"/>
      <c r="IH971"/>
      <c r="II971"/>
      <c r="IJ971"/>
      <c r="IK971"/>
      <c r="IL971"/>
      <c r="IM971"/>
      <c r="IN971"/>
      <c r="IO971"/>
      <c r="IP971"/>
      <c r="IQ971"/>
      <c r="IR971"/>
      <c r="IS971"/>
      <c r="IT971"/>
      <c r="IU971"/>
      <c r="IV971"/>
      <c r="IW971"/>
      <c r="IX971"/>
      <c r="IY971"/>
      <c r="IZ971"/>
      <c r="JA971"/>
      <c r="JB971"/>
      <c r="JC971"/>
      <c r="JD971"/>
      <c r="JE971"/>
      <c r="JF971"/>
      <c r="JG971"/>
      <c r="JH971"/>
      <c r="JI971"/>
      <c r="JJ971"/>
      <c r="JK971"/>
      <c r="JL971"/>
      <c r="JM971"/>
      <c r="JN971"/>
      <c r="JO971"/>
      <c r="JP971"/>
      <c r="JQ971"/>
      <c r="JR971"/>
      <c r="JS971"/>
      <c r="JT971"/>
      <c r="JU971"/>
      <c r="JV971"/>
      <c r="JW971"/>
      <c r="JX971"/>
      <c r="JY971"/>
      <c r="JZ971"/>
      <c r="KA971"/>
      <c r="KB971"/>
      <c r="KC971"/>
      <c r="KD971"/>
      <c r="KE971"/>
      <c r="KF971"/>
      <c r="KG971"/>
      <c r="KH971"/>
      <c r="KI971"/>
      <c r="KJ971"/>
      <c r="KK971"/>
      <c r="KL971"/>
      <c r="KM971"/>
      <c r="KN971"/>
    </row>
    <row r="972" spans="1:300" x14ac:dyDescent="0.25">
      <c r="A972" s="1" t="s">
        <v>466</v>
      </c>
      <c r="C972" s="1" t="s">
        <v>465</v>
      </c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>
        <v>0</v>
      </c>
      <c r="Y972"/>
      <c r="Z972">
        <v>15</v>
      </c>
      <c r="AA972"/>
      <c r="AB972"/>
      <c r="AC972"/>
      <c r="AD972">
        <v>0</v>
      </c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  <c r="FV972"/>
      <c r="FW972"/>
      <c r="FX972"/>
      <c r="FY972"/>
      <c r="FZ972"/>
      <c r="GA972"/>
      <c r="GB972"/>
      <c r="GC972"/>
      <c r="GD972"/>
      <c r="GE972"/>
      <c r="GF972"/>
      <c r="GG972"/>
      <c r="GH972"/>
      <c r="GI972"/>
      <c r="GJ972"/>
      <c r="GK972"/>
      <c r="GL972"/>
      <c r="GM972"/>
      <c r="GN972"/>
      <c r="GO972"/>
      <c r="GP972"/>
      <c r="GQ972"/>
      <c r="GR972"/>
      <c r="GS972"/>
      <c r="GT972"/>
      <c r="GU972"/>
      <c r="GV972"/>
      <c r="GW972"/>
      <c r="GX972"/>
      <c r="GY972"/>
      <c r="GZ972"/>
      <c r="HA972"/>
      <c r="HB972"/>
      <c r="HC972"/>
      <c r="HD972"/>
      <c r="HE972"/>
      <c r="HF972"/>
      <c r="HG972"/>
      <c r="HH972"/>
      <c r="HI972"/>
      <c r="HJ972"/>
      <c r="HK972"/>
      <c r="HL972"/>
      <c r="HM972"/>
      <c r="HN972"/>
      <c r="HO972"/>
      <c r="HP972"/>
      <c r="HQ972"/>
      <c r="HR972"/>
      <c r="HS972"/>
      <c r="HT972"/>
      <c r="HU972"/>
      <c r="HV972"/>
      <c r="HW972"/>
      <c r="HX972"/>
      <c r="HY972"/>
      <c r="HZ972"/>
      <c r="IA972"/>
      <c r="IB972"/>
      <c r="IC972"/>
      <c r="ID972"/>
      <c r="IE972"/>
      <c r="IF972"/>
      <c r="IG972"/>
      <c r="IH972"/>
      <c r="II972"/>
      <c r="IJ972"/>
      <c r="IK972"/>
      <c r="IL972"/>
      <c r="IM972"/>
      <c r="IN972"/>
      <c r="IO972"/>
      <c r="IP972"/>
      <c r="IQ972"/>
      <c r="IR972"/>
      <c r="IS972"/>
      <c r="IT972"/>
      <c r="IU972"/>
      <c r="IV972"/>
      <c r="IW972"/>
      <c r="IX972"/>
      <c r="IY972"/>
      <c r="IZ972"/>
      <c r="JA972"/>
      <c r="JB972"/>
      <c r="JC972"/>
      <c r="JD972"/>
      <c r="JE972"/>
      <c r="JF972"/>
      <c r="JG972"/>
      <c r="JH972"/>
      <c r="JI972"/>
      <c r="JJ972"/>
      <c r="JK972"/>
      <c r="JL972"/>
      <c r="JM972"/>
      <c r="JN972"/>
      <c r="JO972"/>
      <c r="JP972"/>
      <c r="JQ972"/>
      <c r="JR972"/>
      <c r="JS972"/>
      <c r="JT972"/>
      <c r="JU972"/>
      <c r="JV972"/>
      <c r="JW972"/>
      <c r="JX972"/>
      <c r="JY972"/>
      <c r="JZ972"/>
      <c r="KA972"/>
      <c r="KB972"/>
      <c r="KC972"/>
      <c r="KD972"/>
      <c r="KE972"/>
      <c r="KF972"/>
      <c r="KG972"/>
      <c r="KH972"/>
      <c r="KI972"/>
      <c r="KJ972"/>
      <c r="KK972"/>
      <c r="KL972"/>
      <c r="KM972"/>
      <c r="KN972"/>
    </row>
    <row r="973" spans="1:300" x14ac:dyDescent="0.25"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  <c r="FV973"/>
      <c r="FW973"/>
      <c r="FX973"/>
      <c r="FY973"/>
      <c r="FZ973"/>
      <c r="GA973"/>
      <c r="GB973"/>
      <c r="GC973"/>
      <c r="GD973"/>
      <c r="GE973"/>
      <c r="GF973"/>
      <c r="GG973"/>
      <c r="GH973"/>
      <c r="GI973"/>
      <c r="GJ973"/>
      <c r="GK973"/>
      <c r="GL973"/>
      <c r="GM973"/>
      <c r="GN973"/>
      <c r="GO973"/>
      <c r="GP973"/>
      <c r="GQ973"/>
      <c r="GR973"/>
      <c r="GS973"/>
      <c r="GT973"/>
      <c r="GU973"/>
      <c r="GV973"/>
      <c r="GW973"/>
      <c r="GX973"/>
      <c r="GY973"/>
      <c r="GZ973"/>
      <c r="HA973"/>
      <c r="HB973"/>
      <c r="HC973"/>
      <c r="HD973"/>
      <c r="HE973"/>
      <c r="HF973"/>
      <c r="HG973"/>
      <c r="HH973"/>
      <c r="HI973"/>
      <c r="HJ973"/>
      <c r="HK973"/>
      <c r="HL973"/>
      <c r="HM973"/>
      <c r="HN973"/>
      <c r="HO973"/>
      <c r="HP973"/>
      <c r="HQ973"/>
      <c r="HR973"/>
      <c r="HS973"/>
      <c r="HT973"/>
      <c r="HU973"/>
      <c r="HV973"/>
      <c r="HW973"/>
      <c r="HX973"/>
      <c r="HY973"/>
      <c r="HZ973"/>
      <c r="IA973"/>
      <c r="IB973"/>
      <c r="IC973"/>
      <c r="ID973"/>
      <c r="IE973"/>
      <c r="IF973"/>
      <c r="IG973"/>
      <c r="IH973"/>
      <c r="II973"/>
      <c r="IJ973"/>
      <c r="IK973"/>
      <c r="IL973"/>
      <c r="IM973"/>
      <c r="IN973"/>
      <c r="IO973"/>
      <c r="IP973"/>
      <c r="IQ973"/>
      <c r="IR973"/>
      <c r="IS973"/>
      <c r="IT973"/>
      <c r="IU973"/>
      <c r="IV973"/>
      <c r="IW973"/>
      <c r="IX973"/>
      <c r="IY973"/>
      <c r="IZ973"/>
      <c r="JA973"/>
      <c r="JB973"/>
      <c r="JC973"/>
      <c r="JD973"/>
      <c r="JE973"/>
      <c r="JF973"/>
      <c r="JG973"/>
      <c r="JH973"/>
      <c r="JI973"/>
      <c r="JJ973"/>
      <c r="JK973"/>
      <c r="JL973"/>
      <c r="JM973"/>
      <c r="JN973"/>
      <c r="JO973"/>
      <c r="JP973"/>
      <c r="JQ973"/>
      <c r="JR973"/>
      <c r="JS973"/>
      <c r="JT973"/>
      <c r="JU973"/>
      <c r="JV973"/>
      <c r="JW973"/>
      <c r="JX973"/>
      <c r="JY973"/>
      <c r="JZ973"/>
      <c r="KA973"/>
      <c r="KB973"/>
      <c r="KC973"/>
      <c r="KD973"/>
      <c r="KE973"/>
      <c r="KF973"/>
      <c r="KG973"/>
      <c r="KH973"/>
      <c r="KI973"/>
      <c r="KJ973"/>
      <c r="KK973"/>
      <c r="KL973"/>
      <c r="KM973"/>
      <c r="KN973"/>
    </row>
    <row r="974" spans="1:300" x14ac:dyDescent="0.25">
      <c r="A974" s="1" t="s">
        <v>467</v>
      </c>
      <c r="C974" s="1" t="s">
        <v>789</v>
      </c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>
        <v>18</v>
      </c>
      <c r="X974"/>
      <c r="Y974"/>
      <c r="Z974"/>
      <c r="AA974">
        <v>4</v>
      </c>
      <c r="AB974"/>
      <c r="AC974">
        <v>28</v>
      </c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  <c r="FV974"/>
      <c r="FW974"/>
      <c r="FX974"/>
      <c r="FY974"/>
      <c r="FZ974"/>
      <c r="GA974"/>
      <c r="GB974"/>
      <c r="GC974"/>
      <c r="GD974"/>
      <c r="GE974"/>
      <c r="GF974"/>
      <c r="GG974"/>
      <c r="GH974"/>
      <c r="GI974"/>
      <c r="GJ974"/>
      <c r="GK974"/>
      <c r="GL974"/>
      <c r="GM974"/>
      <c r="GN974"/>
      <c r="GO974"/>
      <c r="GP974"/>
      <c r="GQ974"/>
      <c r="GR974"/>
      <c r="GS974"/>
      <c r="GT974"/>
      <c r="GU974"/>
      <c r="GV974"/>
      <c r="GW974"/>
      <c r="GX974"/>
      <c r="GY974"/>
      <c r="GZ974"/>
      <c r="HA974"/>
      <c r="HB974"/>
      <c r="HC974"/>
      <c r="HD974"/>
      <c r="HE974"/>
      <c r="HF974"/>
      <c r="HG974"/>
      <c r="HH974"/>
      <c r="HI974"/>
      <c r="HJ974"/>
      <c r="HK974"/>
      <c r="HL974"/>
      <c r="HM974"/>
      <c r="HN974"/>
      <c r="HO974"/>
      <c r="HP974"/>
      <c r="HQ974"/>
      <c r="HR974"/>
      <c r="HS974"/>
      <c r="HT974"/>
      <c r="HU974"/>
      <c r="HV974"/>
      <c r="HW974"/>
      <c r="HX974"/>
      <c r="HY974"/>
      <c r="HZ974"/>
      <c r="IA974"/>
      <c r="IB974"/>
      <c r="IC974"/>
      <c r="ID974"/>
      <c r="IE974"/>
      <c r="IF974"/>
      <c r="IG974"/>
      <c r="IH974"/>
      <c r="II974"/>
      <c r="IJ974"/>
      <c r="IK974"/>
      <c r="IL974"/>
      <c r="IM974"/>
      <c r="IN974"/>
      <c r="IO974"/>
      <c r="IP974"/>
      <c r="IQ974"/>
      <c r="IR974"/>
      <c r="IS974"/>
      <c r="IT974"/>
      <c r="IU974"/>
      <c r="IV974"/>
      <c r="IW974"/>
      <c r="IX974"/>
      <c r="IY974"/>
      <c r="IZ974"/>
      <c r="JA974"/>
      <c r="JB974"/>
      <c r="JC974"/>
      <c r="JD974"/>
      <c r="JE974"/>
      <c r="JF974"/>
      <c r="JG974"/>
      <c r="JH974"/>
      <c r="JI974"/>
      <c r="JJ974"/>
      <c r="JK974"/>
      <c r="JL974"/>
      <c r="JM974"/>
      <c r="JN974"/>
      <c r="JO974"/>
      <c r="JP974"/>
      <c r="JQ974"/>
      <c r="JR974"/>
      <c r="JS974"/>
      <c r="JT974"/>
      <c r="JU974"/>
      <c r="JV974"/>
      <c r="JW974"/>
      <c r="JX974"/>
      <c r="JY974"/>
      <c r="JZ974"/>
      <c r="KA974"/>
      <c r="KB974"/>
      <c r="KC974"/>
      <c r="KD974"/>
      <c r="KE974"/>
      <c r="KF974"/>
      <c r="KG974"/>
      <c r="KH974"/>
      <c r="KI974"/>
      <c r="KJ974"/>
      <c r="KK974"/>
      <c r="KL974"/>
      <c r="KM974"/>
      <c r="KN974"/>
    </row>
    <row r="975" spans="1:300" x14ac:dyDescent="0.25">
      <c r="A975" s="1" t="s">
        <v>468</v>
      </c>
      <c r="C975" s="1" t="s">
        <v>789</v>
      </c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>
        <v>8</v>
      </c>
      <c r="Y975"/>
      <c r="Z975"/>
      <c r="AA975">
        <v>8</v>
      </c>
      <c r="AB975"/>
      <c r="AC975"/>
      <c r="AD975">
        <v>8</v>
      </c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  <c r="FV975"/>
      <c r="FW975"/>
      <c r="FX975"/>
      <c r="FY975"/>
      <c r="FZ975"/>
      <c r="GA975"/>
      <c r="GB975"/>
      <c r="GC975"/>
      <c r="GD975"/>
      <c r="GE975"/>
      <c r="GF975"/>
      <c r="GG975"/>
      <c r="GH975"/>
      <c r="GI975"/>
      <c r="GJ975"/>
      <c r="GK975"/>
      <c r="GL975"/>
      <c r="GM975"/>
      <c r="GN975"/>
      <c r="GO975"/>
      <c r="GP975"/>
      <c r="GQ975"/>
      <c r="GR975"/>
      <c r="GS975"/>
      <c r="GT975"/>
      <c r="GU975"/>
      <c r="GV975"/>
      <c r="GW975"/>
      <c r="GX975"/>
      <c r="GY975"/>
      <c r="GZ975"/>
      <c r="HA975"/>
      <c r="HB975"/>
      <c r="HC975"/>
      <c r="HD975"/>
      <c r="HE975"/>
      <c r="HF975"/>
      <c r="HG975"/>
      <c r="HH975"/>
      <c r="HI975"/>
      <c r="HJ975"/>
      <c r="HK975"/>
      <c r="HL975"/>
      <c r="HM975"/>
      <c r="HN975"/>
      <c r="HO975"/>
      <c r="HP975"/>
      <c r="HQ975"/>
      <c r="HR975"/>
      <c r="HS975"/>
      <c r="HT975"/>
      <c r="HU975"/>
      <c r="HV975"/>
      <c r="HW975"/>
      <c r="HX975"/>
      <c r="HY975"/>
      <c r="HZ975"/>
      <c r="IA975"/>
      <c r="IB975"/>
      <c r="IC975"/>
      <c r="ID975"/>
      <c r="IE975"/>
      <c r="IF975"/>
      <c r="IG975"/>
      <c r="IH975"/>
      <c r="II975"/>
      <c r="IJ975"/>
      <c r="IK975"/>
      <c r="IL975"/>
      <c r="IM975"/>
      <c r="IN975"/>
      <c r="IO975"/>
      <c r="IP975"/>
      <c r="IQ975"/>
      <c r="IR975"/>
      <c r="IS975"/>
      <c r="IT975"/>
      <c r="IU975"/>
      <c r="IV975"/>
      <c r="IW975"/>
      <c r="IX975"/>
      <c r="IY975"/>
      <c r="IZ975"/>
      <c r="JA975"/>
      <c r="JB975"/>
      <c r="JC975"/>
      <c r="JD975"/>
      <c r="JE975"/>
      <c r="JF975"/>
      <c r="JG975"/>
      <c r="JH975"/>
      <c r="JI975"/>
      <c r="JJ975"/>
      <c r="JK975"/>
      <c r="JL975"/>
      <c r="JM975"/>
      <c r="JN975"/>
      <c r="JO975"/>
      <c r="JP975"/>
      <c r="JQ975"/>
      <c r="JR975"/>
      <c r="JS975"/>
      <c r="JT975"/>
      <c r="JU975"/>
      <c r="JV975"/>
      <c r="JW975"/>
      <c r="JX975"/>
      <c r="JY975"/>
      <c r="JZ975"/>
      <c r="KA975"/>
      <c r="KB975"/>
      <c r="KC975"/>
      <c r="KD975"/>
      <c r="KE975"/>
      <c r="KF975"/>
      <c r="KG975"/>
      <c r="KH975"/>
      <c r="KI975"/>
      <c r="KJ975"/>
      <c r="KK975"/>
      <c r="KL975"/>
      <c r="KM975"/>
      <c r="KN975"/>
    </row>
    <row r="976" spans="1:300" x14ac:dyDescent="0.25"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  <c r="FV976"/>
      <c r="FW976"/>
      <c r="FX976"/>
      <c r="FY976"/>
      <c r="FZ976"/>
      <c r="GA976"/>
      <c r="GB976"/>
      <c r="GC976"/>
      <c r="GD976"/>
      <c r="GE976"/>
      <c r="GF976"/>
      <c r="GG976"/>
      <c r="GH976"/>
      <c r="GI976"/>
      <c r="GJ976"/>
      <c r="GK976"/>
      <c r="GL976"/>
      <c r="GM976"/>
      <c r="GN976"/>
      <c r="GO976"/>
      <c r="GP976"/>
      <c r="GQ976"/>
      <c r="GR976"/>
      <c r="GS976"/>
      <c r="GT976"/>
      <c r="GU976"/>
      <c r="GV976"/>
      <c r="GW976"/>
      <c r="GX976"/>
      <c r="GY976"/>
      <c r="GZ976"/>
      <c r="HA976"/>
      <c r="HB976"/>
      <c r="HC976"/>
      <c r="HD976"/>
      <c r="HE976"/>
      <c r="HF976"/>
      <c r="HG976"/>
      <c r="HH976"/>
      <c r="HI976"/>
      <c r="HJ976"/>
      <c r="HK976"/>
      <c r="HL976"/>
      <c r="HM976"/>
      <c r="HN976"/>
      <c r="HO976"/>
      <c r="HP976"/>
      <c r="HQ976"/>
      <c r="HR976"/>
      <c r="HS976"/>
      <c r="HT976"/>
      <c r="HU976"/>
      <c r="HV976"/>
      <c r="HW976"/>
      <c r="HX976"/>
      <c r="HY976"/>
      <c r="HZ976"/>
      <c r="IA976"/>
      <c r="IB976"/>
      <c r="IC976"/>
      <c r="ID976"/>
      <c r="IE976"/>
      <c r="IF976"/>
      <c r="IG976"/>
      <c r="IH976"/>
      <c r="II976"/>
      <c r="IJ976"/>
      <c r="IK976"/>
      <c r="IL976"/>
      <c r="IM976"/>
      <c r="IN976"/>
      <c r="IO976"/>
      <c r="IP976"/>
      <c r="IQ976"/>
      <c r="IR976"/>
      <c r="IS976"/>
      <c r="IT976"/>
      <c r="IU976"/>
      <c r="IV976"/>
      <c r="IW976"/>
      <c r="IX976"/>
      <c r="IY976"/>
      <c r="IZ976"/>
      <c r="JA976"/>
      <c r="JB976"/>
      <c r="JC976"/>
      <c r="JD976"/>
      <c r="JE976"/>
      <c r="JF976"/>
      <c r="JG976"/>
      <c r="JH976"/>
      <c r="JI976"/>
      <c r="JJ976"/>
      <c r="JK976"/>
      <c r="JL976"/>
      <c r="JM976"/>
      <c r="JN976"/>
      <c r="JO976"/>
      <c r="JP976"/>
      <c r="JQ976"/>
      <c r="JR976"/>
      <c r="JS976"/>
      <c r="JT976"/>
      <c r="JU976"/>
      <c r="JV976"/>
      <c r="JW976"/>
      <c r="JX976"/>
      <c r="JY976"/>
      <c r="JZ976"/>
      <c r="KA976"/>
      <c r="KB976"/>
      <c r="KC976"/>
      <c r="KD976"/>
      <c r="KE976"/>
      <c r="KF976"/>
      <c r="KG976"/>
      <c r="KH976"/>
      <c r="KI976"/>
      <c r="KJ976"/>
      <c r="KK976"/>
      <c r="KL976"/>
      <c r="KM976"/>
      <c r="KN976"/>
    </row>
    <row r="977" spans="1:300" x14ac:dyDescent="0.25">
      <c r="A977" s="1" t="s">
        <v>469</v>
      </c>
      <c r="D977"/>
      <c r="E977"/>
      <c r="F977"/>
      <c r="G977"/>
      <c r="H977"/>
      <c r="I977"/>
      <c r="J977"/>
      <c r="K977"/>
      <c r="L977"/>
      <c r="M977"/>
      <c r="N977"/>
      <c r="O977"/>
      <c r="P977" t="s">
        <v>496</v>
      </c>
      <c r="Q977"/>
      <c r="R977" t="s">
        <v>496</v>
      </c>
      <c r="S977"/>
      <c r="T977" t="s">
        <v>589</v>
      </c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  <c r="FV977"/>
      <c r="FW977"/>
      <c r="FX977"/>
      <c r="FY977"/>
      <c r="FZ977"/>
      <c r="GA977"/>
      <c r="GB977"/>
      <c r="GC977"/>
      <c r="GD977"/>
      <c r="GE977"/>
      <c r="GF977"/>
      <c r="GG977"/>
      <c r="GH977"/>
      <c r="GI977"/>
      <c r="GJ977"/>
      <c r="GK977"/>
      <c r="GL977"/>
      <c r="GM977"/>
      <c r="GN977"/>
      <c r="GO977"/>
      <c r="GP977"/>
      <c r="GQ977"/>
      <c r="GR977"/>
      <c r="GS977"/>
      <c r="GT977"/>
      <c r="GU977"/>
      <c r="GV977"/>
      <c r="GW977"/>
      <c r="GX977"/>
      <c r="GY977"/>
      <c r="GZ977"/>
      <c r="HA977"/>
      <c r="HB977"/>
      <c r="HC977"/>
      <c r="HD977"/>
      <c r="HE977"/>
      <c r="HF977"/>
      <c r="HG977"/>
      <c r="HH977"/>
      <c r="HI977"/>
      <c r="HJ977"/>
      <c r="HK977"/>
      <c r="HL977"/>
      <c r="HM977"/>
      <c r="HN977"/>
      <c r="HO977"/>
      <c r="HP977"/>
      <c r="HQ977"/>
      <c r="HR977"/>
      <c r="HS977"/>
      <c r="HT977"/>
      <c r="HU977"/>
      <c r="HV977"/>
      <c r="HW977"/>
      <c r="HX977"/>
      <c r="HY977"/>
      <c r="HZ977"/>
      <c r="IA977"/>
      <c r="IB977"/>
      <c r="IC977"/>
      <c r="ID977"/>
      <c r="IE977"/>
      <c r="IF977"/>
      <c r="IG977"/>
      <c r="IH977"/>
      <c r="II977"/>
      <c r="IJ977"/>
      <c r="IK977"/>
      <c r="IL977"/>
      <c r="IM977"/>
      <c r="IN977"/>
      <c r="IO977"/>
      <c r="IP977"/>
      <c r="IQ977"/>
      <c r="IR977"/>
      <c r="IS977"/>
      <c r="IT977"/>
      <c r="IU977"/>
      <c r="IV977"/>
      <c r="IW977"/>
      <c r="IX977"/>
      <c r="IY977"/>
      <c r="IZ977"/>
      <c r="JA977"/>
      <c r="JB977"/>
      <c r="JC977"/>
      <c r="JD977"/>
      <c r="JE977"/>
      <c r="JF977"/>
      <c r="JG977"/>
      <c r="JH977"/>
      <c r="JI977"/>
      <c r="JJ977"/>
      <c r="JK977"/>
      <c r="JL977"/>
      <c r="JM977"/>
      <c r="JN977"/>
      <c r="JO977"/>
      <c r="JP977"/>
      <c r="JQ977"/>
      <c r="JR977"/>
      <c r="JS977"/>
      <c r="JT977"/>
      <c r="JU977"/>
      <c r="JV977"/>
      <c r="JW977"/>
      <c r="JX977"/>
      <c r="JY977"/>
      <c r="JZ977"/>
      <c r="KA977"/>
      <c r="KB977"/>
      <c r="KC977"/>
      <c r="KD977"/>
      <c r="KE977"/>
      <c r="KF977"/>
      <c r="KG977"/>
      <c r="KH977"/>
      <c r="KI977"/>
      <c r="KJ977"/>
      <c r="KK977"/>
      <c r="KL977"/>
      <c r="KM977"/>
      <c r="KN977"/>
    </row>
    <row r="978" spans="1:300" x14ac:dyDescent="0.25">
      <c r="A978" s="1" t="s">
        <v>474</v>
      </c>
      <c r="D978"/>
      <c r="E978"/>
      <c r="F978"/>
      <c r="G978"/>
      <c r="H978"/>
      <c r="I978"/>
      <c r="J978"/>
      <c r="K978"/>
      <c r="L978"/>
      <c r="M978"/>
      <c r="N978"/>
      <c r="O978"/>
      <c r="P978" t="s">
        <v>796</v>
      </c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  <c r="FV978"/>
      <c r="FW978"/>
      <c r="FX978"/>
      <c r="FY978"/>
      <c r="FZ978"/>
      <c r="GA978"/>
      <c r="GB978"/>
      <c r="GC978"/>
      <c r="GD978"/>
      <c r="GE978"/>
      <c r="GF978"/>
      <c r="GG978"/>
      <c r="GH978"/>
      <c r="GI978"/>
      <c r="GJ978"/>
      <c r="GK978"/>
      <c r="GL978"/>
      <c r="GM978"/>
      <c r="GN978"/>
      <c r="GO978"/>
      <c r="GP978"/>
      <c r="GQ978"/>
      <c r="GR978"/>
      <c r="GS978"/>
      <c r="GT978"/>
      <c r="GU978"/>
      <c r="GV978"/>
      <c r="GW978"/>
      <c r="GX978"/>
      <c r="GY978"/>
      <c r="GZ978"/>
      <c r="HA978"/>
      <c r="HB978"/>
      <c r="HC978"/>
      <c r="HD978"/>
      <c r="HE978"/>
      <c r="HF978"/>
      <c r="HG978"/>
      <c r="HH978"/>
      <c r="HI978"/>
      <c r="HJ978"/>
      <c r="HK978"/>
      <c r="HL978"/>
      <c r="HM978"/>
      <c r="HN978"/>
      <c r="HO978"/>
      <c r="HP978"/>
      <c r="HQ978"/>
      <c r="HR978"/>
      <c r="HS978"/>
      <c r="HT978"/>
      <c r="HU978"/>
      <c r="HV978"/>
      <c r="HW978"/>
      <c r="HX978"/>
      <c r="HY978"/>
      <c r="HZ978"/>
      <c r="IA978"/>
      <c r="IB978"/>
      <c r="IC978"/>
      <c r="ID978"/>
      <c r="IE978"/>
      <c r="IF978"/>
      <c r="IG978"/>
      <c r="IH978"/>
      <c r="II978"/>
      <c r="IJ978"/>
      <c r="IK978"/>
      <c r="IL978"/>
      <c r="IM978"/>
      <c r="IN978"/>
      <c r="IO978"/>
      <c r="IP978"/>
      <c r="IQ978"/>
      <c r="IR978"/>
      <c r="IS978"/>
      <c r="IT978"/>
      <c r="IU978"/>
      <c r="IV978"/>
      <c r="IW978"/>
      <c r="IX978"/>
      <c r="IY978"/>
      <c r="IZ978"/>
      <c r="JA978"/>
      <c r="JB978"/>
      <c r="JC978"/>
      <c r="JD978"/>
      <c r="JE978"/>
      <c r="JF978"/>
      <c r="JG978"/>
      <c r="JH978"/>
      <c r="JI978"/>
      <c r="JJ978"/>
      <c r="JK978"/>
      <c r="JL978"/>
      <c r="JM978"/>
      <c r="JN978"/>
      <c r="JO978"/>
      <c r="JP978"/>
      <c r="JQ978"/>
      <c r="JR978"/>
      <c r="JS978"/>
      <c r="JT978"/>
      <c r="JU978"/>
      <c r="JV978"/>
      <c r="JW978"/>
      <c r="JX978"/>
      <c r="JY978"/>
      <c r="JZ978"/>
      <c r="KA978"/>
      <c r="KB978"/>
      <c r="KC978"/>
      <c r="KD978"/>
      <c r="KE978"/>
      <c r="KF978"/>
      <c r="KG978"/>
      <c r="KH978"/>
      <c r="KI978"/>
      <c r="KJ978"/>
      <c r="KK978"/>
      <c r="KL978"/>
      <c r="KM978"/>
      <c r="KN978"/>
    </row>
    <row r="979" spans="1:300" x14ac:dyDescent="0.25">
      <c r="A979" s="1" t="s">
        <v>475</v>
      </c>
      <c r="P979" s="1">
        <v>0</v>
      </c>
      <c r="AL979" s="1">
        <v>0</v>
      </c>
    </row>
    <row r="980" spans="1:300" x14ac:dyDescent="0.25">
      <c r="A980" s="1" t="s">
        <v>476</v>
      </c>
      <c r="B980" s="1" t="s">
        <v>477</v>
      </c>
      <c r="H980" s="1">
        <v>0</v>
      </c>
      <c r="AJ980" s="1">
        <v>0</v>
      </c>
    </row>
    <row r="981" spans="1:300" x14ac:dyDescent="0.25">
      <c r="A981" s="1" t="s">
        <v>478</v>
      </c>
      <c r="I981" s="1">
        <v>0</v>
      </c>
      <c r="L981" s="1">
        <v>648</v>
      </c>
      <c r="AH981" s="1">
        <v>0</v>
      </c>
    </row>
    <row r="982" spans="1:300" x14ac:dyDescent="0.25">
      <c r="A982" s="1" t="s">
        <v>479</v>
      </c>
      <c r="O982" s="1">
        <v>0</v>
      </c>
      <c r="AK982" s="1">
        <v>0</v>
      </c>
    </row>
    <row r="983" spans="1:300" x14ac:dyDescent="0.25">
      <c r="A983" s="1" t="s">
        <v>480</v>
      </c>
      <c r="L983" s="1">
        <v>-120</v>
      </c>
      <c r="AF983" s="1">
        <v>-80</v>
      </c>
    </row>
    <row r="984" spans="1:300" x14ac:dyDescent="0.25">
      <c r="A984" s="1" t="s">
        <v>481</v>
      </c>
      <c r="L984" s="1">
        <v>-280</v>
      </c>
      <c r="AE984" s="1">
        <v>-200</v>
      </c>
    </row>
    <row r="987" spans="1:300" x14ac:dyDescent="0.25">
      <c r="A987" s="1" t="s">
        <v>623</v>
      </c>
      <c r="B987" s="1" t="s">
        <v>460</v>
      </c>
      <c r="I987" s="1" t="s">
        <v>624</v>
      </c>
      <c r="J987" s="1" t="s">
        <v>587</v>
      </c>
    </row>
    <row r="988" spans="1:300" x14ac:dyDescent="0.25">
      <c r="A988" s="1" t="s">
        <v>464</v>
      </c>
      <c r="C988" s="1" t="s">
        <v>465</v>
      </c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>
        <v>7</v>
      </c>
      <c r="Y988"/>
      <c r="Z988"/>
      <c r="AA988">
        <v>7</v>
      </c>
      <c r="AB988"/>
      <c r="AC988"/>
      <c r="AD988">
        <v>7</v>
      </c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  <c r="FV988"/>
      <c r="FW988"/>
      <c r="FX988"/>
      <c r="FY988"/>
      <c r="FZ988"/>
      <c r="GA988"/>
      <c r="GB988"/>
      <c r="GC988"/>
      <c r="GD988"/>
      <c r="GE988"/>
      <c r="GF988"/>
      <c r="GG988"/>
      <c r="GH988"/>
      <c r="GI988"/>
      <c r="GJ988"/>
      <c r="GK988"/>
      <c r="GL988"/>
      <c r="GM988"/>
      <c r="GN988"/>
      <c r="GO988"/>
      <c r="GP988"/>
      <c r="GQ988"/>
      <c r="GR988"/>
      <c r="GS988"/>
      <c r="GT988"/>
      <c r="GU988"/>
      <c r="GV988"/>
      <c r="GW988"/>
      <c r="GX988"/>
      <c r="GY988"/>
      <c r="GZ988"/>
      <c r="HA988"/>
      <c r="HB988"/>
      <c r="HC988"/>
      <c r="HD988"/>
      <c r="HE988"/>
      <c r="HF988"/>
      <c r="HG988"/>
      <c r="HH988"/>
      <c r="HI988"/>
      <c r="HJ988"/>
      <c r="HK988"/>
      <c r="HL988"/>
      <c r="HM988"/>
      <c r="HN988"/>
      <c r="HO988"/>
      <c r="HP988"/>
      <c r="HQ988"/>
      <c r="HR988"/>
      <c r="HS988"/>
      <c r="HT988"/>
      <c r="HU988"/>
      <c r="HV988"/>
      <c r="HW988"/>
      <c r="HX988"/>
      <c r="HY988"/>
      <c r="HZ988"/>
      <c r="IA988"/>
      <c r="IB988"/>
      <c r="IC988"/>
      <c r="ID988"/>
      <c r="IE988"/>
      <c r="IF988"/>
      <c r="IG988"/>
      <c r="IH988"/>
      <c r="II988"/>
      <c r="IJ988"/>
      <c r="IK988"/>
      <c r="IL988"/>
      <c r="IM988"/>
      <c r="IN988"/>
      <c r="IO988"/>
      <c r="IP988"/>
      <c r="IQ988"/>
      <c r="IR988"/>
      <c r="IS988"/>
      <c r="IT988"/>
      <c r="IU988"/>
      <c r="IV988"/>
      <c r="IW988"/>
      <c r="IX988"/>
      <c r="IY988"/>
      <c r="IZ988"/>
      <c r="JA988"/>
      <c r="JB988"/>
      <c r="JC988"/>
      <c r="JD988"/>
      <c r="JE988"/>
      <c r="JF988"/>
      <c r="JG988"/>
      <c r="JH988"/>
      <c r="JI988"/>
      <c r="JJ988"/>
      <c r="JK988"/>
      <c r="JL988"/>
      <c r="JM988"/>
      <c r="JN988"/>
      <c r="JO988"/>
      <c r="JP988"/>
      <c r="JQ988"/>
      <c r="JR988"/>
      <c r="JS988"/>
      <c r="JT988"/>
      <c r="JU988"/>
      <c r="JV988"/>
      <c r="JW988"/>
      <c r="JX988"/>
      <c r="JY988"/>
      <c r="JZ988"/>
      <c r="KA988"/>
      <c r="KB988"/>
      <c r="KC988"/>
      <c r="KD988"/>
      <c r="KE988"/>
      <c r="KF988"/>
      <c r="KG988"/>
      <c r="KH988"/>
      <c r="KI988"/>
      <c r="KJ988"/>
      <c r="KK988"/>
      <c r="KL988"/>
      <c r="KM988"/>
      <c r="KN988"/>
    </row>
    <row r="989" spans="1:300" x14ac:dyDescent="0.25">
      <c r="A989" s="1" t="s">
        <v>466</v>
      </c>
      <c r="C989" s="1" t="s">
        <v>465</v>
      </c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>
        <v>4</v>
      </c>
      <c r="Y989"/>
      <c r="Z989">
        <v>12</v>
      </c>
      <c r="AA989"/>
      <c r="AB989"/>
      <c r="AC989">
        <v>11</v>
      </c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  <c r="FV989"/>
      <c r="FW989"/>
      <c r="FX989"/>
      <c r="FY989"/>
      <c r="FZ989"/>
      <c r="GA989"/>
      <c r="GB989"/>
      <c r="GC989"/>
      <c r="GD989"/>
      <c r="GE989"/>
      <c r="GF989"/>
      <c r="GG989"/>
      <c r="GH989"/>
      <c r="GI989"/>
      <c r="GJ989"/>
      <c r="GK989"/>
      <c r="GL989"/>
      <c r="GM989"/>
      <c r="GN989"/>
      <c r="GO989"/>
      <c r="GP989"/>
      <c r="GQ989"/>
      <c r="GR989"/>
      <c r="GS989"/>
      <c r="GT989"/>
      <c r="GU989"/>
      <c r="GV989"/>
      <c r="GW989"/>
      <c r="GX989"/>
      <c r="GY989"/>
      <c r="GZ989"/>
      <c r="HA989"/>
      <c r="HB989"/>
      <c r="HC989"/>
      <c r="HD989"/>
      <c r="HE989"/>
      <c r="HF989"/>
      <c r="HG989"/>
      <c r="HH989"/>
      <c r="HI989"/>
      <c r="HJ989"/>
      <c r="HK989"/>
      <c r="HL989"/>
      <c r="HM989"/>
      <c r="HN989"/>
      <c r="HO989"/>
      <c r="HP989"/>
      <c r="HQ989"/>
      <c r="HR989"/>
      <c r="HS989"/>
      <c r="HT989"/>
      <c r="HU989"/>
      <c r="HV989"/>
      <c r="HW989"/>
      <c r="HX989"/>
      <c r="HY989"/>
      <c r="HZ989"/>
      <c r="IA989"/>
      <c r="IB989"/>
      <c r="IC989"/>
      <c r="ID989"/>
      <c r="IE989"/>
      <c r="IF989"/>
      <c r="IG989"/>
      <c r="IH989"/>
      <c r="II989"/>
      <c r="IJ989"/>
      <c r="IK989"/>
      <c r="IL989"/>
      <c r="IM989"/>
      <c r="IN989"/>
      <c r="IO989"/>
      <c r="IP989"/>
      <c r="IQ989"/>
      <c r="IR989"/>
      <c r="IS989"/>
      <c r="IT989"/>
      <c r="IU989"/>
      <c r="IV989"/>
      <c r="IW989"/>
      <c r="IX989"/>
      <c r="IY989"/>
      <c r="IZ989"/>
      <c r="JA989"/>
      <c r="JB989"/>
      <c r="JC989"/>
      <c r="JD989"/>
      <c r="JE989"/>
      <c r="JF989"/>
      <c r="JG989"/>
      <c r="JH989"/>
      <c r="JI989"/>
      <c r="JJ989"/>
      <c r="JK989"/>
      <c r="JL989"/>
      <c r="JM989"/>
      <c r="JN989"/>
      <c r="JO989"/>
      <c r="JP989"/>
      <c r="JQ989"/>
      <c r="JR989"/>
      <c r="JS989"/>
      <c r="JT989"/>
      <c r="JU989"/>
      <c r="JV989"/>
      <c r="JW989"/>
      <c r="JX989"/>
      <c r="JY989"/>
      <c r="JZ989"/>
      <c r="KA989"/>
      <c r="KB989"/>
      <c r="KC989"/>
      <c r="KD989"/>
      <c r="KE989"/>
      <c r="KF989"/>
      <c r="KG989"/>
      <c r="KH989"/>
      <c r="KI989"/>
      <c r="KJ989"/>
      <c r="KK989"/>
      <c r="KL989"/>
      <c r="KM989"/>
      <c r="KN989"/>
    </row>
    <row r="990" spans="1:300" x14ac:dyDescent="0.25"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  <c r="FV990"/>
      <c r="FW990"/>
      <c r="FX990"/>
      <c r="FY990"/>
      <c r="FZ990"/>
      <c r="GA990"/>
      <c r="GB990"/>
      <c r="GC990"/>
      <c r="GD990"/>
      <c r="GE990"/>
      <c r="GF990"/>
      <c r="GG990"/>
      <c r="GH990"/>
      <c r="GI990"/>
      <c r="GJ990"/>
      <c r="GK990"/>
      <c r="GL990"/>
      <c r="GM990"/>
      <c r="GN990"/>
      <c r="GO990"/>
      <c r="GP990"/>
      <c r="GQ990"/>
      <c r="GR990"/>
      <c r="GS990"/>
      <c r="GT990"/>
      <c r="GU990"/>
      <c r="GV990"/>
      <c r="GW990"/>
      <c r="GX990"/>
      <c r="GY990"/>
      <c r="GZ990"/>
      <c r="HA990"/>
      <c r="HB990"/>
      <c r="HC990"/>
      <c r="HD990"/>
      <c r="HE990"/>
      <c r="HF990"/>
      <c r="HG990"/>
      <c r="HH990"/>
      <c r="HI990"/>
      <c r="HJ990"/>
      <c r="HK990"/>
      <c r="HL990"/>
      <c r="HM990"/>
      <c r="HN990"/>
      <c r="HO990"/>
      <c r="HP990"/>
      <c r="HQ990"/>
      <c r="HR990"/>
      <c r="HS990"/>
      <c r="HT990"/>
      <c r="HU990"/>
      <c r="HV990"/>
      <c r="HW990"/>
      <c r="HX990"/>
      <c r="HY990"/>
      <c r="HZ990"/>
      <c r="IA990"/>
      <c r="IB990"/>
      <c r="IC990"/>
      <c r="ID990"/>
      <c r="IE990"/>
      <c r="IF990"/>
      <c r="IG990"/>
      <c r="IH990"/>
      <c r="II990"/>
      <c r="IJ990"/>
      <c r="IK990"/>
      <c r="IL990"/>
      <c r="IM990"/>
      <c r="IN990"/>
      <c r="IO990"/>
      <c r="IP990"/>
      <c r="IQ990"/>
      <c r="IR990"/>
      <c r="IS990"/>
      <c r="IT990"/>
      <c r="IU990"/>
      <c r="IV990"/>
      <c r="IW990"/>
      <c r="IX990"/>
      <c r="IY990"/>
      <c r="IZ990"/>
      <c r="JA990"/>
      <c r="JB990"/>
      <c r="JC990"/>
      <c r="JD990"/>
      <c r="JE990"/>
      <c r="JF990"/>
      <c r="JG990"/>
      <c r="JH990"/>
      <c r="JI990"/>
      <c r="JJ990"/>
      <c r="JK990"/>
      <c r="JL990"/>
      <c r="JM990"/>
      <c r="JN990"/>
      <c r="JO990"/>
      <c r="JP990"/>
      <c r="JQ990"/>
      <c r="JR990"/>
      <c r="JS990"/>
      <c r="JT990"/>
      <c r="JU990"/>
      <c r="JV990"/>
      <c r="JW990"/>
      <c r="JX990"/>
      <c r="JY990"/>
      <c r="JZ990"/>
      <c r="KA990"/>
      <c r="KB990"/>
      <c r="KC990"/>
      <c r="KD990"/>
      <c r="KE990"/>
      <c r="KF990"/>
      <c r="KG990"/>
      <c r="KH990"/>
      <c r="KI990"/>
      <c r="KJ990"/>
      <c r="KK990"/>
      <c r="KL990"/>
      <c r="KM990"/>
      <c r="KN990"/>
    </row>
    <row r="991" spans="1:300" x14ac:dyDescent="0.25">
      <c r="A991" s="1" t="s">
        <v>467</v>
      </c>
      <c r="C991" s="1" t="s">
        <v>789</v>
      </c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>
        <v>0</v>
      </c>
      <c r="Y991"/>
      <c r="Z991"/>
      <c r="AA991">
        <v>0</v>
      </c>
      <c r="AB991"/>
      <c r="AC991"/>
      <c r="AD991">
        <v>0</v>
      </c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  <c r="FV991"/>
      <c r="FW991"/>
      <c r="FX991"/>
      <c r="FY991"/>
      <c r="FZ991"/>
      <c r="GA991"/>
      <c r="GB991"/>
      <c r="GC991"/>
      <c r="GD991"/>
      <c r="GE991"/>
      <c r="GF991"/>
      <c r="GG991"/>
      <c r="GH991"/>
      <c r="GI991"/>
      <c r="GJ991"/>
      <c r="GK991"/>
      <c r="GL991"/>
      <c r="GM991"/>
      <c r="GN991"/>
      <c r="GO991"/>
      <c r="GP991"/>
      <c r="GQ991"/>
      <c r="GR991"/>
      <c r="GS991"/>
      <c r="GT991"/>
      <c r="GU991"/>
      <c r="GV991"/>
      <c r="GW991"/>
      <c r="GX991"/>
      <c r="GY991"/>
      <c r="GZ991"/>
      <c r="HA991"/>
      <c r="HB991"/>
      <c r="HC991"/>
      <c r="HD991"/>
      <c r="HE991"/>
      <c r="HF991"/>
      <c r="HG991"/>
      <c r="HH991"/>
      <c r="HI991"/>
      <c r="HJ991"/>
      <c r="HK991"/>
      <c r="HL991"/>
      <c r="HM991"/>
      <c r="HN991"/>
      <c r="HO991"/>
      <c r="HP991"/>
      <c r="HQ991"/>
      <c r="HR991"/>
      <c r="HS991"/>
      <c r="HT991"/>
      <c r="HU991"/>
      <c r="HV991"/>
      <c r="HW991"/>
      <c r="HX991"/>
      <c r="HY991"/>
      <c r="HZ991"/>
      <c r="IA991"/>
      <c r="IB991"/>
      <c r="IC991"/>
      <c r="ID991"/>
      <c r="IE991"/>
      <c r="IF991"/>
      <c r="IG991"/>
      <c r="IH991"/>
      <c r="II991"/>
      <c r="IJ991"/>
      <c r="IK991"/>
      <c r="IL991"/>
      <c r="IM991"/>
      <c r="IN991"/>
      <c r="IO991"/>
      <c r="IP991"/>
      <c r="IQ991"/>
      <c r="IR991"/>
      <c r="IS991"/>
      <c r="IT991"/>
      <c r="IU991"/>
      <c r="IV991"/>
      <c r="IW991"/>
      <c r="IX991"/>
      <c r="IY991"/>
      <c r="IZ991"/>
      <c r="JA991"/>
      <c r="JB991"/>
      <c r="JC991"/>
      <c r="JD991"/>
      <c r="JE991"/>
      <c r="JF991"/>
      <c r="JG991"/>
      <c r="JH991"/>
      <c r="JI991"/>
      <c r="JJ991"/>
      <c r="JK991"/>
      <c r="JL991"/>
      <c r="JM991"/>
      <c r="JN991"/>
      <c r="JO991"/>
      <c r="JP991"/>
      <c r="JQ991"/>
      <c r="JR991"/>
      <c r="JS991"/>
      <c r="JT991"/>
      <c r="JU991"/>
      <c r="JV991"/>
      <c r="JW991"/>
      <c r="JX991"/>
      <c r="JY991"/>
      <c r="JZ991"/>
      <c r="KA991"/>
      <c r="KB991"/>
      <c r="KC991"/>
      <c r="KD991"/>
      <c r="KE991"/>
      <c r="KF991"/>
      <c r="KG991"/>
      <c r="KH991"/>
      <c r="KI991"/>
      <c r="KJ991"/>
      <c r="KK991"/>
      <c r="KL991"/>
      <c r="KM991"/>
      <c r="KN991"/>
    </row>
    <row r="992" spans="1:300" x14ac:dyDescent="0.25">
      <c r="A992" s="1" t="s">
        <v>468</v>
      </c>
      <c r="C992" s="1" t="s">
        <v>789</v>
      </c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>
        <v>7</v>
      </c>
      <c r="Y992"/>
      <c r="Z992"/>
      <c r="AA992">
        <v>3</v>
      </c>
      <c r="AB992"/>
      <c r="AC992"/>
      <c r="AD992">
        <v>3</v>
      </c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  <c r="FV992"/>
      <c r="FW992"/>
      <c r="FX992"/>
      <c r="FY992"/>
      <c r="FZ992"/>
      <c r="GA992"/>
      <c r="GB992"/>
      <c r="GC992"/>
      <c r="GD992"/>
      <c r="GE992"/>
      <c r="GF992"/>
      <c r="GG992"/>
      <c r="GH992"/>
      <c r="GI992"/>
      <c r="GJ992"/>
      <c r="GK992"/>
      <c r="GL992"/>
      <c r="GM992"/>
      <c r="GN992"/>
      <c r="GO992"/>
      <c r="GP992"/>
      <c r="GQ992"/>
      <c r="GR992"/>
      <c r="GS992"/>
      <c r="GT992"/>
      <c r="GU992"/>
      <c r="GV992"/>
      <c r="GW992"/>
      <c r="GX992"/>
      <c r="GY992"/>
      <c r="GZ992"/>
      <c r="HA992"/>
      <c r="HB992"/>
      <c r="HC992"/>
      <c r="HD992"/>
      <c r="HE992"/>
      <c r="HF992"/>
      <c r="HG992"/>
      <c r="HH992"/>
      <c r="HI992"/>
      <c r="HJ992"/>
      <c r="HK992"/>
      <c r="HL992"/>
      <c r="HM992"/>
      <c r="HN992"/>
      <c r="HO992"/>
      <c r="HP992"/>
      <c r="HQ992"/>
      <c r="HR992"/>
      <c r="HS992"/>
      <c r="HT992"/>
      <c r="HU992"/>
      <c r="HV992"/>
      <c r="HW992"/>
      <c r="HX992"/>
      <c r="HY992"/>
      <c r="HZ992"/>
      <c r="IA992"/>
      <c r="IB992"/>
      <c r="IC992"/>
      <c r="ID992"/>
      <c r="IE992"/>
      <c r="IF992"/>
      <c r="IG992"/>
      <c r="IH992"/>
      <c r="II992"/>
      <c r="IJ992"/>
      <c r="IK992"/>
      <c r="IL992"/>
      <c r="IM992"/>
      <c r="IN992"/>
      <c r="IO992"/>
      <c r="IP992"/>
      <c r="IQ992"/>
      <c r="IR992"/>
      <c r="IS992"/>
      <c r="IT992"/>
      <c r="IU992"/>
      <c r="IV992"/>
      <c r="IW992"/>
      <c r="IX992"/>
      <c r="IY992"/>
      <c r="IZ992"/>
      <c r="JA992"/>
      <c r="JB992"/>
      <c r="JC992"/>
      <c r="JD992"/>
      <c r="JE992"/>
      <c r="JF992"/>
      <c r="JG992"/>
      <c r="JH992"/>
      <c r="JI992"/>
      <c r="JJ992"/>
      <c r="JK992"/>
      <c r="JL992"/>
      <c r="JM992"/>
      <c r="JN992"/>
      <c r="JO992"/>
      <c r="JP992"/>
      <c r="JQ992"/>
      <c r="JR992"/>
      <c r="JS992"/>
      <c r="JT992"/>
      <c r="JU992"/>
      <c r="JV992"/>
      <c r="JW992"/>
      <c r="JX992"/>
      <c r="JY992"/>
      <c r="JZ992"/>
      <c r="KA992"/>
      <c r="KB992"/>
      <c r="KC992"/>
      <c r="KD992"/>
      <c r="KE992"/>
      <c r="KF992"/>
      <c r="KG992"/>
      <c r="KH992"/>
      <c r="KI992"/>
      <c r="KJ992"/>
      <c r="KK992"/>
      <c r="KL992"/>
      <c r="KM992"/>
      <c r="KN992"/>
    </row>
    <row r="993" spans="1:300" x14ac:dyDescent="0.25"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  <c r="FV993"/>
      <c r="FW993"/>
      <c r="FX993"/>
      <c r="FY993"/>
      <c r="FZ993"/>
      <c r="GA993"/>
      <c r="GB993"/>
      <c r="GC993"/>
      <c r="GD993"/>
      <c r="GE993"/>
      <c r="GF993"/>
      <c r="GG993"/>
      <c r="GH993"/>
      <c r="GI993"/>
      <c r="GJ993"/>
      <c r="GK993"/>
      <c r="GL993"/>
      <c r="GM993"/>
      <c r="GN993"/>
      <c r="GO993"/>
      <c r="GP993"/>
      <c r="GQ993"/>
      <c r="GR993"/>
      <c r="GS993"/>
      <c r="GT993"/>
      <c r="GU993"/>
      <c r="GV993"/>
      <c r="GW993"/>
      <c r="GX993"/>
      <c r="GY993"/>
      <c r="GZ993"/>
      <c r="HA993"/>
      <c r="HB993"/>
      <c r="HC993"/>
      <c r="HD993"/>
      <c r="HE993"/>
      <c r="HF993"/>
      <c r="HG993"/>
      <c r="HH993"/>
      <c r="HI993"/>
      <c r="HJ993"/>
      <c r="HK993"/>
      <c r="HL993"/>
      <c r="HM993"/>
      <c r="HN993"/>
      <c r="HO993"/>
      <c r="HP993"/>
      <c r="HQ993"/>
      <c r="HR993"/>
      <c r="HS993"/>
      <c r="HT993"/>
      <c r="HU993"/>
      <c r="HV993"/>
      <c r="HW993"/>
      <c r="HX993"/>
      <c r="HY993"/>
      <c r="HZ993"/>
      <c r="IA993"/>
      <c r="IB993"/>
      <c r="IC993"/>
      <c r="ID993"/>
      <c r="IE993"/>
      <c r="IF993"/>
      <c r="IG993"/>
      <c r="IH993"/>
      <c r="II993"/>
      <c r="IJ993"/>
      <c r="IK993"/>
      <c r="IL993"/>
      <c r="IM993"/>
      <c r="IN993"/>
      <c r="IO993"/>
      <c r="IP993"/>
      <c r="IQ993"/>
      <c r="IR993"/>
      <c r="IS993"/>
      <c r="IT993"/>
      <c r="IU993"/>
      <c r="IV993"/>
      <c r="IW993"/>
      <c r="IX993"/>
      <c r="IY993"/>
      <c r="IZ993"/>
      <c r="JA993"/>
      <c r="JB993"/>
      <c r="JC993"/>
      <c r="JD993"/>
      <c r="JE993"/>
      <c r="JF993"/>
      <c r="JG993"/>
      <c r="JH993"/>
      <c r="JI993"/>
      <c r="JJ993"/>
      <c r="JK993"/>
      <c r="JL993"/>
      <c r="JM993"/>
      <c r="JN993"/>
      <c r="JO993"/>
      <c r="JP993"/>
      <c r="JQ993"/>
      <c r="JR993"/>
      <c r="JS993"/>
      <c r="JT993"/>
      <c r="JU993"/>
      <c r="JV993"/>
      <c r="JW993"/>
      <c r="JX993"/>
      <c r="JY993"/>
      <c r="JZ993"/>
      <c r="KA993"/>
      <c r="KB993"/>
      <c r="KC993"/>
      <c r="KD993"/>
      <c r="KE993"/>
      <c r="KF993"/>
      <c r="KG993"/>
      <c r="KH993"/>
      <c r="KI993"/>
      <c r="KJ993"/>
      <c r="KK993"/>
      <c r="KL993"/>
      <c r="KM993"/>
      <c r="KN993"/>
    </row>
    <row r="994" spans="1:300" x14ac:dyDescent="0.25">
      <c r="A994" s="1" t="s">
        <v>469</v>
      </c>
      <c r="D994"/>
      <c r="E994"/>
      <c r="F994"/>
      <c r="G994"/>
      <c r="H994"/>
      <c r="I994"/>
      <c r="J994"/>
      <c r="K994"/>
      <c r="L994"/>
      <c r="M994"/>
      <c r="N994"/>
      <c r="O994"/>
      <c r="P994" t="s">
        <v>589</v>
      </c>
      <c r="Q994"/>
      <c r="R994" t="s">
        <v>589</v>
      </c>
      <c r="S994"/>
      <c r="T994" t="s">
        <v>589</v>
      </c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  <c r="FV994"/>
      <c r="FW994"/>
      <c r="FX994"/>
      <c r="FY994"/>
      <c r="FZ994"/>
      <c r="GA994"/>
      <c r="GB994"/>
      <c r="GC994"/>
      <c r="GD994"/>
      <c r="GE994"/>
      <c r="GF994"/>
      <c r="GG994"/>
      <c r="GH994"/>
      <c r="GI994"/>
      <c r="GJ994"/>
      <c r="GK994"/>
      <c r="GL994"/>
      <c r="GM994"/>
      <c r="GN994"/>
      <c r="GO994"/>
      <c r="GP994"/>
      <c r="GQ994"/>
      <c r="GR994"/>
      <c r="GS994"/>
      <c r="GT994"/>
      <c r="GU994"/>
      <c r="GV994"/>
      <c r="GW994"/>
      <c r="GX994"/>
      <c r="GY994"/>
      <c r="GZ994"/>
      <c r="HA994"/>
      <c r="HB994"/>
      <c r="HC994"/>
      <c r="HD994"/>
      <c r="HE994"/>
      <c r="HF994"/>
      <c r="HG994"/>
      <c r="HH994"/>
      <c r="HI994"/>
      <c r="HJ994"/>
      <c r="HK994"/>
      <c r="HL994"/>
      <c r="HM994"/>
      <c r="HN994"/>
      <c r="HO994"/>
      <c r="HP994"/>
      <c r="HQ994"/>
      <c r="HR994"/>
      <c r="HS994"/>
      <c r="HT994"/>
      <c r="HU994"/>
      <c r="HV994"/>
      <c r="HW994"/>
      <c r="HX994"/>
      <c r="HY994"/>
      <c r="HZ994"/>
      <c r="IA994"/>
      <c r="IB994"/>
      <c r="IC994"/>
      <c r="ID994"/>
      <c r="IE994"/>
      <c r="IF994"/>
      <c r="IG994"/>
      <c r="IH994"/>
      <c r="II994"/>
      <c r="IJ994"/>
      <c r="IK994"/>
      <c r="IL994"/>
      <c r="IM994"/>
      <c r="IN994"/>
      <c r="IO994"/>
      <c r="IP994"/>
      <c r="IQ994"/>
      <c r="IR994"/>
      <c r="IS994"/>
      <c r="IT994"/>
      <c r="IU994"/>
      <c r="IV994"/>
      <c r="IW994"/>
      <c r="IX994"/>
      <c r="IY994"/>
      <c r="IZ994"/>
      <c r="JA994"/>
      <c r="JB994"/>
      <c r="JC994"/>
      <c r="JD994"/>
      <c r="JE994"/>
      <c r="JF994"/>
      <c r="JG994"/>
      <c r="JH994"/>
      <c r="JI994"/>
      <c r="JJ994"/>
      <c r="JK994"/>
      <c r="JL994"/>
      <c r="JM994"/>
      <c r="JN994"/>
      <c r="JO994"/>
      <c r="JP994"/>
      <c r="JQ994"/>
      <c r="JR994"/>
      <c r="JS994"/>
      <c r="JT994"/>
      <c r="JU994"/>
      <c r="JV994"/>
      <c r="JW994"/>
      <c r="JX994"/>
      <c r="JY994"/>
      <c r="JZ994"/>
      <c r="KA994"/>
      <c r="KB994"/>
      <c r="KC994"/>
      <c r="KD994"/>
      <c r="KE994"/>
      <c r="KF994"/>
      <c r="KG994"/>
      <c r="KH994"/>
      <c r="KI994"/>
      <c r="KJ994"/>
      <c r="KK994"/>
      <c r="KL994"/>
      <c r="KM994"/>
      <c r="KN994"/>
    </row>
    <row r="995" spans="1:300" x14ac:dyDescent="0.25">
      <c r="A995" s="1" t="s">
        <v>474</v>
      </c>
      <c r="D995"/>
      <c r="E995"/>
      <c r="F995"/>
      <c r="G995"/>
      <c r="H995"/>
      <c r="I995"/>
      <c r="J995"/>
      <c r="K995"/>
      <c r="L995"/>
      <c r="M995"/>
      <c r="N995"/>
      <c r="O995"/>
      <c r="P995" t="s">
        <v>796</v>
      </c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  <c r="FV995"/>
      <c r="FW995"/>
      <c r="FX995"/>
      <c r="FY995"/>
      <c r="FZ995"/>
      <c r="GA995"/>
      <c r="GB995"/>
      <c r="GC995"/>
      <c r="GD995"/>
      <c r="GE995"/>
      <c r="GF995"/>
      <c r="GG995"/>
      <c r="GH995"/>
      <c r="GI995"/>
      <c r="GJ995"/>
      <c r="GK995"/>
      <c r="GL995"/>
      <c r="GM995"/>
      <c r="GN995"/>
      <c r="GO995"/>
      <c r="GP995"/>
      <c r="GQ995"/>
      <c r="GR995"/>
      <c r="GS995"/>
      <c r="GT995"/>
      <c r="GU995"/>
      <c r="GV995"/>
      <c r="GW995"/>
      <c r="GX995"/>
      <c r="GY995"/>
      <c r="GZ995"/>
      <c r="HA995"/>
      <c r="HB995"/>
      <c r="HC995"/>
      <c r="HD995"/>
      <c r="HE995"/>
      <c r="HF995"/>
      <c r="HG995"/>
      <c r="HH995"/>
      <c r="HI995"/>
      <c r="HJ995"/>
      <c r="HK995"/>
      <c r="HL995"/>
      <c r="HM995"/>
      <c r="HN995"/>
      <c r="HO995"/>
      <c r="HP995"/>
      <c r="HQ995"/>
      <c r="HR995"/>
      <c r="HS995"/>
      <c r="HT995"/>
      <c r="HU995"/>
      <c r="HV995"/>
      <c r="HW995"/>
      <c r="HX995"/>
      <c r="HY995"/>
      <c r="HZ995"/>
      <c r="IA995"/>
      <c r="IB995"/>
      <c r="IC995"/>
      <c r="ID995"/>
      <c r="IE995"/>
      <c r="IF995"/>
      <c r="IG995"/>
      <c r="IH995"/>
      <c r="II995"/>
      <c r="IJ995"/>
      <c r="IK995"/>
      <c r="IL995"/>
      <c r="IM995"/>
      <c r="IN995"/>
      <c r="IO995"/>
      <c r="IP995"/>
      <c r="IQ995"/>
      <c r="IR995"/>
      <c r="IS995"/>
      <c r="IT995"/>
      <c r="IU995"/>
      <c r="IV995"/>
      <c r="IW995"/>
      <c r="IX995"/>
      <c r="IY995"/>
      <c r="IZ995"/>
      <c r="JA995"/>
      <c r="JB995"/>
      <c r="JC995"/>
      <c r="JD995"/>
      <c r="JE995"/>
      <c r="JF995"/>
      <c r="JG995"/>
      <c r="JH995"/>
      <c r="JI995"/>
      <c r="JJ995"/>
      <c r="JK995"/>
      <c r="JL995"/>
      <c r="JM995"/>
      <c r="JN995"/>
      <c r="JO995"/>
      <c r="JP995"/>
      <c r="JQ995"/>
      <c r="JR995"/>
      <c r="JS995"/>
      <c r="JT995"/>
      <c r="JU995"/>
      <c r="JV995"/>
      <c r="JW995"/>
      <c r="JX995"/>
      <c r="JY995"/>
      <c r="JZ995"/>
      <c r="KA995"/>
      <c r="KB995"/>
      <c r="KC995"/>
      <c r="KD995"/>
      <c r="KE995"/>
      <c r="KF995"/>
      <c r="KG995"/>
      <c r="KH995"/>
      <c r="KI995"/>
      <c r="KJ995"/>
      <c r="KK995"/>
      <c r="KL995"/>
      <c r="KM995"/>
      <c r="KN995"/>
    </row>
    <row r="996" spans="1:300" x14ac:dyDescent="0.25">
      <c r="A996" s="1" t="s">
        <v>475</v>
      </c>
      <c r="P996" s="1">
        <v>0</v>
      </c>
      <c r="AL996" s="1">
        <v>0</v>
      </c>
    </row>
    <row r="997" spans="1:300" x14ac:dyDescent="0.25">
      <c r="A997" s="1" t="s">
        <v>476</v>
      </c>
      <c r="B997" s="1" t="s">
        <v>477</v>
      </c>
      <c r="H997" s="1">
        <v>0</v>
      </c>
      <c r="AJ997" s="1">
        <v>0</v>
      </c>
    </row>
    <row r="998" spans="1:300" x14ac:dyDescent="0.25">
      <c r="A998" s="1" t="s">
        <v>478</v>
      </c>
      <c r="I998" s="1">
        <v>0</v>
      </c>
      <c r="K998" s="1">
        <v>1034</v>
      </c>
      <c r="AG998" s="1">
        <v>0</v>
      </c>
    </row>
    <row r="999" spans="1:300" x14ac:dyDescent="0.25">
      <c r="A999" s="1" t="s">
        <v>479</v>
      </c>
      <c r="O999" s="1">
        <v>0</v>
      </c>
      <c r="AK999" s="1">
        <v>0</v>
      </c>
    </row>
    <row r="1000" spans="1:300" x14ac:dyDescent="0.25">
      <c r="A1000" s="1" t="s">
        <v>480</v>
      </c>
      <c r="M1000" s="1">
        <v>-80</v>
      </c>
      <c r="AG1000" s="1">
        <v>-60</v>
      </c>
    </row>
    <row r="1001" spans="1:300" x14ac:dyDescent="0.25">
      <c r="A1001" s="1" t="s">
        <v>481</v>
      </c>
      <c r="L1001" s="1">
        <v>-200</v>
      </c>
      <c r="AE1001" s="1">
        <v>-200</v>
      </c>
    </row>
    <row r="1004" spans="1:300" x14ac:dyDescent="0.25">
      <c r="A1004" s="1" t="s">
        <v>625</v>
      </c>
      <c r="B1004" s="1" t="s">
        <v>460</v>
      </c>
      <c r="H1004" s="1" t="s">
        <v>626</v>
      </c>
      <c r="I1004" s="1" t="s">
        <v>587</v>
      </c>
      <c r="M1004" s="1" t="s">
        <v>627</v>
      </c>
      <c r="N1004" s="1" t="s">
        <v>587</v>
      </c>
    </row>
    <row r="1005" spans="1:300" x14ac:dyDescent="0.25">
      <c r="A1005" s="1" t="s">
        <v>464</v>
      </c>
      <c r="C1005" s="1" t="s">
        <v>465</v>
      </c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>
        <v>7</v>
      </c>
      <c r="Y1005"/>
      <c r="Z1005"/>
      <c r="AA1005">
        <v>7</v>
      </c>
      <c r="AB1005"/>
      <c r="AC1005"/>
      <c r="AD1005">
        <v>6</v>
      </c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>
        <v>3</v>
      </c>
      <c r="AS1005"/>
      <c r="AT1005"/>
      <c r="AU1005">
        <v>4</v>
      </c>
      <c r="AV1005"/>
      <c r="AW1005"/>
      <c r="AX1005">
        <v>3</v>
      </c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  <c r="EQ1005"/>
      <c r="ER1005"/>
      <c r="ES1005"/>
      <c r="ET1005"/>
      <c r="EU1005"/>
      <c r="EV1005"/>
      <c r="EW1005"/>
      <c r="EX1005"/>
      <c r="EY1005"/>
      <c r="EZ1005"/>
      <c r="FA1005"/>
      <c r="FB1005"/>
      <c r="FC1005"/>
      <c r="FD1005"/>
      <c r="FE1005"/>
      <c r="FF1005"/>
      <c r="FG1005"/>
      <c r="FH1005"/>
      <c r="FI1005"/>
      <c r="FJ1005"/>
      <c r="FK1005"/>
      <c r="FL1005"/>
      <c r="FM1005"/>
      <c r="FN1005"/>
      <c r="FO1005"/>
      <c r="FP1005"/>
      <c r="FQ1005"/>
      <c r="FR1005"/>
      <c r="FS1005"/>
      <c r="FT1005"/>
      <c r="FU1005"/>
      <c r="FV1005"/>
      <c r="FW1005"/>
      <c r="FX1005"/>
      <c r="FY1005"/>
      <c r="FZ1005"/>
      <c r="GA1005"/>
      <c r="GB1005"/>
      <c r="GC1005"/>
      <c r="GD1005"/>
      <c r="GE1005"/>
      <c r="GF1005"/>
      <c r="GG1005"/>
      <c r="GH1005"/>
      <c r="GI1005"/>
      <c r="GJ1005"/>
      <c r="GK1005"/>
      <c r="GL1005"/>
      <c r="GM1005"/>
      <c r="GN1005"/>
      <c r="GO1005"/>
      <c r="GP1005"/>
      <c r="GQ1005"/>
      <c r="GR1005"/>
      <c r="GS1005"/>
      <c r="GT1005"/>
      <c r="GU1005"/>
      <c r="GV1005"/>
      <c r="GW1005"/>
      <c r="GX1005"/>
      <c r="GY1005"/>
      <c r="GZ1005"/>
      <c r="HA1005"/>
      <c r="HB1005"/>
      <c r="HC1005"/>
      <c r="HD1005"/>
      <c r="HE1005"/>
      <c r="HF1005"/>
      <c r="HG1005"/>
      <c r="HH1005"/>
      <c r="HI1005"/>
      <c r="HJ1005"/>
      <c r="HK1005"/>
      <c r="HL1005"/>
      <c r="HM1005"/>
      <c r="HN1005"/>
      <c r="HO1005"/>
      <c r="HP1005"/>
      <c r="HQ1005"/>
      <c r="HR1005"/>
      <c r="HS1005"/>
      <c r="HT1005"/>
      <c r="HU1005"/>
      <c r="HV1005"/>
      <c r="HW1005"/>
      <c r="HX1005"/>
      <c r="HY1005"/>
      <c r="HZ1005"/>
      <c r="IA1005"/>
      <c r="IB1005"/>
      <c r="IC1005"/>
      <c r="ID1005"/>
      <c r="IE1005"/>
      <c r="IF1005"/>
      <c r="IG1005"/>
      <c r="IH1005"/>
      <c r="II1005"/>
      <c r="IJ1005"/>
      <c r="IK1005"/>
      <c r="IL1005"/>
      <c r="IM1005"/>
      <c r="IN1005"/>
      <c r="IO1005"/>
      <c r="IP1005"/>
      <c r="IQ1005"/>
      <c r="IR1005"/>
      <c r="IS1005"/>
      <c r="IT1005"/>
      <c r="IU1005"/>
      <c r="IV1005"/>
      <c r="IW1005"/>
      <c r="IX1005"/>
      <c r="IY1005"/>
      <c r="IZ1005"/>
      <c r="JA1005"/>
      <c r="JB1005"/>
      <c r="JC1005"/>
      <c r="JD1005"/>
      <c r="JE1005"/>
      <c r="JF1005"/>
      <c r="JG1005"/>
      <c r="JH1005"/>
      <c r="JI1005"/>
      <c r="JJ1005"/>
      <c r="JK1005"/>
      <c r="JL1005"/>
      <c r="JM1005"/>
      <c r="JN1005"/>
      <c r="JO1005"/>
      <c r="JP1005"/>
      <c r="JQ1005"/>
      <c r="JR1005"/>
      <c r="JS1005"/>
      <c r="JT1005"/>
      <c r="JU1005"/>
      <c r="JV1005"/>
      <c r="JW1005"/>
      <c r="JX1005"/>
      <c r="JY1005"/>
      <c r="JZ1005"/>
      <c r="KA1005"/>
      <c r="KB1005"/>
      <c r="KC1005"/>
      <c r="KD1005"/>
      <c r="KE1005"/>
      <c r="KF1005"/>
      <c r="KG1005"/>
      <c r="KH1005"/>
      <c r="KI1005"/>
      <c r="KJ1005"/>
      <c r="KK1005"/>
      <c r="KL1005"/>
      <c r="KM1005"/>
      <c r="KN1005"/>
    </row>
    <row r="1006" spans="1:300" x14ac:dyDescent="0.25">
      <c r="A1006" s="1" t="s">
        <v>466</v>
      </c>
      <c r="C1006" s="1" t="s">
        <v>465</v>
      </c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>
        <v>7</v>
      </c>
      <c r="Y1006"/>
      <c r="Z1006">
        <v>13</v>
      </c>
      <c r="AA1006"/>
      <c r="AB1006"/>
      <c r="AC1006"/>
      <c r="AD1006">
        <v>2</v>
      </c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>
        <v>0</v>
      </c>
      <c r="AS1006"/>
      <c r="AT1006"/>
      <c r="AU1006">
        <v>0</v>
      </c>
      <c r="AV1006"/>
      <c r="AW1006"/>
      <c r="AX1006">
        <v>0</v>
      </c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  <c r="EQ1006"/>
      <c r="ER1006"/>
      <c r="ES1006"/>
      <c r="ET1006"/>
      <c r="EU1006"/>
      <c r="EV1006"/>
      <c r="EW1006"/>
      <c r="EX1006"/>
      <c r="EY1006"/>
      <c r="EZ1006"/>
      <c r="FA1006"/>
      <c r="FB1006"/>
      <c r="FC1006"/>
      <c r="FD1006"/>
      <c r="FE1006"/>
      <c r="FF1006"/>
      <c r="FG1006"/>
      <c r="FH1006"/>
      <c r="FI1006"/>
      <c r="FJ1006"/>
      <c r="FK1006"/>
      <c r="FL1006"/>
      <c r="FM1006"/>
      <c r="FN1006"/>
      <c r="FO1006"/>
      <c r="FP1006"/>
      <c r="FQ1006"/>
      <c r="FR1006"/>
      <c r="FS1006"/>
      <c r="FT1006"/>
      <c r="FU1006"/>
      <c r="FV1006"/>
      <c r="FW1006"/>
      <c r="FX1006"/>
      <c r="FY1006"/>
      <c r="FZ1006"/>
      <c r="GA1006"/>
      <c r="GB1006"/>
      <c r="GC1006"/>
      <c r="GD1006"/>
      <c r="GE1006"/>
      <c r="GF1006"/>
      <c r="GG1006"/>
      <c r="GH1006"/>
      <c r="GI1006"/>
      <c r="GJ1006"/>
      <c r="GK1006"/>
      <c r="GL1006"/>
      <c r="GM1006"/>
      <c r="GN1006"/>
      <c r="GO1006"/>
      <c r="GP1006"/>
      <c r="GQ1006"/>
      <c r="GR1006"/>
      <c r="GS1006"/>
      <c r="GT1006"/>
      <c r="GU1006"/>
      <c r="GV1006"/>
      <c r="GW1006"/>
      <c r="GX1006"/>
      <c r="GY1006"/>
      <c r="GZ1006"/>
      <c r="HA1006"/>
      <c r="HB1006"/>
      <c r="HC1006"/>
      <c r="HD1006"/>
      <c r="HE1006"/>
      <c r="HF1006"/>
      <c r="HG1006"/>
      <c r="HH1006"/>
      <c r="HI1006"/>
      <c r="HJ1006"/>
      <c r="HK1006"/>
      <c r="HL1006"/>
      <c r="HM1006"/>
      <c r="HN1006"/>
      <c r="HO1006"/>
      <c r="HP1006"/>
      <c r="HQ1006"/>
      <c r="HR1006"/>
      <c r="HS1006"/>
      <c r="HT1006"/>
      <c r="HU1006"/>
      <c r="HV1006"/>
      <c r="HW1006"/>
      <c r="HX1006"/>
      <c r="HY1006"/>
      <c r="HZ1006"/>
      <c r="IA1006"/>
      <c r="IB1006"/>
      <c r="IC1006"/>
      <c r="ID1006"/>
      <c r="IE1006"/>
      <c r="IF1006"/>
      <c r="IG1006"/>
      <c r="IH1006"/>
      <c r="II1006"/>
      <c r="IJ1006"/>
      <c r="IK1006"/>
      <c r="IL1006"/>
      <c r="IM1006"/>
      <c r="IN1006"/>
      <c r="IO1006"/>
      <c r="IP1006"/>
      <c r="IQ1006"/>
      <c r="IR1006"/>
      <c r="IS1006"/>
      <c r="IT1006"/>
      <c r="IU1006"/>
      <c r="IV1006"/>
      <c r="IW1006"/>
      <c r="IX1006"/>
      <c r="IY1006"/>
      <c r="IZ1006"/>
      <c r="JA1006"/>
      <c r="JB1006"/>
      <c r="JC1006"/>
      <c r="JD1006"/>
      <c r="JE1006"/>
      <c r="JF1006"/>
      <c r="JG1006"/>
      <c r="JH1006"/>
      <c r="JI1006"/>
      <c r="JJ1006"/>
      <c r="JK1006"/>
      <c r="JL1006"/>
      <c r="JM1006"/>
      <c r="JN1006"/>
      <c r="JO1006"/>
      <c r="JP1006"/>
      <c r="JQ1006"/>
      <c r="JR1006"/>
      <c r="JS1006"/>
      <c r="JT1006"/>
      <c r="JU1006"/>
      <c r="JV1006"/>
      <c r="JW1006"/>
      <c r="JX1006"/>
      <c r="JY1006"/>
      <c r="JZ1006"/>
      <c r="KA1006"/>
      <c r="KB1006"/>
      <c r="KC1006"/>
      <c r="KD1006"/>
      <c r="KE1006"/>
      <c r="KF1006"/>
      <c r="KG1006"/>
      <c r="KH1006"/>
      <c r="KI1006"/>
      <c r="KJ1006"/>
      <c r="KK1006"/>
      <c r="KL1006"/>
      <c r="KM1006"/>
      <c r="KN1006"/>
    </row>
    <row r="1007" spans="1:300" x14ac:dyDescent="0.25"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  <c r="EQ1007"/>
      <c r="ER1007"/>
      <c r="ES1007"/>
      <c r="ET1007"/>
      <c r="EU1007"/>
      <c r="EV1007"/>
      <c r="EW1007"/>
      <c r="EX1007"/>
      <c r="EY1007"/>
      <c r="EZ1007"/>
      <c r="FA1007"/>
      <c r="FB1007"/>
      <c r="FC1007"/>
      <c r="FD1007"/>
      <c r="FE1007"/>
      <c r="FF1007"/>
      <c r="FG1007"/>
      <c r="FH1007"/>
      <c r="FI1007"/>
      <c r="FJ1007"/>
      <c r="FK1007"/>
      <c r="FL1007"/>
      <c r="FM1007"/>
      <c r="FN1007"/>
      <c r="FO1007"/>
      <c r="FP1007"/>
      <c r="FQ1007"/>
      <c r="FR1007"/>
      <c r="FS1007"/>
      <c r="FT1007"/>
      <c r="FU1007"/>
      <c r="FV1007"/>
      <c r="FW1007"/>
      <c r="FX1007"/>
      <c r="FY1007"/>
      <c r="FZ1007"/>
      <c r="GA1007"/>
      <c r="GB1007"/>
      <c r="GC1007"/>
      <c r="GD1007"/>
      <c r="GE1007"/>
      <c r="GF1007"/>
      <c r="GG1007"/>
      <c r="GH1007"/>
      <c r="GI1007"/>
      <c r="GJ1007"/>
      <c r="GK1007"/>
      <c r="GL1007"/>
      <c r="GM1007"/>
      <c r="GN1007"/>
      <c r="GO1007"/>
      <c r="GP1007"/>
      <c r="GQ1007"/>
      <c r="GR1007"/>
      <c r="GS1007"/>
      <c r="GT1007"/>
      <c r="GU1007"/>
      <c r="GV1007"/>
      <c r="GW1007"/>
      <c r="GX1007"/>
      <c r="GY1007"/>
      <c r="GZ1007"/>
      <c r="HA1007"/>
      <c r="HB1007"/>
      <c r="HC1007"/>
      <c r="HD1007"/>
      <c r="HE1007"/>
      <c r="HF1007"/>
      <c r="HG1007"/>
      <c r="HH1007"/>
      <c r="HI1007"/>
      <c r="HJ1007"/>
      <c r="HK1007"/>
      <c r="HL1007"/>
      <c r="HM1007"/>
      <c r="HN1007"/>
      <c r="HO1007"/>
      <c r="HP1007"/>
      <c r="HQ1007"/>
      <c r="HR1007"/>
      <c r="HS1007"/>
      <c r="HT1007"/>
      <c r="HU1007"/>
      <c r="HV1007"/>
      <c r="HW1007"/>
      <c r="HX1007"/>
      <c r="HY1007"/>
      <c r="HZ1007"/>
      <c r="IA1007"/>
      <c r="IB1007"/>
      <c r="IC1007"/>
      <c r="ID1007"/>
      <c r="IE1007"/>
      <c r="IF1007"/>
      <c r="IG1007"/>
      <c r="IH1007"/>
      <c r="II1007"/>
      <c r="IJ1007"/>
      <c r="IK1007"/>
      <c r="IL1007"/>
      <c r="IM1007"/>
      <c r="IN1007"/>
      <c r="IO1007"/>
      <c r="IP1007"/>
      <c r="IQ1007"/>
      <c r="IR1007"/>
      <c r="IS1007"/>
      <c r="IT1007"/>
      <c r="IU1007"/>
      <c r="IV1007"/>
      <c r="IW1007"/>
      <c r="IX1007"/>
      <c r="IY1007"/>
      <c r="IZ1007"/>
      <c r="JA1007"/>
      <c r="JB1007"/>
      <c r="JC1007"/>
      <c r="JD1007"/>
      <c r="JE1007"/>
      <c r="JF1007"/>
      <c r="JG1007"/>
      <c r="JH1007"/>
      <c r="JI1007"/>
      <c r="JJ1007"/>
      <c r="JK1007"/>
      <c r="JL1007"/>
      <c r="JM1007"/>
      <c r="JN1007"/>
      <c r="JO1007"/>
      <c r="JP1007"/>
      <c r="JQ1007"/>
      <c r="JR1007"/>
      <c r="JS1007"/>
      <c r="JT1007"/>
      <c r="JU1007"/>
      <c r="JV1007"/>
      <c r="JW1007"/>
      <c r="JX1007"/>
      <c r="JY1007"/>
      <c r="JZ1007"/>
      <c r="KA1007"/>
      <c r="KB1007"/>
      <c r="KC1007"/>
      <c r="KD1007"/>
      <c r="KE1007"/>
      <c r="KF1007"/>
      <c r="KG1007"/>
      <c r="KH1007"/>
      <c r="KI1007"/>
      <c r="KJ1007"/>
      <c r="KK1007"/>
      <c r="KL1007"/>
      <c r="KM1007"/>
      <c r="KN1007"/>
    </row>
    <row r="1008" spans="1:300" x14ac:dyDescent="0.25">
      <c r="A1008" s="1" t="s">
        <v>467</v>
      </c>
      <c r="C1008" s="1" t="s">
        <v>789</v>
      </c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>
        <v>0</v>
      </c>
      <c r="Y1008"/>
      <c r="Z1008"/>
      <c r="AA1008">
        <v>0</v>
      </c>
      <c r="AB1008"/>
      <c r="AC1008">
        <v>14</v>
      </c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>
        <v>14</v>
      </c>
      <c r="AR1008"/>
      <c r="AS1008"/>
      <c r="AT1008"/>
      <c r="AU1008">
        <v>0</v>
      </c>
      <c r="AV1008"/>
      <c r="AW1008"/>
      <c r="AX1008">
        <v>3</v>
      </c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  <c r="EQ1008"/>
      <c r="ER1008"/>
      <c r="ES1008"/>
      <c r="ET1008"/>
      <c r="EU1008"/>
      <c r="EV1008"/>
      <c r="EW1008"/>
      <c r="EX1008"/>
      <c r="EY1008"/>
      <c r="EZ1008"/>
      <c r="FA1008"/>
      <c r="FB1008"/>
      <c r="FC1008"/>
      <c r="FD1008"/>
      <c r="FE1008"/>
      <c r="FF1008"/>
      <c r="FG1008"/>
      <c r="FH1008"/>
      <c r="FI1008"/>
      <c r="FJ1008"/>
      <c r="FK1008"/>
      <c r="FL1008"/>
      <c r="FM1008"/>
      <c r="FN1008"/>
      <c r="FO1008"/>
      <c r="FP1008"/>
      <c r="FQ1008"/>
      <c r="FR1008"/>
      <c r="FS1008"/>
      <c r="FT1008"/>
      <c r="FU1008"/>
      <c r="FV1008"/>
      <c r="FW1008"/>
      <c r="FX1008"/>
      <c r="FY1008"/>
      <c r="FZ1008"/>
      <c r="GA1008"/>
      <c r="GB1008"/>
      <c r="GC1008"/>
      <c r="GD1008"/>
      <c r="GE1008"/>
      <c r="GF1008"/>
      <c r="GG1008"/>
      <c r="GH1008"/>
      <c r="GI1008"/>
      <c r="GJ1008"/>
      <c r="GK1008"/>
      <c r="GL1008"/>
      <c r="GM1008"/>
      <c r="GN1008"/>
      <c r="GO1008"/>
      <c r="GP1008"/>
      <c r="GQ1008"/>
      <c r="GR1008"/>
      <c r="GS1008"/>
      <c r="GT1008"/>
      <c r="GU1008"/>
      <c r="GV1008"/>
      <c r="GW1008"/>
      <c r="GX1008"/>
      <c r="GY1008"/>
      <c r="GZ1008"/>
      <c r="HA1008"/>
      <c r="HB1008"/>
      <c r="HC1008"/>
      <c r="HD1008"/>
      <c r="HE1008"/>
      <c r="HF1008"/>
      <c r="HG1008"/>
      <c r="HH1008"/>
      <c r="HI1008"/>
      <c r="HJ1008"/>
      <c r="HK1008"/>
      <c r="HL1008"/>
      <c r="HM1008"/>
      <c r="HN1008"/>
      <c r="HO1008"/>
      <c r="HP1008"/>
      <c r="HQ1008"/>
      <c r="HR1008"/>
      <c r="HS1008"/>
      <c r="HT1008"/>
      <c r="HU1008"/>
      <c r="HV1008"/>
      <c r="HW1008"/>
      <c r="HX1008"/>
      <c r="HY1008"/>
      <c r="HZ1008"/>
      <c r="IA1008"/>
      <c r="IB1008"/>
      <c r="IC1008"/>
      <c r="ID1008"/>
      <c r="IE1008"/>
      <c r="IF1008"/>
      <c r="IG1008"/>
      <c r="IH1008"/>
      <c r="II1008"/>
      <c r="IJ1008"/>
      <c r="IK1008"/>
      <c r="IL1008"/>
      <c r="IM1008"/>
      <c r="IN1008"/>
      <c r="IO1008"/>
      <c r="IP1008"/>
      <c r="IQ1008"/>
      <c r="IR1008"/>
      <c r="IS1008"/>
      <c r="IT1008"/>
      <c r="IU1008"/>
      <c r="IV1008"/>
      <c r="IW1008"/>
      <c r="IX1008"/>
      <c r="IY1008"/>
      <c r="IZ1008"/>
      <c r="JA1008"/>
      <c r="JB1008"/>
      <c r="JC1008"/>
      <c r="JD1008"/>
      <c r="JE1008"/>
      <c r="JF1008"/>
      <c r="JG1008"/>
      <c r="JH1008"/>
      <c r="JI1008"/>
      <c r="JJ1008"/>
      <c r="JK1008"/>
      <c r="JL1008"/>
      <c r="JM1008"/>
      <c r="JN1008"/>
      <c r="JO1008"/>
      <c r="JP1008"/>
      <c r="JQ1008"/>
      <c r="JR1008"/>
      <c r="JS1008"/>
      <c r="JT1008"/>
      <c r="JU1008"/>
      <c r="JV1008"/>
      <c r="JW1008"/>
      <c r="JX1008"/>
      <c r="JY1008"/>
      <c r="JZ1008"/>
      <c r="KA1008"/>
      <c r="KB1008"/>
      <c r="KC1008"/>
      <c r="KD1008"/>
      <c r="KE1008"/>
      <c r="KF1008"/>
      <c r="KG1008"/>
      <c r="KH1008"/>
      <c r="KI1008"/>
      <c r="KJ1008"/>
      <c r="KK1008"/>
      <c r="KL1008"/>
      <c r="KM1008"/>
      <c r="KN1008"/>
    </row>
    <row r="1009" spans="1:300" x14ac:dyDescent="0.25">
      <c r="A1009" s="1" t="s">
        <v>468</v>
      </c>
      <c r="C1009" s="1" t="s">
        <v>789</v>
      </c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>
        <v>3</v>
      </c>
      <c r="Y1009"/>
      <c r="Z1009"/>
      <c r="AA1009">
        <v>3</v>
      </c>
      <c r="AB1009"/>
      <c r="AC1009"/>
      <c r="AD1009">
        <v>8</v>
      </c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>
        <v>8</v>
      </c>
      <c r="AS1009"/>
      <c r="AT1009"/>
      <c r="AU1009">
        <v>8</v>
      </c>
      <c r="AV1009"/>
      <c r="AW1009"/>
      <c r="AX1009">
        <v>8</v>
      </c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  <c r="EQ1009"/>
      <c r="ER1009"/>
      <c r="ES1009"/>
      <c r="ET1009"/>
      <c r="EU1009"/>
      <c r="EV1009"/>
      <c r="EW1009"/>
      <c r="EX1009"/>
      <c r="EY1009"/>
      <c r="EZ1009"/>
      <c r="FA1009"/>
      <c r="FB1009"/>
      <c r="FC1009"/>
      <c r="FD1009"/>
      <c r="FE1009"/>
      <c r="FF1009"/>
      <c r="FG1009"/>
      <c r="FH1009"/>
      <c r="FI1009"/>
      <c r="FJ1009"/>
      <c r="FK1009"/>
      <c r="FL1009"/>
      <c r="FM1009"/>
      <c r="FN1009"/>
      <c r="FO1009"/>
      <c r="FP1009"/>
      <c r="FQ1009"/>
      <c r="FR1009"/>
      <c r="FS1009"/>
      <c r="FT1009"/>
      <c r="FU1009"/>
      <c r="FV1009"/>
      <c r="FW1009"/>
      <c r="FX1009"/>
      <c r="FY1009"/>
      <c r="FZ1009"/>
      <c r="GA1009"/>
      <c r="GB1009"/>
      <c r="GC1009"/>
      <c r="GD1009"/>
      <c r="GE1009"/>
      <c r="GF1009"/>
      <c r="GG1009"/>
      <c r="GH1009"/>
      <c r="GI1009"/>
      <c r="GJ1009"/>
      <c r="GK1009"/>
      <c r="GL1009"/>
      <c r="GM1009"/>
      <c r="GN1009"/>
      <c r="GO1009"/>
      <c r="GP1009"/>
      <c r="GQ1009"/>
      <c r="GR1009"/>
      <c r="GS1009"/>
      <c r="GT1009"/>
      <c r="GU1009"/>
      <c r="GV1009"/>
      <c r="GW1009"/>
      <c r="GX1009"/>
      <c r="GY1009"/>
      <c r="GZ1009"/>
      <c r="HA1009"/>
      <c r="HB1009"/>
      <c r="HC1009"/>
      <c r="HD1009"/>
      <c r="HE1009"/>
      <c r="HF1009"/>
      <c r="HG1009"/>
      <c r="HH1009"/>
      <c r="HI1009"/>
      <c r="HJ1009"/>
      <c r="HK1009"/>
      <c r="HL1009"/>
      <c r="HM1009"/>
      <c r="HN1009"/>
      <c r="HO1009"/>
      <c r="HP1009"/>
      <c r="HQ1009"/>
      <c r="HR1009"/>
      <c r="HS1009"/>
      <c r="HT1009"/>
      <c r="HU1009"/>
      <c r="HV1009"/>
      <c r="HW1009"/>
      <c r="HX1009"/>
      <c r="HY1009"/>
      <c r="HZ1009"/>
      <c r="IA1009"/>
      <c r="IB1009"/>
      <c r="IC1009"/>
      <c r="ID1009"/>
      <c r="IE1009"/>
      <c r="IF1009"/>
      <c r="IG1009"/>
      <c r="IH1009"/>
      <c r="II1009"/>
      <c r="IJ1009"/>
      <c r="IK1009"/>
      <c r="IL1009"/>
      <c r="IM1009"/>
      <c r="IN1009"/>
      <c r="IO1009"/>
      <c r="IP1009"/>
      <c r="IQ1009"/>
      <c r="IR1009"/>
      <c r="IS1009"/>
      <c r="IT1009"/>
      <c r="IU1009"/>
      <c r="IV1009"/>
      <c r="IW1009"/>
      <c r="IX1009"/>
      <c r="IY1009"/>
      <c r="IZ1009"/>
      <c r="JA1009"/>
      <c r="JB1009"/>
      <c r="JC1009"/>
      <c r="JD1009"/>
      <c r="JE1009"/>
      <c r="JF1009"/>
      <c r="JG1009"/>
      <c r="JH1009"/>
      <c r="JI1009"/>
      <c r="JJ1009"/>
      <c r="JK1009"/>
      <c r="JL1009"/>
      <c r="JM1009"/>
      <c r="JN1009"/>
      <c r="JO1009"/>
      <c r="JP1009"/>
      <c r="JQ1009"/>
      <c r="JR1009"/>
      <c r="JS1009"/>
      <c r="JT1009"/>
      <c r="JU1009"/>
      <c r="JV1009"/>
      <c r="JW1009"/>
      <c r="JX1009"/>
      <c r="JY1009"/>
      <c r="JZ1009"/>
      <c r="KA1009"/>
      <c r="KB1009"/>
      <c r="KC1009"/>
      <c r="KD1009"/>
      <c r="KE1009"/>
      <c r="KF1009"/>
      <c r="KG1009"/>
      <c r="KH1009"/>
      <c r="KI1009"/>
      <c r="KJ1009"/>
      <c r="KK1009"/>
      <c r="KL1009"/>
      <c r="KM1009"/>
      <c r="KN1009"/>
    </row>
    <row r="1010" spans="1:300" x14ac:dyDescent="0.25"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  <c r="EQ1010"/>
      <c r="ER1010"/>
      <c r="ES1010"/>
      <c r="ET1010"/>
      <c r="EU1010"/>
      <c r="EV1010"/>
      <c r="EW1010"/>
      <c r="EX1010"/>
      <c r="EY1010"/>
      <c r="EZ1010"/>
      <c r="FA1010"/>
      <c r="FB1010"/>
      <c r="FC1010"/>
      <c r="FD1010"/>
      <c r="FE1010"/>
      <c r="FF1010"/>
      <c r="FG1010"/>
      <c r="FH1010"/>
      <c r="FI1010"/>
      <c r="FJ1010"/>
      <c r="FK1010"/>
      <c r="FL1010"/>
      <c r="FM1010"/>
      <c r="FN1010"/>
      <c r="FO1010"/>
      <c r="FP1010"/>
      <c r="FQ1010"/>
      <c r="FR1010"/>
      <c r="FS1010"/>
      <c r="FT1010"/>
      <c r="FU1010"/>
      <c r="FV1010"/>
      <c r="FW1010"/>
      <c r="FX1010"/>
      <c r="FY1010"/>
      <c r="FZ1010"/>
      <c r="GA1010"/>
      <c r="GB1010"/>
      <c r="GC1010"/>
      <c r="GD1010"/>
      <c r="GE1010"/>
      <c r="GF1010"/>
      <c r="GG1010"/>
      <c r="GH1010"/>
      <c r="GI1010"/>
      <c r="GJ1010"/>
      <c r="GK1010"/>
      <c r="GL1010"/>
      <c r="GM1010"/>
      <c r="GN1010"/>
      <c r="GO1010"/>
      <c r="GP1010"/>
      <c r="GQ1010"/>
      <c r="GR1010"/>
      <c r="GS1010"/>
      <c r="GT1010"/>
      <c r="GU1010"/>
      <c r="GV1010"/>
      <c r="GW1010"/>
      <c r="GX1010"/>
      <c r="GY1010"/>
      <c r="GZ1010"/>
      <c r="HA1010"/>
      <c r="HB1010"/>
      <c r="HC1010"/>
      <c r="HD1010"/>
      <c r="HE1010"/>
      <c r="HF1010"/>
      <c r="HG1010"/>
      <c r="HH1010"/>
      <c r="HI1010"/>
      <c r="HJ1010"/>
      <c r="HK1010"/>
      <c r="HL1010"/>
      <c r="HM1010"/>
      <c r="HN1010"/>
      <c r="HO1010"/>
      <c r="HP1010"/>
      <c r="HQ1010"/>
      <c r="HR1010"/>
      <c r="HS1010"/>
      <c r="HT1010"/>
      <c r="HU1010"/>
      <c r="HV1010"/>
      <c r="HW1010"/>
      <c r="HX1010"/>
      <c r="HY1010"/>
      <c r="HZ1010"/>
      <c r="IA1010"/>
      <c r="IB1010"/>
      <c r="IC1010"/>
      <c r="ID1010"/>
      <c r="IE1010"/>
      <c r="IF1010"/>
      <c r="IG1010"/>
      <c r="IH1010"/>
      <c r="II1010"/>
      <c r="IJ1010"/>
      <c r="IK1010"/>
      <c r="IL1010"/>
      <c r="IM1010"/>
      <c r="IN1010"/>
      <c r="IO1010"/>
      <c r="IP1010"/>
      <c r="IQ1010"/>
      <c r="IR1010"/>
      <c r="IS1010"/>
      <c r="IT1010"/>
      <c r="IU1010"/>
      <c r="IV1010"/>
      <c r="IW1010"/>
      <c r="IX1010"/>
      <c r="IY1010"/>
      <c r="IZ1010"/>
      <c r="JA1010"/>
      <c r="JB1010"/>
      <c r="JC1010"/>
      <c r="JD1010"/>
      <c r="JE1010"/>
      <c r="JF1010"/>
      <c r="JG1010"/>
      <c r="JH1010"/>
      <c r="JI1010"/>
      <c r="JJ1010"/>
      <c r="JK1010"/>
      <c r="JL1010"/>
      <c r="JM1010"/>
      <c r="JN1010"/>
      <c r="JO1010"/>
      <c r="JP1010"/>
      <c r="JQ1010"/>
      <c r="JR1010"/>
      <c r="JS1010"/>
      <c r="JT1010"/>
      <c r="JU1010"/>
      <c r="JV1010"/>
      <c r="JW1010"/>
      <c r="JX1010"/>
      <c r="JY1010"/>
      <c r="JZ1010"/>
      <c r="KA1010"/>
      <c r="KB1010"/>
      <c r="KC1010"/>
      <c r="KD1010"/>
      <c r="KE1010"/>
      <c r="KF1010"/>
      <c r="KG1010"/>
      <c r="KH1010"/>
      <c r="KI1010"/>
      <c r="KJ1010"/>
      <c r="KK1010"/>
      <c r="KL1010"/>
      <c r="KM1010"/>
      <c r="KN1010"/>
    </row>
    <row r="1011" spans="1:300" x14ac:dyDescent="0.25">
      <c r="A1011" s="1" t="s">
        <v>469</v>
      </c>
      <c r="D1011"/>
      <c r="E1011"/>
      <c r="F1011"/>
      <c r="G1011"/>
      <c r="H1011"/>
      <c r="I1011"/>
      <c r="J1011"/>
      <c r="K1011"/>
      <c r="L1011"/>
      <c r="M1011"/>
      <c r="N1011"/>
      <c r="O1011"/>
      <c r="P1011" t="s">
        <v>473</v>
      </c>
      <c r="Q1011"/>
      <c r="R1011" t="s">
        <v>589</v>
      </c>
      <c r="S1011"/>
      <c r="T1011" t="s">
        <v>470</v>
      </c>
      <c r="U1011"/>
      <c r="V1011"/>
      <c r="W1011"/>
      <c r="X1011" t="s">
        <v>589</v>
      </c>
      <c r="Y1011"/>
      <c r="Z1011" t="s">
        <v>589</v>
      </c>
      <c r="AA1011"/>
      <c r="AB1011" t="s">
        <v>589</v>
      </c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  <c r="EQ1011"/>
      <c r="ER1011"/>
      <c r="ES1011"/>
      <c r="ET1011"/>
      <c r="EU1011"/>
      <c r="EV1011"/>
      <c r="EW1011"/>
      <c r="EX1011"/>
      <c r="EY1011"/>
      <c r="EZ1011"/>
      <c r="FA1011"/>
      <c r="FB1011"/>
      <c r="FC1011"/>
      <c r="FD1011"/>
      <c r="FE1011"/>
      <c r="FF1011"/>
      <c r="FG1011"/>
      <c r="FH1011"/>
      <c r="FI1011"/>
      <c r="FJ1011"/>
      <c r="FK1011"/>
      <c r="FL1011"/>
      <c r="FM1011"/>
      <c r="FN1011"/>
      <c r="FO1011"/>
      <c r="FP1011"/>
      <c r="FQ1011"/>
      <c r="FR1011"/>
      <c r="FS1011"/>
      <c r="FT1011"/>
      <c r="FU1011"/>
      <c r="FV1011"/>
      <c r="FW1011"/>
      <c r="FX1011"/>
      <c r="FY1011"/>
      <c r="FZ1011"/>
      <c r="GA1011"/>
      <c r="GB1011"/>
      <c r="GC1011"/>
      <c r="GD1011"/>
      <c r="GE1011"/>
      <c r="GF1011"/>
      <c r="GG1011"/>
      <c r="GH1011"/>
      <c r="GI1011"/>
      <c r="GJ1011"/>
      <c r="GK1011"/>
      <c r="GL1011"/>
      <c r="GM1011"/>
      <c r="GN1011"/>
      <c r="GO1011"/>
      <c r="GP1011"/>
      <c r="GQ1011"/>
      <c r="GR1011"/>
      <c r="GS1011"/>
      <c r="GT1011"/>
      <c r="GU1011"/>
      <c r="GV1011"/>
      <c r="GW1011"/>
      <c r="GX1011"/>
      <c r="GY1011"/>
      <c r="GZ1011"/>
      <c r="HA1011"/>
      <c r="HB1011"/>
      <c r="HC1011"/>
      <c r="HD1011"/>
      <c r="HE1011"/>
      <c r="HF1011"/>
      <c r="HG1011"/>
      <c r="HH1011"/>
      <c r="HI1011"/>
      <c r="HJ1011"/>
      <c r="HK1011"/>
      <c r="HL1011"/>
      <c r="HM1011"/>
      <c r="HN1011"/>
      <c r="HO1011"/>
      <c r="HP1011"/>
      <c r="HQ1011"/>
      <c r="HR1011"/>
      <c r="HS1011"/>
      <c r="HT1011"/>
      <c r="HU1011"/>
      <c r="HV1011"/>
      <c r="HW1011"/>
      <c r="HX1011"/>
      <c r="HY1011"/>
      <c r="HZ1011"/>
      <c r="IA1011"/>
      <c r="IB1011"/>
      <c r="IC1011"/>
      <c r="ID1011"/>
      <c r="IE1011"/>
      <c r="IF1011"/>
      <c r="IG1011"/>
      <c r="IH1011"/>
      <c r="II1011"/>
      <c r="IJ1011"/>
      <c r="IK1011"/>
      <c r="IL1011"/>
      <c r="IM1011"/>
      <c r="IN1011"/>
      <c r="IO1011"/>
      <c r="IP1011"/>
      <c r="IQ1011"/>
      <c r="IR1011"/>
      <c r="IS1011"/>
      <c r="IT1011"/>
      <c r="IU1011"/>
      <c r="IV1011"/>
      <c r="IW1011"/>
      <c r="IX1011"/>
      <c r="IY1011"/>
      <c r="IZ1011"/>
      <c r="JA1011"/>
      <c r="JB1011"/>
      <c r="JC1011"/>
      <c r="JD1011"/>
      <c r="JE1011"/>
      <c r="JF1011"/>
      <c r="JG1011"/>
      <c r="JH1011"/>
      <c r="JI1011"/>
      <c r="JJ1011"/>
      <c r="JK1011"/>
      <c r="JL1011"/>
      <c r="JM1011"/>
      <c r="JN1011"/>
      <c r="JO1011"/>
      <c r="JP1011"/>
      <c r="JQ1011"/>
      <c r="JR1011"/>
      <c r="JS1011"/>
      <c r="JT1011"/>
      <c r="JU1011"/>
      <c r="JV1011"/>
      <c r="JW1011"/>
      <c r="JX1011"/>
      <c r="JY1011"/>
      <c r="JZ1011"/>
      <c r="KA1011"/>
      <c r="KB1011"/>
      <c r="KC1011"/>
      <c r="KD1011"/>
      <c r="KE1011"/>
      <c r="KF1011"/>
      <c r="KG1011"/>
      <c r="KH1011"/>
      <c r="KI1011"/>
      <c r="KJ1011"/>
      <c r="KK1011"/>
      <c r="KL1011"/>
      <c r="KM1011"/>
      <c r="KN1011"/>
    </row>
    <row r="1012" spans="1:300" x14ac:dyDescent="0.25">
      <c r="A1012" s="1" t="s">
        <v>474</v>
      </c>
      <c r="D1012"/>
      <c r="E1012"/>
      <c r="F1012"/>
      <c r="G1012"/>
      <c r="H1012"/>
      <c r="I1012"/>
      <c r="J1012"/>
      <c r="K1012"/>
      <c r="L1012"/>
      <c r="M1012"/>
      <c r="N1012"/>
      <c r="O1012"/>
      <c r="P1012" t="s">
        <v>796</v>
      </c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 t="s">
        <v>796</v>
      </c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  <c r="EQ1012"/>
      <c r="ER1012"/>
      <c r="ES1012"/>
      <c r="ET1012"/>
      <c r="EU1012"/>
      <c r="EV1012"/>
      <c r="EW1012"/>
      <c r="EX1012"/>
      <c r="EY1012"/>
      <c r="EZ1012"/>
      <c r="FA1012"/>
      <c r="FB1012"/>
      <c r="FC1012"/>
      <c r="FD1012"/>
      <c r="FE1012"/>
      <c r="FF1012"/>
      <c r="FG1012"/>
      <c r="FH1012"/>
      <c r="FI1012"/>
      <c r="FJ1012"/>
      <c r="FK1012"/>
      <c r="FL1012"/>
      <c r="FM1012"/>
      <c r="FN1012"/>
      <c r="FO1012"/>
      <c r="FP1012"/>
      <c r="FQ1012"/>
      <c r="FR1012"/>
      <c r="FS1012"/>
      <c r="FT1012"/>
      <c r="FU1012"/>
      <c r="FV1012"/>
      <c r="FW1012"/>
      <c r="FX1012"/>
      <c r="FY1012"/>
      <c r="FZ1012"/>
      <c r="GA1012"/>
      <c r="GB1012"/>
      <c r="GC1012"/>
      <c r="GD1012"/>
      <c r="GE1012"/>
      <c r="GF1012"/>
      <c r="GG1012"/>
      <c r="GH1012"/>
      <c r="GI1012"/>
      <c r="GJ1012"/>
      <c r="GK1012"/>
      <c r="GL1012"/>
      <c r="GM1012"/>
      <c r="GN1012"/>
      <c r="GO1012"/>
      <c r="GP1012"/>
      <c r="GQ1012"/>
      <c r="GR1012"/>
      <c r="GS1012"/>
      <c r="GT1012"/>
      <c r="GU1012"/>
      <c r="GV1012"/>
      <c r="GW1012"/>
      <c r="GX1012"/>
      <c r="GY1012"/>
      <c r="GZ1012"/>
      <c r="HA1012"/>
      <c r="HB1012"/>
      <c r="HC1012"/>
      <c r="HD1012"/>
      <c r="HE1012"/>
      <c r="HF1012"/>
      <c r="HG1012"/>
      <c r="HH1012"/>
      <c r="HI1012"/>
      <c r="HJ1012"/>
      <c r="HK1012"/>
      <c r="HL1012"/>
      <c r="HM1012"/>
      <c r="HN1012"/>
      <c r="HO1012"/>
      <c r="HP1012"/>
      <c r="HQ1012"/>
      <c r="HR1012"/>
      <c r="HS1012"/>
      <c r="HT1012"/>
      <c r="HU1012"/>
      <c r="HV1012"/>
      <c r="HW1012"/>
      <c r="HX1012"/>
      <c r="HY1012"/>
      <c r="HZ1012"/>
      <c r="IA1012"/>
      <c r="IB1012"/>
      <c r="IC1012"/>
      <c r="ID1012"/>
      <c r="IE1012"/>
      <c r="IF1012"/>
      <c r="IG1012"/>
      <c r="IH1012"/>
      <c r="II1012"/>
      <c r="IJ1012"/>
      <c r="IK1012"/>
      <c r="IL1012"/>
      <c r="IM1012"/>
      <c r="IN1012"/>
      <c r="IO1012"/>
      <c r="IP1012"/>
      <c r="IQ1012"/>
      <c r="IR1012"/>
      <c r="IS1012"/>
      <c r="IT1012"/>
      <c r="IU1012"/>
      <c r="IV1012"/>
      <c r="IW1012"/>
      <c r="IX1012"/>
      <c r="IY1012"/>
      <c r="IZ1012"/>
      <c r="JA1012"/>
      <c r="JB1012"/>
      <c r="JC1012"/>
      <c r="JD1012"/>
      <c r="JE1012"/>
      <c r="JF1012"/>
      <c r="JG1012"/>
      <c r="JH1012"/>
      <c r="JI1012"/>
      <c r="JJ1012"/>
      <c r="JK1012"/>
      <c r="JL1012"/>
      <c r="JM1012"/>
      <c r="JN1012"/>
      <c r="JO1012"/>
      <c r="JP1012"/>
      <c r="JQ1012"/>
      <c r="JR1012"/>
      <c r="JS1012"/>
      <c r="JT1012"/>
      <c r="JU1012"/>
      <c r="JV1012"/>
      <c r="JW1012"/>
      <c r="JX1012"/>
      <c r="JY1012"/>
      <c r="JZ1012"/>
      <c r="KA1012"/>
      <c r="KB1012"/>
      <c r="KC1012"/>
      <c r="KD1012"/>
      <c r="KE1012"/>
      <c r="KF1012"/>
      <c r="KG1012"/>
      <c r="KH1012"/>
      <c r="KI1012"/>
      <c r="KJ1012"/>
      <c r="KK1012"/>
      <c r="KL1012"/>
      <c r="KM1012"/>
      <c r="KN1012"/>
    </row>
    <row r="1013" spans="1:300" x14ac:dyDescent="0.25">
      <c r="A1013" s="1" t="s">
        <v>475</v>
      </c>
      <c r="P1013" s="1">
        <v>0</v>
      </c>
      <c r="AL1013" s="1">
        <v>0</v>
      </c>
      <c r="BH1013" s="1">
        <v>0</v>
      </c>
    </row>
    <row r="1014" spans="1:300" x14ac:dyDescent="0.25">
      <c r="A1014" s="1" t="s">
        <v>476</v>
      </c>
      <c r="B1014" s="1" t="s">
        <v>477</v>
      </c>
      <c r="H1014" s="1">
        <v>0</v>
      </c>
      <c r="BG1014" s="1">
        <v>0</v>
      </c>
    </row>
    <row r="1015" spans="1:300" x14ac:dyDescent="0.25">
      <c r="A1015" s="1" t="s">
        <v>478</v>
      </c>
      <c r="I1015" s="1">
        <v>0</v>
      </c>
      <c r="K1015" s="1">
        <v>1065</v>
      </c>
      <c r="AE1015" s="1">
        <v>665</v>
      </c>
      <c r="BA1015" s="1">
        <v>0</v>
      </c>
    </row>
    <row r="1016" spans="1:300" x14ac:dyDescent="0.25">
      <c r="A1016" s="1" t="s">
        <v>479</v>
      </c>
      <c r="O1016" s="1">
        <v>0</v>
      </c>
      <c r="AK1016" s="1">
        <v>0</v>
      </c>
      <c r="BG1016" s="1">
        <v>0</v>
      </c>
    </row>
    <row r="1017" spans="1:300" x14ac:dyDescent="0.25">
      <c r="A1017" s="1" t="s">
        <v>480</v>
      </c>
      <c r="M1017" s="1">
        <v>-60</v>
      </c>
      <c r="AG1017" s="1">
        <v>-80</v>
      </c>
      <c r="AZ1017" s="1">
        <v>-120</v>
      </c>
    </row>
    <row r="1018" spans="1:300" x14ac:dyDescent="0.25">
      <c r="A1018" s="1" t="s">
        <v>481</v>
      </c>
      <c r="L1018" s="1">
        <v>-200</v>
      </c>
      <c r="AE1018" s="1">
        <v>-200</v>
      </c>
      <c r="AX1018" s="1">
        <v>-280</v>
      </c>
    </row>
    <row r="1021" spans="1:300" x14ac:dyDescent="0.25">
      <c r="A1021" s="1" t="s">
        <v>628</v>
      </c>
      <c r="B1021" s="1" t="s">
        <v>460</v>
      </c>
      <c r="I1021" s="1" t="s">
        <v>629</v>
      </c>
      <c r="J1021" s="1" t="s">
        <v>587</v>
      </c>
      <c r="N1021" s="1" t="s">
        <v>630</v>
      </c>
      <c r="O1021" s="1" t="s">
        <v>587</v>
      </c>
    </row>
    <row r="1022" spans="1:300" x14ac:dyDescent="0.25">
      <c r="A1022" s="1" t="s">
        <v>464</v>
      </c>
      <c r="C1022" s="1" t="s">
        <v>465</v>
      </c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>
        <v>7</v>
      </c>
      <c r="Y1022"/>
      <c r="Z1022"/>
      <c r="AA1022">
        <v>7</v>
      </c>
      <c r="AB1022"/>
      <c r="AC1022"/>
      <c r="AD1022">
        <v>7</v>
      </c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>
        <v>3</v>
      </c>
      <c r="AS1022"/>
      <c r="AT1022"/>
      <c r="AU1022">
        <v>3</v>
      </c>
      <c r="AV1022"/>
      <c r="AW1022"/>
      <c r="AX1022">
        <v>5</v>
      </c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  <c r="CN1022"/>
      <c r="CO1022"/>
      <c r="CP1022"/>
      <c r="CQ1022"/>
      <c r="CR1022"/>
      <c r="CS1022"/>
      <c r="CT1022"/>
      <c r="CU1022"/>
      <c r="CV1022"/>
      <c r="CW1022"/>
      <c r="CX1022"/>
      <c r="CY1022"/>
      <c r="CZ1022"/>
      <c r="DA1022"/>
      <c r="DB1022"/>
      <c r="DC1022"/>
      <c r="DD1022"/>
      <c r="DE1022"/>
      <c r="DF1022"/>
      <c r="DG1022"/>
      <c r="DH1022"/>
      <c r="DI1022"/>
      <c r="DJ1022"/>
      <c r="DK1022"/>
      <c r="DL1022"/>
      <c r="DM1022"/>
      <c r="DN1022"/>
      <c r="DO1022"/>
      <c r="DP1022"/>
      <c r="DQ1022"/>
      <c r="DR1022"/>
      <c r="DS1022"/>
      <c r="DT1022"/>
      <c r="DU1022"/>
      <c r="DV1022"/>
      <c r="DW1022"/>
      <c r="DX1022"/>
      <c r="DY1022"/>
      <c r="DZ1022"/>
      <c r="EA1022"/>
      <c r="EB1022"/>
      <c r="EC1022"/>
      <c r="ED1022"/>
      <c r="EE1022"/>
      <c r="EF1022"/>
      <c r="EG1022"/>
      <c r="EH1022"/>
      <c r="EI1022"/>
      <c r="EJ1022"/>
      <c r="EK1022"/>
      <c r="EL1022"/>
      <c r="EM1022"/>
      <c r="EN1022"/>
      <c r="EO1022"/>
      <c r="EP1022"/>
      <c r="EQ1022"/>
      <c r="ER1022"/>
      <c r="ES1022"/>
      <c r="ET1022"/>
      <c r="EU1022"/>
      <c r="EV1022"/>
      <c r="EW1022"/>
      <c r="EX1022"/>
      <c r="EY1022"/>
      <c r="EZ1022"/>
      <c r="FA1022"/>
      <c r="FB1022"/>
      <c r="FC1022"/>
      <c r="FD1022"/>
      <c r="FE1022"/>
      <c r="FF1022"/>
      <c r="FG1022"/>
      <c r="FH1022"/>
      <c r="FI1022"/>
      <c r="FJ1022"/>
      <c r="FK1022"/>
      <c r="FL1022"/>
      <c r="FM1022"/>
      <c r="FN1022"/>
      <c r="FO1022"/>
      <c r="FP1022"/>
      <c r="FQ1022"/>
      <c r="FR1022"/>
      <c r="FS1022"/>
      <c r="FT1022"/>
      <c r="FU1022"/>
      <c r="FV1022"/>
      <c r="FW1022"/>
      <c r="FX1022"/>
      <c r="FY1022"/>
      <c r="FZ1022"/>
      <c r="GA1022"/>
      <c r="GB1022"/>
      <c r="GC1022"/>
      <c r="GD1022"/>
      <c r="GE1022"/>
      <c r="GF1022"/>
      <c r="GG1022"/>
      <c r="GH1022"/>
      <c r="GI1022"/>
      <c r="GJ1022"/>
      <c r="GK1022"/>
      <c r="GL1022"/>
      <c r="GM1022"/>
      <c r="GN1022"/>
      <c r="GO1022"/>
      <c r="GP1022"/>
      <c r="GQ1022"/>
      <c r="GR1022"/>
      <c r="GS1022"/>
      <c r="GT1022"/>
      <c r="GU1022"/>
      <c r="GV1022"/>
      <c r="GW1022"/>
      <c r="GX1022"/>
      <c r="GY1022"/>
      <c r="GZ1022"/>
      <c r="HA1022"/>
      <c r="HB1022"/>
      <c r="HC1022"/>
      <c r="HD1022"/>
      <c r="HE1022"/>
      <c r="HF1022"/>
      <c r="HG1022"/>
      <c r="HH1022"/>
      <c r="HI1022"/>
      <c r="HJ1022"/>
      <c r="HK1022"/>
      <c r="HL1022"/>
      <c r="HM1022"/>
      <c r="HN1022"/>
      <c r="HO1022"/>
      <c r="HP1022"/>
      <c r="HQ1022"/>
      <c r="HR1022"/>
      <c r="HS1022"/>
      <c r="HT1022"/>
      <c r="HU1022"/>
      <c r="HV1022"/>
      <c r="HW1022"/>
      <c r="HX1022"/>
      <c r="HY1022"/>
      <c r="HZ1022"/>
      <c r="IA1022"/>
      <c r="IB1022"/>
      <c r="IC1022"/>
      <c r="ID1022"/>
      <c r="IE1022"/>
      <c r="IF1022"/>
      <c r="IG1022"/>
      <c r="IH1022"/>
      <c r="II1022"/>
      <c r="IJ1022"/>
      <c r="IK1022"/>
      <c r="IL1022"/>
      <c r="IM1022"/>
      <c r="IN1022"/>
      <c r="IO1022"/>
      <c r="IP1022"/>
      <c r="IQ1022"/>
      <c r="IR1022"/>
      <c r="IS1022"/>
      <c r="IT1022"/>
      <c r="IU1022"/>
      <c r="IV1022"/>
      <c r="IW1022"/>
      <c r="IX1022"/>
      <c r="IY1022"/>
      <c r="IZ1022"/>
      <c r="JA1022"/>
      <c r="JB1022"/>
      <c r="JC1022"/>
      <c r="JD1022"/>
      <c r="JE1022"/>
      <c r="JF1022"/>
      <c r="JG1022"/>
      <c r="JH1022"/>
      <c r="JI1022"/>
      <c r="JJ1022"/>
      <c r="JK1022"/>
      <c r="JL1022"/>
      <c r="JM1022"/>
      <c r="JN1022"/>
      <c r="JO1022"/>
      <c r="JP1022"/>
      <c r="JQ1022"/>
      <c r="JR1022"/>
      <c r="JS1022"/>
      <c r="JT1022"/>
      <c r="JU1022"/>
      <c r="JV1022"/>
      <c r="JW1022"/>
      <c r="JX1022"/>
      <c r="JY1022"/>
      <c r="JZ1022"/>
      <c r="KA1022"/>
      <c r="KB1022"/>
      <c r="KC1022"/>
      <c r="KD1022"/>
      <c r="KE1022"/>
      <c r="KF1022"/>
      <c r="KG1022"/>
      <c r="KH1022"/>
      <c r="KI1022"/>
      <c r="KJ1022"/>
      <c r="KK1022"/>
      <c r="KL1022"/>
      <c r="KM1022"/>
      <c r="KN1022"/>
    </row>
    <row r="1023" spans="1:300" x14ac:dyDescent="0.25">
      <c r="A1023" s="1" t="s">
        <v>466</v>
      </c>
      <c r="C1023" s="1" t="s">
        <v>465</v>
      </c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>
        <v>6</v>
      </c>
      <c r="Y1023"/>
      <c r="Z1023">
        <v>11</v>
      </c>
      <c r="AA1023"/>
      <c r="AB1023"/>
      <c r="AC1023"/>
      <c r="AD1023">
        <v>0</v>
      </c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>
        <v>0</v>
      </c>
      <c r="AS1023"/>
      <c r="AT1023"/>
      <c r="AU1023">
        <v>0</v>
      </c>
      <c r="AV1023"/>
      <c r="AW1023"/>
      <c r="AX1023">
        <v>0</v>
      </c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  <c r="CN1023"/>
      <c r="CO1023"/>
      <c r="CP1023"/>
      <c r="CQ1023"/>
      <c r="CR1023"/>
      <c r="CS1023"/>
      <c r="CT1023"/>
      <c r="CU1023"/>
      <c r="CV1023"/>
      <c r="CW1023"/>
      <c r="CX1023"/>
      <c r="CY1023"/>
      <c r="CZ1023"/>
      <c r="DA1023"/>
      <c r="DB1023"/>
      <c r="DC1023"/>
      <c r="DD1023"/>
      <c r="DE1023"/>
      <c r="DF1023"/>
      <c r="DG1023"/>
      <c r="DH1023"/>
      <c r="DI1023"/>
      <c r="DJ1023"/>
      <c r="DK1023"/>
      <c r="DL1023"/>
      <c r="DM1023"/>
      <c r="DN1023"/>
      <c r="DO1023"/>
      <c r="DP1023"/>
      <c r="DQ1023"/>
      <c r="DR1023"/>
      <c r="DS1023"/>
      <c r="DT1023"/>
      <c r="DU1023"/>
      <c r="DV1023"/>
      <c r="DW1023"/>
      <c r="DX1023"/>
      <c r="DY1023"/>
      <c r="DZ1023"/>
      <c r="EA1023"/>
      <c r="EB1023"/>
      <c r="EC1023"/>
      <c r="ED1023"/>
      <c r="EE1023"/>
      <c r="EF1023"/>
      <c r="EG1023"/>
      <c r="EH1023"/>
      <c r="EI1023"/>
      <c r="EJ1023"/>
      <c r="EK1023"/>
      <c r="EL1023"/>
      <c r="EM1023"/>
      <c r="EN1023"/>
      <c r="EO1023"/>
      <c r="EP1023"/>
      <c r="EQ1023"/>
      <c r="ER1023"/>
      <c r="ES1023"/>
      <c r="ET1023"/>
      <c r="EU1023"/>
      <c r="EV1023"/>
      <c r="EW1023"/>
      <c r="EX1023"/>
      <c r="EY1023"/>
      <c r="EZ1023"/>
      <c r="FA1023"/>
      <c r="FB1023"/>
      <c r="FC1023"/>
      <c r="FD1023"/>
      <c r="FE1023"/>
      <c r="FF1023"/>
      <c r="FG1023"/>
      <c r="FH1023"/>
      <c r="FI1023"/>
      <c r="FJ1023"/>
      <c r="FK1023"/>
      <c r="FL1023"/>
      <c r="FM1023"/>
      <c r="FN1023"/>
      <c r="FO1023"/>
      <c r="FP1023"/>
      <c r="FQ1023"/>
      <c r="FR1023"/>
      <c r="FS1023"/>
      <c r="FT1023"/>
      <c r="FU1023"/>
      <c r="FV1023"/>
      <c r="FW1023"/>
      <c r="FX1023"/>
      <c r="FY1023"/>
      <c r="FZ1023"/>
      <c r="GA1023"/>
      <c r="GB1023"/>
      <c r="GC1023"/>
      <c r="GD1023"/>
      <c r="GE1023"/>
      <c r="GF1023"/>
      <c r="GG1023"/>
      <c r="GH1023"/>
      <c r="GI1023"/>
      <c r="GJ1023"/>
      <c r="GK1023"/>
      <c r="GL1023"/>
      <c r="GM1023"/>
      <c r="GN1023"/>
      <c r="GO1023"/>
      <c r="GP1023"/>
      <c r="GQ1023"/>
      <c r="GR1023"/>
      <c r="GS1023"/>
      <c r="GT1023"/>
      <c r="GU1023"/>
      <c r="GV1023"/>
      <c r="GW1023"/>
      <c r="GX1023"/>
      <c r="GY1023"/>
      <c r="GZ1023"/>
      <c r="HA1023"/>
      <c r="HB1023"/>
      <c r="HC1023"/>
      <c r="HD1023"/>
      <c r="HE1023"/>
      <c r="HF1023"/>
      <c r="HG1023"/>
      <c r="HH1023"/>
      <c r="HI1023"/>
      <c r="HJ1023"/>
      <c r="HK1023"/>
      <c r="HL1023"/>
      <c r="HM1023"/>
      <c r="HN1023"/>
      <c r="HO1023"/>
      <c r="HP1023"/>
      <c r="HQ1023"/>
      <c r="HR1023"/>
      <c r="HS1023"/>
      <c r="HT1023"/>
      <c r="HU1023"/>
      <c r="HV1023"/>
      <c r="HW1023"/>
      <c r="HX1023"/>
      <c r="HY1023"/>
      <c r="HZ1023"/>
      <c r="IA1023"/>
      <c r="IB1023"/>
      <c r="IC1023"/>
      <c r="ID1023"/>
      <c r="IE1023"/>
      <c r="IF1023"/>
      <c r="IG1023"/>
      <c r="IH1023"/>
      <c r="II1023"/>
      <c r="IJ1023"/>
      <c r="IK1023"/>
      <c r="IL1023"/>
      <c r="IM1023"/>
      <c r="IN1023"/>
      <c r="IO1023"/>
      <c r="IP1023"/>
      <c r="IQ1023"/>
      <c r="IR1023"/>
      <c r="IS1023"/>
      <c r="IT1023"/>
      <c r="IU1023"/>
      <c r="IV1023"/>
      <c r="IW1023"/>
      <c r="IX1023"/>
      <c r="IY1023"/>
      <c r="IZ1023"/>
      <c r="JA1023"/>
      <c r="JB1023"/>
      <c r="JC1023"/>
      <c r="JD1023"/>
      <c r="JE1023"/>
      <c r="JF1023"/>
      <c r="JG1023"/>
      <c r="JH1023"/>
      <c r="JI1023"/>
      <c r="JJ1023"/>
      <c r="JK1023"/>
      <c r="JL1023"/>
      <c r="JM1023"/>
      <c r="JN1023"/>
      <c r="JO1023"/>
      <c r="JP1023"/>
      <c r="JQ1023"/>
      <c r="JR1023"/>
      <c r="JS1023"/>
      <c r="JT1023"/>
      <c r="JU1023"/>
      <c r="JV1023"/>
      <c r="JW1023"/>
      <c r="JX1023"/>
      <c r="JY1023"/>
      <c r="JZ1023"/>
      <c r="KA1023"/>
      <c r="KB1023"/>
      <c r="KC1023"/>
      <c r="KD1023"/>
      <c r="KE1023"/>
      <c r="KF1023"/>
      <c r="KG1023"/>
      <c r="KH1023"/>
      <c r="KI1023"/>
      <c r="KJ1023"/>
      <c r="KK1023"/>
      <c r="KL1023"/>
      <c r="KM1023"/>
      <c r="KN1023"/>
    </row>
    <row r="1024" spans="1:300" x14ac:dyDescent="0.25"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  <c r="CN1024"/>
      <c r="CO1024"/>
      <c r="CP1024"/>
      <c r="CQ1024"/>
      <c r="CR1024"/>
      <c r="CS1024"/>
      <c r="CT1024"/>
      <c r="CU1024"/>
      <c r="CV1024"/>
      <c r="CW1024"/>
      <c r="CX1024"/>
      <c r="CY1024"/>
      <c r="CZ1024"/>
      <c r="DA1024"/>
      <c r="DB1024"/>
      <c r="DC1024"/>
      <c r="DD1024"/>
      <c r="DE1024"/>
      <c r="DF1024"/>
      <c r="DG1024"/>
      <c r="DH1024"/>
      <c r="DI1024"/>
      <c r="DJ1024"/>
      <c r="DK1024"/>
      <c r="DL1024"/>
      <c r="DM1024"/>
      <c r="DN1024"/>
      <c r="DO1024"/>
      <c r="DP1024"/>
      <c r="DQ1024"/>
      <c r="DR1024"/>
      <c r="DS1024"/>
      <c r="DT1024"/>
      <c r="DU1024"/>
      <c r="DV1024"/>
      <c r="DW1024"/>
      <c r="DX1024"/>
      <c r="DY1024"/>
      <c r="DZ1024"/>
      <c r="EA1024"/>
      <c r="EB1024"/>
      <c r="EC1024"/>
      <c r="ED1024"/>
      <c r="EE1024"/>
      <c r="EF1024"/>
      <c r="EG1024"/>
      <c r="EH1024"/>
      <c r="EI1024"/>
      <c r="EJ1024"/>
      <c r="EK1024"/>
      <c r="EL1024"/>
      <c r="EM1024"/>
      <c r="EN1024"/>
      <c r="EO1024"/>
      <c r="EP1024"/>
      <c r="EQ1024"/>
      <c r="ER1024"/>
      <c r="ES1024"/>
      <c r="ET1024"/>
      <c r="EU1024"/>
      <c r="EV1024"/>
      <c r="EW1024"/>
      <c r="EX1024"/>
      <c r="EY1024"/>
      <c r="EZ1024"/>
      <c r="FA1024"/>
      <c r="FB1024"/>
      <c r="FC1024"/>
      <c r="FD1024"/>
      <c r="FE1024"/>
      <c r="FF1024"/>
      <c r="FG1024"/>
      <c r="FH1024"/>
      <c r="FI1024"/>
      <c r="FJ1024"/>
      <c r="FK1024"/>
      <c r="FL1024"/>
      <c r="FM1024"/>
      <c r="FN1024"/>
      <c r="FO1024"/>
      <c r="FP1024"/>
      <c r="FQ1024"/>
      <c r="FR1024"/>
      <c r="FS1024"/>
      <c r="FT1024"/>
      <c r="FU1024"/>
      <c r="FV1024"/>
      <c r="FW1024"/>
      <c r="FX1024"/>
      <c r="FY1024"/>
      <c r="FZ1024"/>
      <c r="GA1024"/>
      <c r="GB1024"/>
      <c r="GC1024"/>
      <c r="GD1024"/>
      <c r="GE1024"/>
      <c r="GF1024"/>
      <c r="GG1024"/>
      <c r="GH1024"/>
      <c r="GI1024"/>
      <c r="GJ1024"/>
      <c r="GK1024"/>
      <c r="GL1024"/>
      <c r="GM1024"/>
      <c r="GN1024"/>
      <c r="GO1024"/>
      <c r="GP1024"/>
      <c r="GQ1024"/>
      <c r="GR1024"/>
      <c r="GS1024"/>
      <c r="GT1024"/>
      <c r="GU1024"/>
      <c r="GV1024"/>
      <c r="GW1024"/>
      <c r="GX1024"/>
      <c r="GY1024"/>
      <c r="GZ1024"/>
      <c r="HA1024"/>
      <c r="HB1024"/>
      <c r="HC1024"/>
      <c r="HD1024"/>
      <c r="HE1024"/>
      <c r="HF1024"/>
      <c r="HG1024"/>
      <c r="HH1024"/>
      <c r="HI1024"/>
      <c r="HJ1024"/>
      <c r="HK1024"/>
      <c r="HL1024"/>
      <c r="HM1024"/>
      <c r="HN1024"/>
      <c r="HO1024"/>
      <c r="HP1024"/>
      <c r="HQ1024"/>
      <c r="HR1024"/>
      <c r="HS1024"/>
      <c r="HT1024"/>
      <c r="HU1024"/>
      <c r="HV1024"/>
      <c r="HW1024"/>
      <c r="HX1024"/>
      <c r="HY1024"/>
      <c r="HZ1024"/>
      <c r="IA1024"/>
      <c r="IB1024"/>
      <c r="IC1024"/>
      <c r="ID1024"/>
      <c r="IE1024"/>
      <c r="IF1024"/>
      <c r="IG1024"/>
      <c r="IH1024"/>
      <c r="II1024"/>
      <c r="IJ1024"/>
      <c r="IK1024"/>
      <c r="IL1024"/>
      <c r="IM1024"/>
      <c r="IN1024"/>
      <c r="IO1024"/>
      <c r="IP1024"/>
      <c r="IQ1024"/>
      <c r="IR1024"/>
      <c r="IS1024"/>
      <c r="IT1024"/>
      <c r="IU1024"/>
      <c r="IV1024"/>
      <c r="IW1024"/>
      <c r="IX1024"/>
      <c r="IY1024"/>
      <c r="IZ1024"/>
      <c r="JA1024"/>
      <c r="JB1024"/>
      <c r="JC1024"/>
      <c r="JD1024"/>
      <c r="JE1024"/>
      <c r="JF1024"/>
      <c r="JG1024"/>
      <c r="JH1024"/>
      <c r="JI1024"/>
      <c r="JJ1024"/>
      <c r="JK1024"/>
      <c r="JL1024"/>
      <c r="JM1024"/>
      <c r="JN1024"/>
      <c r="JO1024"/>
      <c r="JP1024"/>
      <c r="JQ1024"/>
      <c r="JR1024"/>
      <c r="JS1024"/>
      <c r="JT1024"/>
      <c r="JU1024"/>
      <c r="JV1024"/>
      <c r="JW1024"/>
      <c r="JX1024"/>
      <c r="JY1024"/>
      <c r="JZ1024"/>
      <c r="KA1024"/>
      <c r="KB1024"/>
      <c r="KC1024"/>
      <c r="KD1024"/>
      <c r="KE1024"/>
      <c r="KF1024"/>
      <c r="KG1024"/>
      <c r="KH1024"/>
      <c r="KI1024"/>
      <c r="KJ1024"/>
      <c r="KK1024"/>
      <c r="KL1024"/>
      <c r="KM1024"/>
      <c r="KN1024"/>
    </row>
    <row r="1025" spans="1:300" x14ac:dyDescent="0.25">
      <c r="A1025" s="1" t="s">
        <v>467</v>
      </c>
      <c r="C1025" s="1" t="s">
        <v>789</v>
      </c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>
        <v>0</v>
      </c>
      <c r="Y1025"/>
      <c r="Z1025"/>
      <c r="AA1025">
        <v>0</v>
      </c>
      <c r="AB1025"/>
      <c r="AC1025">
        <v>14</v>
      </c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>
        <v>14</v>
      </c>
      <c r="AR1025"/>
      <c r="AS1025"/>
      <c r="AT1025"/>
      <c r="AU1025">
        <v>0</v>
      </c>
      <c r="AV1025"/>
      <c r="AW1025"/>
      <c r="AX1025">
        <v>3</v>
      </c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  <c r="CN1025"/>
      <c r="CO1025"/>
      <c r="CP1025"/>
      <c r="CQ1025"/>
      <c r="CR1025"/>
      <c r="CS1025"/>
      <c r="CT1025"/>
      <c r="CU1025"/>
      <c r="CV1025"/>
      <c r="CW1025"/>
      <c r="CX1025"/>
      <c r="CY1025"/>
      <c r="CZ1025"/>
      <c r="DA1025"/>
      <c r="DB1025"/>
      <c r="DC1025"/>
      <c r="DD1025"/>
      <c r="DE1025"/>
      <c r="DF1025"/>
      <c r="DG1025"/>
      <c r="DH1025"/>
      <c r="DI1025"/>
      <c r="DJ1025"/>
      <c r="DK1025"/>
      <c r="DL1025"/>
      <c r="DM1025"/>
      <c r="DN1025"/>
      <c r="DO1025"/>
      <c r="DP1025"/>
      <c r="DQ1025"/>
      <c r="DR1025"/>
      <c r="DS1025"/>
      <c r="DT1025"/>
      <c r="DU1025"/>
      <c r="DV1025"/>
      <c r="DW1025"/>
      <c r="DX1025"/>
      <c r="DY1025"/>
      <c r="DZ1025"/>
      <c r="EA1025"/>
      <c r="EB1025"/>
      <c r="EC1025"/>
      <c r="ED1025"/>
      <c r="EE1025"/>
      <c r="EF1025"/>
      <c r="EG1025"/>
      <c r="EH1025"/>
      <c r="EI1025"/>
      <c r="EJ1025"/>
      <c r="EK1025"/>
      <c r="EL1025"/>
      <c r="EM1025"/>
      <c r="EN1025"/>
      <c r="EO1025"/>
      <c r="EP1025"/>
      <c r="EQ1025"/>
      <c r="ER1025"/>
      <c r="ES1025"/>
      <c r="ET1025"/>
      <c r="EU1025"/>
      <c r="EV1025"/>
      <c r="EW1025"/>
      <c r="EX1025"/>
      <c r="EY1025"/>
      <c r="EZ1025"/>
      <c r="FA1025"/>
      <c r="FB1025"/>
      <c r="FC1025"/>
      <c r="FD1025"/>
      <c r="FE1025"/>
      <c r="FF1025"/>
      <c r="FG1025"/>
      <c r="FH1025"/>
      <c r="FI1025"/>
      <c r="FJ1025"/>
      <c r="FK1025"/>
      <c r="FL1025"/>
      <c r="FM1025"/>
      <c r="FN1025"/>
      <c r="FO1025"/>
      <c r="FP1025"/>
      <c r="FQ1025"/>
      <c r="FR1025"/>
      <c r="FS1025"/>
      <c r="FT1025"/>
      <c r="FU1025"/>
      <c r="FV1025"/>
      <c r="FW1025"/>
      <c r="FX1025"/>
      <c r="FY1025"/>
      <c r="FZ1025"/>
      <c r="GA1025"/>
      <c r="GB1025"/>
      <c r="GC1025"/>
      <c r="GD1025"/>
      <c r="GE1025"/>
      <c r="GF1025"/>
      <c r="GG1025"/>
      <c r="GH1025"/>
      <c r="GI1025"/>
      <c r="GJ1025"/>
      <c r="GK1025"/>
      <c r="GL1025"/>
      <c r="GM1025"/>
      <c r="GN1025"/>
      <c r="GO1025"/>
      <c r="GP1025"/>
      <c r="GQ1025"/>
      <c r="GR1025"/>
      <c r="GS1025"/>
      <c r="GT1025"/>
      <c r="GU1025"/>
      <c r="GV1025"/>
      <c r="GW1025"/>
      <c r="GX1025"/>
      <c r="GY1025"/>
      <c r="GZ1025"/>
      <c r="HA1025"/>
      <c r="HB1025"/>
      <c r="HC1025"/>
      <c r="HD1025"/>
      <c r="HE1025"/>
      <c r="HF1025"/>
      <c r="HG1025"/>
      <c r="HH1025"/>
      <c r="HI1025"/>
      <c r="HJ1025"/>
      <c r="HK1025"/>
      <c r="HL1025"/>
      <c r="HM1025"/>
      <c r="HN1025"/>
      <c r="HO1025"/>
      <c r="HP1025"/>
      <c r="HQ1025"/>
      <c r="HR1025"/>
      <c r="HS1025"/>
      <c r="HT1025"/>
      <c r="HU1025"/>
      <c r="HV1025"/>
      <c r="HW1025"/>
      <c r="HX1025"/>
      <c r="HY1025"/>
      <c r="HZ1025"/>
      <c r="IA1025"/>
      <c r="IB1025"/>
      <c r="IC1025"/>
      <c r="ID1025"/>
      <c r="IE1025"/>
      <c r="IF1025"/>
      <c r="IG1025"/>
      <c r="IH1025"/>
      <c r="II1025"/>
      <c r="IJ1025"/>
      <c r="IK1025"/>
      <c r="IL1025"/>
      <c r="IM1025"/>
      <c r="IN1025"/>
      <c r="IO1025"/>
      <c r="IP1025"/>
      <c r="IQ1025"/>
      <c r="IR1025"/>
      <c r="IS1025"/>
      <c r="IT1025"/>
      <c r="IU1025"/>
      <c r="IV1025"/>
      <c r="IW1025"/>
      <c r="IX1025"/>
      <c r="IY1025"/>
      <c r="IZ1025"/>
      <c r="JA1025"/>
      <c r="JB1025"/>
      <c r="JC1025"/>
      <c r="JD1025"/>
      <c r="JE1025"/>
      <c r="JF1025"/>
      <c r="JG1025"/>
      <c r="JH1025"/>
      <c r="JI1025"/>
      <c r="JJ1025"/>
      <c r="JK1025"/>
      <c r="JL1025"/>
      <c r="JM1025"/>
      <c r="JN1025"/>
      <c r="JO1025"/>
      <c r="JP1025"/>
      <c r="JQ1025"/>
      <c r="JR1025"/>
      <c r="JS1025"/>
      <c r="JT1025"/>
      <c r="JU1025"/>
      <c r="JV1025"/>
      <c r="JW1025"/>
      <c r="JX1025"/>
      <c r="JY1025"/>
      <c r="JZ1025"/>
      <c r="KA1025"/>
      <c r="KB1025"/>
      <c r="KC1025"/>
      <c r="KD1025"/>
      <c r="KE1025"/>
      <c r="KF1025"/>
      <c r="KG1025"/>
      <c r="KH1025"/>
      <c r="KI1025"/>
      <c r="KJ1025"/>
      <c r="KK1025"/>
      <c r="KL1025"/>
      <c r="KM1025"/>
      <c r="KN1025"/>
    </row>
    <row r="1026" spans="1:300" x14ac:dyDescent="0.25">
      <c r="A1026" s="1" t="s">
        <v>468</v>
      </c>
      <c r="C1026" s="1" t="s">
        <v>789</v>
      </c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>
        <v>3</v>
      </c>
      <c r="Y1026"/>
      <c r="Z1026"/>
      <c r="AA1026">
        <v>3</v>
      </c>
      <c r="AB1026"/>
      <c r="AC1026"/>
      <c r="AD1026">
        <v>8</v>
      </c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>
        <v>8</v>
      </c>
      <c r="AS1026"/>
      <c r="AT1026"/>
      <c r="AU1026">
        <v>6</v>
      </c>
      <c r="AV1026"/>
      <c r="AW1026"/>
      <c r="AX1026">
        <v>8</v>
      </c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  <c r="CN1026"/>
      <c r="CO1026"/>
      <c r="CP1026"/>
      <c r="CQ1026"/>
      <c r="CR1026"/>
      <c r="CS1026"/>
      <c r="CT1026"/>
      <c r="CU1026"/>
      <c r="CV1026"/>
      <c r="CW1026"/>
      <c r="CX1026"/>
      <c r="CY1026"/>
      <c r="CZ1026"/>
      <c r="DA1026"/>
      <c r="DB1026"/>
      <c r="DC1026"/>
      <c r="DD1026"/>
      <c r="DE1026"/>
      <c r="DF1026"/>
      <c r="DG1026"/>
      <c r="DH1026"/>
      <c r="DI1026"/>
      <c r="DJ1026"/>
      <c r="DK1026"/>
      <c r="DL1026"/>
      <c r="DM1026"/>
      <c r="DN1026"/>
      <c r="DO1026"/>
      <c r="DP1026"/>
      <c r="DQ1026"/>
      <c r="DR1026"/>
      <c r="DS1026"/>
      <c r="DT1026"/>
      <c r="DU1026"/>
      <c r="DV1026"/>
      <c r="DW1026"/>
      <c r="DX1026"/>
      <c r="DY1026"/>
      <c r="DZ1026"/>
      <c r="EA1026"/>
      <c r="EB1026"/>
      <c r="EC1026"/>
      <c r="ED1026"/>
      <c r="EE1026"/>
      <c r="EF1026"/>
      <c r="EG1026"/>
      <c r="EH1026"/>
      <c r="EI1026"/>
      <c r="EJ1026"/>
      <c r="EK1026"/>
      <c r="EL1026"/>
      <c r="EM1026"/>
      <c r="EN1026"/>
      <c r="EO1026"/>
      <c r="EP1026"/>
      <c r="EQ1026"/>
      <c r="ER1026"/>
      <c r="ES1026"/>
      <c r="ET1026"/>
      <c r="EU1026"/>
      <c r="EV1026"/>
      <c r="EW1026"/>
      <c r="EX1026"/>
      <c r="EY1026"/>
      <c r="EZ1026"/>
      <c r="FA1026"/>
      <c r="FB1026"/>
      <c r="FC1026"/>
      <c r="FD1026"/>
      <c r="FE1026"/>
      <c r="FF1026"/>
      <c r="FG1026"/>
      <c r="FH1026"/>
      <c r="FI1026"/>
      <c r="FJ1026"/>
      <c r="FK1026"/>
      <c r="FL1026"/>
      <c r="FM1026"/>
      <c r="FN1026"/>
      <c r="FO1026"/>
      <c r="FP1026"/>
      <c r="FQ1026"/>
      <c r="FR1026"/>
      <c r="FS1026"/>
      <c r="FT1026"/>
      <c r="FU1026"/>
      <c r="FV1026"/>
      <c r="FW1026"/>
      <c r="FX1026"/>
      <c r="FY1026"/>
      <c r="FZ1026"/>
      <c r="GA1026"/>
      <c r="GB1026"/>
      <c r="GC1026"/>
      <c r="GD1026"/>
      <c r="GE1026"/>
      <c r="GF1026"/>
      <c r="GG1026"/>
      <c r="GH1026"/>
      <c r="GI1026"/>
      <c r="GJ1026"/>
      <c r="GK1026"/>
      <c r="GL1026"/>
      <c r="GM1026"/>
      <c r="GN1026"/>
      <c r="GO1026"/>
      <c r="GP1026"/>
      <c r="GQ1026"/>
      <c r="GR1026"/>
      <c r="GS1026"/>
      <c r="GT1026"/>
      <c r="GU1026"/>
      <c r="GV1026"/>
      <c r="GW1026"/>
      <c r="GX1026"/>
      <c r="GY1026"/>
      <c r="GZ1026"/>
      <c r="HA1026"/>
      <c r="HB1026"/>
      <c r="HC1026"/>
      <c r="HD1026"/>
      <c r="HE1026"/>
      <c r="HF1026"/>
      <c r="HG1026"/>
      <c r="HH1026"/>
      <c r="HI1026"/>
      <c r="HJ1026"/>
      <c r="HK1026"/>
      <c r="HL1026"/>
      <c r="HM1026"/>
      <c r="HN1026"/>
      <c r="HO1026"/>
      <c r="HP1026"/>
      <c r="HQ1026"/>
      <c r="HR1026"/>
      <c r="HS1026"/>
      <c r="HT1026"/>
      <c r="HU1026"/>
      <c r="HV1026"/>
      <c r="HW1026"/>
      <c r="HX1026"/>
      <c r="HY1026"/>
      <c r="HZ1026"/>
      <c r="IA1026"/>
      <c r="IB1026"/>
      <c r="IC1026"/>
      <c r="ID1026"/>
      <c r="IE1026"/>
      <c r="IF1026"/>
      <c r="IG1026"/>
      <c r="IH1026"/>
      <c r="II1026"/>
      <c r="IJ1026"/>
      <c r="IK1026"/>
      <c r="IL1026"/>
      <c r="IM1026"/>
      <c r="IN1026"/>
      <c r="IO1026"/>
      <c r="IP1026"/>
      <c r="IQ1026"/>
      <c r="IR1026"/>
      <c r="IS1026"/>
      <c r="IT1026"/>
      <c r="IU1026"/>
      <c r="IV1026"/>
      <c r="IW1026"/>
      <c r="IX1026"/>
      <c r="IY1026"/>
      <c r="IZ1026"/>
      <c r="JA1026"/>
      <c r="JB1026"/>
      <c r="JC1026"/>
      <c r="JD1026"/>
      <c r="JE1026"/>
      <c r="JF1026"/>
      <c r="JG1026"/>
      <c r="JH1026"/>
      <c r="JI1026"/>
      <c r="JJ1026"/>
      <c r="JK1026"/>
      <c r="JL1026"/>
      <c r="JM1026"/>
      <c r="JN1026"/>
      <c r="JO1026"/>
      <c r="JP1026"/>
      <c r="JQ1026"/>
      <c r="JR1026"/>
      <c r="JS1026"/>
      <c r="JT1026"/>
      <c r="JU1026"/>
      <c r="JV1026"/>
      <c r="JW1026"/>
      <c r="JX1026"/>
      <c r="JY1026"/>
      <c r="JZ1026"/>
      <c r="KA1026"/>
      <c r="KB1026"/>
      <c r="KC1026"/>
      <c r="KD1026"/>
      <c r="KE1026"/>
      <c r="KF1026"/>
      <c r="KG1026"/>
      <c r="KH1026"/>
      <c r="KI1026"/>
      <c r="KJ1026"/>
      <c r="KK1026"/>
      <c r="KL1026"/>
      <c r="KM1026"/>
      <c r="KN1026"/>
    </row>
    <row r="1027" spans="1:300" x14ac:dyDescent="0.25"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  <c r="CN1027"/>
      <c r="CO1027"/>
      <c r="CP1027"/>
      <c r="CQ1027"/>
      <c r="CR1027"/>
      <c r="CS1027"/>
      <c r="CT1027"/>
      <c r="CU1027"/>
      <c r="CV1027"/>
      <c r="CW1027"/>
      <c r="CX1027"/>
      <c r="CY1027"/>
      <c r="CZ1027"/>
      <c r="DA1027"/>
      <c r="DB1027"/>
      <c r="DC1027"/>
      <c r="DD1027"/>
      <c r="DE1027"/>
      <c r="DF1027"/>
      <c r="DG1027"/>
      <c r="DH1027"/>
      <c r="DI1027"/>
      <c r="DJ1027"/>
      <c r="DK1027"/>
      <c r="DL1027"/>
      <c r="DM1027"/>
      <c r="DN1027"/>
      <c r="DO1027"/>
      <c r="DP1027"/>
      <c r="DQ1027"/>
      <c r="DR1027"/>
      <c r="DS1027"/>
      <c r="DT1027"/>
      <c r="DU1027"/>
      <c r="DV1027"/>
      <c r="DW1027"/>
      <c r="DX1027"/>
      <c r="DY1027"/>
      <c r="DZ1027"/>
      <c r="EA1027"/>
      <c r="EB1027"/>
      <c r="EC1027"/>
      <c r="ED1027"/>
      <c r="EE1027"/>
      <c r="EF1027"/>
      <c r="EG1027"/>
      <c r="EH1027"/>
      <c r="EI1027"/>
      <c r="EJ1027"/>
      <c r="EK1027"/>
      <c r="EL1027"/>
      <c r="EM1027"/>
      <c r="EN1027"/>
      <c r="EO1027"/>
      <c r="EP1027"/>
      <c r="EQ1027"/>
      <c r="ER1027"/>
      <c r="ES1027"/>
      <c r="ET1027"/>
      <c r="EU1027"/>
      <c r="EV1027"/>
      <c r="EW1027"/>
      <c r="EX1027"/>
      <c r="EY1027"/>
      <c r="EZ1027"/>
      <c r="FA1027"/>
      <c r="FB1027"/>
      <c r="FC1027"/>
      <c r="FD1027"/>
      <c r="FE1027"/>
      <c r="FF1027"/>
      <c r="FG1027"/>
      <c r="FH1027"/>
      <c r="FI1027"/>
      <c r="FJ1027"/>
      <c r="FK1027"/>
      <c r="FL1027"/>
      <c r="FM1027"/>
      <c r="FN1027"/>
      <c r="FO1027"/>
      <c r="FP1027"/>
      <c r="FQ1027"/>
      <c r="FR1027"/>
      <c r="FS1027"/>
      <c r="FT1027"/>
      <c r="FU1027"/>
      <c r="FV1027"/>
      <c r="FW1027"/>
      <c r="FX1027"/>
      <c r="FY1027"/>
      <c r="FZ1027"/>
      <c r="GA1027"/>
      <c r="GB1027"/>
      <c r="GC1027"/>
      <c r="GD1027"/>
      <c r="GE1027"/>
      <c r="GF1027"/>
      <c r="GG1027"/>
      <c r="GH1027"/>
      <c r="GI1027"/>
      <c r="GJ1027"/>
      <c r="GK1027"/>
      <c r="GL1027"/>
      <c r="GM1027"/>
      <c r="GN1027"/>
      <c r="GO1027"/>
      <c r="GP1027"/>
      <c r="GQ1027"/>
      <c r="GR1027"/>
      <c r="GS1027"/>
      <c r="GT1027"/>
      <c r="GU1027"/>
      <c r="GV1027"/>
      <c r="GW1027"/>
      <c r="GX1027"/>
      <c r="GY1027"/>
      <c r="GZ1027"/>
      <c r="HA1027"/>
      <c r="HB1027"/>
      <c r="HC1027"/>
      <c r="HD1027"/>
      <c r="HE1027"/>
      <c r="HF1027"/>
      <c r="HG1027"/>
      <c r="HH1027"/>
      <c r="HI1027"/>
      <c r="HJ1027"/>
      <c r="HK1027"/>
      <c r="HL1027"/>
      <c r="HM1027"/>
      <c r="HN1027"/>
      <c r="HO1027"/>
      <c r="HP1027"/>
      <c r="HQ1027"/>
      <c r="HR1027"/>
      <c r="HS1027"/>
      <c r="HT1027"/>
      <c r="HU1027"/>
      <c r="HV1027"/>
      <c r="HW1027"/>
      <c r="HX1027"/>
      <c r="HY1027"/>
      <c r="HZ1027"/>
      <c r="IA1027"/>
      <c r="IB1027"/>
      <c r="IC1027"/>
      <c r="ID1027"/>
      <c r="IE1027"/>
      <c r="IF1027"/>
      <c r="IG1027"/>
      <c r="IH1027"/>
      <c r="II1027"/>
      <c r="IJ1027"/>
      <c r="IK1027"/>
      <c r="IL1027"/>
      <c r="IM1027"/>
      <c r="IN1027"/>
      <c r="IO1027"/>
      <c r="IP1027"/>
      <c r="IQ1027"/>
      <c r="IR1027"/>
      <c r="IS1027"/>
      <c r="IT1027"/>
      <c r="IU1027"/>
      <c r="IV1027"/>
      <c r="IW1027"/>
      <c r="IX1027"/>
      <c r="IY1027"/>
      <c r="IZ1027"/>
      <c r="JA1027"/>
      <c r="JB1027"/>
      <c r="JC1027"/>
      <c r="JD1027"/>
      <c r="JE1027"/>
      <c r="JF1027"/>
      <c r="JG1027"/>
      <c r="JH1027"/>
      <c r="JI1027"/>
      <c r="JJ1027"/>
      <c r="JK1027"/>
      <c r="JL1027"/>
      <c r="JM1027"/>
      <c r="JN1027"/>
      <c r="JO1027"/>
      <c r="JP1027"/>
      <c r="JQ1027"/>
      <c r="JR1027"/>
      <c r="JS1027"/>
      <c r="JT1027"/>
      <c r="JU1027"/>
      <c r="JV1027"/>
      <c r="JW1027"/>
      <c r="JX1027"/>
      <c r="JY1027"/>
      <c r="JZ1027"/>
      <c r="KA1027"/>
      <c r="KB1027"/>
      <c r="KC1027"/>
      <c r="KD1027"/>
      <c r="KE1027"/>
      <c r="KF1027"/>
      <c r="KG1027"/>
      <c r="KH1027"/>
      <c r="KI1027"/>
      <c r="KJ1027"/>
      <c r="KK1027"/>
      <c r="KL1027"/>
      <c r="KM1027"/>
      <c r="KN1027"/>
    </row>
    <row r="1028" spans="1:300" x14ac:dyDescent="0.25">
      <c r="A1028" s="1" t="s">
        <v>469</v>
      </c>
      <c r="D1028"/>
      <c r="E1028"/>
      <c r="F1028"/>
      <c r="G1028"/>
      <c r="H1028"/>
      <c r="I1028"/>
      <c r="J1028"/>
      <c r="K1028"/>
      <c r="L1028"/>
      <c r="M1028"/>
      <c r="N1028"/>
      <c r="O1028"/>
      <c r="P1028" t="s">
        <v>473</v>
      </c>
      <c r="Q1028"/>
      <c r="R1028" t="s">
        <v>589</v>
      </c>
      <c r="S1028"/>
      <c r="T1028" t="s">
        <v>589</v>
      </c>
      <c r="U1028"/>
      <c r="V1028"/>
      <c r="W1028"/>
      <c r="X1028" t="s">
        <v>589</v>
      </c>
      <c r="Y1028"/>
      <c r="Z1028" t="s">
        <v>589</v>
      </c>
      <c r="AA1028"/>
      <c r="AB1028" t="s">
        <v>589</v>
      </c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  <c r="CN1028"/>
      <c r="CO1028"/>
      <c r="CP1028"/>
      <c r="CQ1028"/>
      <c r="CR1028"/>
      <c r="CS1028"/>
      <c r="CT1028"/>
      <c r="CU1028"/>
      <c r="CV1028"/>
      <c r="CW1028"/>
      <c r="CX1028"/>
      <c r="CY1028"/>
      <c r="CZ1028"/>
      <c r="DA1028"/>
      <c r="DB1028"/>
      <c r="DC1028"/>
      <c r="DD1028"/>
      <c r="DE1028"/>
      <c r="DF1028"/>
      <c r="DG1028"/>
      <c r="DH1028"/>
      <c r="DI1028"/>
      <c r="DJ1028"/>
      <c r="DK1028"/>
      <c r="DL1028"/>
      <c r="DM1028"/>
      <c r="DN1028"/>
      <c r="DO1028"/>
      <c r="DP1028"/>
      <c r="DQ1028"/>
      <c r="DR1028"/>
      <c r="DS1028"/>
      <c r="DT1028"/>
      <c r="DU1028"/>
      <c r="DV1028"/>
      <c r="DW1028"/>
      <c r="DX1028"/>
      <c r="DY1028"/>
      <c r="DZ1028"/>
      <c r="EA1028"/>
      <c r="EB1028"/>
      <c r="EC1028"/>
      <c r="ED1028"/>
      <c r="EE1028"/>
      <c r="EF1028"/>
      <c r="EG1028"/>
      <c r="EH1028"/>
      <c r="EI1028"/>
      <c r="EJ1028"/>
      <c r="EK1028"/>
      <c r="EL1028"/>
      <c r="EM1028"/>
      <c r="EN1028"/>
      <c r="EO1028"/>
      <c r="EP1028"/>
      <c r="EQ1028"/>
      <c r="ER1028"/>
      <c r="ES1028"/>
      <c r="ET1028"/>
      <c r="EU1028"/>
      <c r="EV1028"/>
      <c r="EW1028"/>
      <c r="EX1028"/>
      <c r="EY1028"/>
      <c r="EZ1028"/>
      <c r="FA1028"/>
      <c r="FB1028"/>
      <c r="FC1028"/>
      <c r="FD1028"/>
      <c r="FE1028"/>
      <c r="FF1028"/>
      <c r="FG1028"/>
      <c r="FH1028"/>
      <c r="FI1028"/>
      <c r="FJ1028"/>
      <c r="FK1028"/>
      <c r="FL1028"/>
      <c r="FM1028"/>
      <c r="FN1028"/>
      <c r="FO1028"/>
      <c r="FP1028"/>
      <c r="FQ1028"/>
      <c r="FR1028"/>
      <c r="FS1028"/>
      <c r="FT1028"/>
      <c r="FU1028"/>
      <c r="FV1028"/>
      <c r="FW1028"/>
      <c r="FX1028"/>
      <c r="FY1028"/>
      <c r="FZ1028"/>
      <c r="GA1028"/>
      <c r="GB1028"/>
      <c r="GC1028"/>
      <c r="GD1028"/>
      <c r="GE1028"/>
      <c r="GF1028"/>
      <c r="GG1028"/>
      <c r="GH1028"/>
      <c r="GI1028"/>
      <c r="GJ1028"/>
      <c r="GK1028"/>
      <c r="GL1028"/>
      <c r="GM1028"/>
      <c r="GN1028"/>
      <c r="GO1028"/>
      <c r="GP1028"/>
      <c r="GQ1028"/>
      <c r="GR1028"/>
      <c r="GS1028"/>
      <c r="GT1028"/>
      <c r="GU1028"/>
      <c r="GV1028"/>
      <c r="GW1028"/>
      <c r="GX1028"/>
      <c r="GY1028"/>
      <c r="GZ1028"/>
      <c r="HA1028"/>
      <c r="HB1028"/>
      <c r="HC1028"/>
      <c r="HD1028"/>
      <c r="HE1028"/>
      <c r="HF1028"/>
      <c r="HG1028"/>
      <c r="HH1028"/>
      <c r="HI1028"/>
      <c r="HJ1028"/>
      <c r="HK1028"/>
      <c r="HL1028"/>
      <c r="HM1028"/>
      <c r="HN1028"/>
      <c r="HO1028"/>
      <c r="HP1028"/>
      <c r="HQ1028"/>
      <c r="HR1028"/>
      <c r="HS1028"/>
      <c r="HT1028"/>
      <c r="HU1028"/>
      <c r="HV1028"/>
      <c r="HW1028"/>
      <c r="HX1028"/>
      <c r="HY1028"/>
      <c r="HZ1028"/>
      <c r="IA1028"/>
      <c r="IB1028"/>
      <c r="IC1028"/>
      <c r="ID1028"/>
      <c r="IE1028"/>
      <c r="IF1028"/>
      <c r="IG1028"/>
      <c r="IH1028"/>
      <c r="II1028"/>
      <c r="IJ1028"/>
      <c r="IK1028"/>
      <c r="IL1028"/>
      <c r="IM1028"/>
      <c r="IN1028"/>
      <c r="IO1028"/>
      <c r="IP1028"/>
      <c r="IQ1028"/>
      <c r="IR1028"/>
      <c r="IS1028"/>
      <c r="IT1028"/>
      <c r="IU1028"/>
      <c r="IV1028"/>
      <c r="IW1028"/>
      <c r="IX1028"/>
      <c r="IY1028"/>
      <c r="IZ1028"/>
      <c r="JA1028"/>
      <c r="JB1028"/>
      <c r="JC1028"/>
      <c r="JD1028"/>
      <c r="JE1028"/>
      <c r="JF1028"/>
      <c r="JG1028"/>
      <c r="JH1028"/>
      <c r="JI1028"/>
      <c r="JJ1028"/>
      <c r="JK1028"/>
      <c r="JL1028"/>
      <c r="JM1028"/>
      <c r="JN1028"/>
      <c r="JO1028"/>
      <c r="JP1028"/>
      <c r="JQ1028"/>
      <c r="JR1028"/>
      <c r="JS1028"/>
      <c r="JT1028"/>
      <c r="JU1028"/>
      <c r="JV1028"/>
      <c r="JW1028"/>
      <c r="JX1028"/>
      <c r="JY1028"/>
      <c r="JZ1028"/>
      <c r="KA1028"/>
      <c r="KB1028"/>
      <c r="KC1028"/>
      <c r="KD1028"/>
      <c r="KE1028"/>
      <c r="KF1028"/>
      <c r="KG1028"/>
      <c r="KH1028"/>
      <c r="KI1028"/>
      <c r="KJ1028"/>
      <c r="KK1028"/>
      <c r="KL1028"/>
      <c r="KM1028"/>
      <c r="KN1028"/>
    </row>
    <row r="1029" spans="1:300" x14ac:dyDescent="0.25">
      <c r="A1029" s="1" t="s">
        <v>474</v>
      </c>
      <c r="D1029"/>
      <c r="E1029"/>
      <c r="F1029"/>
      <c r="G1029"/>
      <c r="H1029"/>
      <c r="I1029"/>
      <c r="J1029"/>
      <c r="K1029"/>
      <c r="L1029"/>
      <c r="M1029"/>
      <c r="N1029"/>
      <c r="O1029"/>
      <c r="P1029" t="s">
        <v>796</v>
      </c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 t="s">
        <v>796</v>
      </c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  <c r="CN1029"/>
      <c r="CO1029"/>
      <c r="CP1029"/>
      <c r="CQ1029"/>
      <c r="CR1029"/>
      <c r="CS1029"/>
      <c r="CT1029"/>
      <c r="CU1029"/>
      <c r="CV1029"/>
      <c r="CW1029"/>
      <c r="CX1029"/>
      <c r="CY1029"/>
      <c r="CZ1029"/>
      <c r="DA1029"/>
      <c r="DB1029"/>
      <c r="DC1029"/>
      <c r="DD1029"/>
      <c r="DE1029"/>
      <c r="DF1029"/>
      <c r="DG1029"/>
      <c r="DH1029"/>
      <c r="DI1029"/>
      <c r="DJ1029"/>
      <c r="DK1029"/>
      <c r="DL1029"/>
      <c r="DM1029"/>
      <c r="DN1029"/>
      <c r="DO1029"/>
      <c r="DP1029"/>
      <c r="DQ1029"/>
      <c r="DR1029"/>
      <c r="DS1029"/>
      <c r="DT1029"/>
      <c r="DU1029"/>
      <c r="DV1029"/>
      <c r="DW1029"/>
      <c r="DX1029"/>
      <c r="DY1029"/>
      <c r="DZ1029"/>
      <c r="EA1029"/>
      <c r="EB1029"/>
      <c r="EC1029"/>
      <c r="ED1029"/>
      <c r="EE1029"/>
      <c r="EF1029"/>
      <c r="EG1029"/>
      <c r="EH1029"/>
      <c r="EI1029"/>
      <c r="EJ1029"/>
      <c r="EK1029"/>
      <c r="EL1029"/>
      <c r="EM1029"/>
      <c r="EN1029"/>
      <c r="EO1029"/>
      <c r="EP1029"/>
      <c r="EQ1029"/>
      <c r="ER1029"/>
      <c r="ES1029"/>
      <c r="ET1029"/>
      <c r="EU1029"/>
      <c r="EV1029"/>
      <c r="EW1029"/>
      <c r="EX1029"/>
      <c r="EY1029"/>
      <c r="EZ1029"/>
      <c r="FA1029"/>
      <c r="FB1029"/>
      <c r="FC1029"/>
      <c r="FD1029"/>
      <c r="FE1029"/>
      <c r="FF1029"/>
      <c r="FG1029"/>
      <c r="FH1029"/>
      <c r="FI1029"/>
      <c r="FJ1029"/>
      <c r="FK1029"/>
      <c r="FL1029"/>
      <c r="FM1029"/>
      <c r="FN1029"/>
      <c r="FO1029"/>
      <c r="FP1029"/>
      <c r="FQ1029"/>
      <c r="FR1029"/>
      <c r="FS1029"/>
      <c r="FT1029"/>
      <c r="FU1029"/>
      <c r="FV1029"/>
      <c r="FW1029"/>
      <c r="FX1029"/>
      <c r="FY1029"/>
      <c r="FZ1029"/>
      <c r="GA1029"/>
      <c r="GB1029"/>
      <c r="GC1029"/>
      <c r="GD1029"/>
      <c r="GE1029"/>
      <c r="GF1029"/>
      <c r="GG1029"/>
      <c r="GH1029"/>
      <c r="GI1029"/>
      <c r="GJ1029"/>
      <c r="GK1029"/>
      <c r="GL1029"/>
      <c r="GM1029"/>
      <c r="GN1029"/>
      <c r="GO1029"/>
      <c r="GP1029"/>
      <c r="GQ1029"/>
      <c r="GR1029"/>
      <c r="GS1029"/>
      <c r="GT1029"/>
      <c r="GU1029"/>
      <c r="GV1029"/>
      <c r="GW1029"/>
      <c r="GX1029"/>
      <c r="GY1029"/>
      <c r="GZ1029"/>
      <c r="HA1029"/>
      <c r="HB1029"/>
      <c r="HC1029"/>
      <c r="HD1029"/>
      <c r="HE1029"/>
      <c r="HF1029"/>
      <c r="HG1029"/>
      <c r="HH1029"/>
      <c r="HI1029"/>
      <c r="HJ1029"/>
      <c r="HK1029"/>
      <c r="HL1029"/>
      <c r="HM1029"/>
      <c r="HN1029"/>
      <c r="HO1029"/>
      <c r="HP1029"/>
      <c r="HQ1029"/>
      <c r="HR1029"/>
      <c r="HS1029"/>
      <c r="HT1029"/>
      <c r="HU1029"/>
      <c r="HV1029"/>
      <c r="HW1029"/>
      <c r="HX1029"/>
      <c r="HY1029"/>
      <c r="HZ1029"/>
      <c r="IA1029"/>
      <c r="IB1029"/>
      <c r="IC1029"/>
      <c r="ID1029"/>
      <c r="IE1029"/>
      <c r="IF1029"/>
      <c r="IG1029"/>
      <c r="IH1029"/>
      <c r="II1029"/>
      <c r="IJ1029"/>
      <c r="IK1029"/>
      <c r="IL1029"/>
      <c r="IM1029"/>
      <c r="IN1029"/>
      <c r="IO1029"/>
      <c r="IP1029"/>
      <c r="IQ1029"/>
      <c r="IR1029"/>
      <c r="IS1029"/>
      <c r="IT1029"/>
      <c r="IU1029"/>
      <c r="IV1029"/>
      <c r="IW1029"/>
      <c r="IX1029"/>
      <c r="IY1029"/>
      <c r="IZ1029"/>
      <c r="JA1029"/>
      <c r="JB1029"/>
      <c r="JC1029"/>
      <c r="JD1029"/>
      <c r="JE1029"/>
      <c r="JF1029"/>
      <c r="JG1029"/>
      <c r="JH1029"/>
      <c r="JI1029"/>
      <c r="JJ1029"/>
      <c r="JK1029"/>
      <c r="JL1029"/>
      <c r="JM1029"/>
      <c r="JN1029"/>
      <c r="JO1029"/>
      <c r="JP1029"/>
      <c r="JQ1029"/>
      <c r="JR1029"/>
      <c r="JS1029"/>
      <c r="JT1029"/>
      <c r="JU1029"/>
      <c r="JV1029"/>
      <c r="JW1029"/>
      <c r="JX1029"/>
      <c r="JY1029"/>
      <c r="JZ1029"/>
      <c r="KA1029"/>
      <c r="KB1029"/>
      <c r="KC1029"/>
      <c r="KD1029"/>
      <c r="KE1029"/>
      <c r="KF1029"/>
      <c r="KG1029"/>
      <c r="KH1029"/>
      <c r="KI1029"/>
      <c r="KJ1029"/>
      <c r="KK1029"/>
      <c r="KL1029"/>
      <c r="KM1029"/>
      <c r="KN1029"/>
    </row>
    <row r="1030" spans="1:300" x14ac:dyDescent="0.25">
      <c r="A1030" s="1" t="s">
        <v>475</v>
      </c>
      <c r="P1030" s="1">
        <v>0</v>
      </c>
      <c r="AL1030" s="1">
        <v>0</v>
      </c>
      <c r="BH1030" s="1">
        <v>0</v>
      </c>
    </row>
    <row r="1031" spans="1:300" x14ac:dyDescent="0.25">
      <c r="A1031" s="1" t="s">
        <v>476</v>
      </c>
      <c r="B1031" s="1" t="s">
        <v>477</v>
      </c>
      <c r="H1031" s="1">
        <v>0</v>
      </c>
      <c r="BG1031" s="1">
        <v>0</v>
      </c>
    </row>
    <row r="1032" spans="1:300" x14ac:dyDescent="0.25">
      <c r="A1032" s="1" t="s">
        <v>478</v>
      </c>
      <c r="I1032" s="1">
        <v>0</v>
      </c>
      <c r="K1032" s="1">
        <v>1065</v>
      </c>
      <c r="AE1032" s="1">
        <v>665</v>
      </c>
      <c r="BA1032" s="1">
        <v>0</v>
      </c>
    </row>
    <row r="1033" spans="1:300" x14ac:dyDescent="0.25">
      <c r="A1033" s="1" t="s">
        <v>479</v>
      </c>
      <c r="O1033" s="1">
        <v>0</v>
      </c>
      <c r="AK1033" s="1">
        <v>0</v>
      </c>
      <c r="BG1033" s="1">
        <v>0</v>
      </c>
    </row>
    <row r="1034" spans="1:300" x14ac:dyDescent="0.25">
      <c r="A1034" s="1" t="s">
        <v>480</v>
      </c>
      <c r="M1034" s="1">
        <v>-60</v>
      </c>
      <c r="AG1034" s="1">
        <v>-80</v>
      </c>
      <c r="AZ1034" s="1">
        <v>-120</v>
      </c>
    </row>
    <row r="1035" spans="1:300" x14ac:dyDescent="0.25">
      <c r="A1035" s="1" t="s">
        <v>481</v>
      </c>
      <c r="L1035" s="1">
        <v>-200</v>
      </c>
      <c r="AE1035" s="1">
        <v>-200</v>
      </c>
      <c r="AX1035" s="1">
        <v>-280</v>
      </c>
    </row>
    <row r="1038" spans="1:300" x14ac:dyDescent="0.25">
      <c r="A1038" s="1" t="s">
        <v>631</v>
      </c>
      <c r="B1038" s="1" t="s">
        <v>460</v>
      </c>
      <c r="I1038" s="1" t="s">
        <v>632</v>
      </c>
      <c r="J1038" s="1" t="s">
        <v>633</v>
      </c>
      <c r="N1038" s="1" t="s">
        <v>634</v>
      </c>
      <c r="O1038" s="1" t="s">
        <v>633</v>
      </c>
    </row>
    <row r="1039" spans="1:300" x14ac:dyDescent="0.25">
      <c r="A1039" s="1" t="s">
        <v>464</v>
      </c>
      <c r="C1039" s="1" t="s">
        <v>465</v>
      </c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>
        <v>4</v>
      </c>
      <c r="Y1039"/>
      <c r="Z1039">
        <v>13</v>
      </c>
      <c r="AA1039"/>
      <c r="AB1039"/>
      <c r="AC1039"/>
      <c r="AD1039">
        <v>10</v>
      </c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>
        <v>11</v>
      </c>
      <c r="AR1039"/>
      <c r="AS1039"/>
      <c r="AT1039">
        <v>13</v>
      </c>
      <c r="AU1039"/>
      <c r="AV1039"/>
      <c r="AW1039"/>
      <c r="AX1039">
        <v>9</v>
      </c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  <c r="CN1039"/>
      <c r="CO1039"/>
      <c r="CP1039"/>
      <c r="CQ1039"/>
      <c r="CR1039"/>
      <c r="CS1039"/>
      <c r="CT1039"/>
      <c r="CU1039"/>
      <c r="CV1039"/>
      <c r="CW1039"/>
      <c r="CX1039"/>
      <c r="CY1039"/>
      <c r="CZ1039"/>
      <c r="DA1039"/>
      <c r="DB1039"/>
      <c r="DC1039"/>
      <c r="DD1039"/>
      <c r="DE1039"/>
      <c r="DF1039"/>
      <c r="DG1039"/>
      <c r="DH1039"/>
      <c r="DI1039"/>
      <c r="DJ1039"/>
      <c r="DK1039"/>
      <c r="DL1039"/>
      <c r="DM1039"/>
      <c r="DN1039"/>
      <c r="DO1039"/>
      <c r="DP1039"/>
      <c r="DQ1039"/>
      <c r="DR1039"/>
      <c r="DS1039"/>
      <c r="DT1039"/>
      <c r="DU1039"/>
      <c r="DV1039"/>
      <c r="DW1039"/>
      <c r="DX1039"/>
      <c r="DY1039"/>
      <c r="DZ1039"/>
      <c r="EA1039"/>
      <c r="EB1039"/>
      <c r="EC1039"/>
      <c r="ED1039"/>
      <c r="EE1039"/>
      <c r="EF1039"/>
      <c r="EG1039"/>
      <c r="EH1039"/>
      <c r="EI1039"/>
      <c r="EJ1039"/>
      <c r="EK1039"/>
      <c r="EL1039"/>
      <c r="EM1039"/>
      <c r="EN1039"/>
      <c r="EO1039"/>
      <c r="EP1039"/>
      <c r="EQ1039"/>
      <c r="ER1039"/>
      <c r="ES1039"/>
      <c r="ET1039"/>
      <c r="EU1039"/>
      <c r="EV1039"/>
      <c r="EW1039"/>
      <c r="EX1039"/>
      <c r="EY1039"/>
      <c r="EZ1039"/>
      <c r="FA1039"/>
      <c r="FB1039"/>
      <c r="FC1039"/>
      <c r="FD1039"/>
      <c r="FE1039"/>
      <c r="FF1039"/>
      <c r="FG1039"/>
      <c r="FH1039"/>
      <c r="FI1039"/>
      <c r="FJ1039"/>
      <c r="FK1039"/>
      <c r="FL1039"/>
      <c r="FM1039"/>
      <c r="FN1039"/>
      <c r="FO1039"/>
      <c r="FP1039"/>
      <c r="FQ1039"/>
      <c r="FR1039"/>
      <c r="FS1039"/>
      <c r="FT1039"/>
      <c r="FU1039"/>
      <c r="FV1039"/>
      <c r="FW1039"/>
      <c r="FX1039"/>
      <c r="FY1039"/>
      <c r="FZ1039"/>
      <c r="GA1039"/>
      <c r="GB1039"/>
      <c r="GC1039"/>
      <c r="GD1039"/>
      <c r="GE1039"/>
      <c r="GF1039"/>
      <c r="GG1039"/>
      <c r="GH1039"/>
      <c r="GI1039"/>
      <c r="GJ1039"/>
      <c r="GK1039"/>
      <c r="GL1039"/>
      <c r="GM1039"/>
      <c r="GN1039"/>
      <c r="GO1039"/>
      <c r="GP1039"/>
      <c r="GQ1039"/>
      <c r="GR1039"/>
      <c r="GS1039"/>
      <c r="GT1039"/>
      <c r="GU1039"/>
      <c r="GV1039"/>
      <c r="GW1039"/>
      <c r="GX1039"/>
      <c r="GY1039"/>
      <c r="GZ1039"/>
      <c r="HA1039"/>
      <c r="HB1039"/>
      <c r="HC1039"/>
      <c r="HD1039"/>
      <c r="HE1039"/>
      <c r="HF1039"/>
      <c r="HG1039"/>
      <c r="HH1039"/>
      <c r="HI1039"/>
      <c r="HJ1039"/>
      <c r="HK1039"/>
      <c r="HL1039"/>
      <c r="HM1039"/>
      <c r="HN1039"/>
      <c r="HO1039"/>
      <c r="HP1039"/>
      <c r="HQ1039"/>
      <c r="HR1039"/>
      <c r="HS1039"/>
      <c r="HT1039"/>
      <c r="HU1039"/>
      <c r="HV1039"/>
      <c r="HW1039"/>
      <c r="HX1039"/>
      <c r="HY1039"/>
      <c r="HZ1039"/>
      <c r="IA1039"/>
      <c r="IB1039"/>
      <c r="IC1039"/>
      <c r="ID1039"/>
      <c r="IE1039"/>
      <c r="IF1039"/>
      <c r="IG1039"/>
      <c r="IH1039"/>
      <c r="II1039"/>
      <c r="IJ1039"/>
      <c r="IK1039"/>
      <c r="IL1039"/>
      <c r="IM1039"/>
      <c r="IN1039"/>
      <c r="IO1039"/>
      <c r="IP1039"/>
      <c r="IQ1039"/>
      <c r="IR1039"/>
      <c r="IS1039"/>
      <c r="IT1039"/>
      <c r="IU1039"/>
      <c r="IV1039"/>
      <c r="IW1039"/>
      <c r="IX1039"/>
      <c r="IY1039"/>
      <c r="IZ1039"/>
      <c r="JA1039"/>
      <c r="JB1039"/>
      <c r="JC1039"/>
      <c r="JD1039"/>
      <c r="JE1039"/>
      <c r="JF1039"/>
      <c r="JG1039"/>
      <c r="JH1039"/>
      <c r="JI1039"/>
      <c r="JJ1039"/>
      <c r="JK1039"/>
      <c r="JL1039"/>
      <c r="JM1039"/>
      <c r="JN1039"/>
      <c r="JO1039"/>
      <c r="JP1039"/>
      <c r="JQ1039"/>
      <c r="JR1039"/>
      <c r="JS1039"/>
      <c r="JT1039"/>
      <c r="JU1039"/>
      <c r="JV1039"/>
      <c r="JW1039"/>
      <c r="JX1039"/>
      <c r="JY1039"/>
      <c r="JZ1039"/>
      <c r="KA1039"/>
      <c r="KB1039"/>
      <c r="KC1039"/>
      <c r="KD1039"/>
      <c r="KE1039"/>
      <c r="KF1039"/>
      <c r="KG1039"/>
      <c r="KH1039"/>
      <c r="KI1039"/>
      <c r="KJ1039"/>
      <c r="KK1039"/>
      <c r="KL1039"/>
      <c r="KM1039"/>
      <c r="KN1039"/>
    </row>
    <row r="1040" spans="1:300" x14ac:dyDescent="0.25">
      <c r="A1040" s="1" t="s">
        <v>466</v>
      </c>
      <c r="C1040" s="1" t="s">
        <v>465</v>
      </c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>
        <v>0</v>
      </c>
      <c r="Y1040"/>
      <c r="Z1040"/>
      <c r="AA1040">
        <v>0</v>
      </c>
      <c r="AB1040"/>
      <c r="AC1040"/>
      <c r="AD1040">
        <v>0</v>
      </c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>
        <v>0</v>
      </c>
      <c r="AS1040"/>
      <c r="AT1040"/>
      <c r="AU1040">
        <v>2</v>
      </c>
      <c r="AV1040"/>
      <c r="AW1040"/>
      <c r="AX1040">
        <v>0</v>
      </c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  <c r="CN1040"/>
      <c r="CO1040"/>
      <c r="CP1040"/>
      <c r="CQ1040"/>
      <c r="CR1040"/>
      <c r="CS1040"/>
      <c r="CT1040"/>
      <c r="CU1040"/>
      <c r="CV1040"/>
      <c r="CW1040"/>
      <c r="CX1040"/>
      <c r="CY1040"/>
      <c r="CZ1040"/>
      <c r="DA1040"/>
      <c r="DB1040"/>
      <c r="DC1040"/>
      <c r="DD1040"/>
      <c r="DE1040"/>
      <c r="DF1040"/>
      <c r="DG1040"/>
      <c r="DH1040"/>
      <c r="DI1040"/>
      <c r="DJ1040"/>
      <c r="DK1040"/>
      <c r="DL1040"/>
      <c r="DM1040"/>
      <c r="DN1040"/>
      <c r="DO1040"/>
      <c r="DP1040"/>
      <c r="DQ1040"/>
      <c r="DR1040"/>
      <c r="DS1040"/>
      <c r="DT1040"/>
      <c r="DU1040"/>
      <c r="DV1040"/>
      <c r="DW1040"/>
      <c r="DX1040"/>
      <c r="DY1040"/>
      <c r="DZ1040"/>
      <c r="EA1040"/>
      <c r="EB1040"/>
      <c r="EC1040"/>
      <c r="ED1040"/>
      <c r="EE1040"/>
      <c r="EF1040"/>
      <c r="EG1040"/>
      <c r="EH1040"/>
      <c r="EI1040"/>
      <c r="EJ1040"/>
      <c r="EK1040"/>
      <c r="EL1040"/>
      <c r="EM1040"/>
      <c r="EN1040"/>
      <c r="EO1040"/>
      <c r="EP1040"/>
      <c r="EQ1040"/>
      <c r="ER1040"/>
      <c r="ES1040"/>
      <c r="ET1040"/>
      <c r="EU1040"/>
      <c r="EV1040"/>
      <c r="EW1040"/>
      <c r="EX1040"/>
      <c r="EY1040"/>
      <c r="EZ1040"/>
      <c r="FA1040"/>
      <c r="FB1040"/>
      <c r="FC1040"/>
      <c r="FD1040"/>
      <c r="FE1040"/>
      <c r="FF1040"/>
      <c r="FG1040"/>
      <c r="FH1040"/>
      <c r="FI1040"/>
      <c r="FJ1040"/>
      <c r="FK1040"/>
      <c r="FL1040"/>
      <c r="FM1040"/>
      <c r="FN1040"/>
      <c r="FO1040"/>
      <c r="FP1040"/>
      <c r="FQ1040"/>
      <c r="FR1040"/>
      <c r="FS1040"/>
      <c r="FT1040"/>
      <c r="FU1040"/>
      <c r="FV1040"/>
      <c r="FW1040"/>
      <c r="FX1040"/>
      <c r="FY1040"/>
      <c r="FZ1040"/>
      <c r="GA1040"/>
      <c r="GB1040"/>
      <c r="GC1040"/>
      <c r="GD1040"/>
      <c r="GE1040"/>
      <c r="GF1040"/>
      <c r="GG1040"/>
      <c r="GH1040"/>
      <c r="GI1040"/>
      <c r="GJ1040"/>
      <c r="GK1040"/>
      <c r="GL1040"/>
      <c r="GM1040"/>
      <c r="GN1040"/>
      <c r="GO1040"/>
      <c r="GP1040"/>
      <c r="GQ1040"/>
      <c r="GR1040"/>
      <c r="GS1040"/>
      <c r="GT1040"/>
      <c r="GU1040"/>
      <c r="GV1040"/>
      <c r="GW1040"/>
      <c r="GX1040"/>
      <c r="GY1040"/>
      <c r="GZ1040"/>
      <c r="HA1040"/>
      <c r="HB1040"/>
      <c r="HC1040"/>
      <c r="HD1040"/>
      <c r="HE1040"/>
      <c r="HF1040"/>
      <c r="HG1040"/>
      <c r="HH1040"/>
      <c r="HI1040"/>
      <c r="HJ1040"/>
      <c r="HK1040"/>
      <c r="HL1040"/>
      <c r="HM1040"/>
      <c r="HN1040"/>
      <c r="HO1040"/>
      <c r="HP1040"/>
      <c r="HQ1040"/>
      <c r="HR1040"/>
      <c r="HS1040"/>
      <c r="HT1040"/>
      <c r="HU1040"/>
      <c r="HV1040"/>
      <c r="HW1040"/>
      <c r="HX1040"/>
      <c r="HY1040"/>
      <c r="HZ1040"/>
      <c r="IA1040"/>
      <c r="IB1040"/>
      <c r="IC1040"/>
      <c r="ID1040"/>
      <c r="IE1040"/>
      <c r="IF1040"/>
      <c r="IG1040"/>
      <c r="IH1040"/>
      <c r="II1040"/>
      <c r="IJ1040"/>
      <c r="IK1040"/>
      <c r="IL1040"/>
      <c r="IM1040"/>
      <c r="IN1040"/>
      <c r="IO1040"/>
      <c r="IP1040"/>
      <c r="IQ1040"/>
      <c r="IR1040"/>
      <c r="IS1040"/>
      <c r="IT1040"/>
      <c r="IU1040"/>
      <c r="IV1040"/>
      <c r="IW1040"/>
      <c r="IX1040"/>
      <c r="IY1040"/>
      <c r="IZ1040"/>
      <c r="JA1040"/>
      <c r="JB1040"/>
      <c r="JC1040"/>
      <c r="JD1040"/>
      <c r="JE1040"/>
      <c r="JF1040"/>
      <c r="JG1040"/>
      <c r="JH1040"/>
      <c r="JI1040"/>
      <c r="JJ1040"/>
      <c r="JK1040"/>
      <c r="JL1040"/>
      <c r="JM1040"/>
      <c r="JN1040"/>
      <c r="JO1040"/>
      <c r="JP1040"/>
      <c r="JQ1040"/>
      <c r="JR1040"/>
      <c r="JS1040"/>
      <c r="JT1040"/>
      <c r="JU1040"/>
      <c r="JV1040"/>
      <c r="JW1040"/>
      <c r="JX1040"/>
      <c r="JY1040"/>
      <c r="JZ1040"/>
      <c r="KA1040"/>
      <c r="KB1040"/>
      <c r="KC1040"/>
      <c r="KD1040"/>
      <c r="KE1040"/>
      <c r="KF1040"/>
      <c r="KG1040"/>
      <c r="KH1040"/>
      <c r="KI1040"/>
      <c r="KJ1040"/>
      <c r="KK1040"/>
      <c r="KL1040"/>
      <c r="KM1040"/>
      <c r="KN1040"/>
    </row>
    <row r="1041" spans="1:300" x14ac:dyDescent="0.25"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  <c r="CN1041"/>
      <c r="CO1041"/>
      <c r="CP1041"/>
      <c r="CQ1041"/>
      <c r="CR1041"/>
      <c r="CS1041"/>
      <c r="CT1041"/>
      <c r="CU1041"/>
      <c r="CV1041"/>
      <c r="CW1041"/>
      <c r="CX1041"/>
      <c r="CY1041"/>
      <c r="CZ1041"/>
      <c r="DA1041"/>
      <c r="DB1041"/>
      <c r="DC1041"/>
      <c r="DD1041"/>
      <c r="DE1041"/>
      <c r="DF1041"/>
      <c r="DG1041"/>
      <c r="DH1041"/>
      <c r="DI1041"/>
      <c r="DJ1041"/>
      <c r="DK1041"/>
      <c r="DL1041"/>
      <c r="DM1041"/>
      <c r="DN1041"/>
      <c r="DO1041"/>
      <c r="DP1041"/>
      <c r="DQ1041"/>
      <c r="DR1041"/>
      <c r="DS1041"/>
      <c r="DT1041"/>
      <c r="DU1041"/>
      <c r="DV1041"/>
      <c r="DW1041"/>
      <c r="DX1041"/>
      <c r="DY1041"/>
      <c r="DZ1041"/>
      <c r="EA1041"/>
      <c r="EB1041"/>
      <c r="EC1041"/>
      <c r="ED1041"/>
      <c r="EE1041"/>
      <c r="EF1041"/>
      <c r="EG1041"/>
      <c r="EH1041"/>
      <c r="EI1041"/>
      <c r="EJ1041"/>
      <c r="EK1041"/>
      <c r="EL1041"/>
      <c r="EM1041"/>
      <c r="EN1041"/>
      <c r="EO1041"/>
      <c r="EP1041"/>
      <c r="EQ1041"/>
      <c r="ER1041"/>
      <c r="ES1041"/>
      <c r="ET1041"/>
      <c r="EU1041"/>
      <c r="EV1041"/>
      <c r="EW1041"/>
      <c r="EX1041"/>
      <c r="EY1041"/>
      <c r="EZ1041"/>
      <c r="FA1041"/>
      <c r="FB1041"/>
      <c r="FC1041"/>
      <c r="FD1041"/>
      <c r="FE1041"/>
      <c r="FF1041"/>
      <c r="FG1041"/>
      <c r="FH1041"/>
      <c r="FI1041"/>
      <c r="FJ1041"/>
      <c r="FK1041"/>
      <c r="FL1041"/>
      <c r="FM1041"/>
      <c r="FN1041"/>
      <c r="FO1041"/>
      <c r="FP1041"/>
      <c r="FQ1041"/>
      <c r="FR1041"/>
      <c r="FS1041"/>
      <c r="FT1041"/>
      <c r="FU1041"/>
      <c r="FV1041"/>
      <c r="FW1041"/>
      <c r="FX1041"/>
      <c r="FY1041"/>
      <c r="FZ1041"/>
      <c r="GA1041"/>
      <c r="GB1041"/>
      <c r="GC1041"/>
      <c r="GD1041"/>
      <c r="GE1041"/>
      <c r="GF1041"/>
      <c r="GG1041"/>
      <c r="GH1041"/>
      <c r="GI1041"/>
      <c r="GJ1041"/>
      <c r="GK1041"/>
      <c r="GL1041"/>
      <c r="GM1041"/>
      <c r="GN1041"/>
      <c r="GO1041"/>
      <c r="GP1041"/>
      <c r="GQ1041"/>
      <c r="GR1041"/>
      <c r="GS1041"/>
      <c r="GT1041"/>
      <c r="GU1041"/>
      <c r="GV1041"/>
      <c r="GW1041"/>
      <c r="GX1041"/>
      <c r="GY1041"/>
      <c r="GZ1041"/>
      <c r="HA1041"/>
      <c r="HB1041"/>
      <c r="HC1041"/>
      <c r="HD1041"/>
      <c r="HE1041"/>
      <c r="HF1041"/>
      <c r="HG1041"/>
      <c r="HH1041"/>
      <c r="HI1041"/>
      <c r="HJ1041"/>
      <c r="HK1041"/>
      <c r="HL1041"/>
      <c r="HM1041"/>
      <c r="HN1041"/>
      <c r="HO1041"/>
      <c r="HP1041"/>
      <c r="HQ1041"/>
      <c r="HR1041"/>
      <c r="HS1041"/>
      <c r="HT1041"/>
      <c r="HU1041"/>
      <c r="HV1041"/>
      <c r="HW1041"/>
      <c r="HX1041"/>
      <c r="HY1041"/>
      <c r="HZ1041"/>
      <c r="IA1041"/>
      <c r="IB1041"/>
      <c r="IC1041"/>
      <c r="ID1041"/>
      <c r="IE1041"/>
      <c r="IF1041"/>
      <c r="IG1041"/>
      <c r="IH1041"/>
      <c r="II1041"/>
      <c r="IJ1041"/>
      <c r="IK1041"/>
      <c r="IL1041"/>
      <c r="IM1041"/>
      <c r="IN1041"/>
      <c r="IO1041"/>
      <c r="IP1041"/>
      <c r="IQ1041"/>
      <c r="IR1041"/>
      <c r="IS1041"/>
      <c r="IT1041"/>
      <c r="IU1041"/>
      <c r="IV1041"/>
      <c r="IW1041"/>
      <c r="IX1041"/>
      <c r="IY1041"/>
      <c r="IZ1041"/>
      <c r="JA1041"/>
      <c r="JB1041"/>
      <c r="JC1041"/>
      <c r="JD1041"/>
      <c r="JE1041"/>
      <c r="JF1041"/>
      <c r="JG1041"/>
      <c r="JH1041"/>
      <c r="JI1041"/>
      <c r="JJ1041"/>
      <c r="JK1041"/>
      <c r="JL1041"/>
      <c r="JM1041"/>
      <c r="JN1041"/>
      <c r="JO1041"/>
      <c r="JP1041"/>
      <c r="JQ1041"/>
      <c r="JR1041"/>
      <c r="JS1041"/>
      <c r="JT1041"/>
      <c r="JU1041"/>
      <c r="JV1041"/>
      <c r="JW1041"/>
      <c r="JX1041"/>
      <c r="JY1041"/>
      <c r="JZ1041"/>
      <c r="KA1041"/>
      <c r="KB1041"/>
      <c r="KC1041"/>
      <c r="KD1041"/>
      <c r="KE1041"/>
      <c r="KF1041"/>
      <c r="KG1041"/>
      <c r="KH1041"/>
      <c r="KI1041"/>
      <c r="KJ1041"/>
      <c r="KK1041"/>
      <c r="KL1041"/>
      <c r="KM1041"/>
      <c r="KN1041"/>
    </row>
    <row r="1042" spans="1:300" x14ac:dyDescent="0.25">
      <c r="A1042" s="1" t="s">
        <v>467</v>
      </c>
      <c r="C1042" s="1" t="s">
        <v>789</v>
      </c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>
        <v>0</v>
      </c>
      <c r="Y1042"/>
      <c r="Z1042"/>
      <c r="AA1042">
        <v>0</v>
      </c>
      <c r="AB1042"/>
      <c r="AC1042"/>
      <c r="AD1042">
        <v>0</v>
      </c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>
        <v>2</v>
      </c>
      <c r="AS1042"/>
      <c r="AT1042"/>
      <c r="AU1042">
        <v>0</v>
      </c>
      <c r="AV1042"/>
      <c r="AW1042"/>
      <c r="AX1042">
        <v>0</v>
      </c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  <c r="CN1042"/>
      <c r="CO1042"/>
      <c r="CP1042"/>
      <c r="CQ1042"/>
      <c r="CR1042"/>
      <c r="CS1042"/>
      <c r="CT1042"/>
      <c r="CU1042"/>
      <c r="CV1042"/>
      <c r="CW1042"/>
      <c r="CX1042"/>
      <c r="CY1042"/>
      <c r="CZ1042"/>
      <c r="DA1042"/>
      <c r="DB1042"/>
      <c r="DC1042"/>
      <c r="DD1042"/>
      <c r="DE1042"/>
      <c r="DF1042"/>
      <c r="DG1042"/>
      <c r="DH1042"/>
      <c r="DI1042"/>
      <c r="DJ1042"/>
      <c r="DK1042"/>
      <c r="DL1042"/>
      <c r="DM1042"/>
      <c r="DN1042"/>
      <c r="DO1042"/>
      <c r="DP1042"/>
      <c r="DQ1042"/>
      <c r="DR1042"/>
      <c r="DS1042"/>
      <c r="DT1042"/>
      <c r="DU1042"/>
      <c r="DV1042"/>
      <c r="DW1042"/>
      <c r="DX1042"/>
      <c r="DY1042"/>
      <c r="DZ1042"/>
      <c r="EA1042"/>
      <c r="EB1042"/>
      <c r="EC1042"/>
      <c r="ED1042"/>
      <c r="EE1042"/>
      <c r="EF1042"/>
      <c r="EG1042"/>
      <c r="EH1042"/>
      <c r="EI1042"/>
      <c r="EJ1042"/>
      <c r="EK1042"/>
      <c r="EL1042"/>
      <c r="EM1042"/>
      <c r="EN1042"/>
      <c r="EO1042"/>
      <c r="EP1042"/>
      <c r="EQ1042"/>
      <c r="ER1042"/>
      <c r="ES1042"/>
      <c r="ET1042"/>
      <c r="EU1042"/>
      <c r="EV1042"/>
      <c r="EW1042"/>
      <c r="EX1042"/>
      <c r="EY1042"/>
      <c r="EZ1042"/>
      <c r="FA1042"/>
      <c r="FB1042"/>
      <c r="FC1042"/>
      <c r="FD1042"/>
      <c r="FE1042"/>
      <c r="FF1042"/>
      <c r="FG1042"/>
      <c r="FH1042"/>
      <c r="FI1042"/>
      <c r="FJ1042"/>
      <c r="FK1042"/>
      <c r="FL1042"/>
      <c r="FM1042"/>
      <c r="FN1042"/>
      <c r="FO1042"/>
      <c r="FP1042"/>
      <c r="FQ1042"/>
      <c r="FR1042"/>
      <c r="FS1042"/>
      <c r="FT1042"/>
      <c r="FU1042"/>
      <c r="FV1042"/>
      <c r="FW1042"/>
      <c r="FX1042"/>
      <c r="FY1042"/>
      <c r="FZ1042"/>
      <c r="GA1042"/>
      <c r="GB1042"/>
      <c r="GC1042"/>
      <c r="GD1042"/>
      <c r="GE1042"/>
      <c r="GF1042"/>
      <c r="GG1042"/>
      <c r="GH1042"/>
      <c r="GI1042"/>
      <c r="GJ1042"/>
      <c r="GK1042"/>
      <c r="GL1042"/>
      <c r="GM1042"/>
      <c r="GN1042"/>
      <c r="GO1042"/>
      <c r="GP1042"/>
      <c r="GQ1042"/>
      <c r="GR1042"/>
      <c r="GS1042"/>
      <c r="GT1042"/>
      <c r="GU1042"/>
      <c r="GV1042"/>
      <c r="GW1042"/>
      <c r="GX1042"/>
      <c r="GY1042"/>
      <c r="GZ1042"/>
      <c r="HA1042"/>
      <c r="HB1042"/>
      <c r="HC1042"/>
      <c r="HD1042"/>
      <c r="HE1042"/>
      <c r="HF1042"/>
      <c r="HG1042"/>
      <c r="HH1042"/>
      <c r="HI1042"/>
      <c r="HJ1042"/>
      <c r="HK1042"/>
      <c r="HL1042"/>
      <c r="HM1042"/>
      <c r="HN1042"/>
      <c r="HO1042"/>
      <c r="HP1042"/>
      <c r="HQ1042"/>
      <c r="HR1042"/>
      <c r="HS1042"/>
      <c r="HT1042"/>
      <c r="HU1042"/>
      <c r="HV1042"/>
      <c r="HW1042"/>
      <c r="HX1042"/>
      <c r="HY1042"/>
      <c r="HZ1042"/>
      <c r="IA1042"/>
      <c r="IB1042"/>
      <c r="IC1042"/>
      <c r="ID1042"/>
      <c r="IE1042"/>
      <c r="IF1042"/>
      <c r="IG1042"/>
      <c r="IH1042"/>
      <c r="II1042"/>
      <c r="IJ1042"/>
      <c r="IK1042"/>
      <c r="IL1042"/>
      <c r="IM1042"/>
      <c r="IN1042"/>
      <c r="IO1042"/>
      <c r="IP1042"/>
      <c r="IQ1042"/>
      <c r="IR1042"/>
      <c r="IS1042"/>
      <c r="IT1042"/>
      <c r="IU1042"/>
      <c r="IV1042"/>
      <c r="IW1042"/>
      <c r="IX1042"/>
      <c r="IY1042"/>
      <c r="IZ1042"/>
      <c r="JA1042"/>
      <c r="JB1042"/>
      <c r="JC1042"/>
      <c r="JD1042"/>
      <c r="JE1042"/>
      <c r="JF1042"/>
      <c r="JG1042"/>
      <c r="JH1042"/>
      <c r="JI1042"/>
      <c r="JJ1042"/>
      <c r="JK1042"/>
      <c r="JL1042"/>
      <c r="JM1042"/>
      <c r="JN1042"/>
      <c r="JO1042"/>
      <c r="JP1042"/>
      <c r="JQ1042"/>
      <c r="JR1042"/>
      <c r="JS1042"/>
      <c r="JT1042"/>
      <c r="JU1042"/>
      <c r="JV1042"/>
      <c r="JW1042"/>
      <c r="JX1042"/>
      <c r="JY1042"/>
      <c r="JZ1042"/>
      <c r="KA1042"/>
      <c r="KB1042"/>
      <c r="KC1042"/>
      <c r="KD1042"/>
      <c r="KE1042"/>
      <c r="KF1042"/>
      <c r="KG1042"/>
      <c r="KH1042"/>
      <c r="KI1042"/>
      <c r="KJ1042"/>
      <c r="KK1042"/>
      <c r="KL1042"/>
      <c r="KM1042"/>
      <c r="KN1042"/>
    </row>
    <row r="1043" spans="1:300" x14ac:dyDescent="0.25">
      <c r="A1043" s="1" t="s">
        <v>468</v>
      </c>
      <c r="C1043" s="1" t="s">
        <v>789</v>
      </c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>
        <v>6</v>
      </c>
      <c r="Y1043"/>
      <c r="Z1043"/>
      <c r="AA1043">
        <v>3</v>
      </c>
      <c r="AB1043"/>
      <c r="AC1043"/>
      <c r="AD1043">
        <v>3</v>
      </c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>
        <v>14</v>
      </c>
      <c r="AR1043"/>
      <c r="AS1043"/>
      <c r="AT1043">
        <v>15</v>
      </c>
      <c r="AU1043"/>
      <c r="AV1043"/>
      <c r="AW1043">
        <v>13</v>
      </c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  <c r="CN1043"/>
      <c r="CO1043"/>
      <c r="CP1043"/>
      <c r="CQ1043"/>
      <c r="CR1043"/>
      <c r="CS1043"/>
      <c r="CT1043"/>
      <c r="CU1043"/>
      <c r="CV1043"/>
      <c r="CW1043"/>
      <c r="CX1043"/>
      <c r="CY1043"/>
      <c r="CZ1043"/>
      <c r="DA1043"/>
      <c r="DB1043"/>
      <c r="DC1043"/>
      <c r="DD1043"/>
      <c r="DE1043"/>
      <c r="DF1043"/>
      <c r="DG1043"/>
      <c r="DH1043"/>
      <c r="DI1043"/>
      <c r="DJ1043"/>
      <c r="DK1043"/>
      <c r="DL1043"/>
      <c r="DM1043"/>
      <c r="DN1043"/>
      <c r="DO1043"/>
      <c r="DP1043"/>
      <c r="DQ1043"/>
      <c r="DR1043"/>
      <c r="DS1043"/>
      <c r="DT1043"/>
      <c r="DU1043"/>
      <c r="DV1043"/>
      <c r="DW1043"/>
      <c r="DX1043"/>
      <c r="DY1043"/>
      <c r="DZ1043"/>
      <c r="EA1043"/>
      <c r="EB1043"/>
      <c r="EC1043"/>
      <c r="ED1043"/>
      <c r="EE1043"/>
      <c r="EF1043"/>
      <c r="EG1043"/>
      <c r="EH1043"/>
      <c r="EI1043"/>
      <c r="EJ1043"/>
      <c r="EK1043"/>
      <c r="EL1043"/>
      <c r="EM1043"/>
      <c r="EN1043"/>
      <c r="EO1043"/>
      <c r="EP1043"/>
      <c r="EQ1043"/>
      <c r="ER1043"/>
      <c r="ES1043"/>
      <c r="ET1043"/>
      <c r="EU1043"/>
      <c r="EV1043"/>
      <c r="EW1043"/>
      <c r="EX1043"/>
      <c r="EY1043"/>
      <c r="EZ1043"/>
      <c r="FA1043"/>
      <c r="FB1043"/>
      <c r="FC1043"/>
      <c r="FD1043"/>
      <c r="FE1043"/>
      <c r="FF1043"/>
      <c r="FG1043"/>
      <c r="FH1043"/>
      <c r="FI1043"/>
      <c r="FJ1043"/>
      <c r="FK1043"/>
      <c r="FL1043"/>
      <c r="FM1043"/>
      <c r="FN1043"/>
      <c r="FO1043"/>
      <c r="FP1043"/>
      <c r="FQ1043"/>
      <c r="FR1043"/>
      <c r="FS1043"/>
      <c r="FT1043"/>
      <c r="FU1043"/>
      <c r="FV1043"/>
      <c r="FW1043"/>
      <c r="FX1043"/>
      <c r="FY1043"/>
      <c r="FZ1043"/>
      <c r="GA1043"/>
      <c r="GB1043"/>
      <c r="GC1043"/>
      <c r="GD1043"/>
      <c r="GE1043"/>
      <c r="GF1043"/>
      <c r="GG1043"/>
      <c r="GH1043"/>
      <c r="GI1043"/>
      <c r="GJ1043"/>
      <c r="GK1043"/>
      <c r="GL1043"/>
      <c r="GM1043"/>
      <c r="GN1043"/>
      <c r="GO1043"/>
      <c r="GP1043"/>
      <c r="GQ1043"/>
      <c r="GR1043"/>
      <c r="GS1043"/>
      <c r="GT1043"/>
      <c r="GU1043"/>
      <c r="GV1043"/>
      <c r="GW1043"/>
      <c r="GX1043"/>
      <c r="GY1043"/>
      <c r="GZ1043"/>
      <c r="HA1043"/>
      <c r="HB1043"/>
      <c r="HC1043"/>
      <c r="HD1043"/>
      <c r="HE1043"/>
      <c r="HF1043"/>
      <c r="HG1043"/>
      <c r="HH1043"/>
      <c r="HI1043"/>
      <c r="HJ1043"/>
      <c r="HK1043"/>
      <c r="HL1043"/>
      <c r="HM1043"/>
      <c r="HN1043"/>
      <c r="HO1043"/>
      <c r="HP1043"/>
      <c r="HQ1043"/>
      <c r="HR1043"/>
      <c r="HS1043"/>
      <c r="HT1043"/>
      <c r="HU1043"/>
      <c r="HV1043"/>
      <c r="HW1043"/>
      <c r="HX1043"/>
      <c r="HY1043"/>
      <c r="HZ1043"/>
      <c r="IA1043"/>
      <c r="IB1043"/>
      <c r="IC1043"/>
      <c r="ID1043"/>
      <c r="IE1043"/>
      <c r="IF1043"/>
      <c r="IG1043"/>
      <c r="IH1043"/>
      <c r="II1043"/>
      <c r="IJ1043"/>
      <c r="IK1043"/>
      <c r="IL1043"/>
      <c r="IM1043"/>
      <c r="IN1043"/>
      <c r="IO1043"/>
      <c r="IP1043"/>
      <c r="IQ1043"/>
      <c r="IR1043"/>
      <c r="IS1043"/>
      <c r="IT1043"/>
      <c r="IU1043"/>
      <c r="IV1043"/>
      <c r="IW1043"/>
      <c r="IX1043"/>
      <c r="IY1043"/>
      <c r="IZ1043"/>
      <c r="JA1043"/>
      <c r="JB1043"/>
      <c r="JC1043"/>
      <c r="JD1043"/>
      <c r="JE1043"/>
      <c r="JF1043"/>
      <c r="JG1043"/>
      <c r="JH1043"/>
      <c r="JI1043"/>
      <c r="JJ1043"/>
      <c r="JK1043"/>
      <c r="JL1043"/>
      <c r="JM1043"/>
      <c r="JN1043"/>
      <c r="JO1043"/>
      <c r="JP1043"/>
      <c r="JQ1043"/>
      <c r="JR1043"/>
      <c r="JS1043"/>
      <c r="JT1043"/>
      <c r="JU1043"/>
      <c r="JV1043"/>
      <c r="JW1043"/>
      <c r="JX1043"/>
      <c r="JY1043"/>
      <c r="JZ1043"/>
      <c r="KA1043"/>
      <c r="KB1043"/>
      <c r="KC1043"/>
      <c r="KD1043"/>
      <c r="KE1043"/>
      <c r="KF1043"/>
      <c r="KG1043"/>
      <c r="KH1043"/>
      <c r="KI1043"/>
      <c r="KJ1043"/>
      <c r="KK1043"/>
      <c r="KL1043"/>
      <c r="KM1043"/>
      <c r="KN1043"/>
    </row>
    <row r="1044" spans="1:300" x14ac:dyDescent="0.25"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  <c r="CN1044"/>
      <c r="CO1044"/>
      <c r="CP1044"/>
      <c r="CQ1044"/>
      <c r="CR1044"/>
      <c r="CS1044"/>
      <c r="CT1044"/>
      <c r="CU1044"/>
      <c r="CV1044"/>
      <c r="CW1044"/>
      <c r="CX1044"/>
      <c r="CY1044"/>
      <c r="CZ1044"/>
      <c r="DA1044"/>
      <c r="DB1044"/>
      <c r="DC1044"/>
      <c r="DD1044"/>
      <c r="DE1044"/>
      <c r="DF1044"/>
      <c r="DG1044"/>
      <c r="DH1044"/>
      <c r="DI1044"/>
      <c r="DJ1044"/>
      <c r="DK1044"/>
      <c r="DL1044"/>
      <c r="DM1044"/>
      <c r="DN1044"/>
      <c r="DO1044"/>
      <c r="DP1044"/>
      <c r="DQ1044"/>
      <c r="DR1044"/>
      <c r="DS1044"/>
      <c r="DT1044"/>
      <c r="DU1044"/>
      <c r="DV1044"/>
      <c r="DW1044"/>
      <c r="DX1044"/>
      <c r="DY1044"/>
      <c r="DZ1044"/>
      <c r="EA1044"/>
      <c r="EB1044"/>
      <c r="EC1044"/>
      <c r="ED1044"/>
      <c r="EE1044"/>
      <c r="EF1044"/>
      <c r="EG1044"/>
      <c r="EH1044"/>
      <c r="EI1044"/>
      <c r="EJ1044"/>
      <c r="EK1044"/>
      <c r="EL1044"/>
      <c r="EM1044"/>
      <c r="EN1044"/>
      <c r="EO1044"/>
      <c r="EP1044"/>
      <c r="EQ1044"/>
      <c r="ER1044"/>
      <c r="ES1044"/>
      <c r="ET1044"/>
      <c r="EU1044"/>
      <c r="EV1044"/>
      <c r="EW1044"/>
      <c r="EX1044"/>
      <c r="EY1044"/>
      <c r="EZ1044"/>
      <c r="FA1044"/>
      <c r="FB1044"/>
      <c r="FC1044"/>
      <c r="FD1044"/>
      <c r="FE1044"/>
      <c r="FF1044"/>
      <c r="FG1044"/>
      <c r="FH1044"/>
      <c r="FI1044"/>
      <c r="FJ1044"/>
      <c r="FK1044"/>
      <c r="FL1044"/>
      <c r="FM1044"/>
      <c r="FN1044"/>
      <c r="FO1044"/>
      <c r="FP1044"/>
      <c r="FQ1044"/>
      <c r="FR1044"/>
      <c r="FS1044"/>
      <c r="FT1044"/>
      <c r="FU1044"/>
      <c r="FV1044"/>
      <c r="FW1044"/>
      <c r="FX1044"/>
      <c r="FY1044"/>
      <c r="FZ1044"/>
      <c r="GA1044"/>
      <c r="GB1044"/>
      <c r="GC1044"/>
      <c r="GD1044"/>
      <c r="GE1044"/>
      <c r="GF1044"/>
      <c r="GG1044"/>
      <c r="GH1044"/>
      <c r="GI1044"/>
      <c r="GJ1044"/>
      <c r="GK1044"/>
      <c r="GL1044"/>
      <c r="GM1044"/>
      <c r="GN1044"/>
      <c r="GO1044"/>
      <c r="GP1044"/>
      <c r="GQ1044"/>
      <c r="GR1044"/>
      <c r="GS1044"/>
      <c r="GT1044"/>
      <c r="GU1044"/>
      <c r="GV1044"/>
      <c r="GW1044"/>
      <c r="GX1044"/>
      <c r="GY1044"/>
      <c r="GZ1044"/>
      <c r="HA1044"/>
      <c r="HB1044"/>
      <c r="HC1044"/>
      <c r="HD1044"/>
      <c r="HE1044"/>
      <c r="HF1044"/>
      <c r="HG1044"/>
      <c r="HH1044"/>
      <c r="HI1044"/>
      <c r="HJ1044"/>
      <c r="HK1044"/>
      <c r="HL1044"/>
      <c r="HM1044"/>
      <c r="HN1044"/>
      <c r="HO1044"/>
      <c r="HP1044"/>
      <c r="HQ1044"/>
      <c r="HR1044"/>
      <c r="HS1044"/>
      <c r="HT1044"/>
      <c r="HU1044"/>
      <c r="HV1044"/>
      <c r="HW1044"/>
      <c r="HX1044"/>
      <c r="HY1044"/>
      <c r="HZ1044"/>
      <c r="IA1044"/>
      <c r="IB1044"/>
      <c r="IC1044"/>
      <c r="ID1044"/>
      <c r="IE1044"/>
      <c r="IF1044"/>
      <c r="IG1044"/>
      <c r="IH1044"/>
      <c r="II1044"/>
      <c r="IJ1044"/>
      <c r="IK1044"/>
      <c r="IL1044"/>
      <c r="IM1044"/>
      <c r="IN1044"/>
      <c r="IO1044"/>
      <c r="IP1044"/>
      <c r="IQ1044"/>
      <c r="IR1044"/>
      <c r="IS1044"/>
      <c r="IT1044"/>
      <c r="IU1044"/>
      <c r="IV1044"/>
      <c r="IW1044"/>
      <c r="IX1044"/>
      <c r="IY1044"/>
      <c r="IZ1044"/>
      <c r="JA1044"/>
      <c r="JB1044"/>
      <c r="JC1044"/>
      <c r="JD1044"/>
      <c r="JE1044"/>
      <c r="JF1044"/>
      <c r="JG1044"/>
      <c r="JH1044"/>
      <c r="JI1044"/>
      <c r="JJ1044"/>
      <c r="JK1044"/>
      <c r="JL1044"/>
      <c r="JM1044"/>
      <c r="JN1044"/>
      <c r="JO1044"/>
      <c r="JP1044"/>
      <c r="JQ1044"/>
      <c r="JR1044"/>
      <c r="JS1044"/>
      <c r="JT1044"/>
      <c r="JU1044"/>
      <c r="JV1044"/>
      <c r="JW1044"/>
      <c r="JX1044"/>
      <c r="JY1044"/>
      <c r="JZ1044"/>
      <c r="KA1044"/>
      <c r="KB1044"/>
      <c r="KC1044"/>
      <c r="KD1044"/>
      <c r="KE1044"/>
      <c r="KF1044"/>
      <c r="KG1044"/>
      <c r="KH1044"/>
      <c r="KI1044"/>
      <c r="KJ1044"/>
      <c r="KK1044"/>
      <c r="KL1044"/>
      <c r="KM1044"/>
      <c r="KN1044"/>
    </row>
    <row r="1045" spans="1:300" x14ac:dyDescent="0.25">
      <c r="A1045" s="1" t="s">
        <v>469</v>
      </c>
      <c r="D1045"/>
      <c r="E1045"/>
      <c r="F1045"/>
      <c r="G1045"/>
      <c r="H1045"/>
      <c r="I1045"/>
      <c r="J1045"/>
      <c r="K1045"/>
      <c r="L1045"/>
      <c r="M1045"/>
      <c r="N1045"/>
      <c r="O1045"/>
      <c r="P1045" t="s">
        <v>485</v>
      </c>
      <c r="Q1045"/>
      <c r="R1045" t="s">
        <v>485</v>
      </c>
      <c r="S1045"/>
      <c r="T1045" t="s">
        <v>485</v>
      </c>
      <c r="U1045"/>
      <c r="V1045"/>
      <c r="W1045"/>
      <c r="X1045" t="s">
        <v>485</v>
      </c>
      <c r="Y1045"/>
      <c r="Z1045" t="s">
        <v>485</v>
      </c>
      <c r="AA1045"/>
      <c r="AB1045" t="s">
        <v>485</v>
      </c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  <c r="CN1045"/>
      <c r="CO1045"/>
      <c r="CP1045"/>
      <c r="CQ1045"/>
      <c r="CR1045"/>
      <c r="CS1045"/>
      <c r="CT1045"/>
      <c r="CU1045"/>
      <c r="CV1045"/>
      <c r="CW1045"/>
      <c r="CX1045"/>
      <c r="CY1045"/>
      <c r="CZ1045"/>
      <c r="DA1045"/>
      <c r="DB1045"/>
      <c r="DC1045"/>
      <c r="DD1045"/>
      <c r="DE1045"/>
      <c r="DF1045"/>
      <c r="DG1045"/>
      <c r="DH1045"/>
      <c r="DI1045"/>
      <c r="DJ1045"/>
      <c r="DK1045"/>
      <c r="DL1045"/>
      <c r="DM1045"/>
      <c r="DN1045"/>
      <c r="DO1045"/>
      <c r="DP1045"/>
      <c r="DQ1045"/>
      <c r="DR1045"/>
      <c r="DS1045"/>
      <c r="DT1045"/>
      <c r="DU1045"/>
      <c r="DV1045"/>
      <c r="DW1045"/>
      <c r="DX1045"/>
      <c r="DY1045"/>
      <c r="DZ1045"/>
      <c r="EA1045"/>
      <c r="EB1045"/>
      <c r="EC1045"/>
      <c r="ED1045"/>
      <c r="EE1045"/>
      <c r="EF1045"/>
      <c r="EG1045"/>
      <c r="EH1045"/>
      <c r="EI1045"/>
      <c r="EJ1045"/>
      <c r="EK1045"/>
      <c r="EL1045"/>
      <c r="EM1045"/>
      <c r="EN1045"/>
      <c r="EO1045"/>
      <c r="EP1045"/>
      <c r="EQ1045"/>
      <c r="ER1045"/>
      <c r="ES1045"/>
      <c r="ET1045"/>
      <c r="EU1045"/>
      <c r="EV1045"/>
      <c r="EW1045"/>
      <c r="EX1045"/>
      <c r="EY1045"/>
      <c r="EZ1045"/>
      <c r="FA1045"/>
      <c r="FB1045"/>
      <c r="FC1045"/>
      <c r="FD1045"/>
      <c r="FE1045"/>
      <c r="FF1045"/>
      <c r="FG1045"/>
      <c r="FH1045"/>
      <c r="FI1045"/>
      <c r="FJ1045"/>
      <c r="FK1045"/>
      <c r="FL1045"/>
      <c r="FM1045"/>
      <c r="FN1045"/>
      <c r="FO1045"/>
      <c r="FP1045"/>
      <c r="FQ1045"/>
      <c r="FR1045"/>
      <c r="FS1045"/>
      <c r="FT1045"/>
      <c r="FU1045"/>
      <c r="FV1045"/>
      <c r="FW1045"/>
      <c r="FX1045"/>
      <c r="FY1045"/>
      <c r="FZ1045"/>
      <c r="GA1045"/>
      <c r="GB1045"/>
      <c r="GC1045"/>
      <c r="GD1045"/>
      <c r="GE1045"/>
      <c r="GF1045"/>
      <c r="GG1045"/>
      <c r="GH1045"/>
      <c r="GI1045"/>
      <c r="GJ1045"/>
      <c r="GK1045"/>
      <c r="GL1045"/>
      <c r="GM1045"/>
      <c r="GN1045"/>
      <c r="GO1045"/>
      <c r="GP1045"/>
      <c r="GQ1045"/>
      <c r="GR1045"/>
      <c r="GS1045"/>
      <c r="GT1045"/>
      <c r="GU1045"/>
      <c r="GV1045"/>
      <c r="GW1045"/>
      <c r="GX1045"/>
      <c r="GY1045"/>
      <c r="GZ1045"/>
      <c r="HA1045"/>
      <c r="HB1045"/>
      <c r="HC1045"/>
      <c r="HD1045"/>
      <c r="HE1045"/>
      <c r="HF1045"/>
      <c r="HG1045"/>
      <c r="HH1045"/>
      <c r="HI1045"/>
      <c r="HJ1045"/>
      <c r="HK1045"/>
      <c r="HL1045"/>
      <c r="HM1045"/>
      <c r="HN1045"/>
      <c r="HO1045"/>
      <c r="HP1045"/>
      <c r="HQ1045"/>
      <c r="HR1045"/>
      <c r="HS1045"/>
      <c r="HT1045"/>
      <c r="HU1045"/>
      <c r="HV1045"/>
      <c r="HW1045"/>
      <c r="HX1045"/>
      <c r="HY1045"/>
      <c r="HZ1045"/>
      <c r="IA1045"/>
      <c r="IB1045"/>
      <c r="IC1045"/>
      <c r="ID1045"/>
      <c r="IE1045"/>
      <c r="IF1045"/>
      <c r="IG1045"/>
      <c r="IH1045"/>
      <c r="II1045"/>
      <c r="IJ1045"/>
      <c r="IK1045"/>
      <c r="IL1045"/>
      <c r="IM1045"/>
      <c r="IN1045"/>
      <c r="IO1045"/>
      <c r="IP1045"/>
      <c r="IQ1045"/>
      <c r="IR1045"/>
      <c r="IS1045"/>
      <c r="IT1045"/>
      <c r="IU1045"/>
      <c r="IV1045"/>
      <c r="IW1045"/>
      <c r="IX1045"/>
      <c r="IY1045"/>
      <c r="IZ1045"/>
      <c r="JA1045"/>
      <c r="JB1045"/>
      <c r="JC1045"/>
      <c r="JD1045"/>
      <c r="JE1045"/>
      <c r="JF1045"/>
      <c r="JG1045"/>
      <c r="JH1045"/>
      <c r="JI1045"/>
      <c r="JJ1045"/>
      <c r="JK1045"/>
      <c r="JL1045"/>
      <c r="JM1045"/>
      <c r="JN1045"/>
      <c r="JO1045"/>
      <c r="JP1045"/>
      <c r="JQ1045"/>
      <c r="JR1045"/>
      <c r="JS1045"/>
      <c r="JT1045"/>
      <c r="JU1045"/>
      <c r="JV1045"/>
      <c r="JW1045"/>
      <c r="JX1045"/>
      <c r="JY1045"/>
      <c r="JZ1045"/>
      <c r="KA1045"/>
      <c r="KB1045"/>
      <c r="KC1045"/>
      <c r="KD1045"/>
      <c r="KE1045"/>
      <c r="KF1045"/>
      <c r="KG1045"/>
      <c r="KH1045"/>
      <c r="KI1045"/>
      <c r="KJ1045"/>
      <c r="KK1045"/>
      <c r="KL1045"/>
      <c r="KM1045"/>
      <c r="KN1045"/>
    </row>
    <row r="1046" spans="1:300" x14ac:dyDescent="0.25">
      <c r="A1046" s="1" t="s">
        <v>474</v>
      </c>
      <c r="D1046"/>
      <c r="E1046"/>
      <c r="F1046"/>
      <c r="G1046"/>
      <c r="H1046"/>
      <c r="I1046"/>
      <c r="J1046"/>
      <c r="K1046"/>
      <c r="L1046"/>
      <c r="M1046"/>
      <c r="N1046"/>
      <c r="O1046"/>
      <c r="P1046" t="s">
        <v>796</v>
      </c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 t="s">
        <v>796</v>
      </c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  <c r="CN1046"/>
      <c r="CO1046"/>
      <c r="CP1046"/>
      <c r="CQ1046"/>
      <c r="CR1046"/>
      <c r="CS1046"/>
      <c r="CT1046"/>
      <c r="CU1046"/>
      <c r="CV1046"/>
      <c r="CW1046"/>
      <c r="CX1046"/>
      <c r="CY1046"/>
      <c r="CZ1046"/>
      <c r="DA1046"/>
      <c r="DB1046"/>
      <c r="DC1046"/>
      <c r="DD1046"/>
      <c r="DE1046"/>
      <c r="DF1046"/>
      <c r="DG1046"/>
      <c r="DH1046"/>
      <c r="DI1046"/>
      <c r="DJ1046"/>
      <c r="DK1046"/>
      <c r="DL1046"/>
      <c r="DM1046"/>
      <c r="DN1046"/>
      <c r="DO1046"/>
      <c r="DP1046"/>
      <c r="DQ1046"/>
      <c r="DR1046"/>
      <c r="DS1046"/>
      <c r="DT1046"/>
      <c r="DU1046"/>
      <c r="DV1046"/>
      <c r="DW1046"/>
      <c r="DX1046"/>
      <c r="DY1046"/>
      <c r="DZ1046"/>
      <c r="EA1046"/>
      <c r="EB1046"/>
      <c r="EC1046"/>
      <c r="ED1046"/>
      <c r="EE1046"/>
      <c r="EF1046"/>
      <c r="EG1046"/>
      <c r="EH1046"/>
      <c r="EI1046"/>
      <c r="EJ1046"/>
      <c r="EK1046"/>
      <c r="EL1046"/>
      <c r="EM1046"/>
      <c r="EN1046"/>
      <c r="EO1046"/>
      <c r="EP1046"/>
      <c r="EQ1046"/>
      <c r="ER1046"/>
      <c r="ES1046"/>
      <c r="ET1046"/>
      <c r="EU1046"/>
      <c r="EV1046"/>
      <c r="EW1046"/>
      <c r="EX1046"/>
      <c r="EY1046"/>
      <c r="EZ1046"/>
      <c r="FA1046"/>
      <c r="FB1046"/>
      <c r="FC1046"/>
      <c r="FD1046"/>
      <c r="FE1046"/>
      <c r="FF1046"/>
      <c r="FG1046"/>
      <c r="FH1046"/>
      <c r="FI1046"/>
      <c r="FJ1046"/>
      <c r="FK1046"/>
      <c r="FL1046"/>
      <c r="FM1046"/>
      <c r="FN1046"/>
      <c r="FO1046"/>
      <c r="FP1046"/>
      <c r="FQ1046"/>
      <c r="FR1046"/>
      <c r="FS1046"/>
      <c r="FT1046"/>
      <c r="FU1046"/>
      <c r="FV1046"/>
      <c r="FW1046"/>
      <c r="FX1046"/>
      <c r="FY1046"/>
      <c r="FZ1046"/>
      <c r="GA1046"/>
      <c r="GB1046"/>
      <c r="GC1046"/>
      <c r="GD1046"/>
      <c r="GE1046"/>
      <c r="GF1046"/>
      <c r="GG1046"/>
      <c r="GH1046"/>
      <c r="GI1046"/>
      <c r="GJ1046"/>
      <c r="GK1046"/>
      <c r="GL1046"/>
      <c r="GM1046"/>
      <c r="GN1046"/>
      <c r="GO1046"/>
      <c r="GP1046"/>
      <c r="GQ1046"/>
      <c r="GR1046"/>
      <c r="GS1046"/>
      <c r="GT1046"/>
      <c r="GU1046"/>
      <c r="GV1046"/>
      <c r="GW1046"/>
      <c r="GX1046"/>
      <c r="GY1046"/>
      <c r="GZ1046"/>
      <c r="HA1046"/>
      <c r="HB1046"/>
      <c r="HC1046"/>
      <c r="HD1046"/>
      <c r="HE1046"/>
      <c r="HF1046"/>
      <c r="HG1046"/>
      <c r="HH1046"/>
      <c r="HI1046"/>
      <c r="HJ1046"/>
      <c r="HK1046"/>
      <c r="HL1046"/>
      <c r="HM1046"/>
      <c r="HN1046"/>
      <c r="HO1046"/>
      <c r="HP1046"/>
      <c r="HQ1046"/>
      <c r="HR1046"/>
      <c r="HS1046"/>
      <c r="HT1046"/>
      <c r="HU1046"/>
      <c r="HV1046"/>
      <c r="HW1046"/>
      <c r="HX1046"/>
      <c r="HY1046"/>
      <c r="HZ1046"/>
      <c r="IA1046"/>
      <c r="IB1046"/>
      <c r="IC1046"/>
      <c r="ID1046"/>
      <c r="IE1046"/>
      <c r="IF1046"/>
      <c r="IG1046"/>
      <c r="IH1046"/>
      <c r="II1046"/>
      <c r="IJ1046"/>
      <c r="IK1046"/>
      <c r="IL1046"/>
      <c r="IM1046"/>
      <c r="IN1046"/>
      <c r="IO1046"/>
      <c r="IP1046"/>
      <c r="IQ1046"/>
      <c r="IR1046"/>
      <c r="IS1046"/>
      <c r="IT1046"/>
      <c r="IU1046"/>
      <c r="IV1046"/>
      <c r="IW1046"/>
      <c r="IX1046"/>
      <c r="IY1046"/>
      <c r="IZ1046"/>
      <c r="JA1046"/>
      <c r="JB1046"/>
      <c r="JC1046"/>
      <c r="JD1046"/>
      <c r="JE1046"/>
      <c r="JF1046"/>
      <c r="JG1046"/>
      <c r="JH1046"/>
      <c r="JI1046"/>
      <c r="JJ1046"/>
      <c r="JK1046"/>
      <c r="JL1046"/>
      <c r="JM1046"/>
      <c r="JN1046"/>
      <c r="JO1046"/>
      <c r="JP1046"/>
      <c r="JQ1046"/>
      <c r="JR1046"/>
      <c r="JS1046"/>
      <c r="JT1046"/>
      <c r="JU1046"/>
      <c r="JV1046"/>
      <c r="JW1046"/>
      <c r="JX1046"/>
      <c r="JY1046"/>
      <c r="JZ1046"/>
      <c r="KA1046"/>
      <c r="KB1046"/>
      <c r="KC1046"/>
      <c r="KD1046"/>
      <c r="KE1046"/>
      <c r="KF1046"/>
      <c r="KG1046"/>
      <c r="KH1046"/>
      <c r="KI1046"/>
      <c r="KJ1046"/>
      <c r="KK1046"/>
      <c r="KL1046"/>
      <c r="KM1046"/>
      <c r="KN1046"/>
    </row>
    <row r="1047" spans="1:300" x14ac:dyDescent="0.25">
      <c r="A1047" s="1" t="s">
        <v>475</v>
      </c>
      <c r="P1047" s="1">
        <v>0</v>
      </c>
      <c r="AL1047" s="1">
        <v>0</v>
      </c>
      <c r="BH1047" s="1">
        <v>0</v>
      </c>
    </row>
    <row r="1048" spans="1:300" x14ac:dyDescent="0.25">
      <c r="A1048" s="1" t="s">
        <v>476</v>
      </c>
      <c r="B1048" s="1" t="s">
        <v>477</v>
      </c>
      <c r="H1048" s="1">
        <v>0</v>
      </c>
      <c r="BE1048" s="1">
        <v>280</v>
      </c>
    </row>
    <row r="1049" spans="1:300" x14ac:dyDescent="0.25">
      <c r="A1049" s="1" t="s">
        <v>478</v>
      </c>
      <c r="I1049" s="1">
        <v>0</v>
      </c>
      <c r="L1049" s="1">
        <v>579</v>
      </c>
      <c r="AF1049" s="1">
        <v>732</v>
      </c>
      <c r="AY1049" s="1">
        <v>1250</v>
      </c>
    </row>
    <row r="1050" spans="1:300" x14ac:dyDescent="0.25">
      <c r="A1050" s="1" t="s">
        <v>479</v>
      </c>
      <c r="O1050" s="1">
        <v>0</v>
      </c>
      <c r="AK1050" s="1">
        <v>0</v>
      </c>
      <c r="BG1050" s="1">
        <v>0</v>
      </c>
    </row>
    <row r="1051" spans="1:300" x14ac:dyDescent="0.25">
      <c r="A1051" s="1" t="s">
        <v>480</v>
      </c>
      <c r="L1051" s="1">
        <v>-120</v>
      </c>
      <c r="AE1051" s="1">
        <v>-120</v>
      </c>
      <c r="AX1051" s="1">
        <v>-120</v>
      </c>
    </row>
    <row r="1052" spans="1:300" x14ac:dyDescent="0.25">
      <c r="A1052" s="1" t="s">
        <v>481</v>
      </c>
      <c r="L1052" s="1">
        <v>-280</v>
      </c>
      <c r="AE1052" s="1">
        <v>-280</v>
      </c>
      <c r="AX1052" s="1">
        <v>-280</v>
      </c>
    </row>
    <row r="1055" spans="1:300" x14ac:dyDescent="0.25">
      <c r="A1055" s="1" t="s">
        <v>631</v>
      </c>
      <c r="B1055" s="1" t="s">
        <v>460</v>
      </c>
      <c r="I1055" s="1" t="s">
        <v>635</v>
      </c>
      <c r="J1055" s="1" t="s">
        <v>633</v>
      </c>
    </row>
    <row r="1056" spans="1:300" x14ac:dyDescent="0.25">
      <c r="A1056" s="1" t="s">
        <v>464</v>
      </c>
      <c r="C1056" s="1" t="s">
        <v>465</v>
      </c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>
        <v>13</v>
      </c>
      <c r="X1056"/>
      <c r="Y1056"/>
      <c r="Z1056">
        <v>13</v>
      </c>
      <c r="AA1056"/>
      <c r="AB1056"/>
      <c r="AC1056">
        <v>13</v>
      </c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  <c r="CN1056"/>
      <c r="CO1056"/>
      <c r="CP1056"/>
      <c r="CQ1056"/>
      <c r="CR1056"/>
      <c r="CS1056"/>
      <c r="CT1056"/>
      <c r="CU1056"/>
      <c r="CV1056"/>
      <c r="CW1056"/>
      <c r="CX1056"/>
      <c r="CY1056"/>
      <c r="CZ1056"/>
      <c r="DA1056"/>
      <c r="DB1056"/>
      <c r="DC1056"/>
      <c r="DD1056"/>
      <c r="DE1056"/>
      <c r="DF1056"/>
      <c r="DG1056"/>
      <c r="DH1056"/>
      <c r="DI1056"/>
      <c r="DJ1056"/>
      <c r="DK1056"/>
      <c r="DL1056"/>
      <c r="DM1056"/>
      <c r="DN1056"/>
      <c r="DO1056"/>
      <c r="DP1056"/>
      <c r="DQ1056"/>
      <c r="DR1056"/>
      <c r="DS1056"/>
      <c r="DT1056"/>
      <c r="DU1056"/>
      <c r="DV1056"/>
      <c r="DW1056"/>
      <c r="DX1056"/>
      <c r="DY1056"/>
      <c r="DZ1056"/>
      <c r="EA1056"/>
      <c r="EB1056"/>
      <c r="EC1056"/>
      <c r="ED1056"/>
      <c r="EE1056"/>
      <c r="EF1056"/>
      <c r="EG1056"/>
      <c r="EH1056"/>
      <c r="EI1056"/>
      <c r="EJ1056"/>
      <c r="EK1056"/>
      <c r="EL1056"/>
      <c r="EM1056"/>
      <c r="EN1056"/>
      <c r="EO1056"/>
      <c r="EP1056"/>
      <c r="EQ1056"/>
      <c r="ER1056"/>
      <c r="ES1056"/>
      <c r="ET1056"/>
      <c r="EU1056"/>
      <c r="EV1056"/>
      <c r="EW1056"/>
      <c r="EX1056"/>
      <c r="EY1056"/>
      <c r="EZ1056"/>
      <c r="FA1056"/>
      <c r="FB1056"/>
      <c r="FC1056"/>
      <c r="FD1056"/>
      <c r="FE1056"/>
      <c r="FF1056"/>
      <c r="FG1056"/>
      <c r="FH1056"/>
      <c r="FI1056"/>
      <c r="FJ1056"/>
      <c r="FK1056"/>
      <c r="FL1056"/>
      <c r="FM1056"/>
      <c r="FN1056"/>
      <c r="FO1056"/>
      <c r="FP1056"/>
      <c r="FQ1056"/>
      <c r="FR1056"/>
      <c r="FS1056"/>
      <c r="FT1056"/>
      <c r="FU1056"/>
      <c r="FV1056"/>
      <c r="FW1056"/>
      <c r="FX1056"/>
      <c r="FY1056"/>
      <c r="FZ1056"/>
      <c r="GA1056"/>
      <c r="GB1056"/>
      <c r="GC1056"/>
      <c r="GD1056"/>
      <c r="GE1056"/>
      <c r="GF1056"/>
      <c r="GG1056"/>
      <c r="GH1056"/>
      <c r="GI1056"/>
      <c r="GJ1056"/>
      <c r="GK1056"/>
      <c r="GL1056"/>
      <c r="GM1056"/>
      <c r="GN1056"/>
      <c r="GO1056"/>
      <c r="GP1056"/>
      <c r="GQ1056"/>
      <c r="GR1056"/>
      <c r="GS1056"/>
      <c r="GT1056"/>
      <c r="GU1056"/>
      <c r="GV1056"/>
      <c r="GW1056"/>
      <c r="GX1056"/>
      <c r="GY1056"/>
      <c r="GZ1056"/>
      <c r="HA1056"/>
      <c r="HB1056"/>
      <c r="HC1056"/>
      <c r="HD1056"/>
      <c r="HE1056"/>
      <c r="HF1056"/>
      <c r="HG1056"/>
      <c r="HH1056"/>
      <c r="HI1056"/>
      <c r="HJ1056"/>
      <c r="HK1056"/>
      <c r="HL1056"/>
      <c r="HM1056"/>
      <c r="HN1056"/>
      <c r="HO1056"/>
      <c r="HP1056"/>
      <c r="HQ1056"/>
      <c r="HR1056"/>
      <c r="HS1056"/>
      <c r="HT1056"/>
      <c r="HU1056"/>
      <c r="HV1056"/>
      <c r="HW1056"/>
      <c r="HX1056"/>
      <c r="HY1056"/>
      <c r="HZ1056"/>
      <c r="IA1056"/>
      <c r="IB1056"/>
      <c r="IC1056"/>
      <c r="ID1056"/>
      <c r="IE1056"/>
      <c r="IF1056"/>
      <c r="IG1056"/>
      <c r="IH1056"/>
      <c r="II1056"/>
      <c r="IJ1056"/>
      <c r="IK1056"/>
      <c r="IL1056"/>
      <c r="IM1056"/>
      <c r="IN1056"/>
      <c r="IO1056"/>
      <c r="IP1056"/>
      <c r="IQ1056"/>
      <c r="IR1056"/>
      <c r="IS1056"/>
      <c r="IT1056"/>
      <c r="IU1056"/>
      <c r="IV1056"/>
      <c r="IW1056"/>
      <c r="IX1056"/>
      <c r="IY1056"/>
      <c r="IZ1056"/>
      <c r="JA1056"/>
      <c r="JB1056"/>
      <c r="JC1056"/>
      <c r="JD1056"/>
      <c r="JE1056"/>
      <c r="JF1056"/>
      <c r="JG1056"/>
      <c r="JH1056"/>
      <c r="JI1056"/>
      <c r="JJ1056"/>
      <c r="JK1056"/>
      <c r="JL1056"/>
      <c r="JM1056"/>
      <c r="JN1056"/>
      <c r="JO1056"/>
      <c r="JP1056"/>
      <c r="JQ1056"/>
      <c r="JR1056"/>
      <c r="JS1056"/>
      <c r="JT1056"/>
      <c r="JU1056"/>
      <c r="JV1056"/>
      <c r="JW1056"/>
      <c r="JX1056"/>
      <c r="JY1056"/>
      <c r="JZ1056"/>
      <c r="KA1056"/>
      <c r="KB1056"/>
      <c r="KC1056"/>
      <c r="KD1056"/>
      <c r="KE1056"/>
      <c r="KF1056"/>
      <c r="KG1056"/>
      <c r="KH1056"/>
      <c r="KI1056"/>
      <c r="KJ1056"/>
      <c r="KK1056"/>
      <c r="KL1056"/>
      <c r="KM1056"/>
      <c r="KN1056"/>
    </row>
    <row r="1057" spans="1:300" x14ac:dyDescent="0.25">
      <c r="A1057" s="1" t="s">
        <v>466</v>
      </c>
      <c r="C1057" s="1" t="s">
        <v>465</v>
      </c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>
        <v>14</v>
      </c>
      <c r="X1057"/>
      <c r="Y1057"/>
      <c r="Z1057">
        <v>13</v>
      </c>
      <c r="AA1057"/>
      <c r="AB1057"/>
      <c r="AC1057"/>
      <c r="AD1057">
        <v>2</v>
      </c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  <c r="CN1057"/>
      <c r="CO1057"/>
      <c r="CP1057"/>
      <c r="CQ1057"/>
      <c r="CR1057"/>
      <c r="CS1057"/>
      <c r="CT1057"/>
      <c r="CU1057"/>
      <c r="CV1057"/>
      <c r="CW1057"/>
      <c r="CX1057"/>
      <c r="CY1057"/>
      <c r="CZ1057"/>
      <c r="DA1057"/>
      <c r="DB1057"/>
      <c r="DC1057"/>
      <c r="DD1057"/>
      <c r="DE1057"/>
      <c r="DF1057"/>
      <c r="DG1057"/>
      <c r="DH1057"/>
      <c r="DI1057"/>
      <c r="DJ1057"/>
      <c r="DK1057"/>
      <c r="DL1057"/>
      <c r="DM1057"/>
      <c r="DN1057"/>
      <c r="DO1057"/>
      <c r="DP1057"/>
      <c r="DQ1057"/>
      <c r="DR1057"/>
      <c r="DS1057"/>
      <c r="DT1057"/>
      <c r="DU1057"/>
      <c r="DV1057"/>
      <c r="DW1057"/>
      <c r="DX1057"/>
      <c r="DY1057"/>
      <c r="DZ1057"/>
      <c r="EA1057"/>
      <c r="EB1057"/>
      <c r="EC1057"/>
      <c r="ED1057"/>
      <c r="EE1057"/>
      <c r="EF1057"/>
      <c r="EG1057"/>
      <c r="EH1057"/>
      <c r="EI1057"/>
      <c r="EJ1057"/>
      <c r="EK1057"/>
      <c r="EL1057"/>
      <c r="EM1057"/>
      <c r="EN1057"/>
      <c r="EO1057"/>
      <c r="EP1057"/>
      <c r="EQ1057"/>
      <c r="ER1057"/>
      <c r="ES1057"/>
      <c r="ET1057"/>
      <c r="EU1057"/>
      <c r="EV1057"/>
      <c r="EW1057"/>
      <c r="EX1057"/>
      <c r="EY1057"/>
      <c r="EZ1057"/>
      <c r="FA1057"/>
      <c r="FB1057"/>
      <c r="FC1057"/>
      <c r="FD1057"/>
      <c r="FE1057"/>
      <c r="FF1057"/>
      <c r="FG1057"/>
      <c r="FH1057"/>
      <c r="FI1057"/>
      <c r="FJ1057"/>
      <c r="FK1057"/>
      <c r="FL1057"/>
      <c r="FM1057"/>
      <c r="FN1057"/>
      <c r="FO1057"/>
      <c r="FP1057"/>
      <c r="FQ1057"/>
      <c r="FR1057"/>
      <c r="FS1057"/>
      <c r="FT1057"/>
      <c r="FU1057"/>
      <c r="FV1057"/>
      <c r="FW1057"/>
      <c r="FX1057"/>
      <c r="FY1057"/>
      <c r="FZ1057"/>
      <c r="GA1057"/>
      <c r="GB1057"/>
      <c r="GC1057"/>
      <c r="GD1057"/>
      <c r="GE1057"/>
      <c r="GF1057"/>
      <c r="GG1057"/>
      <c r="GH1057"/>
      <c r="GI1057"/>
      <c r="GJ1057"/>
      <c r="GK1057"/>
      <c r="GL1057"/>
      <c r="GM1057"/>
      <c r="GN1057"/>
      <c r="GO1057"/>
      <c r="GP1057"/>
      <c r="GQ1057"/>
      <c r="GR1057"/>
      <c r="GS1057"/>
      <c r="GT1057"/>
      <c r="GU1057"/>
      <c r="GV1057"/>
      <c r="GW1057"/>
      <c r="GX1057"/>
      <c r="GY1057"/>
      <c r="GZ1057"/>
      <c r="HA1057"/>
      <c r="HB1057"/>
      <c r="HC1057"/>
      <c r="HD1057"/>
      <c r="HE1057"/>
      <c r="HF1057"/>
      <c r="HG1057"/>
      <c r="HH1057"/>
      <c r="HI1057"/>
      <c r="HJ1057"/>
      <c r="HK1057"/>
      <c r="HL1057"/>
      <c r="HM1057"/>
      <c r="HN1057"/>
      <c r="HO1057"/>
      <c r="HP1057"/>
      <c r="HQ1057"/>
      <c r="HR1057"/>
      <c r="HS1057"/>
      <c r="HT1057"/>
      <c r="HU1057"/>
      <c r="HV1057"/>
      <c r="HW1057"/>
      <c r="HX1057"/>
      <c r="HY1057"/>
      <c r="HZ1057"/>
      <c r="IA1057"/>
      <c r="IB1057"/>
      <c r="IC1057"/>
      <c r="ID1057"/>
      <c r="IE1057"/>
      <c r="IF1057"/>
      <c r="IG1057"/>
      <c r="IH1057"/>
      <c r="II1057"/>
      <c r="IJ1057"/>
      <c r="IK1057"/>
      <c r="IL1057"/>
      <c r="IM1057"/>
      <c r="IN1057"/>
      <c r="IO1057"/>
      <c r="IP1057"/>
      <c r="IQ1057"/>
      <c r="IR1057"/>
      <c r="IS1057"/>
      <c r="IT1057"/>
      <c r="IU1057"/>
      <c r="IV1057"/>
      <c r="IW1057"/>
      <c r="IX1057"/>
      <c r="IY1057"/>
      <c r="IZ1057"/>
      <c r="JA1057"/>
      <c r="JB1057"/>
      <c r="JC1057"/>
      <c r="JD1057"/>
      <c r="JE1057"/>
      <c r="JF1057"/>
      <c r="JG1057"/>
      <c r="JH1057"/>
      <c r="JI1057"/>
      <c r="JJ1057"/>
      <c r="JK1057"/>
      <c r="JL1057"/>
      <c r="JM1057"/>
      <c r="JN1057"/>
      <c r="JO1057"/>
      <c r="JP1057"/>
      <c r="JQ1057"/>
      <c r="JR1057"/>
      <c r="JS1057"/>
      <c r="JT1057"/>
      <c r="JU1057"/>
      <c r="JV1057"/>
      <c r="JW1057"/>
      <c r="JX1057"/>
      <c r="JY1057"/>
      <c r="JZ1057"/>
      <c r="KA1057"/>
      <c r="KB1057"/>
      <c r="KC1057"/>
      <c r="KD1057"/>
      <c r="KE1057"/>
      <c r="KF1057"/>
      <c r="KG1057"/>
      <c r="KH1057"/>
      <c r="KI1057"/>
      <c r="KJ1057"/>
      <c r="KK1057"/>
      <c r="KL1057"/>
      <c r="KM1057"/>
      <c r="KN1057"/>
    </row>
    <row r="1058" spans="1:300" x14ac:dyDescent="0.25"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  <c r="CN1058"/>
      <c r="CO1058"/>
      <c r="CP1058"/>
      <c r="CQ1058"/>
      <c r="CR1058"/>
      <c r="CS1058"/>
      <c r="CT1058"/>
      <c r="CU1058"/>
      <c r="CV1058"/>
      <c r="CW1058"/>
      <c r="CX1058"/>
      <c r="CY1058"/>
      <c r="CZ1058"/>
      <c r="DA1058"/>
      <c r="DB1058"/>
      <c r="DC1058"/>
      <c r="DD1058"/>
      <c r="DE1058"/>
      <c r="DF1058"/>
      <c r="DG1058"/>
      <c r="DH1058"/>
      <c r="DI1058"/>
      <c r="DJ1058"/>
      <c r="DK1058"/>
      <c r="DL1058"/>
      <c r="DM1058"/>
      <c r="DN1058"/>
      <c r="DO1058"/>
      <c r="DP1058"/>
      <c r="DQ1058"/>
      <c r="DR1058"/>
      <c r="DS1058"/>
      <c r="DT1058"/>
      <c r="DU1058"/>
      <c r="DV1058"/>
      <c r="DW1058"/>
      <c r="DX1058"/>
      <c r="DY1058"/>
      <c r="DZ1058"/>
      <c r="EA1058"/>
      <c r="EB1058"/>
      <c r="EC1058"/>
      <c r="ED1058"/>
      <c r="EE1058"/>
      <c r="EF1058"/>
      <c r="EG1058"/>
      <c r="EH1058"/>
      <c r="EI1058"/>
      <c r="EJ1058"/>
      <c r="EK1058"/>
      <c r="EL1058"/>
      <c r="EM1058"/>
      <c r="EN1058"/>
      <c r="EO1058"/>
      <c r="EP1058"/>
      <c r="EQ1058"/>
      <c r="ER1058"/>
      <c r="ES1058"/>
      <c r="ET1058"/>
      <c r="EU1058"/>
      <c r="EV1058"/>
      <c r="EW1058"/>
      <c r="EX1058"/>
      <c r="EY1058"/>
      <c r="EZ1058"/>
      <c r="FA1058"/>
      <c r="FB1058"/>
      <c r="FC1058"/>
      <c r="FD1058"/>
      <c r="FE1058"/>
      <c r="FF1058"/>
      <c r="FG1058"/>
      <c r="FH1058"/>
      <c r="FI1058"/>
      <c r="FJ1058"/>
      <c r="FK1058"/>
      <c r="FL1058"/>
      <c r="FM1058"/>
      <c r="FN1058"/>
      <c r="FO1058"/>
      <c r="FP1058"/>
      <c r="FQ1058"/>
      <c r="FR1058"/>
      <c r="FS1058"/>
      <c r="FT1058"/>
      <c r="FU1058"/>
      <c r="FV1058"/>
      <c r="FW1058"/>
      <c r="FX1058"/>
      <c r="FY1058"/>
      <c r="FZ1058"/>
      <c r="GA1058"/>
      <c r="GB1058"/>
      <c r="GC1058"/>
      <c r="GD1058"/>
      <c r="GE1058"/>
      <c r="GF1058"/>
      <c r="GG1058"/>
      <c r="GH1058"/>
      <c r="GI1058"/>
      <c r="GJ1058"/>
      <c r="GK1058"/>
      <c r="GL1058"/>
      <c r="GM1058"/>
      <c r="GN1058"/>
      <c r="GO1058"/>
      <c r="GP1058"/>
      <c r="GQ1058"/>
      <c r="GR1058"/>
      <c r="GS1058"/>
      <c r="GT1058"/>
      <c r="GU1058"/>
      <c r="GV1058"/>
      <c r="GW1058"/>
      <c r="GX1058"/>
      <c r="GY1058"/>
      <c r="GZ1058"/>
      <c r="HA1058"/>
      <c r="HB1058"/>
      <c r="HC1058"/>
      <c r="HD1058"/>
      <c r="HE1058"/>
      <c r="HF1058"/>
      <c r="HG1058"/>
      <c r="HH1058"/>
      <c r="HI1058"/>
      <c r="HJ1058"/>
      <c r="HK1058"/>
      <c r="HL1058"/>
      <c r="HM1058"/>
      <c r="HN1058"/>
      <c r="HO1058"/>
      <c r="HP1058"/>
      <c r="HQ1058"/>
      <c r="HR1058"/>
      <c r="HS1058"/>
      <c r="HT1058"/>
      <c r="HU1058"/>
      <c r="HV1058"/>
      <c r="HW1058"/>
      <c r="HX1058"/>
      <c r="HY1058"/>
      <c r="HZ1058"/>
      <c r="IA1058"/>
      <c r="IB1058"/>
      <c r="IC1058"/>
      <c r="ID1058"/>
      <c r="IE1058"/>
      <c r="IF1058"/>
      <c r="IG1058"/>
      <c r="IH1058"/>
      <c r="II1058"/>
      <c r="IJ1058"/>
      <c r="IK1058"/>
      <c r="IL1058"/>
      <c r="IM1058"/>
      <c r="IN1058"/>
      <c r="IO1058"/>
      <c r="IP1058"/>
      <c r="IQ1058"/>
      <c r="IR1058"/>
      <c r="IS1058"/>
      <c r="IT1058"/>
      <c r="IU1058"/>
      <c r="IV1058"/>
      <c r="IW1058"/>
      <c r="IX1058"/>
      <c r="IY1058"/>
      <c r="IZ1058"/>
      <c r="JA1058"/>
      <c r="JB1058"/>
      <c r="JC1058"/>
      <c r="JD1058"/>
      <c r="JE1058"/>
      <c r="JF1058"/>
      <c r="JG1058"/>
      <c r="JH1058"/>
      <c r="JI1058"/>
      <c r="JJ1058"/>
      <c r="JK1058"/>
      <c r="JL1058"/>
      <c r="JM1058"/>
      <c r="JN1058"/>
      <c r="JO1058"/>
      <c r="JP1058"/>
      <c r="JQ1058"/>
      <c r="JR1058"/>
      <c r="JS1058"/>
      <c r="JT1058"/>
      <c r="JU1058"/>
      <c r="JV1058"/>
      <c r="JW1058"/>
      <c r="JX1058"/>
      <c r="JY1058"/>
      <c r="JZ1058"/>
      <c r="KA1058"/>
      <c r="KB1058"/>
      <c r="KC1058"/>
      <c r="KD1058"/>
      <c r="KE1058"/>
      <c r="KF1058"/>
      <c r="KG1058"/>
      <c r="KH1058"/>
      <c r="KI1058"/>
      <c r="KJ1058"/>
      <c r="KK1058"/>
      <c r="KL1058"/>
      <c r="KM1058"/>
      <c r="KN1058"/>
    </row>
    <row r="1059" spans="1:300" x14ac:dyDescent="0.25">
      <c r="A1059" s="1" t="s">
        <v>467</v>
      </c>
      <c r="C1059" s="1" t="s">
        <v>789</v>
      </c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>
        <v>0</v>
      </c>
      <c r="Y1059"/>
      <c r="Z1059"/>
      <c r="AA1059">
        <v>0</v>
      </c>
      <c r="AB1059"/>
      <c r="AC1059"/>
      <c r="AD1059">
        <v>0</v>
      </c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  <c r="CN1059"/>
      <c r="CO1059"/>
      <c r="CP1059"/>
      <c r="CQ1059"/>
      <c r="CR1059"/>
      <c r="CS1059"/>
      <c r="CT1059"/>
      <c r="CU1059"/>
      <c r="CV1059"/>
      <c r="CW1059"/>
      <c r="CX1059"/>
      <c r="CY1059"/>
      <c r="CZ1059"/>
      <c r="DA1059"/>
      <c r="DB1059"/>
      <c r="DC1059"/>
      <c r="DD1059"/>
      <c r="DE1059"/>
      <c r="DF1059"/>
      <c r="DG1059"/>
      <c r="DH1059"/>
      <c r="DI1059"/>
      <c r="DJ1059"/>
      <c r="DK1059"/>
      <c r="DL1059"/>
      <c r="DM1059"/>
      <c r="DN1059"/>
      <c r="DO1059"/>
      <c r="DP1059"/>
      <c r="DQ1059"/>
      <c r="DR1059"/>
      <c r="DS1059"/>
      <c r="DT1059"/>
      <c r="DU1059"/>
      <c r="DV1059"/>
      <c r="DW1059"/>
      <c r="DX1059"/>
      <c r="DY1059"/>
      <c r="DZ1059"/>
      <c r="EA1059"/>
      <c r="EB1059"/>
      <c r="EC1059"/>
      <c r="ED1059"/>
      <c r="EE1059"/>
      <c r="EF1059"/>
      <c r="EG1059"/>
      <c r="EH1059"/>
      <c r="EI1059"/>
      <c r="EJ1059"/>
      <c r="EK1059"/>
      <c r="EL1059"/>
      <c r="EM1059"/>
      <c r="EN1059"/>
      <c r="EO1059"/>
      <c r="EP1059"/>
      <c r="EQ1059"/>
      <c r="ER1059"/>
      <c r="ES1059"/>
      <c r="ET1059"/>
      <c r="EU1059"/>
      <c r="EV1059"/>
      <c r="EW1059"/>
      <c r="EX1059"/>
      <c r="EY1059"/>
      <c r="EZ1059"/>
      <c r="FA1059"/>
      <c r="FB1059"/>
      <c r="FC1059"/>
      <c r="FD1059"/>
      <c r="FE1059"/>
      <c r="FF1059"/>
      <c r="FG1059"/>
      <c r="FH1059"/>
      <c r="FI1059"/>
      <c r="FJ1059"/>
      <c r="FK1059"/>
      <c r="FL1059"/>
      <c r="FM1059"/>
      <c r="FN1059"/>
      <c r="FO1059"/>
      <c r="FP1059"/>
      <c r="FQ1059"/>
      <c r="FR1059"/>
      <c r="FS1059"/>
      <c r="FT1059"/>
      <c r="FU1059"/>
      <c r="FV1059"/>
      <c r="FW1059"/>
      <c r="FX1059"/>
      <c r="FY1059"/>
      <c r="FZ1059"/>
      <c r="GA1059"/>
      <c r="GB1059"/>
      <c r="GC1059"/>
      <c r="GD1059"/>
      <c r="GE1059"/>
      <c r="GF1059"/>
      <c r="GG1059"/>
      <c r="GH1059"/>
      <c r="GI1059"/>
      <c r="GJ1059"/>
      <c r="GK1059"/>
      <c r="GL1059"/>
      <c r="GM1059"/>
      <c r="GN1059"/>
      <c r="GO1059"/>
      <c r="GP1059"/>
      <c r="GQ1059"/>
      <c r="GR1059"/>
      <c r="GS1059"/>
      <c r="GT1059"/>
      <c r="GU1059"/>
      <c r="GV1059"/>
      <c r="GW1059"/>
      <c r="GX1059"/>
      <c r="GY1059"/>
      <c r="GZ1059"/>
      <c r="HA1059"/>
      <c r="HB1059"/>
      <c r="HC1059"/>
      <c r="HD1059"/>
      <c r="HE1059"/>
      <c r="HF1059"/>
      <c r="HG1059"/>
      <c r="HH1059"/>
      <c r="HI1059"/>
      <c r="HJ1059"/>
      <c r="HK1059"/>
      <c r="HL1059"/>
      <c r="HM1059"/>
      <c r="HN1059"/>
      <c r="HO1059"/>
      <c r="HP1059"/>
      <c r="HQ1059"/>
      <c r="HR1059"/>
      <c r="HS1059"/>
      <c r="HT1059"/>
      <c r="HU1059"/>
      <c r="HV1059"/>
      <c r="HW1059"/>
      <c r="HX1059"/>
      <c r="HY1059"/>
      <c r="HZ1059"/>
      <c r="IA1059"/>
      <c r="IB1059"/>
      <c r="IC1059"/>
      <c r="ID1059"/>
      <c r="IE1059"/>
      <c r="IF1059"/>
      <c r="IG1059"/>
      <c r="IH1059"/>
      <c r="II1059"/>
      <c r="IJ1059"/>
      <c r="IK1059"/>
      <c r="IL1059"/>
      <c r="IM1059"/>
      <c r="IN1059"/>
      <c r="IO1059"/>
      <c r="IP1059"/>
      <c r="IQ1059"/>
      <c r="IR1059"/>
      <c r="IS1059"/>
      <c r="IT1059"/>
      <c r="IU1059"/>
      <c r="IV1059"/>
      <c r="IW1059"/>
      <c r="IX1059"/>
      <c r="IY1059"/>
      <c r="IZ1059"/>
      <c r="JA1059"/>
      <c r="JB1059"/>
      <c r="JC1059"/>
      <c r="JD1059"/>
      <c r="JE1059"/>
      <c r="JF1059"/>
      <c r="JG1059"/>
      <c r="JH1059"/>
      <c r="JI1059"/>
      <c r="JJ1059"/>
      <c r="JK1059"/>
      <c r="JL1059"/>
      <c r="JM1059"/>
      <c r="JN1059"/>
      <c r="JO1059"/>
      <c r="JP1059"/>
      <c r="JQ1059"/>
      <c r="JR1059"/>
      <c r="JS1059"/>
      <c r="JT1059"/>
      <c r="JU1059"/>
      <c r="JV1059"/>
      <c r="JW1059"/>
      <c r="JX1059"/>
      <c r="JY1059"/>
      <c r="JZ1059"/>
      <c r="KA1059"/>
      <c r="KB1059"/>
      <c r="KC1059"/>
      <c r="KD1059"/>
      <c r="KE1059"/>
      <c r="KF1059"/>
      <c r="KG1059"/>
      <c r="KH1059"/>
      <c r="KI1059"/>
      <c r="KJ1059"/>
      <c r="KK1059"/>
      <c r="KL1059"/>
      <c r="KM1059"/>
      <c r="KN1059"/>
    </row>
    <row r="1060" spans="1:300" x14ac:dyDescent="0.25">
      <c r="A1060" s="1" t="s">
        <v>468</v>
      </c>
      <c r="C1060" s="1" t="s">
        <v>789</v>
      </c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>
        <v>3</v>
      </c>
      <c r="Y1060"/>
      <c r="Z1060"/>
      <c r="AA1060">
        <v>3</v>
      </c>
      <c r="AB1060"/>
      <c r="AC1060"/>
      <c r="AD1060">
        <v>3</v>
      </c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  <c r="CN1060"/>
      <c r="CO1060"/>
      <c r="CP1060"/>
      <c r="CQ1060"/>
      <c r="CR1060"/>
      <c r="CS1060"/>
      <c r="CT1060"/>
      <c r="CU1060"/>
      <c r="CV1060"/>
      <c r="CW1060"/>
      <c r="CX1060"/>
      <c r="CY1060"/>
      <c r="CZ1060"/>
      <c r="DA1060"/>
      <c r="DB1060"/>
      <c r="DC1060"/>
      <c r="DD1060"/>
      <c r="DE1060"/>
      <c r="DF1060"/>
      <c r="DG1060"/>
      <c r="DH1060"/>
      <c r="DI1060"/>
      <c r="DJ1060"/>
      <c r="DK1060"/>
      <c r="DL1060"/>
      <c r="DM1060"/>
      <c r="DN1060"/>
      <c r="DO1060"/>
      <c r="DP1060"/>
      <c r="DQ1060"/>
      <c r="DR1060"/>
      <c r="DS1060"/>
      <c r="DT1060"/>
      <c r="DU1060"/>
      <c r="DV1060"/>
      <c r="DW1060"/>
      <c r="DX1060"/>
      <c r="DY1060"/>
      <c r="DZ1060"/>
      <c r="EA1060"/>
      <c r="EB1060"/>
      <c r="EC1060"/>
      <c r="ED1060"/>
      <c r="EE1060"/>
      <c r="EF1060"/>
      <c r="EG1060"/>
      <c r="EH1060"/>
      <c r="EI1060"/>
      <c r="EJ1060"/>
      <c r="EK1060"/>
      <c r="EL1060"/>
      <c r="EM1060"/>
      <c r="EN1060"/>
      <c r="EO1060"/>
      <c r="EP1060"/>
      <c r="EQ1060"/>
      <c r="ER1060"/>
      <c r="ES1060"/>
      <c r="ET1060"/>
      <c r="EU1060"/>
      <c r="EV1060"/>
      <c r="EW1060"/>
      <c r="EX1060"/>
      <c r="EY1060"/>
      <c r="EZ1060"/>
      <c r="FA1060"/>
      <c r="FB1060"/>
      <c r="FC1060"/>
      <c r="FD1060"/>
      <c r="FE1060"/>
      <c r="FF1060"/>
      <c r="FG1060"/>
      <c r="FH1060"/>
      <c r="FI1060"/>
      <c r="FJ1060"/>
      <c r="FK1060"/>
      <c r="FL1060"/>
      <c r="FM1060"/>
      <c r="FN1060"/>
      <c r="FO1060"/>
      <c r="FP1060"/>
      <c r="FQ1060"/>
      <c r="FR1060"/>
      <c r="FS1060"/>
      <c r="FT1060"/>
      <c r="FU1060"/>
      <c r="FV1060"/>
      <c r="FW1060"/>
      <c r="FX1060"/>
      <c r="FY1060"/>
      <c r="FZ1060"/>
      <c r="GA1060"/>
      <c r="GB1060"/>
      <c r="GC1060"/>
      <c r="GD1060"/>
      <c r="GE1060"/>
      <c r="GF1060"/>
      <c r="GG1060"/>
      <c r="GH1060"/>
      <c r="GI1060"/>
      <c r="GJ1060"/>
      <c r="GK1060"/>
      <c r="GL1060"/>
      <c r="GM1060"/>
      <c r="GN1060"/>
      <c r="GO1060"/>
      <c r="GP1060"/>
      <c r="GQ1060"/>
      <c r="GR1060"/>
      <c r="GS1060"/>
      <c r="GT1060"/>
      <c r="GU1060"/>
      <c r="GV1060"/>
      <c r="GW1060"/>
      <c r="GX1060"/>
      <c r="GY1060"/>
      <c r="GZ1060"/>
      <c r="HA1060"/>
      <c r="HB1060"/>
      <c r="HC1060"/>
      <c r="HD1060"/>
      <c r="HE1060"/>
      <c r="HF1060"/>
      <c r="HG1060"/>
      <c r="HH1060"/>
      <c r="HI1060"/>
      <c r="HJ1060"/>
      <c r="HK1060"/>
      <c r="HL1060"/>
      <c r="HM1060"/>
      <c r="HN1060"/>
      <c r="HO1060"/>
      <c r="HP1060"/>
      <c r="HQ1060"/>
      <c r="HR1060"/>
      <c r="HS1060"/>
      <c r="HT1060"/>
      <c r="HU1060"/>
      <c r="HV1060"/>
      <c r="HW1060"/>
      <c r="HX1060"/>
      <c r="HY1060"/>
      <c r="HZ1060"/>
      <c r="IA1060"/>
      <c r="IB1060"/>
      <c r="IC1060"/>
      <c r="ID1060"/>
      <c r="IE1060"/>
      <c r="IF1060"/>
      <c r="IG1060"/>
      <c r="IH1060"/>
      <c r="II1060"/>
      <c r="IJ1060"/>
      <c r="IK1060"/>
      <c r="IL1060"/>
      <c r="IM1060"/>
      <c r="IN1060"/>
      <c r="IO1060"/>
      <c r="IP1060"/>
      <c r="IQ1060"/>
      <c r="IR1060"/>
      <c r="IS1060"/>
      <c r="IT1060"/>
      <c r="IU1060"/>
      <c r="IV1060"/>
      <c r="IW1060"/>
      <c r="IX1060"/>
      <c r="IY1060"/>
      <c r="IZ1060"/>
      <c r="JA1060"/>
      <c r="JB1060"/>
      <c r="JC1060"/>
      <c r="JD1060"/>
      <c r="JE1060"/>
      <c r="JF1060"/>
      <c r="JG1060"/>
      <c r="JH1060"/>
      <c r="JI1060"/>
      <c r="JJ1060"/>
      <c r="JK1060"/>
      <c r="JL1060"/>
      <c r="JM1060"/>
      <c r="JN1060"/>
      <c r="JO1060"/>
      <c r="JP1060"/>
      <c r="JQ1060"/>
      <c r="JR1060"/>
      <c r="JS1060"/>
      <c r="JT1060"/>
      <c r="JU1060"/>
      <c r="JV1060"/>
      <c r="JW1060"/>
      <c r="JX1060"/>
      <c r="JY1060"/>
      <c r="JZ1060"/>
      <c r="KA1060"/>
      <c r="KB1060"/>
      <c r="KC1060"/>
      <c r="KD1060"/>
      <c r="KE1060"/>
      <c r="KF1060"/>
      <c r="KG1060"/>
      <c r="KH1060"/>
      <c r="KI1060"/>
      <c r="KJ1060"/>
      <c r="KK1060"/>
      <c r="KL1060"/>
      <c r="KM1060"/>
      <c r="KN1060"/>
    </row>
    <row r="1061" spans="1:300" x14ac:dyDescent="0.25"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  <c r="CN1061"/>
      <c r="CO1061"/>
      <c r="CP1061"/>
      <c r="CQ1061"/>
      <c r="CR1061"/>
      <c r="CS1061"/>
      <c r="CT1061"/>
      <c r="CU1061"/>
      <c r="CV1061"/>
      <c r="CW1061"/>
      <c r="CX1061"/>
      <c r="CY1061"/>
      <c r="CZ1061"/>
      <c r="DA1061"/>
      <c r="DB1061"/>
      <c r="DC1061"/>
      <c r="DD1061"/>
      <c r="DE1061"/>
      <c r="DF1061"/>
      <c r="DG1061"/>
      <c r="DH1061"/>
      <c r="DI1061"/>
      <c r="DJ1061"/>
      <c r="DK1061"/>
      <c r="DL1061"/>
      <c r="DM1061"/>
      <c r="DN1061"/>
      <c r="DO1061"/>
      <c r="DP1061"/>
      <c r="DQ1061"/>
      <c r="DR1061"/>
      <c r="DS1061"/>
      <c r="DT1061"/>
      <c r="DU1061"/>
      <c r="DV1061"/>
      <c r="DW1061"/>
      <c r="DX1061"/>
      <c r="DY1061"/>
      <c r="DZ1061"/>
      <c r="EA1061"/>
      <c r="EB1061"/>
      <c r="EC1061"/>
      <c r="ED1061"/>
      <c r="EE1061"/>
      <c r="EF1061"/>
      <c r="EG1061"/>
      <c r="EH1061"/>
      <c r="EI1061"/>
      <c r="EJ1061"/>
      <c r="EK1061"/>
      <c r="EL1061"/>
      <c r="EM1061"/>
      <c r="EN1061"/>
      <c r="EO1061"/>
      <c r="EP1061"/>
      <c r="EQ1061"/>
      <c r="ER1061"/>
      <c r="ES1061"/>
      <c r="ET1061"/>
      <c r="EU1061"/>
      <c r="EV1061"/>
      <c r="EW1061"/>
      <c r="EX1061"/>
      <c r="EY1061"/>
      <c r="EZ1061"/>
      <c r="FA1061"/>
      <c r="FB1061"/>
      <c r="FC1061"/>
      <c r="FD1061"/>
      <c r="FE1061"/>
      <c r="FF1061"/>
      <c r="FG1061"/>
      <c r="FH1061"/>
      <c r="FI1061"/>
      <c r="FJ1061"/>
      <c r="FK1061"/>
      <c r="FL1061"/>
      <c r="FM1061"/>
      <c r="FN1061"/>
      <c r="FO1061"/>
      <c r="FP1061"/>
      <c r="FQ1061"/>
      <c r="FR1061"/>
      <c r="FS1061"/>
      <c r="FT1061"/>
      <c r="FU1061"/>
      <c r="FV1061"/>
      <c r="FW1061"/>
      <c r="FX1061"/>
      <c r="FY1061"/>
      <c r="FZ1061"/>
      <c r="GA1061"/>
      <c r="GB1061"/>
      <c r="GC1061"/>
      <c r="GD1061"/>
      <c r="GE1061"/>
      <c r="GF1061"/>
      <c r="GG1061"/>
      <c r="GH1061"/>
      <c r="GI1061"/>
      <c r="GJ1061"/>
      <c r="GK1061"/>
      <c r="GL1061"/>
      <c r="GM1061"/>
      <c r="GN1061"/>
      <c r="GO1061"/>
      <c r="GP1061"/>
      <c r="GQ1061"/>
      <c r="GR1061"/>
      <c r="GS1061"/>
      <c r="GT1061"/>
      <c r="GU1061"/>
      <c r="GV1061"/>
      <c r="GW1061"/>
      <c r="GX1061"/>
      <c r="GY1061"/>
      <c r="GZ1061"/>
      <c r="HA1061"/>
      <c r="HB1061"/>
      <c r="HC1061"/>
      <c r="HD1061"/>
      <c r="HE1061"/>
      <c r="HF1061"/>
      <c r="HG1061"/>
      <c r="HH1061"/>
      <c r="HI1061"/>
      <c r="HJ1061"/>
      <c r="HK1061"/>
      <c r="HL1061"/>
      <c r="HM1061"/>
      <c r="HN1061"/>
      <c r="HO1061"/>
      <c r="HP1061"/>
      <c r="HQ1061"/>
      <c r="HR1061"/>
      <c r="HS1061"/>
      <c r="HT1061"/>
      <c r="HU1061"/>
      <c r="HV1061"/>
      <c r="HW1061"/>
      <c r="HX1061"/>
      <c r="HY1061"/>
      <c r="HZ1061"/>
      <c r="IA1061"/>
      <c r="IB1061"/>
      <c r="IC1061"/>
      <c r="ID1061"/>
      <c r="IE1061"/>
      <c r="IF1061"/>
      <c r="IG1061"/>
      <c r="IH1061"/>
      <c r="II1061"/>
      <c r="IJ1061"/>
      <c r="IK1061"/>
      <c r="IL1061"/>
      <c r="IM1061"/>
      <c r="IN1061"/>
      <c r="IO1061"/>
      <c r="IP1061"/>
      <c r="IQ1061"/>
      <c r="IR1061"/>
      <c r="IS1061"/>
      <c r="IT1061"/>
      <c r="IU1061"/>
      <c r="IV1061"/>
      <c r="IW1061"/>
      <c r="IX1061"/>
      <c r="IY1061"/>
      <c r="IZ1061"/>
      <c r="JA1061"/>
      <c r="JB1061"/>
      <c r="JC1061"/>
      <c r="JD1061"/>
      <c r="JE1061"/>
      <c r="JF1061"/>
      <c r="JG1061"/>
      <c r="JH1061"/>
      <c r="JI1061"/>
      <c r="JJ1061"/>
      <c r="JK1061"/>
      <c r="JL1061"/>
      <c r="JM1061"/>
      <c r="JN1061"/>
      <c r="JO1061"/>
      <c r="JP1061"/>
      <c r="JQ1061"/>
      <c r="JR1061"/>
      <c r="JS1061"/>
      <c r="JT1061"/>
      <c r="JU1061"/>
      <c r="JV1061"/>
      <c r="JW1061"/>
      <c r="JX1061"/>
      <c r="JY1061"/>
      <c r="JZ1061"/>
      <c r="KA1061"/>
      <c r="KB1061"/>
      <c r="KC1061"/>
      <c r="KD1061"/>
      <c r="KE1061"/>
      <c r="KF1061"/>
      <c r="KG1061"/>
      <c r="KH1061"/>
      <c r="KI1061"/>
      <c r="KJ1061"/>
      <c r="KK1061"/>
      <c r="KL1061"/>
      <c r="KM1061"/>
      <c r="KN1061"/>
    </row>
    <row r="1062" spans="1:300" x14ac:dyDescent="0.25">
      <c r="A1062" s="1" t="s">
        <v>469</v>
      </c>
      <c r="D1062"/>
      <c r="E1062"/>
      <c r="F1062"/>
      <c r="G1062"/>
      <c r="H1062"/>
      <c r="I1062"/>
      <c r="J1062"/>
      <c r="K1062"/>
      <c r="L1062"/>
      <c r="M1062"/>
      <c r="N1062"/>
      <c r="O1062"/>
      <c r="P1062" t="s">
        <v>485</v>
      </c>
      <c r="Q1062"/>
      <c r="R1062" t="s">
        <v>485</v>
      </c>
      <c r="S1062"/>
      <c r="T1062" t="s">
        <v>485</v>
      </c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  <c r="CN1062"/>
      <c r="CO1062"/>
      <c r="CP1062"/>
      <c r="CQ1062"/>
      <c r="CR1062"/>
      <c r="CS1062"/>
      <c r="CT1062"/>
      <c r="CU1062"/>
      <c r="CV1062"/>
      <c r="CW1062"/>
      <c r="CX1062"/>
      <c r="CY1062"/>
      <c r="CZ1062"/>
      <c r="DA1062"/>
      <c r="DB1062"/>
      <c r="DC1062"/>
      <c r="DD1062"/>
      <c r="DE1062"/>
      <c r="DF1062"/>
      <c r="DG1062"/>
      <c r="DH1062"/>
      <c r="DI1062"/>
      <c r="DJ1062"/>
      <c r="DK1062"/>
      <c r="DL1062"/>
      <c r="DM1062"/>
      <c r="DN1062"/>
      <c r="DO1062"/>
      <c r="DP1062"/>
      <c r="DQ1062"/>
      <c r="DR1062"/>
      <c r="DS1062"/>
      <c r="DT1062"/>
      <c r="DU1062"/>
      <c r="DV1062"/>
      <c r="DW1062"/>
      <c r="DX1062"/>
      <c r="DY1062"/>
      <c r="DZ1062"/>
      <c r="EA1062"/>
      <c r="EB1062"/>
      <c r="EC1062"/>
      <c r="ED1062"/>
      <c r="EE1062"/>
      <c r="EF1062"/>
      <c r="EG1062"/>
      <c r="EH1062"/>
      <c r="EI1062"/>
      <c r="EJ1062"/>
      <c r="EK1062"/>
      <c r="EL1062"/>
      <c r="EM1062"/>
      <c r="EN1062"/>
      <c r="EO1062"/>
      <c r="EP1062"/>
      <c r="EQ1062"/>
      <c r="ER1062"/>
      <c r="ES1062"/>
      <c r="ET1062"/>
      <c r="EU1062"/>
      <c r="EV1062"/>
      <c r="EW1062"/>
      <c r="EX1062"/>
      <c r="EY1062"/>
      <c r="EZ1062"/>
      <c r="FA1062"/>
      <c r="FB1062"/>
      <c r="FC1062"/>
      <c r="FD1062"/>
      <c r="FE1062"/>
      <c r="FF1062"/>
      <c r="FG1062"/>
      <c r="FH1062"/>
      <c r="FI1062"/>
      <c r="FJ1062"/>
      <c r="FK1062"/>
      <c r="FL1062"/>
      <c r="FM1062"/>
      <c r="FN1062"/>
      <c r="FO1062"/>
      <c r="FP1062"/>
      <c r="FQ1062"/>
      <c r="FR1062"/>
      <c r="FS1062"/>
      <c r="FT1062"/>
      <c r="FU1062"/>
      <c r="FV1062"/>
      <c r="FW1062"/>
      <c r="FX1062"/>
      <c r="FY1062"/>
      <c r="FZ1062"/>
      <c r="GA1062"/>
      <c r="GB1062"/>
      <c r="GC1062"/>
      <c r="GD1062"/>
      <c r="GE1062"/>
      <c r="GF1062"/>
      <c r="GG1062"/>
      <c r="GH1062"/>
      <c r="GI1062"/>
      <c r="GJ1062"/>
      <c r="GK1062"/>
      <c r="GL1062"/>
      <c r="GM1062"/>
      <c r="GN1062"/>
      <c r="GO1062"/>
      <c r="GP1062"/>
      <c r="GQ1062"/>
      <c r="GR1062"/>
      <c r="GS1062"/>
      <c r="GT1062"/>
      <c r="GU1062"/>
      <c r="GV1062"/>
      <c r="GW1062"/>
      <c r="GX1062"/>
      <c r="GY1062"/>
      <c r="GZ1062"/>
      <c r="HA1062"/>
      <c r="HB1062"/>
      <c r="HC1062"/>
      <c r="HD1062"/>
      <c r="HE1062"/>
      <c r="HF1062"/>
      <c r="HG1062"/>
      <c r="HH1062"/>
      <c r="HI1062"/>
      <c r="HJ1062"/>
      <c r="HK1062"/>
      <c r="HL1062"/>
      <c r="HM1062"/>
      <c r="HN1062"/>
      <c r="HO1062"/>
      <c r="HP1062"/>
      <c r="HQ1062"/>
      <c r="HR1062"/>
      <c r="HS1062"/>
      <c r="HT1062"/>
      <c r="HU1062"/>
      <c r="HV1062"/>
      <c r="HW1062"/>
      <c r="HX1062"/>
      <c r="HY1062"/>
      <c r="HZ1062"/>
      <c r="IA1062"/>
      <c r="IB1062"/>
      <c r="IC1062"/>
      <c r="ID1062"/>
      <c r="IE1062"/>
      <c r="IF1062"/>
      <c r="IG1062"/>
      <c r="IH1062"/>
      <c r="II1062"/>
      <c r="IJ1062"/>
      <c r="IK1062"/>
      <c r="IL1062"/>
      <c r="IM1062"/>
      <c r="IN1062"/>
      <c r="IO1062"/>
      <c r="IP1062"/>
      <c r="IQ1062"/>
      <c r="IR1062"/>
      <c r="IS1062"/>
      <c r="IT1062"/>
      <c r="IU1062"/>
      <c r="IV1062"/>
      <c r="IW1062"/>
      <c r="IX1062"/>
      <c r="IY1062"/>
      <c r="IZ1062"/>
      <c r="JA1062"/>
      <c r="JB1062"/>
      <c r="JC1062"/>
      <c r="JD1062"/>
      <c r="JE1062"/>
      <c r="JF1062"/>
      <c r="JG1062"/>
      <c r="JH1062"/>
      <c r="JI1062"/>
      <c r="JJ1062"/>
      <c r="JK1062"/>
      <c r="JL1062"/>
      <c r="JM1062"/>
      <c r="JN1062"/>
      <c r="JO1062"/>
      <c r="JP1062"/>
      <c r="JQ1062"/>
      <c r="JR1062"/>
      <c r="JS1062"/>
      <c r="JT1062"/>
      <c r="JU1062"/>
      <c r="JV1062"/>
      <c r="JW1062"/>
      <c r="JX1062"/>
      <c r="JY1062"/>
      <c r="JZ1062"/>
      <c r="KA1062"/>
      <c r="KB1062"/>
      <c r="KC1062"/>
      <c r="KD1062"/>
      <c r="KE1062"/>
      <c r="KF1062"/>
      <c r="KG1062"/>
      <c r="KH1062"/>
      <c r="KI1062"/>
      <c r="KJ1062"/>
      <c r="KK1062"/>
      <c r="KL1062"/>
      <c r="KM1062"/>
      <c r="KN1062"/>
    </row>
    <row r="1063" spans="1:300" x14ac:dyDescent="0.25">
      <c r="A1063" s="1" t="s">
        <v>474</v>
      </c>
      <c r="D1063"/>
      <c r="E1063"/>
      <c r="F1063"/>
      <c r="G1063"/>
      <c r="H1063"/>
      <c r="I1063"/>
      <c r="J1063"/>
      <c r="K1063"/>
      <c r="L1063"/>
      <c r="M1063"/>
      <c r="N1063"/>
      <c r="O1063"/>
      <c r="P1063" t="s">
        <v>796</v>
      </c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  <c r="CN1063"/>
      <c r="CO1063"/>
      <c r="CP1063"/>
      <c r="CQ1063"/>
      <c r="CR1063"/>
      <c r="CS1063"/>
      <c r="CT1063"/>
      <c r="CU1063"/>
      <c r="CV1063"/>
      <c r="CW1063"/>
      <c r="CX1063"/>
      <c r="CY1063"/>
      <c r="CZ1063"/>
      <c r="DA1063"/>
      <c r="DB1063"/>
      <c r="DC1063"/>
      <c r="DD1063"/>
      <c r="DE1063"/>
      <c r="DF1063"/>
      <c r="DG1063"/>
      <c r="DH1063"/>
      <c r="DI1063"/>
      <c r="DJ1063"/>
      <c r="DK1063"/>
      <c r="DL1063"/>
      <c r="DM1063"/>
      <c r="DN1063"/>
      <c r="DO1063"/>
      <c r="DP1063"/>
      <c r="DQ1063"/>
      <c r="DR1063"/>
      <c r="DS1063"/>
      <c r="DT1063"/>
      <c r="DU1063"/>
      <c r="DV1063"/>
      <c r="DW1063"/>
      <c r="DX1063"/>
      <c r="DY1063"/>
      <c r="DZ1063"/>
      <c r="EA1063"/>
      <c r="EB1063"/>
      <c r="EC1063"/>
      <c r="ED1063"/>
      <c r="EE1063"/>
      <c r="EF1063"/>
      <c r="EG1063"/>
      <c r="EH1063"/>
      <c r="EI1063"/>
      <c r="EJ1063"/>
      <c r="EK1063"/>
      <c r="EL1063"/>
      <c r="EM1063"/>
      <c r="EN1063"/>
      <c r="EO1063"/>
      <c r="EP1063"/>
      <c r="EQ1063"/>
      <c r="ER1063"/>
      <c r="ES1063"/>
      <c r="ET1063"/>
      <c r="EU1063"/>
      <c r="EV1063"/>
      <c r="EW1063"/>
      <c r="EX1063"/>
      <c r="EY1063"/>
      <c r="EZ1063"/>
      <c r="FA1063"/>
      <c r="FB1063"/>
      <c r="FC1063"/>
      <c r="FD1063"/>
      <c r="FE1063"/>
      <c r="FF1063"/>
      <c r="FG1063"/>
      <c r="FH1063"/>
      <c r="FI1063"/>
      <c r="FJ1063"/>
      <c r="FK1063"/>
      <c r="FL1063"/>
      <c r="FM1063"/>
      <c r="FN1063"/>
      <c r="FO1063"/>
      <c r="FP1063"/>
      <c r="FQ1063"/>
      <c r="FR1063"/>
      <c r="FS1063"/>
      <c r="FT1063"/>
      <c r="FU1063"/>
      <c r="FV1063"/>
      <c r="FW1063"/>
      <c r="FX1063"/>
      <c r="FY1063"/>
      <c r="FZ1063"/>
      <c r="GA1063"/>
      <c r="GB1063"/>
      <c r="GC1063"/>
      <c r="GD1063"/>
      <c r="GE1063"/>
      <c r="GF1063"/>
      <c r="GG1063"/>
      <c r="GH1063"/>
      <c r="GI1063"/>
      <c r="GJ1063"/>
      <c r="GK1063"/>
      <c r="GL1063"/>
      <c r="GM1063"/>
      <c r="GN1063"/>
      <c r="GO1063"/>
      <c r="GP1063"/>
      <c r="GQ1063"/>
      <c r="GR1063"/>
      <c r="GS1063"/>
      <c r="GT1063"/>
      <c r="GU1063"/>
      <c r="GV1063"/>
      <c r="GW1063"/>
      <c r="GX1063"/>
      <c r="GY1063"/>
      <c r="GZ1063"/>
      <c r="HA1063"/>
      <c r="HB1063"/>
      <c r="HC1063"/>
      <c r="HD1063"/>
      <c r="HE1063"/>
      <c r="HF1063"/>
      <c r="HG1063"/>
      <c r="HH1063"/>
      <c r="HI1063"/>
      <c r="HJ1063"/>
      <c r="HK1063"/>
      <c r="HL1063"/>
      <c r="HM1063"/>
      <c r="HN1063"/>
      <c r="HO1063"/>
      <c r="HP1063"/>
      <c r="HQ1063"/>
      <c r="HR1063"/>
      <c r="HS1063"/>
      <c r="HT1063"/>
      <c r="HU1063"/>
      <c r="HV1063"/>
      <c r="HW1063"/>
      <c r="HX1063"/>
      <c r="HY1063"/>
      <c r="HZ1063"/>
      <c r="IA1063"/>
      <c r="IB1063"/>
      <c r="IC1063"/>
      <c r="ID1063"/>
      <c r="IE1063"/>
      <c r="IF1063"/>
      <c r="IG1063"/>
      <c r="IH1063"/>
      <c r="II1063"/>
      <c r="IJ1063"/>
      <c r="IK1063"/>
      <c r="IL1063"/>
      <c r="IM1063"/>
      <c r="IN1063"/>
      <c r="IO1063"/>
      <c r="IP1063"/>
      <c r="IQ1063"/>
      <c r="IR1063"/>
      <c r="IS1063"/>
      <c r="IT1063"/>
      <c r="IU1063"/>
      <c r="IV1063"/>
      <c r="IW1063"/>
      <c r="IX1063"/>
      <c r="IY1063"/>
      <c r="IZ1063"/>
      <c r="JA1063"/>
      <c r="JB1063"/>
      <c r="JC1063"/>
      <c r="JD1063"/>
      <c r="JE1063"/>
      <c r="JF1063"/>
      <c r="JG1063"/>
      <c r="JH1063"/>
      <c r="JI1063"/>
      <c r="JJ1063"/>
      <c r="JK1063"/>
      <c r="JL1063"/>
      <c r="JM1063"/>
      <c r="JN1063"/>
      <c r="JO1063"/>
      <c r="JP1063"/>
      <c r="JQ1063"/>
      <c r="JR1063"/>
      <c r="JS1063"/>
      <c r="JT1063"/>
      <c r="JU1063"/>
      <c r="JV1063"/>
      <c r="JW1063"/>
      <c r="JX1063"/>
      <c r="JY1063"/>
      <c r="JZ1063"/>
      <c r="KA1063"/>
      <c r="KB1063"/>
      <c r="KC1063"/>
      <c r="KD1063"/>
      <c r="KE1063"/>
      <c r="KF1063"/>
      <c r="KG1063"/>
      <c r="KH1063"/>
      <c r="KI1063"/>
      <c r="KJ1063"/>
      <c r="KK1063"/>
      <c r="KL1063"/>
      <c r="KM1063"/>
      <c r="KN1063"/>
    </row>
    <row r="1064" spans="1:300" x14ac:dyDescent="0.25">
      <c r="A1064" s="1" t="s">
        <v>475</v>
      </c>
      <c r="P1064" s="1">
        <v>0</v>
      </c>
      <c r="AL1064" s="1">
        <v>0</v>
      </c>
    </row>
    <row r="1065" spans="1:300" x14ac:dyDescent="0.25">
      <c r="A1065" s="1" t="s">
        <v>476</v>
      </c>
      <c r="B1065" s="1" t="s">
        <v>477</v>
      </c>
      <c r="F1065" s="1">
        <v>280</v>
      </c>
      <c r="AF1065" s="1">
        <v>200</v>
      </c>
    </row>
    <row r="1066" spans="1:300" x14ac:dyDescent="0.25">
      <c r="A1066" s="1" t="s">
        <v>478</v>
      </c>
      <c r="G1066" s="1">
        <v>732</v>
      </c>
      <c r="I1066" s="1">
        <v>1250</v>
      </c>
      <c r="AC1066" s="1">
        <v>642</v>
      </c>
    </row>
    <row r="1067" spans="1:300" x14ac:dyDescent="0.25">
      <c r="A1067" s="1" t="s">
        <v>479</v>
      </c>
      <c r="O1067" s="1">
        <v>0</v>
      </c>
      <c r="AK1067" s="1">
        <v>0</v>
      </c>
    </row>
    <row r="1068" spans="1:300" x14ac:dyDescent="0.25">
      <c r="A1068" s="1" t="s">
        <v>480</v>
      </c>
      <c r="L1068" s="1">
        <v>-120</v>
      </c>
      <c r="AE1068" s="1">
        <v>-120</v>
      </c>
    </row>
    <row r="1069" spans="1:300" x14ac:dyDescent="0.25">
      <c r="A1069" s="1" t="s">
        <v>481</v>
      </c>
      <c r="L1069" s="1">
        <v>-280</v>
      </c>
      <c r="AE1069" s="1">
        <v>-280</v>
      </c>
    </row>
    <row r="1072" spans="1:300" x14ac:dyDescent="0.25">
      <c r="A1072" s="1" t="s">
        <v>631</v>
      </c>
      <c r="B1072" s="1" t="s">
        <v>460</v>
      </c>
      <c r="I1072" s="1" t="s">
        <v>636</v>
      </c>
      <c r="J1072" s="1" t="s">
        <v>587</v>
      </c>
      <c r="N1072" s="1" t="s">
        <v>637</v>
      </c>
      <c r="O1072" s="1" t="s">
        <v>587</v>
      </c>
    </row>
    <row r="1073" spans="1:300" x14ac:dyDescent="0.25">
      <c r="A1073" s="1" t="s">
        <v>464</v>
      </c>
      <c r="C1073" s="1" t="s">
        <v>804</v>
      </c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>
        <v>7</v>
      </c>
      <c r="Y1073"/>
      <c r="Z1073"/>
      <c r="AA1073">
        <v>7</v>
      </c>
      <c r="AB1073"/>
      <c r="AC1073"/>
      <c r="AD1073">
        <v>7</v>
      </c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>
        <v>7</v>
      </c>
      <c r="AS1073"/>
      <c r="AT1073"/>
      <c r="AU1073">
        <v>7</v>
      </c>
      <c r="AV1073"/>
      <c r="AW1073"/>
      <c r="AX1073">
        <v>7</v>
      </c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  <c r="CN1073"/>
      <c r="CO1073"/>
      <c r="CP1073"/>
      <c r="CQ1073"/>
      <c r="CR1073"/>
      <c r="CS1073"/>
      <c r="CT1073"/>
      <c r="CU1073"/>
      <c r="CV1073"/>
      <c r="CW1073"/>
      <c r="CX1073"/>
      <c r="CY1073"/>
      <c r="CZ1073"/>
      <c r="DA1073"/>
      <c r="DB1073"/>
      <c r="DC1073"/>
      <c r="DD1073"/>
      <c r="DE1073"/>
      <c r="DF1073"/>
      <c r="DG1073"/>
      <c r="DH1073"/>
      <c r="DI1073"/>
      <c r="DJ1073"/>
      <c r="DK1073"/>
      <c r="DL1073"/>
      <c r="DM1073"/>
      <c r="DN1073"/>
      <c r="DO1073"/>
      <c r="DP1073"/>
      <c r="DQ1073"/>
      <c r="DR1073"/>
      <c r="DS1073"/>
      <c r="DT1073"/>
      <c r="DU1073"/>
      <c r="DV1073"/>
      <c r="DW1073"/>
      <c r="DX1073"/>
      <c r="DY1073"/>
      <c r="DZ1073"/>
      <c r="EA1073"/>
      <c r="EB1073"/>
      <c r="EC1073"/>
      <c r="ED1073"/>
      <c r="EE1073"/>
      <c r="EF1073"/>
      <c r="EG1073"/>
      <c r="EH1073"/>
      <c r="EI1073"/>
      <c r="EJ1073"/>
      <c r="EK1073"/>
      <c r="EL1073"/>
      <c r="EM1073"/>
      <c r="EN1073"/>
      <c r="EO1073"/>
      <c r="EP1073"/>
      <c r="EQ1073"/>
      <c r="ER1073"/>
      <c r="ES1073"/>
      <c r="ET1073"/>
      <c r="EU1073"/>
      <c r="EV1073"/>
      <c r="EW1073"/>
      <c r="EX1073"/>
      <c r="EY1073"/>
      <c r="EZ1073"/>
      <c r="FA1073"/>
      <c r="FB1073"/>
      <c r="FC1073"/>
      <c r="FD1073"/>
      <c r="FE1073"/>
      <c r="FF1073"/>
      <c r="FG1073"/>
      <c r="FH1073"/>
      <c r="FI1073"/>
      <c r="FJ1073"/>
      <c r="FK1073"/>
      <c r="FL1073"/>
      <c r="FM1073"/>
      <c r="FN1073"/>
      <c r="FO1073"/>
      <c r="FP1073"/>
      <c r="FQ1073"/>
      <c r="FR1073"/>
      <c r="FS1073"/>
      <c r="FT1073"/>
      <c r="FU1073"/>
      <c r="FV1073"/>
      <c r="FW1073"/>
      <c r="FX1073"/>
      <c r="FY1073"/>
      <c r="FZ1073"/>
      <c r="GA1073"/>
      <c r="GB1073"/>
      <c r="GC1073"/>
      <c r="GD1073"/>
      <c r="GE1073"/>
      <c r="GF1073"/>
      <c r="GG1073"/>
      <c r="GH1073"/>
      <c r="GI1073"/>
      <c r="GJ1073"/>
      <c r="GK1073"/>
      <c r="GL1073"/>
      <c r="GM1073"/>
      <c r="GN1073"/>
      <c r="GO1073"/>
      <c r="GP1073"/>
      <c r="GQ1073"/>
      <c r="GR1073"/>
      <c r="GS1073"/>
      <c r="GT1073"/>
      <c r="GU1073"/>
      <c r="GV1073"/>
      <c r="GW1073"/>
      <c r="GX1073"/>
      <c r="GY1073"/>
      <c r="GZ1073"/>
      <c r="HA1073"/>
      <c r="HB1073"/>
      <c r="HC1073"/>
      <c r="HD1073"/>
      <c r="HE1073"/>
      <c r="HF1073"/>
      <c r="HG1073"/>
      <c r="HH1073"/>
      <c r="HI1073"/>
      <c r="HJ1073"/>
      <c r="HK1073"/>
      <c r="HL1073"/>
      <c r="HM1073"/>
      <c r="HN1073"/>
      <c r="HO1073"/>
      <c r="HP1073"/>
      <c r="HQ1073"/>
      <c r="HR1073"/>
      <c r="HS1073"/>
      <c r="HT1073"/>
      <c r="HU1073"/>
      <c r="HV1073"/>
      <c r="HW1073"/>
      <c r="HX1073"/>
      <c r="HY1073"/>
      <c r="HZ1073"/>
      <c r="IA1073"/>
      <c r="IB1073"/>
      <c r="IC1073"/>
      <c r="ID1073"/>
      <c r="IE1073"/>
      <c r="IF1073"/>
      <c r="IG1073"/>
      <c r="IH1073"/>
      <c r="II1073"/>
      <c r="IJ1073"/>
      <c r="IK1073"/>
      <c r="IL1073"/>
      <c r="IM1073"/>
      <c r="IN1073"/>
      <c r="IO1073"/>
      <c r="IP1073"/>
      <c r="IQ1073"/>
      <c r="IR1073"/>
      <c r="IS1073"/>
      <c r="IT1073"/>
      <c r="IU1073"/>
      <c r="IV1073"/>
      <c r="IW1073"/>
      <c r="IX1073"/>
      <c r="IY1073"/>
      <c r="IZ1073"/>
      <c r="JA1073"/>
      <c r="JB1073"/>
      <c r="JC1073"/>
      <c r="JD1073"/>
      <c r="JE1073"/>
      <c r="JF1073"/>
      <c r="JG1073"/>
      <c r="JH1073"/>
      <c r="JI1073"/>
      <c r="JJ1073"/>
      <c r="JK1073"/>
      <c r="JL1073"/>
      <c r="JM1073"/>
      <c r="JN1073"/>
      <c r="JO1073"/>
      <c r="JP1073"/>
      <c r="JQ1073"/>
      <c r="JR1073"/>
      <c r="JS1073"/>
      <c r="JT1073"/>
      <c r="JU1073"/>
      <c r="JV1073"/>
      <c r="JW1073"/>
      <c r="JX1073"/>
      <c r="JY1073"/>
      <c r="JZ1073"/>
      <c r="KA1073"/>
      <c r="KB1073"/>
      <c r="KC1073"/>
      <c r="KD1073"/>
      <c r="KE1073"/>
      <c r="KF1073"/>
      <c r="KG1073"/>
      <c r="KH1073"/>
      <c r="KI1073"/>
      <c r="KJ1073"/>
      <c r="KK1073"/>
      <c r="KL1073"/>
      <c r="KM1073"/>
      <c r="KN1073"/>
    </row>
    <row r="1074" spans="1:300" x14ac:dyDescent="0.25">
      <c r="A1074" s="1" t="s">
        <v>466</v>
      </c>
      <c r="C1074" s="1" t="s">
        <v>465</v>
      </c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>
        <v>0</v>
      </c>
      <c r="Y1074"/>
      <c r="Z1074"/>
      <c r="AA1074">
        <v>0</v>
      </c>
      <c r="AB1074"/>
      <c r="AC1074"/>
      <c r="AD1074">
        <v>0</v>
      </c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>
        <v>2</v>
      </c>
      <c r="AS1074"/>
      <c r="AT1074"/>
      <c r="AU1074">
        <v>10</v>
      </c>
      <c r="AV1074"/>
      <c r="AW1074"/>
      <c r="AX1074">
        <v>9</v>
      </c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  <c r="CN1074"/>
      <c r="CO1074"/>
      <c r="CP1074"/>
      <c r="CQ1074"/>
      <c r="CR1074"/>
      <c r="CS1074"/>
      <c r="CT1074"/>
      <c r="CU1074"/>
      <c r="CV1074"/>
      <c r="CW1074"/>
      <c r="CX1074"/>
      <c r="CY1074"/>
      <c r="CZ1074"/>
      <c r="DA1074"/>
      <c r="DB1074"/>
      <c r="DC1074"/>
      <c r="DD1074"/>
      <c r="DE1074"/>
      <c r="DF1074"/>
      <c r="DG1074"/>
      <c r="DH1074"/>
      <c r="DI1074"/>
      <c r="DJ1074"/>
      <c r="DK1074"/>
      <c r="DL1074"/>
      <c r="DM1074"/>
      <c r="DN1074"/>
      <c r="DO1074"/>
      <c r="DP1074"/>
      <c r="DQ1074"/>
      <c r="DR1074"/>
      <c r="DS1074"/>
      <c r="DT1074"/>
      <c r="DU1074"/>
      <c r="DV1074"/>
      <c r="DW1074"/>
      <c r="DX1074"/>
      <c r="DY1074"/>
      <c r="DZ1074"/>
      <c r="EA1074"/>
      <c r="EB1074"/>
      <c r="EC1074"/>
      <c r="ED1074"/>
      <c r="EE1074"/>
      <c r="EF1074"/>
      <c r="EG1074"/>
      <c r="EH1074"/>
      <c r="EI1074"/>
      <c r="EJ1074"/>
      <c r="EK1074"/>
      <c r="EL1074"/>
      <c r="EM1074"/>
      <c r="EN1074"/>
      <c r="EO1074"/>
      <c r="EP1074"/>
      <c r="EQ1074"/>
      <c r="ER1074"/>
      <c r="ES1074"/>
      <c r="ET1074"/>
      <c r="EU1074"/>
      <c r="EV1074"/>
      <c r="EW1074"/>
      <c r="EX1074"/>
      <c r="EY1074"/>
      <c r="EZ1074"/>
      <c r="FA1074"/>
      <c r="FB1074"/>
      <c r="FC1074"/>
      <c r="FD1074"/>
      <c r="FE1074"/>
      <c r="FF1074"/>
      <c r="FG1074"/>
      <c r="FH1074"/>
      <c r="FI1074"/>
      <c r="FJ1074"/>
      <c r="FK1074"/>
      <c r="FL1074"/>
      <c r="FM1074"/>
      <c r="FN1074"/>
      <c r="FO1074"/>
      <c r="FP1074"/>
      <c r="FQ1074"/>
      <c r="FR1074"/>
      <c r="FS1074"/>
      <c r="FT1074"/>
      <c r="FU1074"/>
      <c r="FV1074"/>
      <c r="FW1074"/>
      <c r="FX1074"/>
      <c r="FY1074"/>
      <c r="FZ1074"/>
      <c r="GA1074"/>
      <c r="GB1074"/>
      <c r="GC1074"/>
      <c r="GD1074"/>
      <c r="GE1074"/>
      <c r="GF1074"/>
      <c r="GG1074"/>
      <c r="GH1074"/>
      <c r="GI1074"/>
      <c r="GJ1074"/>
      <c r="GK1074"/>
      <c r="GL1074"/>
      <c r="GM1074"/>
      <c r="GN1074"/>
      <c r="GO1074"/>
      <c r="GP1074"/>
      <c r="GQ1074"/>
      <c r="GR1074"/>
      <c r="GS1074"/>
      <c r="GT1074"/>
      <c r="GU1074"/>
      <c r="GV1074"/>
      <c r="GW1074"/>
      <c r="GX1074"/>
      <c r="GY1074"/>
      <c r="GZ1074"/>
      <c r="HA1074"/>
      <c r="HB1074"/>
      <c r="HC1074"/>
      <c r="HD1074"/>
      <c r="HE1074"/>
      <c r="HF1074"/>
      <c r="HG1074"/>
      <c r="HH1074"/>
      <c r="HI1074"/>
      <c r="HJ1074"/>
      <c r="HK1074"/>
      <c r="HL1074"/>
      <c r="HM1074"/>
      <c r="HN1074"/>
      <c r="HO1074"/>
      <c r="HP1074"/>
      <c r="HQ1074"/>
      <c r="HR1074"/>
      <c r="HS1074"/>
      <c r="HT1074"/>
      <c r="HU1074"/>
      <c r="HV1074"/>
      <c r="HW1074"/>
      <c r="HX1074"/>
      <c r="HY1074"/>
      <c r="HZ1074"/>
      <c r="IA1074"/>
      <c r="IB1074"/>
      <c r="IC1074"/>
      <c r="ID1074"/>
      <c r="IE1074"/>
      <c r="IF1074"/>
      <c r="IG1074"/>
      <c r="IH1074"/>
      <c r="II1074"/>
      <c r="IJ1074"/>
      <c r="IK1074"/>
      <c r="IL1074"/>
      <c r="IM1074"/>
      <c r="IN1074"/>
      <c r="IO1074"/>
      <c r="IP1074"/>
      <c r="IQ1074"/>
      <c r="IR1074"/>
      <c r="IS1074"/>
      <c r="IT1074"/>
      <c r="IU1074"/>
      <c r="IV1074"/>
      <c r="IW1074"/>
      <c r="IX1074"/>
      <c r="IY1074"/>
      <c r="IZ1074"/>
      <c r="JA1074"/>
      <c r="JB1074"/>
      <c r="JC1074"/>
      <c r="JD1074"/>
      <c r="JE1074"/>
      <c r="JF1074"/>
      <c r="JG1074"/>
      <c r="JH1074"/>
      <c r="JI1074"/>
      <c r="JJ1074"/>
      <c r="JK1074"/>
      <c r="JL1074"/>
      <c r="JM1074"/>
      <c r="JN1074"/>
      <c r="JO1074"/>
      <c r="JP1074"/>
      <c r="JQ1074"/>
      <c r="JR1074"/>
      <c r="JS1074"/>
      <c r="JT1074"/>
      <c r="JU1074"/>
      <c r="JV1074"/>
      <c r="JW1074"/>
      <c r="JX1074"/>
      <c r="JY1074"/>
      <c r="JZ1074"/>
      <c r="KA1074"/>
      <c r="KB1074"/>
      <c r="KC1074"/>
      <c r="KD1074"/>
      <c r="KE1074"/>
      <c r="KF1074"/>
      <c r="KG1074"/>
      <c r="KH1074"/>
      <c r="KI1074"/>
      <c r="KJ1074"/>
      <c r="KK1074"/>
      <c r="KL1074"/>
      <c r="KM1074"/>
      <c r="KN1074"/>
    </row>
    <row r="1075" spans="1:300" x14ac:dyDescent="0.25"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  <c r="CN1075"/>
      <c r="CO1075"/>
      <c r="CP1075"/>
      <c r="CQ1075"/>
      <c r="CR1075"/>
      <c r="CS1075"/>
      <c r="CT1075"/>
      <c r="CU1075"/>
      <c r="CV1075"/>
      <c r="CW1075"/>
      <c r="CX1075"/>
      <c r="CY1075"/>
      <c r="CZ1075"/>
      <c r="DA1075"/>
      <c r="DB1075"/>
      <c r="DC1075"/>
      <c r="DD1075"/>
      <c r="DE1075"/>
      <c r="DF1075"/>
      <c r="DG1075"/>
      <c r="DH1075"/>
      <c r="DI1075"/>
      <c r="DJ1075"/>
      <c r="DK1075"/>
      <c r="DL1075"/>
      <c r="DM1075"/>
      <c r="DN1075"/>
      <c r="DO1075"/>
      <c r="DP1075"/>
      <c r="DQ1075"/>
      <c r="DR1075"/>
      <c r="DS1075"/>
      <c r="DT1075"/>
      <c r="DU1075"/>
      <c r="DV1075"/>
      <c r="DW1075"/>
      <c r="DX1075"/>
      <c r="DY1075"/>
      <c r="DZ1075"/>
      <c r="EA1075"/>
      <c r="EB1075"/>
      <c r="EC1075"/>
      <c r="ED1075"/>
      <c r="EE1075"/>
      <c r="EF1075"/>
      <c r="EG1075"/>
      <c r="EH1075"/>
      <c r="EI1075"/>
      <c r="EJ1075"/>
      <c r="EK1075"/>
      <c r="EL1075"/>
      <c r="EM1075"/>
      <c r="EN1075"/>
      <c r="EO1075"/>
      <c r="EP1075"/>
      <c r="EQ1075"/>
      <c r="ER1075"/>
      <c r="ES1075"/>
      <c r="ET1075"/>
      <c r="EU1075"/>
      <c r="EV1075"/>
      <c r="EW1075"/>
      <c r="EX1075"/>
      <c r="EY1075"/>
      <c r="EZ1075"/>
      <c r="FA1075"/>
      <c r="FB1075"/>
      <c r="FC1075"/>
      <c r="FD1075"/>
      <c r="FE1075"/>
      <c r="FF1075"/>
      <c r="FG1075"/>
      <c r="FH1075"/>
      <c r="FI1075"/>
      <c r="FJ1075"/>
      <c r="FK1075"/>
      <c r="FL1075"/>
      <c r="FM1075"/>
      <c r="FN1075"/>
      <c r="FO1075"/>
      <c r="FP1075"/>
      <c r="FQ1075"/>
      <c r="FR1075"/>
      <c r="FS1075"/>
      <c r="FT1075"/>
      <c r="FU1075"/>
      <c r="FV1075"/>
      <c r="FW1075"/>
      <c r="FX1075"/>
      <c r="FY1075"/>
      <c r="FZ1075"/>
      <c r="GA1075"/>
      <c r="GB1075"/>
      <c r="GC1075"/>
      <c r="GD1075"/>
      <c r="GE1075"/>
      <c r="GF1075"/>
      <c r="GG1075"/>
      <c r="GH1075"/>
      <c r="GI1075"/>
      <c r="GJ1075"/>
      <c r="GK1075"/>
      <c r="GL1075"/>
      <c r="GM1075"/>
      <c r="GN1075"/>
      <c r="GO1075"/>
      <c r="GP1075"/>
      <c r="GQ1075"/>
      <c r="GR1075"/>
      <c r="GS1075"/>
      <c r="GT1075"/>
      <c r="GU1075"/>
      <c r="GV1075"/>
      <c r="GW1075"/>
      <c r="GX1075"/>
      <c r="GY1075"/>
      <c r="GZ1075"/>
      <c r="HA1075"/>
      <c r="HB1075"/>
      <c r="HC1075"/>
      <c r="HD1075"/>
      <c r="HE1075"/>
      <c r="HF1075"/>
      <c r="HG1075"/>
      <c r="HH1075"/>
      <c r="HI1075"/>
      <c r="HJ1075"/>
      <c r="HK1075"/>
      <c r="HL1075"/>
      <c r="HM1075"/>
      <c r="HN1075"/>
      <c r="HO1075"/>
      <c r="HP1075"/>
      <c r="HQ1075"/>
      <c r="HR1075"/>
      <c r="HS1075"/>
      <c r="HT1075"/>
      <c r="HU1075"/>
      <c r="HV1075"/>
      <c r="HW1075"/>
      <c r="HX1075"/>
      <c r="HY1075"/>
      <c r="HZ1075"/>
      <c r="IA1075"/>
      <c r="IB1075"/>
      <c r="IC1075"/>
      <c r="ID1075"/>
      <c r="IE1075"/>
      <c r="IF1075"/>
      <c r="IG1075"/>
      <c r="IH1075"/>
      <c r="II1075"/>
      <c r="IJ1075"/>
      <c r="IK1075"/>
      <c r="IL1075"/>
      <c r="IM1075"/>
      <c r="IN1075"/>
      <c r="IO1075"/>
      <c r="IP1075"/>
      <c r="IQ1075"/>
      <c r="IR1075"/>
      <c r="IS1075"/>
      <c r="IT1075"/>
      <c r="IU1075"/>
      <c r="IV1075"/>
      <c r="IW1075"/>
      <c r="IX1075"/>
      <c r="IY1075"/>
      <c r="IZ1075"/>
      <c r="JA1075"/>
      <c r="JB1075"/>
      <c r="JC1075"/>
      <c r="JD1075"/>
      <c r="JE1075"/>
      <c r="JF1075"/>
      <c r="JG1075"/>
      <c r="JH1075"/>
      <c r="JI1075"/>
      <c r="JJ1075"/>
      <c r="JK1075"/>
      <c r="JL1075"/>
      <c r="JM1075"/>
      <c r="JN1075"/>
      <c r="JO1075"/>
      <c r="JP1075"/>
      <c r="JQ1075"/>
      <c r="JR1075"/>
      <c r="JS1075"/>
      <c r="JT1075"/>
      <c r="JU1075"/>
      <c r="JV1075"/>
      <c r="JW1075"/>
      <c r="JX1075"/>
      <c r="JY1075"/>
      <c r="JZ1075"/>
      <c r="KA1075"/>
      <c r="KB1075"/>
      <c r="KC1075"/>
      <c r="KD1075"/>
      <c r="KE1075"/>
      <c r="KF1075"/>
      <c r="KG1075"/>
      <c r="KH1075"/>
      <c r="KI1075"/>
      <c r="KJ1075"/>
      <c r="KK1075"/>
      <c r="KL1075"/>
      <c r="KM1075"/>
      <c r="KN1075"/>
    </row>
    <row r="1076" spans="1:300" x14ac:dyDescent="0.25">
      <c r="A1076" s="1" t="s">
        <v>467</v>
      </c>
      <c r="C1076" s="1" t="s">
        <v>789</v>
      </c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>
        <v>0</v>
      </c>
      <c r="Y1076"/>
      <c r="Z1076">
        <v>16</v>
      </c>
      <c r="AA1076"/>
      <c r="AB1076"/>
      <c r="AC1076">
        <v>48</v>
      </c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>
        <v>3</v>
      </c>
      <c r="AS1076"/>
      <c r="AT1076"/>
      <c r="AU1076">
        <v>0</v>
      </c>
      <c r="AV1076"/>
      <c r="AW1076"/>
      <c r="AX1076">
        <v>0</v>
      </c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  <c r="CN1076"/>
      <c r="CO1076"/>
      <c r="CP1076"/>
      <c r="CQ1076"/>
      <c r="CR1076"/>
      <c r="CS1076"/>
      <c r="CT1076"/>
      <c r="CU1076"/>
      <c r="CV1076"/>
      <c r="CW1076"/>
      <c r="CX1076"/>
      <c r="CY1076"/>
      <c r="CZ1076"/>
      <c r="DA1076"/>
      <c r="DB1076"/>
      <c r="DC1076"/>
      <c r="DD1076"/>
      <c r="DE1076"/>
      <c r="DF1076"/>
      <c r="DG1076"/>
      <c r="DH1076"/>
      <c r="DI1076"/>
      <c r="DJ1076"/>
      <c r="DK1076"/>
      <c r="DL1076"/>
      <c r="DM1076"/>
      <c r="DN1076"/>
      <c r="DO1076"/>
      <c r="DP1076"/>
      <c r="DQ1076"/>
      <c r="DR1076"/>
      <c r="DS1076"/>
      <c r="DT1076"/>
      <c r="DU1076"/>
      <c r="DV1076"/>
      <c r="DW1076"/>
      <c r="DX1076"/>
      <c r="DY1076"/>
      <c r="DZ1076"/>
      <c r="EA1076"/>
      <c r="EB1076"/>
      <c r="EC1076"/>
      <c r="ED1076"/>
      <c r="EE1076"/>
      <c r="EF1076"/>
      <c r="EG1076"/>
      <c r="EH1076"/>
      <c r="EI1076"/>
      <c r="EJ1076"/>
      <c r="EK1076"/>
      <c r="EL1076"/>
      <c r="EM1076"/>
      <c r="EN1076"/>
      <c r="EO1076"/>
      <c r="EP1076"/>
      <c r="EQ1076"/>
      <c r="ER1076"/>
      <c r="ES1076"/>
      <c r="ET1076"/>
      <c r="EU1076"/>
      <c r="EV1076"/>
      <c r="EW1076"/>
      <c r="EX1076"/>
      <c r="EY1076"/>
      <c r="EZ1076"/>
      <c r="FA1076"/>
      <c r="FB1076"/>
      <c r="FC1076"/>
      <c r="FD1076"/>
      <c r="FE1076"/>
      <c r="FF1076"/>
      <c r="FG1076"/>
      <c r="FH1076"/>
      <c r="FI1076"/>
      <c r="FJ1076"/>
      <c r="FK1076"/>
      <c r="FL1076"/>
      <c r="FM1076"/>
      <c r="FN1076"/>
      <c r="FO1076"/>
      <c r="FP1076"/>
      <c r="FQ1076"/>
      <c r="FR1076"/>
      <c r="FS1076"/>
      <c r="FT1076"/>
      <c r="FU1076"/>
      <c r="FV1076"/>
      <c r="FW1076"/>
      <c r="FX1076"/>
      <c r="FY1076"/>
      <c r="FZ1076"/>
      <c r="GA1076"/>
      <c r="GB1076"/>
      <c r="GC1076"/>
      <c r="GD1076"/>
      <c r="GE1076"/>
      <c r="GF1076"/>
      <c r="GG1076"/>
      <c r="GH1076"/>
      <c r="GI1076"/>
      <c r="GJ1076"/>
      <c r="GK1076"/>
      <c r="GL1076"/>
      <c r="GM1076"/>
      <c r="GN1076"/>
      <c r="GO1076"/>
      <c r="GP1076"/>
      <c r="GQ1076"/>
      <c r="GR1076"/>
      <c r="GS1076"/>
      <c r="GT1076"/>
      <c r="GU1076"/>
      <c r="GV1076"/>
      <c r="GW1076"/>
      <c r="GX1076"/>
      <c r="GY1076"/>
      <c r="GZ1076"/>
      <c r="HA1076"/>
      <c r="HB1076"/>
      <c r="HC1076"/>
      <c r="HD1076"/>
      <c r="HE1076"/>
      <c r="HF1076"/>
      <c r="HG1076"/>
      <c r="HH1076"/>
      <c r="HI1076"/>
      <c r="HJ1076"/>
      <c r="HK1076"/>
      <c r="HL1076"/>
      <c r="HM1076"/>
      <c r="HN1076"/>
      <c r="HO1076"/>
      <c r="HP1076"/>
      <c r="HQ1076"/>
      <c r="HR1076"/>
      <c r="HS1076"/>
      <c r="HT1076"/>
      <c r="HU1076"/>
      <c r="HV1076"/>
      <c r="HW1076"/>
      <c r="HX1076"/>
      <c r="HY1076"/>
      <c r="HZ1076"/>
      <c r="IA1076"/>
      <c r="IB1076"/>
      <c r="IC1076"/>
      <c r="ID1076"/>
      <c r="IE1076"/>
      <c r="IF1076"/>
      <c r="IG1076"/>
      <c r="IH1076"/>
      <c r="II1076"/>
      <c r="IJ1076"/>
      <c r="IK1076"/>
      <c r="IL1076"/>
      <c r="IM1076"/>
      <c r="IN1076"/>
      <c r="IO1076"/>
      <c r="IP1076"/>
      <c r="IQ1076"/>
      <c r="IR1076"/>
      <c r="IS1076"/>
      <c r="IT1076"/>
      <c r="IU1076"/>
      <c r="IV1076"/>
      <c r="IW1076"/>
      <c r="IX1076"/>
      <c r="IY1076"/>
      <c r="IZ1076"/>
      <c r="JA1076"/>
      <c r="JB1076"/>
      <c r="JC1076"/>
      <c r="JD1076"/>
      <c r="JE1076"/>
      <c r="JF1076"/>
      <c r="JG1076"/>
      <c r="JH1076"/>
      <c r="JI1076"/>
      <c r="JJ1076"/>
      <c r="JK1076"/>
      <c r="JL1076"/>
      <c r="JM1076"/>
      <c r="JN1076"/>
      <c r="JO1076"/>
      <c r="JP1076"/>
      <c r="JQ1076"/>
      <c r="JR1076"/>
      <c r="JS1076"/>
      <c r="JT1076"/>
      <c r="JU1076"/>
      <c r="JV1076"/>
      <c r="JW1076"/>
      <c r="JX1076"/>
      <c r="JY1076"/>
      <c r="JZ1076"/>
      <c r="KA1076"/>
      <c r="KB1076"/>
      <c r="KC1076"/>
      <c r="KD1076"/>
      <c r="KE1076"/>
      <c r="KF1076"/>
      <c r="KG1076"/>
      <c r="KH1076"/>
      <c r="KI1076"/>
      <c r="KJ1076"/>
      <c r="KK1076"/>
      <c r="KL1076"/>
      <c r="KM1076"/>
      <c r="KN1076"/>
    </row>
    <row r="1077" spans="1:300" x14ac:dyDescent="0.25">
      <c r="A1077" s="1" t="s">
        <v>468</v>
      </c>
      <c r="C1077" s="1" t="s">
        <v>789</v>
      </c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>
        <v>3</v>
      </c>
      <c r="Y1077"/>
      <c r="Z1077"/>
      <c r="AA1077">
        <v>8</v>
      </c>
      <c r="AB1077"/>
      <c r="AC1077"/>
      <c r="AD1077">
        <v>8</v>
      </c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>
        <v>8</v>
      </c>
      <c r="AS1077"/>
      <c r="AT1077"/>
      <c r="AU1077">
        <v>3</v>
      </c>
      <c r="AV1077"/>
      <c r="AW1077"/>
      <c r="AX1077">
        <v>3</v>
      </c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  <c r="CN1077"/>
      <c r="CO1077"/>
      <c r="CP1077"/>
      <c r="CQ1077"/>
      <c r="CR1077"/>
      <c r="CS1077"/>
      <c r="CT1077"/>
      <c r="CU1077"/>
      <c r="CV1077"/>
      <c r="CW1077"/>
      <c r="CX1077"/>
      <c r="CY1077"/>
      <c r="CZ1077"/>
      <c r="DA1077"/>
      <c r="DB1077"/>
      <c r="DC1077"/>
      <c r="DD1077"/>
      <c r="DE1077"/>
      <c r="DF1077"/>
      <c r="DG1077"/>
      <c r="DH1077"/>
      <c r="DI1077"/>
      <c r="DJ1077"/>
      <c r="DK1077"/>
      <c r="DL1077"/>
      <c r="DM1077"/>
      <c r="DN1077"/>
      <c r="DO1077"/>
      <c r="DP1077"/>
      <c r="DQ1077"/>
      <c r="DR1077"/>
      <c r="DS1077"/>
      <c r="DT1077"/>
      <c r="DU1077"/>
      <c r="DV1077"/>
      <c r="DW1077"/>
      <c r="DX1077"/>
      <c r="DY1077"/>
      <c r="DZ1077"/>
      <c r="EA1077"/>
      <c r="EB1077"/>
      <c r="EC1077"/>
      <c r="ED1077"/>
      <c r="EE1077"/>
      <c r="EF1077"/>
      <c r="EG1077"/>
      <c r="EH1077"/>
      <c r="EI1077"/>
      <c r="EJ1077"/>
      <c r="EK1077"/>
      <c r="EL1077"/>
      <c r="EM1077"/>
      <c r="EN1077"/>
      <c r="EO1077"/>
      <c r="EP1077"/>
      <c r="EQ1077"/>
      <c r="ER1077"/>
      <c r="ES1077"/>
      <c r="ET1077"/>
      <c r="EU1077"/>
      <c r="EV1077"/>
      <c r="EW1077"/>
      <c r="EX1077"/>
      <c r="EY1077"/>
      <c r="EZ1077"/>
      <c r="FA1077"/>
      <c r="FB1077"/>
      <c r="FC1077"/>
      <c r="FD1077"/>
      <c r="FE1077"/>
      <c r="FF1077"/>
      <c r="FG1077"/>
      <c r="FH1077"/>
      <c r="FI1077"/>
      <c r="FJ1077"/>
      <c r="FK1077"/>
      <c r="FL1077"/>
      <c r="FM1077"/>
      <c r="FN1077"/>
      <c r="FO1077"/>
      <c r="FP1077"/>
      <c r="FQ1077"/>
      <c r="FR1077"/>
      <c r="FS1077"/>
      <c r="FT1077"/>
      <c r="FU1077"/>
      <c r="FV1077"/>
      <c r="FW1077"/>
      <c r="FX1077"/>
      <c r="FY1077"/>
      <c r="FZ1077"/>
      <c r="GA1077"/>
      <c r="GB1077"/>
      <c r="GC1077"/>
      <c r="GD1077"/>
      <c r="GE1077"/>
      <c r="GF1077"/>
      <c r="GG1077"/>
      <c r="GH1077"/>
      <c r="GI1077"/>
      <c r="GJ1077"/>
      <c r="GK1077"/>
      <c r="GL1077"/>
      <c r="GM1077"/>
      <c r="GN1077"/>
      <c r="GO1077"/>
      <c r="GP1077"/>
      <c r="GQ1077"/>
      <c r="GR1077"/>
      <c r="GS1077"/>
      <c r="GT1077"/>
      <c r="GU1077"/>
      <c r="GV1077"/>
      <c r="GW1077"/>
      <c r="GX1077"/>
      <c r="GY1077"/>
      <c r="GZ1077"/>
      <c r="HA1077"/>
      <c r="HB1077"/>
      <c r="HC1077"/>
      <c r="HD1077"/>
      <c r="HE1077"/>
      <c r="HF1077"/>
      <c r="HG1077"/>
      <c r="HH1077"/>
      <c r="HI1077"/>
      <c r="HJ1077"/>
      <c r="HK1077"/>
      <c r="HL1077"/>
      <c r="HM1077"/>
      <c r="HN1077"/>
      <c r="HO1077"/>
      <c r="HP1077"/>
      <c r="HQ1077"/>
      <c r="HR1077"/>
      <c r="HS1077"/>
      <c r="HT1077"/>
      <c r="HU1077"/>
      <c r="HV1077"/>
      <c r="HW1077"/>
      <c r="HX1077"/>
      <c r="HY1077"/>
      <c r="HZ1077"/>
      <c r="IA1077"/>
      <c r="IB1077"/>
      <c r="IC1077"/>
      <c r="ID1077"/>
      <c r="IE1077"/>
      <c r="IF1077"/>
      <c r="IG1077"/>
      <c r="IH1077"/>
      <c r="II1077"/>
      <c r="IJ1077"/>
      <c r="IK1077"/>
      <c r="IL1077"/>
      <c r="IM1077"/>
      <c r="IN1077"/>
      <c r="IO1077"/>
      <c r="IP1077"/>
      <c r="IQ1077"/>
      <c r="IR1077"/>
      <c r="IS1077"/>
      <c r="IT1077"/>
      <c r="IU1077"/>
      <c r="IV1077"/>
      <c r="IW1077"/>
      <c r="IX1077"/>
      <c r="IY1077"/>
      <c r="IZ1077"/>
      <c r="JA1077"/>
      <c r="JB1077"/>
      <c r="JC1077"/>
      <c r="JD1077"/>
      <c r="JE1077"/>
      <c r="JF1077"/>
      <c r="JG1077"/>
      <c r="JH1077"/>
      <c r="JI1077"/>
      <c r="JJ1077"/>
      <c r="JK1077"/>
      <c r="JL1077"/>
      <c r="JM1077"/>
      <c r="JN1077"/>
      <c r="JO1077"/>
      <c r="JP1077"/>
      <c r="JQ1077"/>
      <c r="JR1077"/>
      <c r="JS1077"/>
      <c r="JT1077"/>
      <c r="JU1077"/>
      <c r="JV1077"/>
      <c r="JW1077"/>
      <c r="JX1077"/>
      <c r="JY1077"/>
      <c r="JZ1077"/>
      <c r="KA1077"/>
      <c r="KB1077"/>
      <c r="KC1077"/>
      <c r="KD1077"/>
      <c r="KE1077"/>
      <c r="KF1077"/>
      <c r="KG1077"/>
      <c r="KH1077"/>
      <c r="KI1077"/>
      <c r="KJ1077"/>
      <c r="KK1077"/>
      <c r="KL1077"/>
      <c r="KM1077"/>
      <c r="KN1077"/>
    </row>
    <row r="1078" spans="1:300" x14ac:dyDescent="0.25"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  <c r="CN1078"/>
      <c r="CO1078"/>
      <c r="CP1078"/>
      <c r="CQ1078"/>
      <c r="CR1078"/>
      <c r="CS1078"/>
      <c r="CT1078"/>
      <c r="CU1078"/>
      <c r="CV1078"/>
      <c r="CW1078"/>
      <c r="CX1078"/>
      <c r="CY1078"/>
      <c r="CZ1078"/>
      <c r="DA1078"/>
      <c r="DB1078"/>
      <c r="DC1078"/>
      <c r="DD1078"/>
      <c r="DE1078"/>
      <c r="DF1078"/>
      <c r="DG1078"/>
      <c r="DH1078"/>
      <c r="DI1078"/>
      <c r="DJ1078"/>
      <c r="DK1078"/>
      <c r="DL1078"/>
      <c r="DM1078"/>
      <c r="DN1078"/>
      <c r="DO1078"/>
      <c r="DP1078"/>
      <c r="DQ1078"/>
      <c r="DR1078"/>
      <c r="DS1078"/>
      <c r="DT1078"/>
      <c r="DU1078"/>
      <c r="DV1078"/>
      <c r="DW1078"/>
      <c r="DX1078"/>
      <c r="DY1078"/>
      <c r="DZ1078"/>
      <c r="EA1078"/>
      <c r="EB1078"/>
      <c r="EC1078"/>
      <c r="ED1078"/>
      <c r="EE1078"/>
      <c r="EF1078"/>
      <c r="EG1078"/>
      <c r="EH1078"/>
      <c r="EI1078"/>
      <c r="EJ1078"/>
      <c r="EK1078"/>
      <c r="EL1078"/>
      <c r="EM1078"/>
      <c r="EN1078"/>
      <c r="EO1078"/>
      <c r="EP1078"/>
      <c r="EQ1078"/>
      <c r="ER1078"/>
      <c r="ES1078"/>
      <c r="ET1078"/>
      <c r="EU1078"/>
      <c r="EV1078"/>
      <c r="EW1078"/>
      <c r="EX1078"/>
      <c r="EY1078"/>
      <c r="EZ1078"/>
      <c r="FA1078"/>
      <c r="FB1078"/>
      <c r="FC1078"/>
      <c r="FD1078"/>
      <c r="FE1078"/>
      <c r="FF1078"/>
      <c r="FG1078"/>
      <c r="FH1078"/>
      <c r="FI1078"/>
      <c r="FJ1078"/>
      <c r="FK1078"/>
      <c r="FL1078"/>
      <c r="FM1078"/>
      <c r="FN1078"/>
      <c r="FO1078"/>
      <c r="FP1078"/>
      <c r="FQ1078"/>
      <c r="FR1078"/>
      <c r="FS1078"/>
      <c r="FT1078"/>
      <c r="FU1078"/>
      <c r="FV1078"/>
      <c r="FW1078"/>
      <c r="FX1078"/>
      <c r="FY1078"/>
      <c r="FZ1078"/>
      <c r="GA1078"/>
      <c r="GB1078"/>
      <c r="GC1078"/>
      <c r="GD1078"/>
      <c r="GE1078"/>
      <c r="GF1078"/>
      <c r="GG1078"/>
      <c r="GH1078"/>
      <c r="GI1078"/>
      <c r="GJ1078"/>
      <c r="GK1078"/>
      <c r="GL1078"/>
      <c r="GM1078"/>
      <c r="GN1078"/>
      <c r="GO1078"/>
      <c r="GP1078"/>
      <c r="GQ1078"/>
      <c r="GR1078"/>
      <c r="GS1078"/>
      <c r="GT1078"/>
      <c r="GU1078"/>
      <c r="GV1078"/>
      <c r="GW1078"/>
      <c r="GX1078"/>
      <c r="GY1078"/>
      <c r="GZ1078"/>
      <c r="HA1078"/>
      <c r="HB1078"/>
      <c r="HC1078"/>
      <c r="HD1078"/>
      <c r="HE1078"/>
      <c r="HF1078"/>
      <c r="HG1078"/>
      <c r="HH1078"/>
      <c r="HI1078"/>
      <c r="HJ1078"/>
      <c r="HK1078"/>
      <c r="HL1078"/>
      <c r="HM1078"/>
      <c r="HN1078"/>
      <c r="HO1078"/>
      <c r="HP1078"/>
      <c r="HQ1078"/>
      <c r="HR1078"/>
      <c r="HS1078"/>
      <c r="HT1078"/>
      <c r="HU1078"/>
      <c r="HV1078"/>
      <c r="HW1078"/>
      <c r="HX1078"/>
      <c r="HY1078"/>
      <c r="HZ1078"/>
      <c r="IA1078"/>
      <c r="IB1078"/>
      <c r="IC1078"/>
      <c r="ID1078"/>
      <c r="IE1078"/>
      <c r="IF1078"/>
      <c r="IG1078"/>
      <c r="IH1078"/>
      <c r="II1078"/>
      <c r="IJ1078"/>
      <c r="IK1078"/>
      <c r="IL1078"/>
      <c r="IM1078"/>
      <c r="IN1078"/>
      <c r="IO1078"/>
      <c r="IP1078"/>
      <c r="IQ1078"/>
      <c r="IR1078"/>
      <c r="IS1078"/>
      <c r="IT1078"/>
      <c r="IU1078"/>
      <c r="IV1078"/>
      <c r="IW1078"/>
      <c r="IX1078"/>
      <c r="IY1078"/>
      <c r="IZ1078"/>
      <c r="JA1078"/>
      <c r="JB1078"/>
      <c r="JC1078"/>
      <c r="JD1078"/>
      <c r="JE1078"/>
      <c r="JF1078"/>
      <c r="JG1078"/>
      <c r="JH1078"/>
      <c r="JI1078"/>
      <c r="JJ1078"/>
      <c r="JK1078"/>
      <c r="JL1078"/>
      <c r="JM1078"/>
      <c r="JN1078"/>
      <c r="JO1078"/>
      <c r="JP1078"/>
      <c r="JQ1078"/>
      <c r="JR1078"/>
      <c r="JS1078"/>
      <c r="JT1078"/>
      <c r="JU1078"/>
      <c r="JV1078"/>
      <c r="JW1078"/>
      <c r="JX1078"/>
      <c r="JY1078"/>
      <c r="JZ1078"/>
      <c r="KA1078"/>
      <c r="KB1078"/>
      <c r="KC1078"/>
      <c r="KD1078"/>
      <c r="KE1078"/>
      <c r="KF1078"/>
      <c r="KG1078"/>
      <c r="KH1078"/>
      <c r="KI1078"/>
      <c r="KJ1078"/>
      <c r="KK1078"/>
      <c r="KL1078"/>
      <c r="KM1078"/>
      <c r="KN1078"/>
    </row>
    <row r="1079" spans="1:300" x14ac:dyDescent="0.25">
      <c r="A1079" s="1" t="s">
        <v>469</v>
      </c>
      <c r="D1079"/>
      <c r="E1079"/>
      <c r="F1079"/>
      <c r="G1079"/>
      <c r="H1079"/>
      <c r="I1079"/>
      <c r="J1079"/>
      <c r="K1079"/>
      <c r="L1079"/>
      <c r="M1079"/>
      <c r="N1079"/>
      <c r="O1079"/>
      <c r="P1079" t="s">
        <v>589</v>
      </c>
      <c r="Q1079"/>
      <c r="R1079" t="s">
        <v>485</v>
      </c>
      <c r="S1079"/>
      <c r="T1079" t="s">
        <v>485</v>
      </c>
      <c r="U1079"/>
      <c r="V1079"/>
      <c r="W1079"/>
      <c r="X1079" t="s">
        <v>589</v>
      </c>
      <c r="Y1079"/>
      <c r="Z1079" t="s">
        <v>589</v>
      </c>
      <c r="AA1079"/>
      <c r="AB1079" t="s">
        <v>589</v>
      </c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  <c r="CN1079"/>
      <c r="CO1079"/>
      <c r="CP1079"/>
      <c r="CQ1079"/>
      <c r="CR1079"/>
      <c r="CS1079"/>
      <c r="CT1079"/>
      <c r="CU1079"/>
      <c r="CV1079"/>
      <c r="CW1079"/>
      <c r="CX1079"/>
      <c r="CY1079"/>
      <c r="CZ1079"/>
      <c r="DA1079"/>
      <c r="DB1079"/>
      <c r="DC1079"/>
      <c r="DD1079"/>
      <c r="DE1079"/>
      <c r="DF1079"/>
      <c r="DG1079"/>
      <c r="DH1079"/>
      <c r="DI1079"/>
      <c r="DJ1079"/>
      <c r="DK1079"/>
      <c r="DL1079"/>
      <c r="DM1079"/>
      <c r="DN1079"/>
      <c r="DO1079"/>
      <c r="DP1079"/>
      <c r="DQ1079"/>
      <c r="DR1079"/>
      <c r="DS1079"/>
      <c r="DT1079"/>
      <c r="DU1079"/>
      <c r="DV1079"/>
      <c r="DW1079"/>
      <c r="DX1079"/>
      <c r="DY1079"/>
      <c r="DZ1079"/>
      <c r="EA1079"/>
      <c r="EB1079"/>
      <c r="EC1079"/>
      <c r="ED1079"/>
      <c r="EE1079"/>
      <c r="EF1079"/>
      <c r="EG1079"/>
      <c r="EH1079"/>
      <c r="EI1079"/>
      <c r="EJ1079"/>
      <c r="EK1079"/>
      <c r="EL1079"/>
      <c r="EM1079"/>
      <c r="EN1079"/>
      <c r="EO1079"/>
      <c r="EP1079"/>
      <c r="EQ1079"/>
      <c r="ER1079"/>
      <c r="ES1079"/>
      <c r="ET1079"/>
      <c r="EU1079"/>
      <c r="EV1079"/>
      <c r="EW1079"/>
      <c r="EX1079"/>
      <c r="EY1079"/>
      <c r="EZ1079"/>
      <c r="FA1079"/>
      <c r="FB1079"/>
      <c r="FC1079"/>
      <c r="FD1079"/>
      <c r="FE1079"/>
      <c r="FF1079"/>
      <c r="FG1079"/>
      <c r="FH1079"/>
      <c r="FI1079"/>
      <c r="FJ1079"/>
      <c r="FK1079"/>
      <c r="FL1079"/>
      <c r="FM1079"/>
      <c r="FN1079"/>
      <c r="FO1079"/>
      <c r="FP1079"/>
      <c r="FQ1079"/>
      <c r="FR1079"/>
      <c r="FS1079"/>
      <c r="FT1079"/>
      <c r="FU1079"/>
      <c r="FV1079"/>
      <c r="FW1079"/>
      <c r="FX1079"/>
      <c r="FY1079"/>
      <c r="FZ1079"/>
      <c r="GA1079"/>
      <c r="GB1079"/>
      <c r="GC1079"/>
      <c r="GD1079"/>
      <c r="GE1079"/>
      <c r="GF1079"/>
      <c r="GG1079"/>
      <c r="GH1079"/>
      <c r="GI1079"/>
      <c r="GJ1079"/>
      <c r="GK1079"/>
      <c r="GL1079"/>
      <c r="GM1079"/>
      <c r="GN1079"/>
      <c r="GO1079"/>
      <c r="GP1079"/>
      <c r="GQ1079"/>
      <c r="GR1079"/>
      <c r="GS1079"/>
      <c r="GT1079"/>
      <c r="GU1079"/>
      <c r="GV1079"/>
      <c r="GW1079"/>
      <c r="GX1079"/>
      <c r="GY1079"/>
      <c r="GZ1079"/>
      <c r="HA1079"/>
      <c r="HB1079"/>
      <c r="HC1079"/>
      <c r="HD1079"/>
      <c r="HE1079"/>
      <c r="HF1079"/>
      <c r="HG1079"/>
      <c r="HH1079"/>
      <c r="HI1079"/>
      <c r="HJ1079"/>
      <c r="HK1079"/>
      <c r="HL1079"/>
      <c r="HM1079"/>
      <c r="HN1079"/>
      <c r="HO1079"/>
      <c r="HP1079"/>
      <c r="HQ1079"/>
      <c r="HR1079"/>
      <c r="HS1079"/>
      <c r="HT1079"/>
      <c r="HU1079"/>
      <c r="HV1079"/>
      <c r="HW1079"/>
      <c r="HX1079"/>
      <c r="HY1079"/>
      <c r="HZ1079"/>
      <c r="IA1079"/>
      <c r="IB1079"/>
      <c r="IC1079"/>
      <c r="ID1079"/>
      <c r="IE1079"/>
      <c r="IF1079"/>
      <c r="IG1079"/>
      <c r="IH1079"/>
      <c r="II1079"/>
      <c r="IJ1079"/>
      <c r="IK1079"/>
      <c r="IL1079"/>
      <c r="IM1079"/>
      <c r="IN1079"/>
      <c r="IO1079"/>
      <c r="IP1079"/>
      <c r="IQ1079"/>
      <c r="IR1079"/>
      <c r="IS1079"/>
      <c r="IT1079"/>
      <c r="IU1079"/>
      <c r="IV1079"/>
      <c r="IW1079"/>
      <c r="IX1079"/>
      <c r="IY1079"/>
      <c r="IZ1079"/>
      <c r="JA1079"/>
      <c r="JB1079"/>
      <c r="JC1079"/>
      <c r="JD1079"/>
      <c r="JE1079"/>
      <c r="JF1079"/>
      <c r="JG1079"/>
      <c r="JH1079"/>
      <c r="JI1079"/>
      <c r="JJ1079"/>
      <c r="JK1079"/>
      <c r="JL1079"/>
      <c r="JM1079"/>
      <c r="JN1079"/>
      <c r="JO1079"/>
      <c r="JP1079"/>
      <c r="JQ1079"/>
      <c r="JR1079"/>
      <c r="JS1079"/>
      <c r="JT1079"/>
      <c r="JU1079"/>
      <c r="JV1079"/>
      <c r="JW1079"/>
      <c r="JX1079"/>
      <c r="JY1079"/>
      <c r="JZ1079"/>
      <c r="KA1079"/>
      <c r="KB1079"/>
      <c r="KC1079"/>
      <c r="KD1079"/>
      <c r="KE1079"/>
      <c r="KF1079"/>
      <c r="KG1079"/>
      <c r="KH1079"/>
      <c r="KI1079"/>
      <c r="KJ1079"/>
      <c r="KK1079"/>
      <c r="KL1079"/>
      <c r="KM1079"/>
      <c r="KN1079"/>
    </row>
    <row r="1080" spans="1:300" x14ac:dyDescent="0.25">
      <c r="A1080" s="1" t="s">
        <v>474</v>
      </c>
      <c r="D1080"/>
      <c r="E1080"/>
      <c r="F1080"/>
      <c r="G1080"/>
      <c r="H1080"/>
      <c r="I1080"/>
      <c r="J1080"/>
      <c r="K1080"/>
      <c r="L1080"/>
      <c r="M1080"/>
      <c r="N1080"/>
      <c r="O1080"/>
      <c r="P1080" t="s">
        <v>784</v>
      </c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 t="s">
        <v>796</v>
      </c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  <c r="CN1080"/>
      <c r="CO1080"/>
      <c r="CP1080"/>
      <c r="CQ1080"/>
      <c r="CR1080"/>
      <c r="CS1080"/>
      <c r="CT1080"/>
      <c r="CU1080"/>
      <c r="CV1080"/>
      <c r="CW1080"/>
      <c r="CX1080"/>
      <c r="CY1080"/>
      <c r="CZ1080"/>
      <c r="DA1080"/>
      <c r="DB1080"/>
      <c r="DC1080"/>
      <c r="DD1080"/>
      <c r="DE1080"/>
      <c r="DF1080"/>
      <c r="DG1080"/>
      <c r="DH1080"/>
      <c r="DI1080"/>
      <c r="DJ1080"/>
      <c r="DK1080"/>
      <c r="DL1080"/>
      <c r="DM1080"/>
      <c r="DN1080"/>
      <c r="DO1080"/>
      <c r="DP1080"/>
      <c r="DQ1080"/>
      <c r="DR1080"/>
      <c r="DS1080"/>
      <c r="DT1080"/>
      <c r="DU1080"/>
      <c r="DV1080"/>
      <c r="DW1080"/>
      <c r="DX1080"/>
      <c r="DY1080"/>
      <c r="DZ1080"/>
      <c r="EA1080"/>
      <c r="EB1080"/>
      <c r="EC1080"/>
      <c r="ED1080"/>
      <c r="EE1080"/>
      <c r="EF1080"/>
      <c r="EG1080"/>
      <c r="EH1080"/>
      <c r="EI1080"/>
      <c r="EJ1080"/>
      <c r="EK1080"/>
      <c r="EL1080"/>
      <c r="EM1080"/>
      <c r="EN1080"/>
      <c r="EO1080"/>
      <c r="EP1080"/>
      <c r="EQ1080"/>
      <c r="ER1080"/>
      <c r="ES1080"/>
      <c r="ET1080"/>
      <c r="EU1080"/>
      <c r="EV1080"/>
      <c r="EW1080"/>
      <c r="EX1080"/>
      <c r="EY1080"/>
      <c r="EZ1080"/>
      <c r="FA1080"/>
      <c r="FB1080"/>
      <c r="FC1080"/>
      <c r="FD1080"/>
      <c r="FE1080"/>
      <c r="FF1080"/>
      <c r="FG1080"/>
      <c r="FH1080"/>
      <c r="FI1080"/>
      <c r="FJ1080"/>
      <c r="FK1080"/>
      <c r="FL1080"/>
      <c r="FM1080"/>
      <c r="FN1080"/>
      <c r="FO1080"/>
      <c r="FP1080"/>
      <c r="FQ1080"/>
      <c r="FR1080"/>
      <c r="FS1080"/>
      <c r="FT1080"/>
      <c r="FU1080"/>
      <c r="FV1080"/>
      <c r="FW1080"/>
      <c r="FX1080"/>
      <c r="FY1080"/>
      <c r="FZ1080"/>
      <c r="GA1080"/>
      <c r="GB1080"/>
      <c r="GC1080"/>
      <c r="GD1080"/>
      <c r="GE1080"/>
      <c r="GF1080"/>
      <c r="GG1080"/>
      <c r="GH1080"/>
      <c r="GI1080"/>
      <c r="GJ1080"/>
      <c r="GK1080"/>
      <c r="GL1080"/>
      <c r="GM1080"/>
      <c r="GN1080"/>
      <c r="GO1080"/>
      <c r="GP1080"/>
      <c r="GQ1080"/>
      <c r="GR1080"/>
      <c r="GS1080"/>
      <c r="GT1080"/>
      <c r="GU1080"/>
      <c r="GV1080"/>
      <c r="GW1080"/>
      <c r="GX1080"/>
      <c r="GY1080"/>
      <c r="GZ1080"/>
      <c r="HA1080"/>
      <c r="HB1080"/>
      <c r="HC1080"/>
      <c r="HD1080"/>
      <c r="HE1080"/>
      <c r="HF1080"/>
      <c r="HG1080"/>
      <c r="HH1080"/>
      <c r="HI1080"/>
      <c r="HJ1080"/>
      <c r="HK1080"/>
      <c r="HL1080"/>
      <c r="HM1080"/>
      <c r="HN1080"/>
      <c r="HO1080"/>
      <c r="HP1080"/>
      <c r="HQ1080"/>
      <c r="HR1080"/>
      <c r="HS1080"/>
      <c r="HT1080"/>
      <c r="HU1080"/>
      <c r="HV1080"/>
      <c r="HW1080"/>
      <c r="HX1080"/>
      <c r="HY1080"/>
      <c r="HZ1080"/>
      <c r="IA1080"/>
      <c r="IB1080"/>
      <c r="IC1080"/>
      <c r="ID1080"/>
      <c r="IE1080"/>
      <c r="IF1080"/>
      <c r="IG1080"/>
      <c r="IH1080"/>
      <c r="II1080"/>
      <c r="IJ1080"/>
      <c r="IK1080"/>
      <c r="IL1080"/>
      <c r="IM1080"/>
      <c r="IN1080"/>
      <c r="IO1080"/>
      <c r="IP1080"/>
      <c r="IQ1080"/>
      <c r="IR1080"/>
      <c r="IS1080"/>
      <c r="IT1080"/>
      <c r="IU1080"/>
      <c r="IV1080"/>
      <c r="IW1080"/>
      <c r="IX1080"/>
      <c r="IY1080"/>
      <c r="IZ1080"/>
      <c r="JA1080"/>
      <c r="JB1080"/>
      <c r="JC1080"/>
      <c r="JD1080"/>
      <c r="JE1080"/>
      <c r="JF1080"/>
      <c r="JG1080"/>
      <c r="JH1080"/>
      <c r="JI1080"/>
      <c r="JJ1080"/>
      <c r="JK1080"/>
      <c r="JL1080"/>
      <c r="JM1080"/>
      <c r="JN1080"/>
      <c r="JO1080"/>
      <c r="JP1080"/>
      <c r="JQ1080"/>
      <c r="JR1080"/>
      <c r="JS1080"/>
      <c r="JT1080"/>
      <c r="JU1080"/>
      <c r="JV1080"/>
      <c r="JW1080"/>
      <c r="JX1080"/>
      <c r="JY1080"/>
      <c r="JZ1080"/>
      <c r="KA1080"/>
      <c r="KB1080"/>
      <c r="KC1080"/>
      <c r="KD1080"/>
      <c r="KE1080"/>
      <c r="KF1080"/>
      <c r="KG1080"/>
      <c r="KH1080"/>
      <c r="KI1080"/>
      <c r="KJ1080"/>
      <c r="KK1080"/>
      <c r="KL1080"/>
      <c r="KM1080"/>
      <c r="KN1080"/>
    </row>
    <row r="1081" spans="1:300" x14ac:dyDescent="0.25">
      <c r="A1081" s="1" t="s">
        <v>475</v>
      </c>
      <c r="P1081" s="1">
        <v>0</v>
      </c>
      <c r="AL1081" s="1">
        <v>0</v>
      </c>
      <c r="BH1081" s="1">
        <v>0</v>
      </c>
    </row>
    <row r="1082" spans="1:300" x14ac:dyDescent="0.25">
      <c r="A1082" s="1" t="s">
        <v>476</v>
      </c>
      <c r="B1082" s="1" t="s">
        <v>477</v>
      </c>
      <c r="F1082" s="1">
        <v>280</v>
      </c>
      <c r="BE1082" s="1">
        <v>0</v>
      </c>
    </row>
    <row r="1083" spans="1:300" x14ac:dyDescent="0.25">
      <c r="A1083" s="1" t="s">
        <v>478</v>
      </c>
      <c r="F1083" s="1">
        <v>1250</v>
      </c>
      <c r="I1083" s="1">
        <v>642</v>
      </c>
      <c r="AB1083" s="1">
        <v>1033</v>
      </c>
      <c r="AX1083" s="1">
        <v>0</v>
      </c>
    </row>
    <row r="1084" spans="1:300" x14ac:dyDescent="0.25">
      <c r="A1084" s="1" t="s">
        <v>479</v>
      </c>
      <c r="O1084" s="1">
        <v>0</v>
      </c>
      <c r="AK1084" s="1">
        <v>0</v>
      </c>
      <c r="BG1084" s="1">
        <v>0</v>
      </c>
    </row>
    <row r="1085" spans="1:300" x14ac:dyDescent="0.25">
      <c r="A1085" s="1" t="s">
        <v>480</v>
      </c>
      <c r="L1085" s="1">
        <v>-120</v>
      </c>
      <c r="AF1085" s="1">
        <v>-80</v>
      </c>
      <c r="AZ1085" s="1">
        <v>-60</v>
      </c>
    </row>
    <row r="1086" spans="1:300" x14ac:dyDescent="0.25">
      <c r="A1086" s="1" t="s">
        <v>481</v>
      </c>
      <c r="L1086" s="1">
        <v>-280</v>
      </c>
      <c r="AE1086" s="1">
        <v>-200</v>
      </c>
      <c r="AX1086" s="1">
        <v>-200</v>
      </c>
    </row>
    <row r="1089" spans="1:300" x14ac:dyDescent="0.25">
      <c r="A1089" s="1" t="s">
        <v>638</v>
      </c>
      <c r="B1089" s="1" t="s">
        <v>460</v>
      </c>
      <c r="H1089" s="1" t="s">
        <v>639</v>
      </c>
      <c r="I1089" s="1" t="s">
        <v>587</v>
      </c>
    </row>
    <row r="1090" spans="1:300" x14ac:dyDescent="0.25">
      <c r="A1090" s="1" t="s">
        <v>464</v>
      </c>
      <c r="C1090" s="1" t="s">
        <v>465</v>
      </c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>
        <v>3</v>
      </c>
      <c r="Y1090"/>
      <c r="Z1090"/>
      <c r="AA1090">
        <v>7</v>
      </c>
      <c r="AB1090"/>
      <c r="AC1090"/>
      <c r="AD1090">
        <v>7</v>
      </c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  <c r="CN1090"/>
      <c r="CO1090"/>
      <c r="CP1090"/>
      <c r="CQ1090"/>
      <c r="CR1090"/>
      <c r="CS1090"/>
      <c r="CT1090"/>
      <c r="CU1090"/>
      <c r="CV1090"/>
      <c r="CW1090"/>
      <c r="CX1090"/>
      <c r="CY1090"/>
      <c r="CZ1090"/>
      <c r="DA1090"/>
      <c r="DB1090"/>
      <c r="DC1090"/>
      <c r="DD1090"/>
      <c r="DE1090"/>
      <c r="DF1090"/>
      <c r="DG1090"/>
      <c r="DH1090"/>
      <c r="DI1090"/>
      <c r="DJ1090"/>
      <c r="DK1090"/>
      <c r="DL1090"/>
      <c r="DM1090"/>
      <c r="DN1090"/>
      <c r="DO1090"/>
      <c r="DP1090"/>
      <c r="DQ1090"/>
      <c r="DR1090"/>
      <c r="DS1090"/>
      <c r="DT1090"/>
      <c r="DU1090"/>
      <c r="DV1090"/>
      <c r="DW1090"/>
      <c r="DX1090"/>
      <c r="DY1090"/>
      <c r="DZ1090"/>
      <c r="EA1090"/>
      <c r="EB1090"/>
      <c r="EC1090"/>
      <c r="ED1090"/>
      <c r="EE1090"/>
      <c r="EF1090"/>
      <c r="EG1090"/>
      <c r="EH1090"/>
      <c r="EI1090"/>
      <c r="EJ1090"/>
      <c r="EK1090"/>
      <c r="EL1090"/>
      <c r="EM1090"/>
      <c r="EN1090"/>
      <c r="EO1090"/>
      <c r="EP1090"/>
      <c r="EQ1090"/>
      <c r="ER1090"/>
      <c r="ES1090"/>
      <c r="ET1090"/>
      <c r="EU1090"/>
      <c r="EV1090"/>
      <c r="EW1090"/>
      <c r="EX1090"/>
      <c r="EY1090"/>
      <c r="EZ1090"/>
      <c r="FA1090"/>
      <c r="FB1090"/>
      <c r="FC1090"/>
      <c r="FD1090"/>
      <c r="FE1090"/>
      <c r="FF1090"/>
      <c r="FG1090"/>
      <c r="FH1090"/>
      <c r="FI1090"/>
      <c r="FJ1090"/>
      <c r="FK1090"/>
      <c r="FL1090"/>
      <c r="FM1090"/>
      <c r="FN1090"/>
      <c r="FO1090"/>
      <c r="FP1090"/>
      <c r="FQ1090"/>
      <c r="FR1090"/>
      <c r="FS1090"/>
      <c r="FT1090"/>
      <c r="FU1090"/>
      <c r="FV1090"/>
      <c r="FW1090"/>
      <c r="FX1090"/>
      <c r="FY1090"/>
      <c r="FZ1090"/>
      <c r="GA1090"/>
      <c r="GB1090"/>
      <c r="GC1090"/>
      <c r="GD1090"/>
      <c r="GE1090"/>
      <c r="GF1090"/>
      <c r="GG1090"/>
      <c r="GH1090"/>
      <c r="GI1090"/>
      <c r="GJ1090"/>
      <c r="GK1090"/>
      <c r="GL1090"/>
      <c r="GM1090"/>
      <c r="GN1090"/>
      <c r="GO1090"/>
      <c r="GP1090"/>
      <c r="GQ1090"/>
      <c r="GR1090"/>
      <c r="GS1090"/>
      <c r="GT1090"/>
      <c r="GU1090"/>
      <c r="GV1090"/>
      <c r="GW1090"/>
      <c r="GX1090"/>
      <c r="GY1090"/>
      <c r="GZ1090"/>
      <c r="HA1090"/>
      <c r="HB1090"/>
      <c r="HC1090"/>
      <c r="HD1090"/>
      <c r="HE1090"/>
      <c r="HF1090"/>
      <c r="HG1090"/>
      <c r="HH1090"/>
      <c r="HI1090"/>
      <c r="HJ1090"/>
      <c r="HK1090"/>
      <c r="HL1090"/>
      <c r="HM1090"/>
      <c r="HN1090"/>
      <c r="HO1090"/>
      <c r="HP1090"/>
      <c r="HQ1090"/>
      <c r="HR1090"/>
      <c r="HS1090"/>
      <c r="HT1090"/>
      <c r="HU1090"/>
      <c r="HV1090"/>
      <c r="HW1090"/>
      <c r="HX1090"/>
      <c r="HY1090"/>
      <c r="HZ1090"/>
      <c r="IA1090"/>
      <c r="IB1090"/>
      <c r="IC1090"/>
      <c r="ID1090"/>
      <c r="IE1090"/>
      <c r="IF1090"/>
      <c r="IG1090"/>
      <c r="IH1090"/>
      <c r="II1090"/>
      <c r="IJ1090"/>
      <c r="IK1090"/>
      <c r="IL1090"/>
      <c r="IM1090"/>
      <c r="IN1090"/>
      <c r="IO1090"/>
      <c r="IP1090"/>
      <c r="IQ1090"/>
      <c r="IR1090"/>
      <c r="IS1090"/>
      <c r="IT1090"/>
      <c r="IU1090"/>
      <c r="IV1090"/>
      <c r="IW1090"/>
      <c r="IX1090"/>
      <c r="IY1090"/>
      <c r="IZ1090"/>
      <c r="JA1090"/>
      <c r="JB1090"/>
      <c r="JC1090"/>
      <c r="JD1090"/>
      <c r="JE1090"/>
      <c r="JF1090"/>
      <c r="JG1090"/>
      <c r="JH1090"/>
      <c r="JI1090"/>
      <c r="JJ1090"/>
      <c r="JK1090"/>
      <c r="JL1090"/>
      <c r="JM1090"/>
      <c r="JN1090"/>
      <c r="JO1090"/>
      <c r="JP1090"/>
      <c r="JQ1090"/>
      <c r="JR1090"/>
      <c r="JS1090"/>
      <c r="JT1090"/>
      <c r="JU1090"/>
      <c r="JV1090"/>
      <c r="JW1090"/>
      <c r="JX1090"/>
      <c r="JY1090"/>
      <c r="JZ1090"/>
      <c r="KA1090"/>
      <c r="KB1090"/>
      <c r="KC1090"/>
      <c r="KD1090"/>
      <c r="KE1090"/>
      <c r="KF1090"/>
      <c r="KG1090"/>
      <c r="KH1090"/>
      <c r="KI1090"/>
      <c r="KJ1090"/>
      <c r="KK1090"/>
      <c r="KL1090"/>
      <c r="KM1090"/>
      <c r="KN1090"/>
    </row>
    <row r="1091" spans="1:300" x14ac:dyDescent="0.25">
      <c r="A1091" s="1" t="s">
        <v>466</v>
      </c>
      <c r="C1091" s="1" t="s">
        <v>465</v>
      </c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>
        <v>0</v>
      </c>
      <c r="Y1091"/>
      <c r="Z1091"/>
      <c r="AA1091">
        <v>0</v>
      </c>
      <c r="AB1091"/>
      <c r="AC1091"/>
      <c r="AD1091">
        <v>4</v>
      </c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  <c r="CN1091"/>
      <c r="CO1091"/>
      <c r="CP1091"/>
      <c r="CQ1091"/>
      <c r="CR1091"/>
      <c r="CS1091"/>
      <c r="CT1091"/>
      <c r="CU1091"/>
      <c r="CV1091"/>
      <c r="CW1091"/>
      <c r="CX1091"/>
      <c r="CY1091"/>
      <c r="CZ1091"/>
      <c r="DA1091"/>
      <c r="DB1091"/>
      <c r="DC1091"/>
      <c r="DD1091"/>
      <c r="DE1091"/>
      <c r="DF1091"/>
      <c r="DG1091"/>
      <c r="DH1091"/>
      <c r="DI1091"/>
      <c r="DJ1091"/>
      <c r="DK1091"/>
      <c r="DL1091"/>
      <c r="DM1091"/>
      <c r="DN1091"/>
      <c r="DO1091"/>
      <c r="DP1091"/>
      <c r="DQ1091"/>
      <c r="DR1091"/>
      <c r="DS1091"/>
      <c r="DT1091"/>
      <c r="DU1091"/>
      <c r="DV1091"/>
      <c r="DW1091"/>
      <c r="DX1091"/>
      <c r="DY1091"/>
      <c r="DZ1091"/>
      <c r="EA1091"/>
      <c r="EB1091"/>
      <c r="EC1091"/>
      <c r="ED1091"/>
      <c r="EE1091"/>
      <c r="EF1091"/>
      <c r="EG1091"/>
      <c r="EH1091"/>
      <c r="EI1091"/>
      <c r="EJ1091"/>
      <c r="EK1091"/>
      <c r="EL1091"/>
      <c r="EM1091"/>
      <c r="EN1091"/>
      <c r="EO1091"/>
      <c r="EP1091"/>
      <c r="EQ1091"/>
      <c r="ER1091"/>
      <c r="ES1091"/>
      <c r="ET1091"/>
      <c r="EU1091"/>
      <c r="EV1091"/>
      <c r="EW1091"/>
      <c r="EX1091"/>
      <c r="EY1091"/>
      <c r="EZ1091"/>
      <c r="FA1091"/>
      <c r="FB1091"/>
      <c r="FC1091"/>
      <c r="FD1091"/>
      <c r="FE1091"/>
      <c r="FF1091"/>
      <c r="FG1091"/>
      <c r="FH1091"/>
      <c r="FI1091"/>
      <c r="FJ1091"/>
      <c r="FK1091"/>
      <c r="FL1091"/>
      <c r="FM1091"/>
      <c r="FN1091"/>
      <c r="FO1091"/>
      <c r="FP1091"/>
      <c r="FQ1091"/>
      <c r="FR1091"/>
      <c r="FS1091"/>
      <c r="FT1091"/>
      <c r="FU1091"/>
      <c r="FV1091"/>
      <c r="FW1091"/>
      <c r="FX1091"/>
      <c r="FY1091"/>
      <c r="FZ1091"/>
      <c r="GA1091"/>
      <c r="GB1091"/>
      <c r="GC1091"/>
      <c r="GD1091"/>
      <c r="GE1091"/>
      <c r="GF1091"/>
      <c r="GG1091"/>
      <c r="GH1091"/>
      <c r="GI1091"/>
      <c r="GJ1091"/>
      <c r="GK1091"/>
      <c r="GL1091"/>
      <c r="GM1091"/>
      <c r="GN1091"/>
      <c r="GO1091"/>
      <c r="GP1091"/>
      <c r="GQ1091"/>
      <c r="GR1091"/>
      <c r="GS1091"/>
      <c r="GT1091"/>
      <c r="GU1091"/>
      <c r="GV1091"/>
      <c r="GW1091"/>
      <c r="GX1091"/>
      <c r="GY1091"/>
      <c r="GZ1091"/>
      <c r="HA1091"/>
      <c r="HB1091"/>
      <c r="HC1091"/>
      <c r="HD1091"/>
      <c r="HE1091"/>
      <c r="HF1091"/>
      <c r="HG1091"/>
      <c r="HH1091"/>
      <c r="HI1091"/>
      <c r="HJ1091"/>
      <c r="HK1091"/>
      <c r="HL1091"/>
      <c r="HM1091"/>
      <c r="HN1091"/>
      <c r="HO1091"/>
      <c r="HP1091"/>
      <c r="HQ1091"/>
      <c r="HR1091"/>
      <c r="HS1091"/>
      <c r="HT1091"/>
      <c r="HU1091"/>
      <c r="HV1091"/>
      <c r="HW1091"/>
      <c r="HX1091"/>
      <c r="HY1091"/>
      <c r="HZ1091"/>
      <c r="IA1091"/>
      <c r="IB1091"/>
      <c r="IC1091"/>
      <c r="ID1091"/>
      <c r="IE1091"/>
      <c r="IF1091"/>
      <c r="IG1091"/>
      <c r="IH1091"/>
      <c r="II1091"/>
      <c r="IJ1091"/>
      <c r="IK1091"/>
      <c r="IL1091"/>
      <c r="IM1091"/>
      <c r="IN1091"/>
      <c r="IO1091"/>
      <c r="IP1091"/>
      <c r="IQ1091"/>
      <c r="IR1091"/>
      <c r="IS1091"/>
      <c r="IT1091"/>
      <c r="IU1091"/>
      <c r="IV1091"/>
      <c r="IW1091"/>
      <c r="IX1091"/>
      <c r="IY1091"/>
      <c r="IZ1091"/>
      <c r="JA1091"/>
      <c r="JB1091"/>
      <c r="JC1091"/>
      <c r="JD1091"/>
      <c r="JE1091"/>
      <c r="JF1091"/>
      <c r="JG1091"/>
      <c r="JH1091"/>
      <c r="JI1091"/>
      <c r="JJ1091"/>
      <c r="JK1091"/>
      <c r="JL1091"/>
      <c r="JM1091"/>
      <c r="JN1091"/>
      <c r="JO1091"/>
      <c r="JP1091"/>
      <c r="JQ1091"/>
      <c r="JR1091"/>
      <c r="JS1091"/>
      <c r="JT1091"/>
      <c r="JU1091"/>
      <c r="JV1091"/>
      <c r="JW1091"/>
      <c r="JX1091"/>
      <c r="JY1091"/>
      <c r="JZ1091"/>
      <c r="KA1091"/>
      <c r="KB1091"/>
      <c r="KC1091"/>
      <c r="KD1091"/>
      <c r="KE1091"/>
      <c r="KF1091"/>
      <c r="KG1091"/>
      <c r="KH1091"/>
      <c r="KI1091"/>
      <c r="KJ1091"/>
      <c r="KK1091"/>
      <c r="KL1091"/>
      <c r="KM1091"/>
      <c r="KN1091"/>
    </row>
    <row r="1092" spans="1:300" x14ac:dyDescent="0.25"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  <c r="CN1092"/>
      <c r="CO1092"/>
      <c r="CP1092"/>
      <c r="CQ1092"/>
      <c r="CR1092"/>
      <c r="CS1092"/>
      <c r="CT1092"/>
      <c r="CU1092"/>
      <c r="CV1092"/>
      <c r="CW1092"/>
      <c r="CX1092"/>
      <c r="CY1092"/>
      <c r="CZ1092"/>
      <c r="DA1092"/>
      <c r="DB1092"/>
      <c r="DC1092"/>
      <c r="DD1092"/>
      <c r="DE1092"/>
      <c r="DF1092"/>
      <c r="DG1092"/>
      <c r="DH1092"/>
      <c r="DI1092"/>
      <c r="DJ1092"/>
      <c r="DK1092"/>
      <c r="DL1092"/>
      <c r="DM1092"/>
      <c r="DN1092"/>
      <c r="DO1092"/>
      <c r="DP1092"/>
      <c r="DQ1092"/>
      <c r="DR1092"/>
      <c r="DS1092"/>
      <c r="DT1092"/>
      <c r="DU1092"/>
      <c r="DV1092"/>
      <c r="DW1092"/>
      <c r="DX1092"/>
      <c r="DY1092"/>
      <c r="DZ1092"/>
      <c r="EA1092"/>
      <c r="EB1092"/>
      <c r="EC1092"/>
      <c r="ED1092"/>
      <c r="EE1092"/>
      <c r="EF1092"/>
      <c r="EG1092"/>
      <c r="EH1092"/>
      <c r="EI1092"/>
      <c r="EJ1092"/>
      <c r="EK1092"/>
      <c r="EL1092"/>
      <c r="EM1092"/>
      <c r="EN1092"/>
      <c r="EO1092"/>
      <c r="EP1092"/>
      <c r="EQ1092"/>
      <c r="ER1092"/>
      <c r="ES1092"/>
      <c r="ET1092"/>
      <c r="EU1092"/>
      <c r="EV1092"/>
      <c r="EW1092"/>
      <c r="EX1092"/>
      <c r="EY1092"/>
      <c r="EZ1092"/>
      <c r="FA1092"/>
      <c r="FB1092"/>
      <c r="FC1092"/>
      <c r="FD1092"/>
      <c r="FE1092"/>
      <c r="FF1092"/>
      <c r="FG1092"/>
      <c r="FH1092"/>
      <c r="FI1092"/>
      <c r="FJ1092"/>
      <c r="FK1092"/>
      <c r="FL1092"/>
      <c r="FM1092"/>
      <c r="FN1092"/>
      <c r="FO1092"/>
      <c r="FP1092"/>
      <c r="FQ1092"/>
      <c r="FR1092"/>
      <c r="FS1092"/>
      <c r="FT1092"/>
      <c r="FU1092"/>
      <c r="FV1092"/>
      <c r="FW1092"/>
      <c r="FX1092"/>
      <c r="FY1092"/>
      <c r="FZ1092"/>
      <c r="GA1092"/>
      <c r="GB1092"/>
      <c r="GC1092"/>
      <c r="GD1092"/>
      <c r="GE1092"/>
      <c r="GF1092"/>
      <c r="GG1092"/>
      <c r="GH1092"/>
      <c r="GI1092"/>
      <c r="GJ1092"/>
      <c r="GK1092"/>
      <c r="GL1092"/>
      <c r="GM1092"/>
      <c r="GN1092"/>
      <c r="GO1092"/>
      <c r="GP1092"/>
      <c r="GQ1092"/>
      <c r="GR1092"/>
      <c r="GS1092"/>
      <c r="GT1092"/>
      <c r="GU1092"/>
      <c r="GV1092"/>
      <c r="GW1092"/>
      <c r="GX1092"/>
      <c r="GY1092"/>
      <c r="GZ1092"/>
      <c r="HA1092"/>
      <c r="HB1092"/>
      <c r="HC1092"/>
      <c r="HD1092"/>
      <c r="HE1092"/>
      <c r="HF1092"/>
      <c r="HG1092"/>
      <c r="HH1092"/>
      <c r="HI1092"/>
      <c r="HJ1092"/>
      <c r="HK1092"/>
      <c r="HL1092"/>
      <c r="HM1092"/>
      <c r="HN1092"/>
      <c r="HO1092"/>
      <c r="HP1092"/>
      <c r="HQ1092"/>
      <c r="HR1092"/>
      <c r="HS1092"/>
      <c r="HT1092"/>
      <c r="HU1092"/>
      <c r="HV1092"/>
      <c r="HW1092"/>
      <c r="HX1092"/>
      <c r="HY1092"/>
      <c r="HZ1092"/>
      <c r="IA1092"/>
      <c r="IB1092"/>
      <c r="IC1092"/>
      <c r="ID1092"/>
      <c r="IE1092"/>
      <c r="IF1092"/>
      <c r="IG1092"/>
      <c r="IH1092"/>
      <c r="II1092"/>
      <c r="IJ1092"/>
      <c r="IK1092"/>
      <c r="IL1092"/>
      <c r="IM1092"/>
      <c r="IN1092"/>
      <c r="IO1092"/>
      <c r="IP1092"/>
      <c r="IQ1092"/>
      <c r="IR1092"/>
      <c r="IS1092"/>
      <c r="IT1092"/>
      <c r="IU1092"/>
      <c r="IV1092"/>
      <c r="IW1092"/>
      <c r="IX1092"/>
      <c r="IY1092"/>
      <c r="IZ1092"/>
      <c r="JA1092"/>
      <c r="JB1092"/>
      <c r="JC1092"/>
      <c r="JD1092"/>
      <c r="JE1092"/>
      <c r="JF1092"/>
      <c r="JG1092"/>
      <c r="JH1092"/>
      <c r="JI1092"/>
      <c r="JJ1092"/>
      <c r="JK1092"/>
      <c r="JL1092"/>
      <c r="JM1092"/>
      <c r="JN1092"/>
      <c r="JO1092"/>
      <c r="JP1092"/>
      <c r="JQ1092"/>
      <c r="JR1092"/>
      <c r="JS1092"/>
      <c r="JT1092"/>
      <c r="JU1092"/>
      <c r="JV1092"/>
      <c r="JW1092"/>
      <c r="JX1092"/>
      <c r="JY1092"/>
      <c r="JZ1092"/>
      <c r="KA1092"/>
      <c r="KB1092"/>
      <c r="KC1092"/>
      <c r="KD1092"/>
      <c r="KE1092"/>
      <c r="KF1092"/>
      <c r="KG1092"/>
      <c r="KH1092"/>
      <c r="KI1092"/>
      <c r="KJ1092"/>
      <c r="KK1092"/>
      <c r="KL1092"/>
      <c r="KM1092"/>
      <c r="KN1092"/>
    </row>
    <row r="1093" spans="1:300" x14ac:dyDescent="0.25">
      <c r="A1093" s="1" t="s">
        <v>467</v>
      </c>
      <c r="C1093" s="1" t="s">
        <v>789</v>
      </c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>
        <v>37</v>
      </c>
      <c r="X1093"/>
      <c r="Y1093"/>
      <c r="Z1093">
        <v>12</v>
      </c>
      <c r="AA1093"/>
      <c r="AB1093"/>
      <c r="AC1093"/>
      <c r="AD1093">
        <v>0</v>
      </c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  <c r="CN1093"/>
      <c r="CO1093"/>
      <c r="CP1093"/>
      <c r="CQ1093"/>
      <c r="CR1093"/>
      <c r="CS1093"/>
      <c r="CT1093"/>
      <c r="CU1093"/>
      <c r="CV1093"/>
      <c r="CW1093"/>
      <c r="CX1093"/>
      <c r="CY1093"/>
      <c r="CZ1093"/>
      <c r="DA1093"/>
      <c r="DB1093"/>
      <c r="DC1093"/>
      <c r="DD1093"/>
      <c r="DE1093"/>
      <c r="DF1093"/>
      <c r="DG1093"/>
      <c r="DH1093"/>
      <c r="DI1093"/>
      <c r="DJ1093"/>
      <c r="DK1093"/>
      <c r="DL1093"/>
      <c r="DM1093"/>
      <c r="DN1093"/>
      <c r="DO1093"/>
      <c r="DP1093"/>
      <c r="DQ1093"/>
      <c r="DR1093"/>
      <c r="DS1093"/>
      <c r="DT1093"/>
      <c r="DU1093"/>
      <c r="DV1093"/>
      <c r="DW1093"/>
      <c r="DX1093"/>
      <c r="DY1093"/>
      <c r="DZ1093"/>
      <c r="EA1093"/>
      <c r="EB1093"/>
      <c r="EC1093"/>
      <c r="ED1093"/>
      <c r="EE1093"/>
      <c r="EF1093"/>
      <c r="EG1093"/>
      <c r="EH1093"/>
      <c r="EI1093"/>
      <c r="EJ1093"/>
      <c r="EK1093"/>
      <c r="EL1093"/>
      <c r="EM1093"/>
      <c r="EN1093"/>
      <c r="EO1093"/>
      <c r="EP1093"/>
      <c r="EQ1093"/>
      <c r="ER1093"/>
      <c r="ES1093"/>
      <c r="ET1093"/>
      <c r="EU1093"/>
      <c r="EV1093"/>
      <c r="EW1093"/>
      <c r="EX1093"/>
      <c r="EY1093"/>
      <c r="EZ1093"/>
      <c r="FA1093"/>
      <c r="FB1093"/>
      <c r="FC1093"/>
      <c r="FD1093"/>
      <c r="FE1093"/>
      <c r="FF1093"/>
      <c r="FG1093"/>
      <c r="FH1093"/>
      <c r="FI1093"/>
      <c r="FJ1093"/>
      <c r="FK1093"/>
      <c r="FL1093"/>
      <c r="FM1093"/>
      <c r="FN1093"/>
      <c r="FO1093"/>
      <c r="FP1093"/>
      <c r="FQ1093"/>
      <c r="FR1093"/>
      <c r="FS1093"/>
      <c r="FT1093"/>
      <c r="FU1093"/>
      <c r="FV1093"/>
      <c r="FW1093"/>
      <c r="FX1093"/>
      <c r="FY1093"/>
      <c r="FZ1093"/>
      <c r="GA1093"/>
      <c r="GB1093"/>
      <c r="GC1093"/>
      <c r="GD1093"/>
      <c r="GE1093"/>
      <c r="GF1093"/>
      <c r="GG1093"/>
      <c r="GH1093"/>
      <c r="GI1093"/>
      <c r="GJ1093"/>
      <c r="GK1093"/>
      <c r="GL1093"/>
      <c r="GM1093"/>
      <c r="GN1093"/>
      <c r="GO1093"/>
      <c r="GP1093"/>
      <c r="GQ1093"/>
      <c r="GR1093"/>
      <c r="GS1093"/>
      <c r="GT1093"/>
      <c r="GU1093"/>
      <c r="GV1093"/>
      <c r="GW1093"/>
      <c r="GX1093"/>
      <c r="GY1093"/>
      <c r="GZ1093"/>
      <c r="HA1093"/>
      <c r="HB1093"/>
      <c r="HC1093"/>
      <c r="HD1093"/>
      <c r="HE1093"/>
      <c r="HF1093"/>
      <c r="HG1093"/>
      <c r="HH1093"/>
      <c r="HI1093"/>
      <c r="HJ1093"/>
      <c r="HK1093"/>
      <c r="HL1093"/>
      <c r="HM1093"/>
      <c r="HN1093"/>
      <c r="HO1093"/>
      <c r="HP1093"/>
      <c r="HQ1093"/>
      <c r="HR1093"/>
      <c r="HS1093"/>
      <c r="HT1093"/>
      <c r="HU1093"/>
      <c r="HV1093"/>
      <c r="HW1093"/>
      <c r="HX1093"/>
      <c r="HY1093"/>
      <c r="HZ1093"/>
      <c r="IA1093"/>
      <c r="IB1093"/>
      <c r="IC1093"/>
      <c r="ID1093"/>
      <c r="IE1093"/>
      <c r="IF1093"/>
      <c r="IG1093"/>
      <c r="IH1093"/>
      <c r="II1093"/>
      <c r="IJ1093"/>
      <c r="IK1093"/>
      <c r="IL1093"/>
      <c r="IM1093"/>
      <c r="IN1093"/>
      <c r="IO1093"/>
      <c r="IP1093"/>
      <c r="IQ1093"/>
      <c r="IR1093"/>
      <c r="IS1093"/>
      <c r="IT1093"/>
      <c r="IU1093"/>
      <c r="IV1093"/>
      <c r="IW1093"/>
      <c r="IX1093"/>
      <c r="IY1093"/>
      <c r="IZ1093"/>
      <c r="JA1093"/>
      <c r="JB1093"/>
      <c r="JC1093"/>
      <c r="JD1093"/>
      <c r="JE1093"/>
      <c r="JF1093"/>
      <c r="JG1093"/>
      <c r="JH1093"/>
      <c r="JI1093"/>
      <c r="JJ1093"/>
      <c r="JK1093"/>
      <c r="JL1093"/>
      <c r="JM1093"/>
      <c r="JN1093"/>
      <c r="JO1093"/>
      <c r="JP1093"/>
      <c r="JQ1093"/>
      <c r="JR1093"/>
      <c r="JS1093"/>
      <c r="JT1093"/>
      <c r="JU1093"/>
      <c r="JV1093"/>
      <c r="JW1093"/>
      <c r="JX1093"/>
      <c r="JY1093"/>
      <c r="JZ1093"/>
      <c r="KA1093"/>
      <c r="KB1093"/>
      <c r="KC1093"/>
      <c r="KD1093"/>
      <c r="KE1093"/>
      <c r="KF1093"/>
      <c r="KG1093"/>
      <c r="KH1093"/>
      <c r="KI1093"/>
      <c r="KJ1093"/>
      <c r="KK1093"/>
      <c r="KL1093"/>
      <c r="KM1093"/>
      <c r="KN1093"/>
    </row>
    <row r="1094" spans="1:300" x14ac:dyDescent="0.25">
      <c r="A1094" s="1" t="s">
        <v>468</v>
      </c>
      <c r="C1094" s="1" t="s">
        <v>789</v>
      </c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>
        <v>8</v>
      </c>
      <c r="Y1094"/>
      <c r="Z1094"/>
      <c r="AA1094">
        <v>8</v>
      </c>
      <c r="AB1094"/>
      <c r="AC1094"/>
      <c r="AD1094">
        <v>3</v>
      </c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  <c r="CN1094"/>
      <c r="CO1094"/>
      <c r="CP1094"/>
      <c r="CQ1094"/>
      <c r="CR1094"/>
      <c r="CS1094"/>
      <c r="CT1094"/>
      <c r="CU1094"/>
      <c r="CV1094"/>
      <c r="CW1094"/>
      <c r="CX1094"/>
      <c r="CY1094"/>
      <c r="CZ1094"/>
      <c r="DA1094"/>
      <c r="DB1094"/>
      <c r="DC1094"/>
      <c r="DD1094"/>
      <c r="DE1094"/>
      <c r="DF1094"/>
      <c r="DG1094"/>
      <c r="DH1094"/>
      <c r="DI1094"/>
      <c r="DJ1094"/>
      <c r="DK1094"/>
      <c r="DL1094"/>
      <c r="DM1094"/>
      <c r="DN1094"/>
      <c r="DO1094"/>
      <c r="DP1094"/>
      <c r="DQ1094"/>
      <c r="DR1094"/>
      <c r="DS1094"/>
      <c r="DT1094"/>
      <c r="DU1094"/>
      <c r="DV1094"/>
      <c r="DW1094"/>
      <c r="DX1094"/>
      <c r="DY1094"/>
      <c r="DZ1094"/>
      <c r="EA1094"/>
      <c r="EB1094"/>
      <c r="EC1094"/>
      <c r="ED1094"/>
      <c r="EE1094"/>
      <c r="EF1094"/>
      <c r="EG1094"/>
      <c r="EH1094"/>
      <c r="EI1094"/>
      <c r="EJ1094"/>
      <c r="EK1094"/>
      <c r="EL1094"/>
      <c r="EM1094"/>
      <c r="EN1094"/>
      <c r="EO1094"/>
      <c r="EP1094"/>
      <c r="EQ1094"/>
      <c r="ER1094"/>
      <c r="ES1094"/>
      <c r="ET1094"/>
      <c r="EU1094"/>
      <c r="EV1094"/>
      <c r="EW1094"/>
      <c r="EX1094"/>
      <c r="EY1094"/>
      <c r="EZ1094"/>
      <c r="FA1094"/>
      <c r="FB1094"/>
      <c r="FC1094"/>
      <c r="FD1094"/>
      <c r="FE1094"/>
      <c r="FF1094"/>
      <c r="FG1094"/>
      <c r="FH1094"/>
      <c r="FI1094"/>
      <c r="FJ1094"/>
      <c r="FK1094"/>
      <c r="FL1094"/>
      <c r="FM1094"/>
      <c r="FN1094"/>
      <c r="FO1094"/>
      <c r="FP1094"/>
      <c r="FQ1094"/>
      <c r="FR1094"/>
      <c r="FS1094"/>
      <c r="FT1094"/>
      <c r="FU1094"/>
      <c r="FV1094"/>
      <c r="FW1094"/>
      <c r="FX1094"/>
      <c r="FY1094"/>
      <c r="FZ1094"/>
      <c r="GA1094"/>
      <c r="GB1094"/>
      <c r="GC1094"/>
      <c r="GD1094"/>
      <c r="GE1094"/>
      <c r="GF1094"/>
      <c r="GG1094"/>
      <c r="GH1094"/>
      <c r="GI1094"/>
      <c r="GJ1094"/>
      <c r="GK1094"/>
      <c r="GL1094"/>
      <c r="GM1094"/>
      <c r="GN1094"/>
      <c r="GO1094"/>
      <c r="GP1094"/>
      <c r="GQ1094"/>
      <c r="GR1094"/>
      <c r="GS1094"/>
      <c r="GT1094"/>
      <c r="GU1094"/>
      <c r="GV1094"/>
      <c r="GW1094"/>
      <c r="GX1094"/>
      <c r="GY1094"/>
      <c r="GZ1094"/>
      <c r="HA1094"/>
      <c r="HB1094"/>
      <c r="HC1094"/>
      <c r="HD1094"/>
      <c r="HE1094"/>
      <c r="HF1094"/>
      <c r="HG1094"/>
      <c r="HH1094"/>
      <c r="HI1094"/>
      <c r="HJ1094"/>
      <c r="HK1094"/>
      <c r="HL1094"/>
      <c r="HM1094"/>
      <c r="HN1094"/>
      <c r="HO1094"/>
      <c r="HP1094"/>
      <c r="HQ1094"/>
      <c r="HR1094"/>
      <c r="HS1094"/>
      <c r="HT1094"/>
      <c r="HU1094"/>
      <c r="HV1094"/>
      <c r="HW1094"/>
      <c r="HX1094"/>
      <c r="HY1094"/>
      <c r="HZ1094"/>
      <c r="IA1094"/>
      <c r="IB1094"/>
      <c r="IC1094"/>
      <c r="ID1094"/>
      <c r="IE1094"/>
      <c r="IF1094"/>
      <c r="IG1094"/>
      <c r="IH1094"/>
      <c r="II1094"/>
      <c r="IJ1094"/>
      <c r="IK1094"/>
      <c r="IL1094"/>
      <c r="IM1094"/>
      <c r="IN1094"/>
      <c r="IO1094"/>
      <c r="IP1094"/>
      <c r="IQ1094"/>
      <c r="IR1094"/>
      <c r="IS1094"/>
      <c r="IT1094"/>
      <c r="IU1094"/>
      <c r="IV1094"/>
      <c r="IW1094"/>
      <c r="IX1094"/>
      <c r="IY1094"/>
      <c r="IZ1094"/>
      <c r="JA1094"/>
      <c r="JB1094"/>
      <c r="JC1094"/>
      <c r="JD1094"/>
      <c r="JE1094"/>
      <c r="JF1094"/>
      <c r="JG1094"/>
      <c r="JH1094"/>
      <c r="JI1094"/>
      <c r="JJ1094"/>
      <c r="JK1094"/>
      <c r="JL1094"/>
      <c r="JM1094"/>
      <c r="JN1094"/>
      <c r="JO1094"/>
      <c r="JP1094"/>
      <c r="JQ1094"/>
      <c r="JR1094"/>
      <c r="JS1094"/>
      <c r="JT1094"/>
      <c r="JU1094"/>
      <c r="JV1094"/>
      <c r="JW1094"/>
      <c r="JX1094"/>
      <c r="JY1094"/>
      <c r="JZ1094"/>
      <c r="KA1094"/>
      <c r="KB1094"/>
      <c r="KC1094"/>
      <c r="KD1094"/>
      <c r="KE1094"/>
      <c r="KF1094"/>
      <c r="KG1094"/>
      <c r="KH1094"/>
      <c r="KI1094"/>
      <c r="KJ1094"/>
      <c r="KK1094"/>
      <c r="KL1094"/>
      <c r="KM1094"/>
      <c r="KN1094"/>
    </row>
    <row r="1095" spans="1:300" x14ac:dyDescent="0.25"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  <c r="CN1095"/>
      <c r="CO1095"/>
      <c r="CP1095"/>
      <c r="CQ1095"/>
      <c r="CR1095"/>
      <c r="CS1095"/>
      <c r="CT1095"/>
      <c r="CU1095"/>
      <c r="CV1095"/>
      <c r="CW1095"/>
      <c r="CX1095"/>
      <c r="CY1095"/>
      <c r="CZ1095"/>
      <c r="DA1095"/>
      <c r="DB1095"/>
      <c r="DC1095"/>
      <c r="DD1095"/>
      <c r="DE1095"/>
      <c r="DF1095"/>
      <c r="DG1095"/>
      <c r="DH1095"/>
      <c r="DI1095"/>
      <c r="DJ1095"/>
      <c r="DK1095"/>
      <c r="DL1095"/>
      <c r="DM1095"/>
      <c r="DN1095"/>
      <c r="DO1095"/>
      <c r="DP1095"/>
      <c r="DQ1095"/>
      <c r="DR1095"/>
      <c r="DS1095"/>
      <c r="DT1095"/>
      <c r="DU1095"/>
      <c r="DV1095"/>
      <c r="DW1095"/>
      <c r="DX1095"/>
      <c r="DY1095"/>
      <c r="DZ1095"/>
      <c r="EA1095"/>
      <c r="EB1095"/>
      <c r="EC1095"/>
      <c r="ED1095"/>
      <c r="EE1095"/>
      <c r="EF1095"/>
      <c r="EG1095"/>
      <c r="EH1095"/>
      <c r="EI1095"/>
      <c r="EJ1095"/>
      <c r="EK1095"/>
      <c r="EL1095"/>
      <c r="EM1095"/>
      <c r="EN1095"/>
      <c r="EO1095"/>
      <c r="EP1095"/>
      <c r="EQ1095"/>
      <c r="ER1095"/>
      <c r="ES1095"/>
      <c r="ET1095"/>
      <c r="EU1095"/>
      <c r="EV1095"/>
      <c r="EW1095"/>
      <c r="EX1095"/>
      <c r="EY1095"/>
      <c r="EZ1095"/>
      <c r="FA1095"/>
      <c r="FB1095"/>
      <c r="FC1095"/>
      <c r="FD1095"/>
      <c r="FE1095"/>
      <c r="FF1095"/>
      <c r="FG1095"/>
      <c r="FH1095"/>
      <c r="FI1095"/>
      <c r="FJ1095"/>
      <c r="FK1095"/>
      <c r="FL1095"/>
      <c r="FM1095"/>
      <c r="FN1095"/>
      <c r="FO1095"/>
      <c r="FP1095"/>
      <c r="FQ1095"/>
      <c r="FR1095"/>
      <c r="FS1095"/>
      <c r="FT1095"/>
      <c r="FU1095"/>
      <c r="FV1095"/>
      <c r="FW1095"/>
      <c r="FX1095"/>
      <c r="FY1095"/>
      <c r="FZ1095"/>
      <c r="GA1095"/>
      <c r="GB1095"/>
      <c r="GC1095"/>
      <c r="GD1095"/>
      <c r="GE1095"/>
      <c r="GF1095"/>
      <c r="GG1095"/>
      <c r="GH1095"/>
      <c r="GI1095"/>
      <c r="GJ1095"/>
      <c r="GK1095"/>
      <c r="GL1095"/>
      <c r="GM1095"/>
      <c r="GN1095"/>
      <c r="GO1095"/>
      <c r="GP1095"/>
      <c r="GQ1095"/>
      <c r="GR1095"/>
      <c r="GS1095"/>
      <c r="GT1095"/>
      <c r="GU1095"/>
      <c r="GV1095"/>
      <c r="GW1095"/>
      <c r="GX1095"/>
      <c r="GY1095"/>
      <c r="GZ1095"/>
      <c r="HA1095"/>
      <c r="HB1095"/>
      <c r="HC1095"/>
      <c r="HD1095"/>
      <c r="HE1095"/>
      <c r="HF1095"/>
      <c r="HG1095"/>
      <c r="HH1095"/>
      <c r="HI1095"/>
      <c r="HJ1095"/>
      <c r="HK1095"/>
      <c r="HL1095"/>
      <c r="HM1095"/>
      <c r="HN1095"/>
      <c r="HO1095"/>
      <c r="HP1095"/>
      <c r="HQ1095"/>
      <c r="HR1095"/>
      <c r="HS1095"/>
      <c r="HT1095"/>
      <c r="HU1095"/>
      <c r="HV1095"/>
      <c r="HW1095"/>
      <c r="HX1095"/>
      <c r="HY1095"/>
      <c r="HZ1095"/>
      <c r="IA1095"/>
      <c r="IB1095"/>
      <c r="IC1095"/>
      <c r="ID1095"/>
      <c r="IE1095"/>
      <c r="IF1095"/>
      <c r="IG1095"/>
      <c r="IH1095"/>
      <c r="II1095"/>
      <c r="IJ1095"/>
      <c r="IK1095"/>
      <c r="IL1095"/>
      <c r="IM1095"/>
      <c r="IN1095"/>
      <c r="IO1095"/>
      <c r="IP1095"/>
      <c r="IQ1095"/>
      <c r="IR1095"/>
      <c r="IS1095"/>
      <c r="IT1095"/>
      <c r="IU1095"/>
      <c r="IV1095"/>
      <c r="IW1095"/>
      <c r="IX1095"/>
      <c r="IY1095"/>
      <c r="IZ1095"/>
      <c r="JA1095"/>
      <c r="JB1095"/>
      <c r="JC1095"/>
      <c r="JD1095"/>
      <c r="JE1095"/>
      <c r="JF1095"/>
      <c r="JG1095"/>
      <c r="JH1095"/>
      <c r="JI1095"/>
      <c r="JJ1095"/>
      <c r="JK1095"/>
      <c r="JL1095"/>
      <c r="JM1095"/>
      <c r="JN1095"/>
      <c r="JO1095"/>
      <c r="JP1095"/>
      <c r="JQ1095"/>
      <c r="JR1095"/>
      <c r="JS1095"/>
      <c r="JT1095"/>
      <c r="JU1095"/>
      <c r="JV1095"/>
      <c r="JW1095"/>
      <c r="JX1095"/>
      <c r="JY1095"/>
      <c r="JZ1095"/>
      <c r="KA1095"/>
      <c r="KB1095"/>
      <c r="KC1095"/>
      <c r="KD1095"/>
      <c r="KE1095"/>
      <c r="KF1095"/>
      <c r="KG1095"/>
      <c r="KH1095"/>
      <c r="KI1095"/>
      <c r="KJ1095"/>
      <c r="KK1095"/>
      <c r="KL1095"/>
      <c r="KM1095"/>
      <c r="KN1095"/>
    </row>
    <row r="1096" spans="1:300" x14ac:dyDescent="0.25">
      <c r="A1096" s="1" t="s">
        <v>469</v>
      </c>
      <c r="D1096"/>
      <c r="E1096"/>
      <c r="F1096"/>
      <c r="G1096"/>
      <c r="H1096"/>
      <c r="I1096"/>
      <c r="J1096"/>
      <c r="K1096"/>
      <c r="L1096"/>
      <c r="M1096"/>
      <c r="N1096"/>
      <c r="O1096"/>
      <c r="P1096" t="s">
        <v>589</v>
      </c>
      <c r="Q1096"/>
      <c r="R1096" t="s">
        <v>589</v>
      </c>
      <c r="S1096"/>
      <c r="T1096" t="s">
        <v>589</v>
      </c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  <c r="CN1096"/>
      <c r="CO1096"/>
      <c r="CP1096"/>
      <c r="CQ1096"/>
      <c r="CR1096"/>
      <c r="CS1096"/>
      <c r="CT1096"/>
      <c r="CU1096"/>
      <c r="CV1096"/>
      <c r="CW1096"/>
      <c r="CX1096"/>
      <c r="CY1096"/>
      <c r="CZ1096"/>
      <c r="DA1096"/>
      <c r="DB1096"/>
      <c r="DC1096"/>
      <c r="DD1096"/>
      <c r="DE1096"/>
      <c r="DF1096"/>
      <c r="DG1096"/>
      <c r="DH1096"/>
      <c r="DI1096"/>
      <c r="DJ1096"/>
      <c r="DK1096"/>
      <c r="DL1096"/>
      <c r="DM1096"/>
      <c r="DN1096"/>
      <c r="DO1096"/>
      <c r="DP1096"/>
      <c r="DQ1096"/>
      <c r="DR1096"/>
      <c r="DS1096"/>
      <c r="DT1096"/>
      <c r="DU1096"/>
      <c r="DV1096"/>
      <c r="DW1096"/>
      <c r="DX1096"/>
      <c r="DY1096"/>
      <c r="DZ1096"/>
      <c r="EA1096"/>
      <c r="EB1096"/>
      <c r="EC1096"/>
      <c r="ED1096"/>
      <c r="EE1096"/>
      <c r="EF1096"/>
      <c r="EG1096"/>
      <c r="EH1096"/>
      <c r="EI1096"/>
      <c r="EJ1096"/>
      <c r="EK1096"/>
      <c r="EL1096"/>
      <c r="EM1096"/>
      <c r="EN1096"/>
      <c r="EO1096"/>
      <c r="EP1096"/>
      <c r="EQ1096"/>
      <c r="ER1096"/>
      <c r="ES1096"/>
      <c r="ET1096"/>
      <c r="EU1096"/>
      <c r="EV1096"/>
      <c r="EW1096"/>
      <c r="EX1096"/>
      <c r="EY1096"/>
      <c r="EZ1096"/>
      <c r="FA1096"/>
      <c r="FB1096"/>
      <c r="FC1096"/>
      <c r="FD1096"/>
      <c r="FE1096"/>
      <c r="FF1096"/>
      <c r="FG1096"/>
      <c r="FH1096"/>
      <c r="FI1096"/>
      <c r="FJ1096"/>
      <c r="FK1096"/>
      <c r="FL1096"/>
      <c r="FM1096"/>
      <c r="FN1096"/>
      <c r="FO1096"/>
      <c r="FP1096"/>
      <c r="FQ1096"/>
      <c r="FR1096"/>
      <c r="FS1096"/>
      <c r="FT1096"/>
      <c r="FU1096"/>
      <c r="FV1096"/>
      <c r="FW1096"/>
      <c r="FX1096"/>
      <c r="FY1096"/>
      <c r="FZ1096"/>
      <c r="GA1096"/>
      <c r="GB1096"/>
      <c r="GC1096"/>
      <c r="GD1096"/>
      <c r="GE1096"/>
      <c r="GF1096"/>
      <c r="GG1096"/>
      <c r="GH1096"/>
      <c r="GI1096"/>
      <c r="GJ1096"/>
      <c r="GK1096"/>
      <c r="GL1096"/>
      <c r="GM1096"/>
      <c r="GN1096"/>
      <c r="GO1096"/>
      <c r="GP1096"/>
      <c r="GQ1096"/>
      <c r="GR1096"/>
      <c r="GS1096"/>
      <c r="GT1096"/>
      <c r="GU1096"/>
      <c r="GV1096"/>
      <c r="GW1096"/>
      <c r="GX1096"/>
      <c r="GY1096"/>
      <c r="GZ1096"/>
      <c r="HA1096"/>
      <c r="HB1096"/>
      <c r="HC1096"/>
      <c r="HD1096"/>
      <c r="HE1096"/>
      <c r="HF1096"/>
      <c r="HG1096"/>
      <c r="HH1096"/>
      <c r="HI1096"/>
      <c r="HJ1096"/>
      <c r="HK1096"/>
      <c r="HL1096"/>
      <c r="HM1096"/>
      <c r="HN1096"/>
      <c r="HO1096"/>
      <c r="HP1096"/>
      <c r="HQ1096"/>
      <c r="HR1096"/>
      <c r="HS1096"/>
      <c r="HT1096"/>
      <c r="HU1096"/>
      <c r="HV1096"/>
      <c r="HW1096"/>
      <c r="HX1096"/>
      <c r="HY1096"/>
      <c r="HZ1096"/>
      <c r="IA1096"/>
      <c r="IB1096"/>
      <c r="IC1096"/>
      <c r="ID1096"/>
      <c r="IE1096"/>
      <c r="IF1096"/>
      <c r="IG1096"/>
      <c r="IH1096"/>
      <c r="II1096"/>
      <c r="IJ1096"/>
      <c r="IK1096"/>
      <c r="IL1096"/>
      <c r="IM1096"/>
      <c r="IN1096"/>
      <c r="IO1096"/>
      <c r="IP1096"/>
      <c r="IQ1096"/>
      <c r="IR1096"/>
      <c r="IS1096"/>
      <c r="IT1096"/>
      <c r="IU1096"/>
      <c r="IV1096"/>
      <c r="IW1096"/>
      <c r="IX1096"/>
      <c r="IY1096"/>
      <c r="IZ1096"/>
      <c r="JA1096"/>
      <c r="JB1096"/>
      <c r="JC1096"/>
      <c r="JD1096"/>
      <c r="JE1096"/>
      <c r="JF1096"/>
      <c r="JG1096"/>
      <c r="JH1096"/>
      <c r="JI1096"/>
      <c r="JJ1096"/>
      <c r="JK1096"/>
      <c r="JL1096"/>
      <c r="JM1096"/>
      <c r="JN1096"/>
      <c r="JO1096"/>
      <c r="JP1096"/>
      <c r="JQ1096"/>
      <c r="JR1096"/>
      <c r="JS1096"/>
      <c r="JT1096"/>
      <c r="JU1096"/>
      <c r="JV1096"/>
      <c r="JW1096"/>
      <c r="JX1096"/>
      <c r="JY1096"/>
      <c r="JZ1096"/>
      <c r="KA1096"/>
      <c r="KB1096"/>
      <c r="KC1096"/>
      <c r="KD1096"/>
      <c r="KE1096"/>
      <c r="KF1096"/>
      <c r="KG1096"/>
      <c r="KH1096"/>
      <c r="KI1096"/>
      <c r="KJ1096"/>
      <c r="KK1096"/>
      <c r="KL1096"/>
      <c r="KM1096"/>
      <c r="KN1096"/>
    </row>
    <row r="1097" spans="1:300" x14ac:dyDescent="0.25">
      <c r="A1097" s="1" t="s">
        <v>474</v>
      </c>
      <c r="D1097"/>
      <c r="E1097"/>
      <c r="F1097"/>
      <c r="G1097"/>
      <c r="H1097"/>
      <c r="I1097"/>
      <c r="J1097"/>
      <c r="K1097"/>
      <c r="L1097"/>
      <c r="M1097"/>
      <c r="N1097"/>
      <c r="O1097"/>
      <c r="P1097" t="s">
        <v>803</v>
      </c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  <c r="CN1097"/>
      <c r="CO1097"/>
      <c r="CP1097"/>
      <c r="CQ1097"/>
      <c r="CR1097"/>
      <c r="CS1097"/>
      <c r="CT1097"/>
      <c r="CU1097"/>
      <c r="CV1097"/>
      <c r="CW1097"/>
      <c r="CX1097"/>
      <c r="CY1097"/>
      <c r="CZ1097"/>
      <c r="DA1097"/>
      <c r="DB1097"/>
      <c r="DC1097"/>
      <c r="DD1097"/>
      <c r="DE1097"/>
      <c r="DF1097"/>
      <c r="DG1097"/>
      <c r="DH1097"/>
      <c r="DI1097"/>
      <c r="DJ1097"/>
      <c r="DK1097"/>
      <c r="DL1097"/>
      <c r="DM1097"/>
      <c r="DN1097"/>
      <c r="DO1097"/>
      <c r="DP1097"/>
      <c r="DQ1097"/>
      <c r="DR1097"/>
      <c r="DS1097"/>
      <c r="DT1097"/>
      <c r="DU1097"/>
      <c r="DV1097"/>
      <c r="DW1097"/>
      <c r="DX1097"/>
      <c r="DY1097"/>
      <c r="DZ1097"/>
      <c r="EA1097"/>
      <c r="EB1097"/>
      <c r="EC1097"/>
      <c r="ED1097"/>
      <c r="EE1097"/>
      <c r="EF1097"/>
      <c r="EG1097"/>
      <c r="EH1097"/>
      <c r="EI1097"/>
      <c r="EJ1097"/>
      <c r="EK1097"/>
      <c r="EL1097"/>
      <c r="EM1097"/>
      <c r="EN1097"/>
      <c r="EO1097"/>
      <c r="EP1097"/>
      <c r="EQ1097"/>
      <c r="ER1097"/>
      <c r="ES1097"/>
      <c r="ET1097"/>
      <c r="EU1097"/>
      <c r="EV1097"/>
      <c r="EW1097"/>
      <c r="EX1097"/>
      <c r="EY1097"/>
      <c r="EZ1097"/>
      <c r="FA1097"/>
      <c r="FB1097"/>
      <c r="FC1097"/>
      <c r="FD1097"/>
      <c r="FE1097"/>
      <c r="FF1097"/>
      <c r="FG1097"/>
      <c r="FH1097"/>
      <c r="FI1097"/>
      <c r="FJ1097"/>
      <c r="FK1097"/>
      <c r="FL1097"/>
      <c r="FM1097"/>
      <c r="FN1097"/>
      <c r="FO1097"/>
      <c r="FP1097"/>
      <c r="FQ1097"/>
      <c r="FR1097"/>
      <c r="FS1097"/>
      <c r="FT1097"/>
      <c r="FU1097"/>
      <c r="FV1097"/>
      <c r="FW1097"/>
      <c r="FX1097"/>
      <c r="FY1097"/>
      <c r="FZ1097"/>
      <c r="GA1097"/>
      <c r="GB1097"/>
      <c r="GC1097"/>
      <c r="GD1097"/>
      <c r="GE1097"/>
      <c r="GF1097"/>
      <c r="GG1097"/>
      <c r="GH1097"/>
      <c r="GI1097"/>
      <c r="GJ1097"/>
      <c r="GK1097"/>
      <c r="GL1097"/>
      <c r="GM1097"/>
      <c r="GN1097"/>
      <c r="GO1097"/>
      <c r="GP1097"/>
      <c r="GQ1097"/>
      <c r="GR1097"/>
      <c r="GS1097"/>
      <c r="GT1097"/>
      <c r="GU1097"/>
      <c r="GV1097"/>
      <c r="GW1097"/>
      <c r="GX1097"/>
      <c r="GY1097"/>
      <c r="GZ1097"/>
      <c r="HA1097"/>
      <c r="HB1097"/>
      <c r="HC1097"/>
      <c r="HD1097"/>
      <c r="HE1097"/>
      <c r="HF1097"/>
      <c r="HG1097"/>
      <c r="HH1097"/>
      <c r="HI1097"/>
      <c r="HJ1097"/>
      <c r="HK1097"/>
      <c r="HL1097"/>
      <c r="HM1097"/>
      <c r="HN1097"/>
      <c r="HO1097"/>
      <c r="HP1097"/>
      <c r="HQ1097"/>
      <c r="HR1097"/>
      <c r="HS1097"/>
      <c r="HT1097"/>
      <c r="HU1097"/>
      <c r="HV1097"/>
      <c r="HW1097"/>
      <c r="HX1097"/>
      <c r="HY1097"/>
      <c r="HZ1097"/>
      <c r="IA1097"/>
      <c r="IB1097"/>
      <c r="IC1097"/>
      <c r="ID1097"/>
      <c r="IE1097"/>
      <c r="IF1097"/>
      <c r="IG1097"/>
      <c r="IH1097"/>
      <c r="II1097"/>
      <c r="IJ1097"/>
      <c r="IK1097"/>
      <c r="IL1097"/>
      <c r="IM1097"/>
      <c r="IN1097"/>
      <c r="IO1097"/>
      <c r="IP1097"/>
      <c r="IQ1097"/>
      <c r="IR1097"/>
      <c r="IS1097"/>
      <c r="IT1097"/>
      <c r="IU1097"/>
      <c r="IV1097"/>
      <c r="IW1097"/>
      <c r="IX1097"/>
      <c r="IY1097"/>
      <c r="IZ1097"/>
      <c r="JA1097"/>
      <c r="JB1097"/>
      <c r="JC1097"/>
      <c r="JD1097"/>
      <c r="JE1097"/>
      <c r="JF1097"/>
      <c r="JG1097"/>
      <c r="JH1097"/>
      <c r="JI1097"/>
      <c r="JJ1097"/>
      <c r="JK1097"/>
      <c r="JL1097"/>
      <c r="JM1097"/>
      <c r="JN1097"/>
      <c r="JO1097"/>
      <c r="JP1097"/>
      <c r="JQ1097"/>
      <c r="JR1097"/>
      <c r="JS1097"/>
      <c r="JT1097"/>
      <c r="JU1097"/>
      <c r="JV1097"/>
      <c r="JW1097"/>
      <c r="JX1097"/>
      <c r="JY1097"/>
      <c r="JZ1097"/>
      <c r="KA1097"/>
      <c r="KB1097"/>
      <c r="KC1097"/>
      <c r="KD1097"/>
      <c r="KE1097"/>
      <c r="KF1097"/>
      <c r="KG1097"/>
      <c r="KH1097"/>
      <c r="KI1097"/>
      <c r="KJ1097"/>
      <c r="KK1097"/>
      <c r="KL1097"/>
      <c r="KM1097"/>
      <c r="KN1097"/>
    </row>
    <row r="1098" spans="1:300" x14ac:dyDescent="0.25">
      <c r="A1098" s="1" t="s">
        <v>475</v>
      </c>
      <c r="P1098" s="1">
        <v>0</v>
      </c>
      <c r="AL1098" s="1">
        <v>0</v>
      </c>
    </row>
    <row r="1099" spans="1:300" x14ac:dyDescent="0.25">
      <c r="A1099" s="1" t="s">
        <v>476</v>
      </c>
      <c r="B1099" s="1" t="s">
        <v>477</v>
      </c>
      <c r="H1099" s="1">
        <v>0</v>
      </c>
      <c r="AJ1099" s="1">
        <v>0</v>
      </c>
    </row>
    <row r="1100" spans="1:300" x14ac:dyDescent="0.25">
      <c r="A1100" s="1" t="s">
        <v>478</v>
      </c>
      <c r="I1100" s="1">
        <v>0</v>
      </c>
      <c r="L1100" s="1">
        <v>986</v>
      </c>
      <c r="AH1100" s="1">
        <v>0</v>
      </c>
    </row>
    <row r="1101" spans="1:300" x14ac:dyDescent="0.25">
      <c r="A1101" s="1" t="s">
        <v>479</v>
      </c>
      <c r="O1101" s="1">
        <v>0</v>
      </c>
      <c r="AK1101" s="1">
        <v>0</v>
      </c>
    </row>
    <row r="1102" spans="1:300" x14ac:dyDescent="0.25">
      <c r="A1102" s="1" t="s">
        <v>480</v>
      </c>
      <c r="M1102" s="1">
        <v>-60</v>
      </c>
      <c r="AF1102" s="1">
        <v>-120</v>
      </c>
    </row>
    <row r="1103" spans="1:300" x14ac:dyDescent="0.25">
      <c r="A1103" s="1" t="s">
        <v>481</v>
      </c>
      <c r="L1103" s="1">
        <v>-200</v>
      </c>
      <c r="AE1103" s="1">
        <v>-280</v>
      </c>
    </row>
    <row r="1106" spans="1:300" x14ac:dyDescent="0.25">
      <c r="A1106" s="1" t="s">
        <v>640</v>
      </c>
      <c r="B1106" s="1" t="s">
        <v>460</v>
      </c>
      <c r="H1106" s="1" t="s">
        <v>641</v>
      </c>
      <c r="I1106" s="1" t="s">
        <v>587</v>
      </c>
      <c r="M1106" s="1" t="s">
        <v>642</v>
      </c>
      <c r="N1106" s="1" t="s">
        <v>633</v>
      </c>
      <c r="R1106" s="1" t="s">
        <v>643</v>
      </c>
      <c r="S1106" s="1" t="s">
        <v>633</v>
      </c>
    </row>
    <row r="1107" spans="1:300" x14ac:dyDescent="0.25">
      <c r="A1107" s="1" t="s">
        <v>464</v>
      </c>
      <c r="C1107" s="1" t="s">
        <v>465</v>
      </c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>
        <v>6</v>
      </c>
      <c r="Y1107"/>
      <c r="Z1107"/>
      <c r="AA1107">
        <v>7</v>
      </c>
      <c r="AB1107"/>
      <c r="AC1107"/>
      <c r="AD1107">
        <v>7</v>
      </c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>
        <v>3</v>
      </c>
      <c r="AS1107"/>
      <c r="AT1107"/>
      <c r="AU1107">
        <v>3</v>
      </c>
      <c r="AV1107"/>
      <c r="AW1107"/>
      <c r="AX1107">
        <v>3</v>
      </c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>
        <v>13</v>
      </c>
      <c r="BL1107"/>
      <c r="BM1107"/>
      <c r="BN1107">
        <v>13</v>
      </c>
      <c r="BO1107"/>
      <c r="BP1107"/>
      <c r="BQ1107"/>
      <c r="BR1107">
        <v>9</v>
      </c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  <c r="CN1107"/>
      <c r="CO1107"/>
      <c r="CP1107"/>
      <c r="CQ1107"/>
      <c r="CR1107"/>
      <c r="CS1107"/>
      <c r="CT1107"/>
      <c r="CU1107"/>
      <c r="CV1107"/>
      <c r="CW1107"/>
      <c r="CX1107"/>
      <c r="CY1107"/>
      <c r="CZ1107"/>
      <c r="DA1107"/>
      <c r="DB1107"/>
      <c r="DC1107"/>
      <c r="DD1107"/>
      <c r="DE1107"/>
      <c r="DF1107"/>
      <c r="DG1107"/>
      <c r="DH1107"/>
      <c r="DI1107"/>
      <c r="DJ1107"/>
      <c r="DK1107"/>
      <c r="DL1107"/>
      <c r="DM1107"/>
      <c r="DN1107"/>
      <c r="DO1107"/>
      <c r="DP1107"/>
      <c r="DQ1107"/>
      <c r="DR1107"/>
      <c r="DS1107"/>
      <c r="DT1107"/>
      <c r="DU1107"/>
      <c r="DV1107"/>
      <c r="DW1107"/>
      <c r="DX1107"/>
      <c r="DY1107"/>
      <c r="DZ1107"/>
      <c r="EA1107"/>
      <c r="EB1107"/>
      <c r="EC1107"/>
      <c r="ED1107"/>
      <c r="EE1107"/>
      <c r="EF1107"/>
      <c r="EG1107"/>
      <c r="EH1107"/>
      <c r="EI1107"/>
      <c r="EJ1107"/>
      <c r="EK1107"/>
      <c r="EL1107"/>
      <c r="EM1107"/>
      <c r="EN1107"/>
      <c r="EO1107"/>
      <c r="EP1107"/>
      <c r="EQ1107"/>
      <c r="ER1107"/>
      <c r="ES1107"/>
      <c r="ET1107"/>
      <c r="EU1107"/>
      <c r="EV1107"/>
      <c r="EW1107"/>
      <c r="EX1107"/>
      <c r="EY1107"/>
      <c r="EZ1107"/>
      <c r="FA1107"/>
      <c r="FB1107"/>
      <c r="FC1107"/>
      <c r="FD1107"/>
      <c r="FE1107"/>
      <c r="FF1107"/>
      <c r="FG1107"/>
      <c r="FH1107"/>
      <c r="FI1107"/>
      <c r="FJ1107"/>
      <c r="FK1107"/>
      <c r="FL1107"/>
      <c r="FM1107"/>
      <c r="FN1107"/>
      <c r="FO1107"/>
      <c r="FP1107"/>
      <c r="FQ1107"/>
      <c r="FR1107"/>
      <c r="FS1107"/>
      <c r="FT1107"/>
      <c r="FU1107"/>
      <c r="FV1107"/>
      <c r="FW1107"/>
      <c r="FX1107"/>
      <c r="FY1107"/>
      <c r="FZ1107"/>
      <c r="GA1107"/>
      <c r="GB1107"/>
      <c r="GC1107"/>
      <c r="GD1107"/>
      <c r="GE1107"/>
      <c r="GF1107"/>
      <c r="GG1107"/>
      <c r="GH1107"/>
      <c r="GI1107"/>
      <c r="GJ1107"/>
      <c r="GK1107"/>
      <c r="GL1107"/>
      <c r="GM1107"/>
      <c r="GN1107"/>
      <c r="GO1107"/>
      <c r="GP1107"/>
      <c r="GQ1107"/>
      <c r="GR1107"/>
      <c r="GS1107"/>
      <c r="GT1107"/>
      <c r="GU1107"/>
      <c r="GV1107"/>
      <c r="GW1107"/>
      <c r="GX1107"/>
      <c r="GY1107"/>
      <c r="GZ1107"/>
      <c r="HA1107"/>
      <c r="HB1107"/>
      <c r="HC1107"/>
      <c r="HD1107"/>
      <c r="HE1107"/>
      <c r="HF1107"/>
      <c r="HG1107"/>
      <c r="HH1107"/>
      <c r="HI1107"/>
      <c r="HJ1107"/>
      <c r="HK1107"/>
      <c r="HL1107"/>
      <c r="HM1107"/>
      <c r="HN1107"/>
      <c r="HO1107"/>
      <c r="HP1107"/>
      <c r="HQ1107"/>
      <c r="HR1107"/>
      <c r="HS1107"/>
      <c r="HT1107"/>
      <c r="HU1107"/>
      <c r="HV1107"/>
      <c r="HW1107"/>
      <c r="HX1107"/>
      <c r="HY1107"/>
      <c r="HZ1107"/>
      <c r="IA1107"/>
      <c r="IB1107"/>
      <c r="IC1107"/>
      <c r="ID1107"/>
      <c r="IE1107"/>
      <c r="IF1107"/>
      <c r="IG1107"/>
      <c r="IH1107"/>
      <c r="II1107"/>
      <c r="IJ1107"/>
      <c r="IK1107"/>
      <c r="IL1107"/>
      <c r="IM1107"/>
      <c r="IN1107"/>
      <c r="IO1107"/>
      <c r="IP1107"/>
      <c r="IQ1107"/>
      <c r="IR1107"/>
      <c r="IS1107"/>
      <c r="IT1107"/>
      <c r="IU1107"/>
      <c r="IV1107"/>
      <c r="IW1107"/>
      <c r="IX1107"/>
      <c r="IY1107"/>
      <c r="IZ1107"/>
      <c r="JA1107"/>
      <c r="JB1107"/>
      <c r="JC1107"/>
      <c r="JD1107"/>
      <c r="JE1107"/>
      <c r="JF1107"/>
      <c r="JG1107"/>
      <c r="JH1107"/>
      <c r="JI1107"/>
      <c r="JJ1107"/>
      <c r="JK1107"/>
      <c r="JL1107"/>
      <c r="JM1107"/>
      <c r="JN1107"/>
      <c r="JO1107"/>
      <c r="JP1107"/>
      <c r="JQ1107"/>
      <c r="JR1107"/>
      <c r="JS1107"/>
      <c r="JT1107"/>
      <c r="JU1107"/>
      <c r="JV1107"/>
      <c r="JW1107"/>
      <c r="JX1107"/>
      <c r="JY1107"/>
      <c r="JZ1107"/>
      <c r="KA1107"/>
      <c r="KB1107"/>
      <c r="KC1107"/>
      <c r="KD1107"/>
      <c r="KE1107"/>
      <c r="KF1107"/>
      <c r="KG1107"/>
      <c r="KH1107"/>
      <c r="KI1107"/>
      <c r="KJ1107"/>
      <c r="KK1107"/>
      <c r="KL1107"/>
      <c r="KM1107"/>
      <c r="KN1107"/>
    </row>
    <row r="1108" spans="1:300" x14ac:dyDescent="0.25">
      <c r="A1108" s="1" t="s">
        <v>466</v>
      </c>
      <c r="C1108" s="1" t="s">
        <v>465</v>
      </c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>
        <v>2</v>
      </c>
      <c r="Y1108"/>
      <c r="Z1108"/>
      <c r="AA1108">
        <v>6</v>
      </c>
      <c r="AB1108"/>
      <c r="AC1108"/>
      <c r="AD1108">
        <v>7</v>
      </c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>
        <v>0</v>
      </c>
      <c r="AS1108"/>
      <c r="AT1108"/>
      <c r="AU1108">
        <v>0</v>
      </c>
      <c r="AV1108"/>
      <c r="AW1108"/>
      <c r="AX1108">
        <v>0</v>
      </c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>
        <v>2</v>
      </c>
      <c r="BM1108"/>
      <c r="BN1108"/>
      <c r="BO1108">
        <v>2</v>
      </c>
      <c r="BP1108"/>
      <c r="BQ1108"/>
      <c r="BR1108">
        <v>0</v>
      </c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  <c r="CN1108"/>
      <c r="CO1108"/>
      <c r="CP1108"/>
      <c r="CQ1108"/>
      <c r="CR1108"/>
      <c r="CS1108"/>
      <c r="CT1108"/>
      <c r="CU1108"/>
      <c r="CV1108"/>
      <c r="CW1108"/>
      <c r="CX1108"/>
      <c r="CY1108"/>
      <c r="CZ1108"/>
      <c r="DA1108"/>
      <c r="DB1108"/>
      <c r="DC1108"/>
      <c r="DD1108"/>
      <c r="DE1108"/>
      <c r="DF1108"/>
      <c r="DG1108"/>
      <c r="DH1108"/>
      <c r="DI1108"/>
      <c r="DJ1108"/>
      <c r="DK1108"/>
      <c r="DL1108"/>
      <c r="DM1108"/>
      <c r="DN1108"/>
      <c r="DO1108"/>
      <c r="DP1108"/>
      <c r="DQ1108"/>
      <c r="DR1108"/>
      <c r="DS1108"/>
      <c r="DT1108"/>
      <c r="DU1108"/>
      <c r="DV1108"/>
      <c r="DW1108"/>
      <c r="DX1108"/>
      <c r="DY1108"/>
      <c r="DZ1108"/>
      <c r="EA1108"/>
      <c r="EB1108"/>
      <c r="EC1108"/>
      <c r="ED1108"/>
      <c r="EE1108"/>
      <c r="EF1108"/>
      <c r="EG1108"/>
      <c r="EH1108"/>
      <c r="EI1108"/>
      <c r="EJ1108"/>
      <c r="EK1108"/>
      <c r="EL1108"/>
      <c r="EM1108"/>
      <c r="EN1108"/>
      <c r="EO1108"/>
      <c r="EP1108"/>
      <c r="EQ1108"/>
      <c r="ER1108"/>
      <c r="ES1108"/>
      <c r="ET1108"/>
      <c r="EU1108"/>
      <c r="EV1108"/>
      <c r="EW1108"/>
      <c r="EX1108"/>
      <c r="EY1108"/>
      <c r="EZ1108"/>
      <c r="FA1108"/>
      <c r="FB1108"/>
      <c r="FC1108"/>
      <c r="FD1108"/>
      <c r="FE1108"/>
      <c r="FF1108"/>
      <c r="FG1108"/>
      <c r="FH1108"/>
      <c r="FI1108"/>
      <c r="FJ1108"/>
      <c r="FK1108"/>
      <c r="FL1108"/>
      <c r="FM1108"/>
      <c r="FN1108"/>
      <c r="FO1108"/>
      <c r="FP1108"/>
      <c r="FQ1108"/>
      <c r="FR1108"/>
      <c r="FS1108"/>
      <c r="FT1108"/>
      <c r="FU1108"/>
      <c r="FV1108"/>
      <c r="FW1108"/>
      <c r="FX1108"/>
      <c r="FY1108"/>
      <c r="FZ1108"/>
      <c r="GA1108"/>
      <c r="GB1108"/>
      <c r="GC1108"/>
      <c r="GD1108"/>
      <c r="GE1108"/>
      <c r="GF1108"/>
      <c r="GG1108"/>
      <c r="GH1108"/>
      <c r="GI1108"/>
      <c r="GJ1108"/>
      <c r="GK1108"/>
      <c r="GL1108"/>
      <c r="GM1108"/>
      <c r="GN1108"/>
      <c r="GO1108"/>
      <c r="GP1108"/>
      <c r="GQ1108"/>
      <c r="GR1108"/>
      <c r="GS1108"/>
      <c r="GT1108"/>
      <c r="GU1108"/>
      <c r="GV1108"/>
      <c r="GW1108"/>
      <c r="GX1108"/>
      <c r="GY1108"/>
      <c r="GZ1108"/>
      <c r="HA1108"/>
      <c r="HB1108"/>
      <c r="HC1108"/>
      <c r="HD1108"/>
      <c r="HE1108"/>
      <c r="HF1108"/>
      <c r="HG1108"/>
      <c r="HH1108"/>
      <c r="HI1108"/>
      <c r="HJ1108"/>
      <c r="HK1108"/>
      <c r="HL1108"/>
      <c r="HM1108"/>
      <c r="HN1108"/>
      <c r="HO1108"/>
      <c r="HP1108"/>
      <c r="HQ1108"/>
      <c r="HR1108"/>
      <c r="HS1108"/>
      <c r="HT1108"/>
      <c r="HU1108"/>
      <c r="HV1108"/>
      <c r="HW1108"/>
      <c r="HX1108"/>
      <c r="HY1108"/>
      <c r="HZ1108"/>
      <c r="IA1108"/>
      <c r="IB1108"/>
      <c r="IC1108"/>
      <c r="ID1108"/>
      <c r="IE1108"/>
      <c r="IF1108"/>
      <c r="IG1108"/>
      <c r="IH1108"/>
      <c r="II1108"/>
      <c r="IJ1108"/>
      <c r="IK1108"/>
      <c r="IL1108"/>
      <c r="IM1108"/>
      <c r="IN1108"/>
      <c r="IO1108"/>
      <c r="IP1108"/>
      <c r="IQ1108"/>
      <c r="IR1108"/>
      <c r="IS1108"/>
      <c r="IT1108"/>
      <c r="IU1108"/>
      <c r="IV1108"/>
      <c r="IW1108"/>
      <c r="IX1108"/>
      <c r="IY1108"/>
      <c r="IZ1108"/>
      <c r="JA1108"/>
      <c r="JB1108"/>
      <c r="JC1108"/>
      <c r="JD1108"/>
      <c r="JE1108"/>
      <c r="JF1108"/>
      <c r="JG1108"/>
      <c r="JH1108"/>
      <c r="JI1108"/>
      <c r="JJ1108"/>
      <c r="JK1108"/>
      <c r="JL1108"/>
      <c r="JM1108"/>
      <c r="JN1108"/>
      <c r="JO1108"/>
      <c r="JP1108"/>
      <c r="JQ1108"/>
      <c r="JR1108"/>
      <c r="JS1108"/>
      <c r="JT1108"/>
      <c r="JU1108"/>
      <c r="JV1108"/>
      <c r="JW1108"/>
      <c r="JX1108"/>
      <c r="JY1108"/>
      <c r="JZ1108"/>
      <c r="KA1108"/>
      <c r="KB1108"/>
      <c r="KC1108"/>
      <c r="KD1108"/>
      <c r="KE1108"/>
      <c r="KF1108"/>
      <c r="KG1108"/>
      <c r="KH1108"/>
      <c r="KI1108"/>
      <c r="KJ1108"/>
      <c r="KK1108"/>
      <c r="KL1108"/>
      <c r="KM1108"/>
      <c r="KN1108"/>
    </row>
    <row r="1109" spans="1:300" x14ac:dyDescent="0.25"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  <c r="CN1109"/>
      <c r="CO1109"/>
      <c r="CP1109"/>
      <c r="CQ1109"/>
      <c r="CR1109"/>
      <c r="CS1109"/>
      <c r="CT1109"/>
      <c r="CU1109"/>
      <c r="CV1109"/>
      <c r="CW1109"/>
      <c r="CX1109"/>
      <c r="CY1109"/>
      <c r="CZ1109"/>
      <c r="DA1109"/>
      <c r="DB1109"/>
      <c r="DC1109"/>
      <c r="DD1109"/>
      <c r="DE1109"/>
      <c r="DF1109"/>
      <c r="DG1109"/>
      <c r="DH1109"/>
      <c r="DI1109"/>
      <c r="DJ1109"/>
      <c r="DK1109"/>
      <c r="DL1109"/>
      <c r="DM1109"/>
      <c r="DN1109"/>
      <c r="DO1109"/>
      <c r="DP1109"/>
      <c r="DQ1109"/>
      <c r="DR1109"/>
      <c r="DS1109"/>
      <c r="DT1109"/>
      <c r="DU1109"/>
      <c r="DV1109"/>
      <c r="DW1109"/>
      <c r="DX1109"/>
      <c r="DY1109"/>
      <c r="DZ1109"/>
      <c r="EA1109"/>
      <c r="EB1109"/>
      <c r="EC1109"/>
      <c r="ED1109"/>
      <c r="EE1109"/>
      <c r="EF1109"/>
      <c r="EG1109"/>
      <c r="EH1109"/>
      <c r="EI1109"/>
      <c r="EJ1109"/>
      <c r="EK1109"/>
      <c r="EL1109"/>
      <c r="EM1109"/>
      <c r="EN1109"/>
      <c r="EO1109"/>
      <c r="EP1109"/>
      <c r="EQ1109"/>
      <c r="ER1109"/>
      <c r="ES1109"/>
      <c r="ET1109"/>
      <c r="EU1109"/>
      <c r="EV1109"/>
      <c r="EW1109"/>
      <c r="EX1109"/>
      <c r="EY1109"/>
      <c r="EZ1109"/>
      <c r="FA1109"/>
      <c r="FB1109"/>
      <c r="FC1109"/>
      <c r="FD1109"/>
      <c r="FE1109"/>
      <c r="FF1109"/>
      <c r="FG1109"/>
      <c r="FH1109"/>
      <c r="FI1109"/>
      <c r="FJ1109"/>
      <c r="FK1109"/>
      <c r="FL1109"/>
      <c r="FM1109"/>
      <c r="FN1109"/>
      <c r="FO1109"/>
      <c r="FP1109"/>
      <c r="FQ1109"/>
      <c r="FR1109"/>
      <c r="FS1109"/>
      <c r="FT1109"/>
      <c r="FU1109"/>
      <c r="FV1109"/>
      <c r="FW1109"/>
      <c r="FX1109"/>
      <c r="FY1109"/>
      <c r="FZ1109"/>
      <c r="GA1109"/>
      <c r="GB1109"/>
      <c r="GC1109"/>
      <c r="GD1109"/>
      <c r="GE1109"/>
      <c r="GF1109"/>
      <c r="GG1109"/>
      <c r="GH1109"/>
      <c r="GI1109"/>
      <c r="GJ1109"/>
      <c r="GK1109"/>
      <c r="GL1109"/>
      <c r="GM1109"/>
      <c r="GN1109"/>
      <c r="GO1109"/>
      <c r="GP1109"/>
      <c r="GQ1109"/>
      <c r="GR1109"/>
      <c r="GS1109"/>
      <c r="GT1109"/>
      <c r="GU1109"/>
      <c r="GV1109"/>
      <c r="GW1109"/>
      <c r="GX1109"/>
      <c r="GY1109"/>
      <c r="GZ1109"/>
      <c r="HA1109"/>
      <c r="HB1109"/>
      <c r="HC1109"/>
      <c r="HD1109"/>
      <c r="HE1109"/>
      <c r="HF1109"/>
      <c r="HG1109"/>
      <c r="HH1109"/>
      <c r="HI1109"/>
      <c r="HJ1109"/>
      <c r="HK1109"/>
      <c r="HL1109"/>
      <c r="HM1109"/>
      <c r="HN1109"/>
      <c r="HO1109"/>
      <c r="HP1109"/>
      <c r="HQ1109"/>
      <c r="HR1109"/>
      <c r="HS1109"/>
      <c r="HT1109"/>
      <c r="HU1109"/>
      <c r="HV1109"/>
      <c r="HW1109"/>
      <c r="HX1109"/>
      <c r="HY1109"/>
      <c r="HZ1109"/>
      <c r="IA1109"/>
      <c r="IB1109"/>
      <c r="IC1109"/>
      <c r="ID1109"/>
      <c r="IE1109"/>
      <c r="IF1109"/>
      <c r="IG1109"/>
      <c r="IH1109"/>
      <c r="II1109"/>
      <c r="IJ1109"/>
      <c r="IK1109"/>
      <c r="IL1109"/>
      <c r="IM1109"/>
      <c r="IN1109"/>
      <c r="IO1109"/>
      <c r="IP1109"/>
      <c r="IQ1109"/>
      <c r="IR1109"/>
      <c r="IS1109"/>
      <c r="IT1109"/>
      <c r="IU1109"/>
      <c r="IV1109"/>
      <c r="IW1109"/>
      <c r="IX1109"/>
      <c r="IY1109"/>
      <c r="IZ1109"/>
      <c r="JA1109"/>
      <c r="JB1109"/>
      <c r="JC1109"/>
      <c r="JD1109"/>
      <c r="JE1109"/>
      <c r="JF1109"/>
      <c r="JG1109"/>
      <c r="JH1109"/>
      <c r="JI1109"/>
      <c r="JJ1109"/>
      <c r="JK1109"/>
      <c r="JL1109"/>
      <c r="JM1109"/>
      <c r="JN1109"/>
      <c r="JO1109"/>
      <c r="JP1109"/>
      <c r="JQ1109"/>
      <c r="JR1109"/>
      <c r="JS1109"/>
      <c r="JT1109"/>
      <c r="JU1109"/>
      <c r="JV1109"/>
      <c r="JW1109"/>
      <c r="JX1109"/>
      <c r="JY1109"/>
      <c r="JZ1109"/>
      <c r="KA1109"/>
      <c r="KB1109"/>
      <c r="KC1109"/>
      <c r="KD1109"/>
      <c r="KE1109"/>
      <c r="KF1109"/>
      <c r="KG1109"/>
      <c r="KH1109"/>
      <c r="KI1109"/>
      <c r="KJ1109"/>
      <c r="KK1109"/>
      <c r="KL1109"/>
      <c r="KM1109"/>
      <c r="KN1109"/>
    </row>
    <row r="1110" spans="1:300" x14ac:dyDescent="0.25">
      <c r="A1110" s="1" t="s">
        <v>467</v>
      </c>
      <c r="C1110" s="1" t="s">
        <v>789</v>
      </c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>
        <v>2</v>
      </c>
      <c r="Y1110"/>
      <c r="Z1110"/>
      <c r="AA1110">
        <v>0</v>
      </c>
      <c r="AB1110"/>
      <c r="AC1110"/>
      <c r="AD1110">
        <v>0</v>
      </c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>
        <v>0</v>
      </c>
      <c r="AS1110"/>
      <c r="AT1110"/>
      <c r="AU1110">
        <v>0</v>
      </c>
      <c r="AV1110"/>
      <c r="AW1110"/>
      <c r="AX1110">
        <v>0</v>
      </c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>
        <v>0</v>
      </c>
      <c r="BM1110"/>
      <c r="BN1110"/>
      <c r="BO1110">
        <v>0</v>
      </c>
      <c r="BP1110"/>
      <c r="BQ1110"/>
      <c r="BR1110">
        <v>4</v>
      </c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  <c r="CN1110"/>
      <c r="CO1110"/>
      <c r="CP1110"/>
      <c r="CQ1110"/>
      <c r="CR1110"/>
      <c r="CS1110"/>
      <c r="CT1110"/>
      <c r="CU1110"/>
      <c r="CV1110"/>
      <c r="CW1110"/>
      <c r="CX1110"/>
      <c r="CY1110"/>
      <c r="CZ1110"/>
      <c r="DA1110"/>
      <c r="DB1110"/>
      <c r="DC1110"/>
      <c r="DD1110"/>
      <c r="DE1110"/>
      <c r="DF1110"/>
      <c r="DG1110"/>
      <c r="DH1110"/>
      <c r="DI1110"/>
      <c r="DJ1110"/>
      <c r="DK1110"/>
      <c r="DL1110"/>
      <c r="DM1110"/>
      <c r="DN1110"/>
      <c r="DO1110"/>
      <c r="DP1110"/>
      <c r="DQ1110"/>
      <c r="DR1110"/>
      <c r="DS1110"/>
      <c r="DT1110"/>
      <c r="DU1110"/>
      <c r="DV1110"/>
      <c r="DW1110"/>
      <c r="DX1110"/>
      <c r="DY1110"/>
      <c r="DZ1110"/>
      <c r="EA1110"/>
      <c r="EB1110"/>
      <c r="EC1110"/>
      <c r="ED1110"/>
      <c r="EE1110"/>
      <c r="EF1110"/>
      <c r="EG1110"/>
      <c r="EH1110"/>
      <c r="EI1110"/>
      <c r="EJ1110"/>
      <c r="EK1110"/>
      <c r="EL1110"/>
      <c r="EM1110"/>
      <c r="EN1110"/>
      <c r="EO1110"/>
      <c r="EP1110"/>
      <c r="EQ1110"/>
      <c r="ER1110"/>
      <c r="ES1110"/>
      <c r="ET1110"/>
      <c r="EU1110"/>
      <c r="EV1110"/>
      <c r="EW1110"/>
      <c r="EX1110"/>
      <c r="EY1110"/>
      <c r="EZ1110"/>
      <c r="FA1110"/>
      <c r="FB1110"/>
      <c r="FC1110"/>
      <c r="FD1110"/>
      <c r="FE1110"/>
      <c r="FF1110"/>
      <c r="FG1110"/>
      <c r="FH1110"/>
      <c r="FI1110"/>
      <c r="FJ1110"/>
      <c r="FK1110"/>
      <c r="FL1110"/>
      <c r="FM1110"/>
      <c r="FN1110"/>
      <c r="FO1110"/>
      <c r="FP1110"/>
      <c r="FQ1110"/>
      <c r="FR1110"/>
      <c r="FS1110"/>
      <c r="FT1110"/>
      <c r="FU1110"/>
      <c r="FV1110"/>
      <c r="FW1110"/>
      <c r="FX1110"/>
      <c r="FY1110"/>
      <c r="FZ1110"/>
      <c r="GA1110"/>
      <c r="GB1110"/>
      <c r="GC1110"/>
      <c r="GD1110"/>
      <c r="GE1110"/>
      <c r="GF1110"/>
      <c r="GG1110"/>
      <c r="GH1110"/>
      <c r="GI1110"/>
      <c r="GJ1110"/>
      <c r="GK1110"/>
      <c r="GL1110"/>
      <c r="GM1110"/>
      <c r="GN1110"/>
      <c r="GO1110"/>
      <c r="GP1110"/>
      <c r="GQ1110"/>
      <c r="GR1110"/>
      <c r="GS1110"/>
      <c r="GT1110"/>
      <c r="GU1110"/>
      <c r="GV1110"/>
      <c r="GW1110"/>
      <c r="GX1110"/>
      <c r="GY1110"/>
      <c r="GZ1110"/>
      <c r="HA1110"/>
      <c r="HB1110"/>
      <c r="HC1110"/>
      <c r="HD1110"/>
      <c r="HE1110"/>
      <c r="HF1110"/>
      <c r="HG1110"/>
      <c r="HH1110"/>
      <c r="HI1110"/>
      <c r="HJ1110"/>
      <c r="HK1110"/>
      <c r="HL1110"/>
      <c r="HM1110"/>
      <c r="HN1110"/>
      <c r="HO1110"/>
      <c r="HP1110"/>
      <c r="HQ1110"/>
      <c r="HR1110"/>
      <c r="HS1110"/>
      <c r="HT1110"/>
      <c r="HU1110"/>
      <c r="HV1110"/>
      <c r="HW1110"/>
      <c r="HX1110"/>
      <c r="HY1110"/>
      <c r="HZ1110"/>
      <c r="IA1110"/>
      <c r="IB1110"/>
      <c r="IC1110"/>
      <c r="ID1110"/>
      <c r="IE1110"/>
      <c r="IF1110"/>
      <c r="IG1110"/>
      <c r="IH1110"/>
      <c r="II1110"/>
      <c r="IJ1110"/>
      <c r="IK1110"/>
      <c r="IL1110"/>
      <c r="IM1110"/>
      <c r="IN1110"/>
      <c r="IO1110"/>
      <c r="IP1110"/>
      <c r="IQ1110"/>
      <c r="IR1110"/>
      <c r="IS1110"/>
      <c r="IT1110"/>
      <c r="IU1110"/>
      <c r="IV1110"/>
      <c r="IW1110"/>
      <c r="IX1110"/>
      <c r="IY1110"/>
      <c r="IZ1110"/>
      <c r="JA1110"/>
      <c r="JB1110"/>
      <c r="JC1110"/>
      <c r="JD1110"/>
      <c r="JE1110"/>
      <c r="JF1110"/>
      <c r="JG1110"/>
      <c r="JH1110"/>
      <c r="JI1110"/>
      <c r="JJ1110"/>
      <c r="JK1110"/>
      <c r="JL1110"/>
      <c r="JM1110"/>
      <c r="JN1110"/>
      <c r="JO1110"/>
      <c r="JP1110"/>
      <c r="JQ1110"/>
      <c r="JR1110"/>
      <c r="JS1110"/>
      <c r="JT1110"/>
      <c r="JU1110"/>
      <c r="JV1110"/>
      <c r="JW1110"/>
      <c r="JX1110"/>
      <c r="JY1110"/>
      <c r="JZ1110"/>
      <c r="KA1110"/>
      <c r="KB1110"/>
      <c r="KC1110"/>
      <c r="KD1110"/>
      <c r="KE1110"/>
      <c r="KF1110"/>
      <c r="KG1110"/>
      <c r="KH1110"/>
      <c r="KI1110"/>
      <c r="KJ1110"/>
      <c r="KK1110"/>
      <c r="KL1110"/>
      <c r="KM1110"/>
      <c r="KN1110"/>
    </row>
    <row r="1111" spans="1:300" x14ac:dyDescent="0.25">
      <c r="A1111" s="1" t="s">
        <v>468</v>
      </c>
      <c r="C1111" s="1" t="s">
        <v>789</v>
      </c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>
        <v>7</v>
      </c>
      <c r="Y1111"/>
      <c r="Z1111"/>
      <c r="AA1111">
        <v>5</v>
      </c>
      <c r="AB1111"/>
      <c r="AC1111"/>
      <c r="AD1111">
        <v>3</v>
      </c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>
        <v>11</v>
      </c>
      <c r="AR1111"/>
      <c r="AS1111"/>
      <c r="AT1111"/>
      <c r="AU1111">
        <v>10</v>
      </c>
      <c r="AV1111"/>
      <c r="AW1111"/>
      <c r="AX1111">
        <v>7</v>
      </c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>
        <v>3</v>
      </c>
      <c r="BM1111"/>
      <c r="BN1111"/>
      <c r="BO1111">
        <v>8</v>
      </c>
      <c r="BP1111"/>
      <c r="BQ1111">
        <v>15</v>
      </c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  <c r="CN1111"/>
      <c r="CO1111"/>
      <c r="CP1111"/>
      <c r="CQ1111"/>
      <c r="CR1111"/>
      <c r="CS1111"/>
      <c r="CT1111"/>
      <c r="CU1111"/>
      <c r="CV1111"/>
      <c r="CW1111"/>
      <c r="CX1111"/>
      <c r="CY1111"/>
      <c r="CZ1111"/>
      <c r="DA1111"/>
      <c r="DB1111"/>
      <c r="DC1111"/>
      <c r="DD1111"/>
      <c r="DE1111"/>
      <c r="DF1111"/>
      <c r="DG1111"/>
      <c r="DH1111"/>
      <c r="DI1111"/>
      <c r="DJ1111"/>
      <c r="DK1111"/>
      <c r="DL1111"/>
      <c r="DM1111"/>
      <c r="DN1111"/>
      <c r="DO1111"/>
      <c r="DP1111"/>
      <c r="DQ1111"/>
      <c r="DR1111"/>
      <c r="DS1111"/>
      <c r="DT1111"/>
      <c r="DU1111"/>
      <c r="DV1111"/>
      <c r="DW1111"/>
      <c r="DX1111"/>
      <c r="DY1111"/>
      <c r="DZ1111"/>
      <c r="EA1111"/>
      <c r="EB1111"/>
      <c r="EC1111"/>
      <c r="ED1111"/>
      <c r="EE1111"/>
      <c r="EF1111"/>
      <c r="EG1111"/>
      <c r="EH1111"/>
      <c r="EI1111"/>
      <c r="EJ1111"/>
      <c r="EK1111"/>
      <c r="EL1111"/>
      <c r="EM1111"/>
      <c r="EN1111"/>
      <c r="EO1111"/>
      <c r="EP1111"/>
      <c r="EQ1111"/>
      <c r="ER1111"/>
      <c r="ES1111"/>
      <c r="ET1111"/>
      <c r="EU1111"/>
      <c r="EV1111"/>
      <c r="EW1111"/>
      <c r="EX1111"/>
      <c r="EY1111"/>
      <c r="EZ1111"/>
      <c r="FA1111"/>
      <c r="FB1111"/>
      <c r="FC1111"/>
      <c r="FD1111"/>
      <c r="FE1111"/>
      <c r="FF1111"/>
      <c r="FG1111"/>
      <c r="FH1111"/>
      <c r="FI1111"/>
      <c r="FJ1111"/>
      <c r="FK1111"/>
      <c r="FL1111"/>
      <c r="FM1111"/>
      <c r="FN1111"/>
      <c r="FO1111"/>
      <c r="FP1111"/>
      <c r="FQ1111"/>
      <c r="FR1111"/>
      <c r="FS1111"/>
      <c r="FT1111"/>
      <c r="FU1111"/>
      <c r="FV1111"/>
      <c r="FW1111"/>
      <c r="FX1111"/>
      <c r="FY1111"/>
      <c r="FZ1111"/>
      <c r="GA1111"/>
      <c r="GB1111"/>
      <c r="GC1111"/>
      <c r="GD1111"/>
      <c r="GE1111"/>
      <c r="GF1111"/>
      <c r="GG1111"/>
      <c r="GH1111"/>
      <c r="GI1111"/>
      <c r="GJ1111"/>
      <c r="GK1111"/>
      <c r="GL1111"/>
      <c r="GM1111"/>
      <c r="GN1111"/>
      <c r="GO1111"/>
      <c r="GP1111"/>
      <c r="GQ1111"/>
      <c r="GR1111"/>
      <c r="GS1111"/>
      <c r="GT1111"/>
      <c r="GU1111"/>
      <c r="GV1111"/>
      <c r="GW1111"/>
      <c r="GX1111"/>
      <c r="GY1111"/>
      <c r="GZ1111"/>
      <c r="HA1111"/>
      <c r="HB1111"/>
      <c r="HC1111"/>
      <c r="HD1111"/>
      <c r="HE1111"/>
      <c r="HF1111"/>
      <c r="HG1111"/>
      <c r="HH1111"/>
      <c r="HI1111"/>
      <c r="HJ1111"/>
      <c r="HK1111"/>
      <c r="HL1111"/>
      <c r="HM1111"/>
      <c r="HN1111"/>
      <c r="HO1111"/>
      <c r="HP1111"/>
      <c r="HQ1111"/>
      <c r="HR1111"/>
      <c r="HS1111"/>
      <c r="HT1111"/>
      <c r="HU1111"/>
      <c r="HV1111"/>
      <c r="HW1111"/>
      <c r="HX1111"/>
      <c r="HY1111"/>
      <c r="HZ1111"/>
      <c r="IA1111"/>
      <c r="IB1111"/>
      <c r="IC1111"/>
      <c r="ID1111"/>
      <c r="IE1111"/>
      <c r="IF1111"/>
      <c r="IG1111"/>
      <c r="IH1111"/>
      <c r="II1111"/>
      <c r="IJ1111"/>
      <c r="IK1111"/>
      <c r="IL1111"/>
      <c r="IM1111"/>
      <c r="IN1111"/>
      <c r="IO1111"/>
      <c r="IP1111"/>
      <c r="IQ1111"/>
      <c r="IR1111"/>
      <c r="IS1111"/>
      <c r="IT1111"/>
      <c r="IU1111"/>
      <c r="IV1111"/>
      <c r="IW1111"/>
      <c r="IX1111"/>
      <c r="IY1111"/>
      <c r="IZ1111"/>
      <c r="JA1111"/>
      <c r="JB1111"/>
      <c r="JC1111"/>
      <c r="JD1111"/>
      <c r="JE1111"/>
      <c r="JF1111"/>
      <c r="JG1111"/>
      <c r="JH1111"/>
      <c r="JI1111"/>
      <c r="JJ1111"/>
      <c r="JK1111"/>
      <c r="JL1111"/>
      <c r="JM1111"/>
      <c r="JN1111"/>
      <c r="JO1111"/>
      <c r="JP1111"/>
      <c r="JQ1111"/>
      <c r="JR1111"/>
      <c r="JS1111"/>
      <c r="JT1111"/>
      <c r="JU1111"/>
      <c r="JV1111"/>
      <c r="JW1111"/>
      <c r="JX1111"/>
      <c r="JY1111"/>
      <c r="JZ1111"/>
      <c r="KA1111"/>
      <c r="KB1111"/>
      <c r="KC1111"/>
      <c r="KD1111"/>
      <c r="KE1111"/>
      <c r="KF1111"/>
      <c r="KG1111"/>
      <c r="KH1111"/>
      <c r="KI1111"/>
      <c r="KJ1111"/>
      <c r="KK1111"/>
      <c r="KL1111"/>
      <c r="KM1111"/>
      <c r="KN1111"/>
    </row>
    <row r="1112" spans="1:300" x14ac:dyDescent="0.25"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  <c r="CN1112"/>
      <c r="CO1112"/>
      <c r="CP1112"/>
      <c r="CQ1112"/>
      <c r="CR1112"/>
      <c r="CS1112"/>
      <c r="CT1112"/>
      <c r="CU1112"/>
      <c r="CV1112"/>
      <c r="CW1112"/>
      <c r="CX1112"/>
      <c r="CY1112"/>
      <c r="CZ1112"/>
      <c r="DA1112"/>
      <c r="DB1112"/>
      <c r="DC1112"/>
      <c r="DD1112"/>
      <c r="DE1112"/>
      <c r="DF1112"/>
      <c r="DG1112"/>
      <c r="DH1112"/>
      <c r="DI1112"/>
      <c r="DJ1112"/>
      <c r="DK1112"/>
      <c r="DL1112"/>
      <c r="DM1112"/>
      <c r="DN1112"/>
      <c r="DO1112"/>
      <c r="DP1112"/>
      <c r="DQ1112"/>
      <c r="DR1112"/>
      <c r="DS1112"/>
      <c r="DT1112"/>
      <c r="DU1112"/>
      <c r="DV1112"/>
      <c r="DW1112"/>
      <c r="DX1112"/>
      <c r="DY1112"/>
      <c r="DZ1112"/>
      <c r="EA1112"/>
      <c r="EB1112"/>
      <c r="EC1112"/>
      <c r="ED1112"/>
      <c r="EE1112"/>
      <c r="EF1112"/>
      <c r="EG1112"/>
      <c r="EH1112"/>
      <c r="EI1112"/>
      <c r="EJ1112"/>
      <c r="EK1112"/>
      <c r="EL1112"/>
      <c r="EM1112"/>
      <c r="EN1112"/>
      <c r="EO1112"/>
      <c r="EP1112"/>
      <c r="EQ1112"/>
      <c r="ER1112"/>
      <c r="ES1112"/>
      <c r="ET1112"/>
      <c r="EU1112"/>
      <c r="EV1112"/>
      <c r="EW1112"/>
      <c r="EX1112"/>
      <c r="EY1112"/>
      <c r="EZ1112"/>
      <c r="FA1112"/>
      <c r="FB1112"/>
      <c r="FC1112"/>
      <c r="FD1112"/>
      <c r="FE1112"/>
      <c r="FF1112"/>
      <c r="FG1112"/>
      <c r="FH1112"/>
      <c r="FI1112"/>
      <c r="FJ1112"/>
      <c r="FK1112"/>
      <c r="FL1112"/>
      <c r="FM1112"/>
      <c r="FN1112"/>
      <c r="FO1112"/>
      <c r="FP1112"/>
      <c r="FQ1112"/>
      <c r="FR1112"/>
      <c r="FS1112"/>
      <c r="FT1112"/>
      <c r="FU1112"/>
      <c r="FV1112"/>
      <c r="FW1112"/>
      <c r="FX1112"/>
      <c r="FY1112"/>
      <c r="FZ1112"/>
      <c r="GA1112"/>
      <c r="GB1112"/>
      <c r="GC1112"/>
      <c r="GD1112"/>
      <c r="GE1112"/>
      <c r="GF1112"/>
      <c r="GG1112"/>
      <c r="GH1112"/>
      <c r="GI1112"/>
      <c r="GJ1112"/>
      <c r="GK1112"/>
      <c r="GL1112"/>
      <c r="GM1112"/>
      <c r="GN1112"/>
      <c r="GO1112"/>
      <c r="GP1112"/>
      <c r="GQ1112"/>
      <c r="GR1112"/>
      <c r="GS1112"/>
      <c r="GT1112"/>
      <c r="GU1112"/>
      <c r="GV1112"/>
      <c r="GW1112"/>
      <c r="GX1112"/>
      <c r="GY1112"/>
      <c r="GZ1112"/>
      <c r="HA1112"/>
      <c r="HB1112"/>
      <c r="HC1112"/>
      <c r="HD1112"/>
      <c r="HE1112"/>
      <c r="HF1112"/>
      <c r="HG1112"/>
      <c r="HH1112"/>
      <c r="HI1112"/>
      <c r="HJ1112"/>
      <c r="HK1112"/>
      <c r="HL1112"/>
      <c r="HM1112"/>
      <c r="HN1112"/>
      <c r="HO1112"/>
      <c r="HP1112"/>
      <c r="HQ1112"/>
      <c r="HR1112"/>
      <c r="HS1112"/>
      <c r="HT1112"/>
      <c r="HU1112"/>
      <c r="HV1112"/>
      <c r="HW1112"/>
      <c r="HX1112"/>
      <c r="HY1112"/>
      <c r="HZ1112"/>
      <c r="IA1112"/>
      <c r="IB1112"/>
      <c r="IC1112"/>
      <c r="ID1112"/>
      <c r="IE1112"/>
      <c r="IF1112"/>
      <c r="IG1112"/>
      <c r="IH1112"/>
      <c r="II1112"/>
      <c r="IJ1112"/>
      <c r="IK1112"/>
      <c r="IL1112"/>
      <c r="IM1112"/>
      <c r="IN1112"/>
      <c r="IO1112"/>
      <c r="IP1112"/>
      <c r="IQ1112"/>
      <c r="IR1112"/>
      <c r="IS1112"/>
      <c r="IT1112"/>
      <c r="IU1112"/>
      <c r="IV1112"/>
      <c r="IW1112"/>
      <c r="IX1112"/>
      <c r="IY1112"/>
      <c r="IZ1112"/>
      <c r="JA1112"/>
      <c r="JB1112"/>
      <c r="JC1112"/>
      <c r="JD1112"/>
      <c r="JE1112"/>
      <c r="JF1112"/>
      <c r="JG1112"/>
      <c r="JH1112"/>
      <c r="JI1112"/>
      <c r="JJ1112"/>
      <c r="JK1112"/>
      <c r="JL1112"/>
      <c r="JM1112"/>
      <c r="JN1112"/>
      <c r="JO1112"/>
      <c r="JP1112"/>
      <c r="JQ1112"/>
      <c r="JR1112"/>
      <c r="JS1112"/>
      <c r="JT1112"/>
      <c r="JU1112"/>
      <c r="JV1112"/>
      <c r="JW1112"/>
      <c r="JX1112"/>
      <c r="JY1112"/>
      <c r="JZ1112"/>
      <c r="KA1112"/>
      <c r="KB1112"/>
      <c r="KC1112"/>
      <c r="KD1112"/>
      <c r="KE1112"/>
      <c r="KF1112"/>
      <c r="KG1112"/>
      <c r="KH1112"/>
      <c r="KI1112"/>
      <c r="KJ1112"/>
      <c r="KK1112"/>
      <c r="KL1112"/>
      <c r="KM1112"/>
      <c r="KN1112"/>
    </row>
    <row r="1113" spans="1:300" x14ac:dyDescent="0.25">
      <c r="A1113" s="1" t="s">
        <v>469</v>
      </c>
      <c r="D1113"/>
      <c r="E1113"/>
      <c r="F1113"/>
      <c r="G1113"/>
      <c r="H1113"/>
      <c r="I1113"/>
      <c r="J1113"/>
      <c r="K1113"/>
      <c r="L1113"/>
      <c r="M1113"/>
      <c r="N1113"/>
      <c r="O1113"/>
      <c r="P1113" t="s">
        <v>589</v>
      </c>
      <c r="Q1113"/>
      <c r="R1113" t="s">
        <v>589</v>
      </c>
      <c r="S1113"/>
      <c r="T1113" t="s">
        <v>589</v>
      </c>
      <c r="U1113"/>
      <c r="V1113"/>
      <c r="W1113"/>
      <c r="X1113" t="s">
        <v>485</v>
      </c>
      <c r="Y1113"/>
      <c r="Z1113" t="s">
        <v>485</v>
      </c>
      <c r="AA1113"/>
      <c r="AB1113" t="s">
        <v>485</v>
      </c>
      <c r="AC1113"/>
      <c r="AD1113"/>
      <c r="AE1113"/>
      <c r="AF1113" t="s">
        <v>485</v>
      </c>
      <c r="AG1113"/>
      <c r="AH1113" t="s">
        <v>485</v>
      </c>
      <c r="AI1113"/>
      <c r="AJ1113" t="s">
        <v>485</v>
      </c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  <c r="CN1113"/>
      <c r="CO1113"/>
      <c r="CP1113"/>
      <c r="CQ1113"/>
      <c r="CR1113"/>
      <c r="CS1113"/>
      <c r="CT1113"/>
      <c r="CU1113"/>
      <c r="CV1113"/>
      <c r="CW1113"/>
      <c r="CX1113"/>
      <c r="CY1113"/>
      <c r="CZ1113"/>
      <c r="DA1113"/>
      <c r="DB1113"/>
      <c r="DC1113"/>
      <c r="DD1113"/>
      <c r="DE1113"/>
      <c r="DF1113"/>
      <c r="DG1113"/>
      <c r="DH1113"/>
      <c r="DI1113"/>
      <c r="DJ1113"/>
      <c r="DK1113"/>
      <c r="DL1113"/>
      <c r="DM1113"/>
      <c r="DN1113"/>
      <c r="DO1113"/>
      <c r="DP1113"/>
      <c r="DQ1113"/>
      <c r="DR1113"/>
      <c r="DS1113"/>
      <c r="DT1113"/>
      <c r="DU1113"/>
      <c r="DV1113"/>
      <c r="DW1113"/>
      <c r="DX1113"/>
      <c r="DY1113"/>
      <c r="DZ1113"/>
      <c r="EA1113"/>
      <c r="EB1113"/>
      <c r="EC1113"/>
      <c r="ED1113"/>
      <c r="EE1113"/>
      <c r="EF1113"/>
      <c r="EG1113"/>
      <c r="EH1113"/>
      <c r="EI1113"/>
      <c r="EJ1113"/>
      <c r="EK1113"/>
      <c r="EL1113"/>
      <c r="EM1113"/>
      <c r="EN1113"/>
      <c r="EO1113"/>
      <c r="EP1113"/>
      <c r="EQ1113"/>
      <c r="ER1113"/>
      <c r="ES1113"/>
      <c r="ET1113"/>
      <c r="EU1113"/>
      <c r="EV1113"/>
      <c r="EW1113"/>
      <c r="EX1113"/>
      <c r="EY1113"/>
      <c r="EZ1113"/>
      <c r="FA1113"/>
      <c r="FB1113"/>
      <c r="FC1113"/>
      <c r="FD1113"/>
      <c r="FE1113"/>
      <c r="FF1113"/>
      <c r="FG1113"/>
      <c r="FH1113"/>
      <c r="FI1113"/>
      <c r="FJ1113"/>
      <c r="FK1113"/>
      <c r="FL1113"/>
      <c r="FM1113"/>
      <c r="FN1113"/>
      <c r="FO1113"/>
      <c r="FP1113"/>
      <c r="FQ1113"/>
      <c r="FR1113"/>
      <c r="FS1113"/>
      <c r="FT1113"/>
      <c r="FU1113"/>
      <c r="FV1113"/>
      <c r="FW1113"/>
      <c r="FX1113"/>
      <c r="FY1113"/>
      <c r="FZ1113"/>
      <c r="GA1113"/>
      <c r="GB1113"/>
      <c r="GC1113"/>
      <c r="GD1113"/>
      <c r="GE1113"/>
      <c r="GF1113"/>
      <c r="GG1113"/>
      <c r="GH1113"/>
      <c r="GI1113"/>
      <c r="GJ1113"/>
      <c r="GK1113"/>
      <c r="GL1113"/>
      <c r="GM1113"/>
      <c r="GN1113"/>
      <c r="GO1113"/>
      <c r="GP1113"/>
      <c r="GQ1113"/>
      <c r="GR1113"/>
      <c r="GS1113"/>
      <c r="GT1113"/>
      <c r="GU1113"/>
      <c r="GV1113"/>
      <c r="GW1113"/>
      <c r="GX1113"/>
      <c r="GY1113"/>
      <c r="GZ1113"/>
      <c r="HA1113"/>
      <c r="HB1113"/>
      <c r="HC1113"/>
      <c r="HD1113"/>
      <c r="HE1113"/>
      <c r="HF1113"/>
      <c r="HG1113"/>
      <c r="HH1113"/>
      <c r="HI1113"/>
      <c r="HJ1113"/>
      <c r="HK1113"/>
      <c r="HL1113"/>
      <c r="HM1113"/>
      <c r="HN1113"/>
      <c r="HO1113"/>
      <c r="HP1113"/>
      <c r="HQ1113"/>
      <c r="HR1113"/>
      <c r="HS1113"/>
      <c r="HT1113"/>
      <c r="HU1113"/>
      <c r="HV1113"/>
      <c r="HW1113"/>
      <c r="HX1113"/>
      <c r="HY1113"/>
      <c r="HZ1113"/>
      <c r="IA1113"/>
      <c r="IB1113"/>
      <c r="IC1113"/>
      <c r="ID1113"/>
      <c r="IE1113"/>
      <c r="IF1113"/>
      <c r="IG1113"/>
      <c r="IH1113"/>
      <c r="II1113"/>
      <c r="IJ1113"/>
      <c r="IK1113"/>
      <c r="IL1113"/>
      <c r="IM1113"/>
      <c r="IN1113"/>
      <c r="IO1113"/>
      <c r="IP1113"/>
      <c r="IQ1113"/>
      <c r="IR1113"/>
      <c r="IS1113"/>
      <c r="IT1113"/>
      <c r="IU1113"/>
      <c r="IV1113"/>
      <c r="IW1113"/>
      <c r="IX1113"/>
      <c r="IY1113"/>
      <c r="IZ1113"/>
      <c r="JA1113"/>
      <c r="JB1113"/>
      <c r="JC1113"/>
      <c r="JD1113"/>
      <c r="JE1113"/>
      <c r="JF1113"/>
      <c r="JG1113"/>
      <c r="JH1113"/>
      <c r="JI1113"/>
      <c r="JJ1113"/>
      <c r="JK1113"/>
      <c r="JL1113"/>
      <c r="JM1113"/>
      <c r="JN1113"/>
      <c r="JO1113"/>
      <c r="JP1113"/>
      <c r="JQ1113"/>
      <c r="JR1113"/>
      <c r="JS1113"/>
      <c r="JT1113"/>
      <c r="JU1113"/>
      <c r="JV1113"/>
      <c r="JW1113"/>
      <c r="JX1113"/>
      <c r="JY1113"/>
      <c r="JZ1113"/>
      <c r="KA1113"/>
      <c r="KB1113"/>
      <c r="KC1113"/>
      <c r="KD1113"/>
      <c r="KE1113"/>
      <c r="KF1113"/>
      <c r="KG1113"/>
      <c r="KH1113"/>
      <c r="KI1113"/>
      <c r="KJ1113"/>
      <c r="KK1113"/>
      <c r="KL1113"/>
      <c r="KM1113"/>
      <c r="KN1113"/>
    </row>
    <row r="1114" spans="1:300" x14ac:dyDescent="0.25">
      <c r="A1114" s="1" t="s">
        <v>474</v>
      </c>
      <c r="D1114"/>
      <c r="E1114"/>
      <c r="F1114"/>
      <c r="G1114"/>
      <c r="H1114"/>
      <c r="I1114"/>
      <c r="J1114"/>
      <c r="K1114"/>
      <c r="L1114"/>
      <c r="M1114"/>
      <c r="N1114"/>
      <c r="O1114"/>
      <c r="P1114" t="s">
        <v>796</v>
      </c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 t="s">
        <v>796</v>
      </c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 t="s">
        <v>796</v>
      </c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  <c r="CN1114"/>
      <c r="CO1114"/>
      <c r="CP1114"/>
      <c r="CQ1114"/>
      <c r="CR1114"/>
      <c r="CS1114"/>
      <c r="CT1114"/>
      <c r="CU1114"/>
      <c r="CV1114"/>
      <c r="CW1114"/>
      <c r="CX1114"/>
      <c r="CY1114"/>
      <c r="CZ1114"/>
      <c r="DA1114"/>
      <c r="DB1114"/>
      <c r="DC1114"/>
      <c r="DD1114"/>
      <c r="DE1114"/>
      <c r="DF1114"/>
      <c r="DG1114"/>
      <c r="DH1114"/>
      <c r="DI1114"/>
      <c r="DJ1114"/>
      <c r="DK1114"/>
      <c r="DL1114"/>
      <c r="DM1114"/>
      <c r="DN1114"/>
      <c r="DO1114"/>
      <c r="DP1114"/>
      <c r="DQ1114"/>
      <c r="DR1114"/>
      <c r="DS1114"/>
      <c r="DT1114"/>
      <c r="DU1114"/>
      <c r="DV1114"/>
      <c r="DW1114"/>
      <c r="DX1114"/>
      <c r="DY1114"/>
      <c r="DZ1114"/>
      <c r="EA1114"/>
      <c r="EB1114"/>
      <c r="EC1114"/>
      <c r="ED1114"/>
      <c r="EE1114"/>
      <c r="EF1114"/>
      <c r="EG1114"/>
      <c r="EH1114"/>
      <c r="EI1114"/>
      <c r="EJ1114"/>
      <c r="EK1114"/>
      <c r="EL1114"/>
      <c r="EM1114"/>
      <c r="EN1114"/>
      <c r="EO1114"/>
      <c r="EP1114"/>
      <c r="EQ1114"/>
      <c r="ER1114"/>
      <c r="ES1114"/>
      <c r="ET1114"/>
      <c r="EU1114"/>
      <c r="EV1114"/>
      <c r="EW1114"/>
      <c r="EX1114"/>
      <c r="EY1114"/>
      <c r="EZ1114"/>
      <c r="FA1114"/>
      <c r="FB1114"/>
      <c r="FC1114"/>
      <c r="FD1114"/>
      <c r="FE1114"/>
      <c r="FF1114"/>
      <c r="FG1114"/>
      <c r="FH1114"/>
      <c r="FI1114"/>
      <c r="FJ1114"/>
      <c r="FK1114"/>
      <c r="FL1114"/>
      <c r="FM1114"/>
      <c r="FN1114"/>
      <c r="FO1114"/>
      <c r="FP1114"/>
      <c r="FQ1114"/>
      <c r="FR1114"/>
      <c r="FS1114"/>
      <c r="FT1114"/>
      <c r="FU1114"/>
      <c r="FV1114"/>
      <c r="FW1114"/>
      <c r="FX1114"/>
      <c r="FY1114"/>
      <c r="FZ1114"/>
      <c r="GA1114"/>
      <c r="GB1114"/>
      <c r="GC1114"/>
      <c r="GD1114"/>
      <c r="GE1114"/>
      <c r="GF1114"/>
      <c r="GG1114"/>
      <c r="GH1114"/>
      <c r="GI1114"/>
      <c r="GJ1114"/>
      <c r="GK1114"/>
      <c r="GL1114"/>
      <c r="GM1114"/>
      <c r="GN1114"/>
      <c r="GO1114"/>
      <c r="GP1114"/>
      <c r="GQ1114"/>
      <c r="GR1114"/>
      <c r="GS1114"/>
      <c r="GT1114"/>
      <c r="GU1114"/>
      <c r="GV1114"/>
      <c r="GW1114"/>
      <c r="GX1114"/>
      <c r="GY1114"/>
      <c r="GZ1114"/>
      <c r="HA1114"/>
      <c r="HB1114"/>
      <c r="HC1114"/>
      <c r="HD1114"/>
      <c r="HE1114"/>
      <c r="HF1114"/>
      <c r="HG1114"/>
      <c r="HH1114"/>
      <c r="HI1114"/>
      <c r="HJ1114"/>
      <c r="HK1114"/>
      <c r="HL1114"/>
      <c r="HM1114"/>
      <c r="HN1114"/>
      <c r="HO1114"/>
      <c r="HP1114"/>
      <c r="HQ1114"/>
      <c r="HR1114"/>
      <c r="HS1114"/>
      <c r="HT1114"/>
      <c r="HU1114"/>
      <c r="HV1114"/>
      <c r="HW1114"/>
      <c r="HX1114"/>
      <c r="HY1114"/>
      <c r="HZ1114"/>
      <c r="IA1114"/>
      <c r="IB1114"/>
      <c r="IC1114"/>
      <c r="ID1114"/>
      <c r="IE1114"/>
      <c r="IF1114"/>
      <c r="IG1114"/>
      <c r="IH1114"/>
      <c r="II1114"/>
      <c r="IJ1114"/>
      <c r="IK1114"/>
      <c r="IL1114"/>
      <c r="IM1114"/>
      <c r="IN1114"/>
      <c r="IO1114"/>
      <c r="IP1114"/>
      <c r="IQ1114"/>
      <c r="IR1114"/>
      <c r="IS1114"/>
      <c r="IT1114"/>
      <c r="IU1114"/>
      <c r="IV1114"/>
      <c r="IW1114"/>
      <c r="IX1114"/>
      <c r="IY1114"/>
      <c r="IZ1114"/>
      <c r="JA1114"/>
      <c r="JB1114"/>
      <c r="JC1114"/>
      <c r="JD1114"/>
      <c r="JE1114"/>
      <c r="JF1114"/>
      <c r="JG1114"/>
      <c r="JH1114"/>
      <c r="JI1114"/>
      <c r="JJ1114"/>
      <c r="JK1114"/>
      <c r="JL1114"/>
      <c r="JM1114"/>
      <c r="JN1114"/>
      <c r="JO1114"/>
      <c r="JP1114"/>
      <c r="JQ1114"/>
      <c r="JR1114"/>
      <c r="JS1114"/>
      <c r="JT1114"/>
      <c r="JU1114"/>
      <c r="JV1114"/>
      <c r="JW1114"/>
      <c r="JX1114"/>
      <c r="JY1114"/>
      <c r="JZ1114"/>
      <c r="KA1114"/>
      <c r="KB1114"/>
      <c r="KC1114"/>
      <c r="KD1114"/>
      <c r="KE1114"/>
      <c r="KF1114"/>
      <c r="KG1114"/>
      <c r="KH1114"/>
      <c r="KI1114"/>
      <c r="KJ1114"/>
      <c r="KK1114"/>
      <c r="KL1114"/>
      <c r="KM1114"/>
      <c r="KN1114"/>
    </row>
    <row r="1115" spans="1:300" x14ac:dyDescent="0.25">
      <c r="A1115" s="1" t="s">
        <v>475</v>
      </c>
      <c r="P1115" s="1">
        <v>0</v>
      </c>
      <c r="AL1115" s="1">
        <v>0</v>
      </c>
      <c r="BH1115" s="1">
        <v>0</v>
      </c>
      <c r="CD1115" s="1">
        <v>0</v>
      </c>
    </row>
    <row r="1116" spans="1:300" x14ac:dyDescent="0.25">
      <c r="A1116" s="1" t="s">
        <v>476</v>
      </c>
      <c r="B1116" s="1" t="s">
        <v>477</v>
      </c>
      <c r="F1116" s="1">
        <v>280</v>
      </c>
      <c r="BZ1116" s="1">
        <v>280</v>
      </c>
    </row>
    <row r="1117" spans="1:300" x14ac:dyDescent="0.25">
      <c r="A1117" s="1" t="s">
        <v>478</v>
      </c>
      <c r="G1117" s="1">
        <v>530</v>
      </c>
      <c r="J1117" s="1">
        <v>668</v>
      </c>
      <c r="AD1117" s="1">
        <v>530</v>
      </c>
      <c r="AX1117" s="1">
        <v>536</v>
      </c>
      <c r="BR1117" s="1">
        <v>735</v>
      </c>
    </row>
    <row r="1118" spans="1:300" x14ac:dyDescent="0.25">
      <c r="A1118" s="1" t="s">
        <v>479</v>
      </c>
      <c r="O1118" s="1">
        <v>0</v>
      </c>
      <c r="AK1118" s="1">
        <v>0</v>
      </c>
      <c r="BG1118" s="1">
        <v>0</v>
      </c>
      <c r="CC1118" s="1">
        <v>0</v>
      </c>
    </row>
    <row r="1119" spans="1:300" x14ac:dyDescent="0.25">
      <c r="A1119" s="1" t="s">
        <v>480</v>
      </c>
      <c r="L1119" s="1">
        <v>-120</v>
      </c>
      <c r="AE1119" s="1">
        <v>-100</v>
      </c>
      <c r="AX1119" s="1">
        <v>-120</v>
      </c>
      <c r="BQ1119" s="1">
        <v>-120</v>
      </c>
    </row>
    <row r="1120" spans="1:300" x14ac:dyDescent="0.25">
      <c r="A1120" s="1" t="s">
        <v>481</v>
      </c>
      <c r="L1120" s="1">
        <v>-280</v>
      </c>
      <c r="AE1120" s="1">
        <v>-280</v>
      </c>
      <c r="AX1120" s="1">
        <v>-280</v>
      </c>
      <c r="BQ1120" s="1">
        <v>-280</v>
      </c>
    </row>
    <row r="1123" spans="1:300" x14ac:dyDescent="0.25">
      <c r="A1123" s="1" t="s">
        <v>640</v>
      </c>
      <c r="B1123" s="1" t="s">
        <v>460</v>
      </c>
      <c r="H1123" s="1" t="s">
        <v>644</v>
      </c>
      <c r="I1123" s="1" t="s">
        <v>633</v>
      </c>
      <c r="M1123" s="1" t="s">
        <v>645</v>
      </c>
      <c r="N1123" s="1" t="s">
        <v>633</v>
      </c>
    </row>
    <row r="1124" spans="1:300" x14ac:dyDescent="0.25">
      <c r="A1124" s="1" t="s">
        <v>464</v>
      </c>
      <c r="C1124" s="1" t="s">
        <v>465</v>
      </c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>
        <v>12</v>
      </c>
      <c r="X1124"/>
      <c r="Y1124"/>
      <c r="Z1124">
        <v>13</v>
      </c>
      <c r="AA1124"/>
      <c r="AB1124"/>
      <c r="AC1124">
        <v>13</v>
      </c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>
        <v>13</v>
      </c>
      <c r="AR1124"/>
      <c r="AS1124"/>
      <c r="AT1124">
        <v>13</v>
      </c>
      <c r="AU1124"/>
      <c r="AV1124"/>
      <c r="AW1124"/>
      <c r="AX1124">
        <v>9</v>
      </c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  <c r="CN1124"/>
      <c r="CO1124"/>
      <c r="CP1124"/>
      <c r="CQ1124"/>
      <c r="CR1124"/>
      <c r="CS1124"/>
      <c r="CT1124"/>
      <c r="CU1124"/>
      <c r="CV1124"/>
      <c r="CW1124"/>
      <c r="CX1124"/>
      <c r="CY1124"/>
      <c r="CZ1124"/>
      <c r="DA1124"/>
      <c r="DB1124"/>
      <c r="DC1124"/>
      <c r="DD1124"/>
      <c r="DE1124"/>
      <c r="DF1124"/>
      <c r="DG1124"/>
      <c r="DH1124"/>
      <c r="DI1124"/>
      <c r="DJ1124"/>
      <c r="DK1124"/>
      <c r="DL1124"/>
      <c r="DM1124"/>
      <c r="DN1124"/>
      <c r="DO1124"/>
      <c r="DP1124"/>
      <c r="DQ1124"/>
      <c r="DR1124"/>
      <c r="DS1124"/>
      <c r="DT1124"/>
      <c r="DU1124"/>
      <c r="DV1124"/>
      <c r="DW1124"/>
      <c r="DX1124"/>
      <c r="DY1124"/>
      <c r="DZ1124"/>
      <c r="EA1124"/>
      <c r="EB1124"/>
      <c r="EC1124"/>
      <c r="ED1124"/>
      <c r="EE1124"/>
      <c r="EF1124"/>
      <c r="EG1124"/>
      <c r="EH1124"/>
      <c r="EI1124"/>
      <c r="EJ1124"/>
      <c r="EK1124"/>
      <c r="EL1124"/>
      <c r="EM1124"/>
      <c r="EN1124"/>
      <c r="EO1124"/>
      <c r="EP1124"/>
      <c r="EQ1124"/>
      <c r="ER1124"/>
      <c r="ES1124"/>
      <c r="ET1124"/>
      <c r="EU1124"/>
      <c r="EV1124"/>
      <c r="EW1124"/>
      <c r="EX1124"/>
      <c r="EY1124"/>
      <c r="EZ1124"/>
      <c r="FA1124"/>
      <c r="FB1124"/>
      <c r="FC1124"/>
      <c r="FD1124"/>
      <c r="FE1124"/>
      <c r="FF1124"/>
      <c r="FG1124"/>
      <c r="FH1124"/>
      <c r="FI1124"/>
      <c r="FJ1124"/>
      <c r="FK1124"/>
      <c r="FL1124"/>
      <c r="FM1124"/>
      <c r="FN1124"/>
      <c r="FO1124"/>
      <c r="FP1124"/>
      <c r="FQ1124"/>
      <c r="FR1124"/>
      <c r="FS1124"/>
      <c r="FT1124"/>
      <c r="FU1124"/>
      <c r="FV1124"/>
      <c r="FW1124"/>
      <c r="FX1124"/>
      <c r="FY1124"/>
      <c r="FZ1124"/>
      <c r="GA1124"/>
      <c r="GB1124"/>
      <c r="GC1124"/>
      <c r="GD1124"/>
      <c r="GE1124"/>
      <c r="GF1124"/>
      <c r="GG1124"/>
      <c r="GH1124"/>
      <c r="GI1124"/>
      <c r="GJ1124"/>
      <c r="GK1124"/>
      <c r="GL1124"/>
      <c r="GM1124"/>
      <c r="GN1124"/>
      <c r="GO1124"/>
      <c r="GP1124"/>
      <c r="GQ1124"/>
      <c r="GR1124"/>
      <c r="GS1124"/>
      <c r="GT1124"/>
      <c r="GU1124"/>
      <c r="GV1124"/>
      <c r="GW1124"/>
      <c r="GX1124"/>
      <c r="GY1124"/>
      <c r="GZ1124"/>
      <c r="HA1124"/>
      <c r="HB1124"/>
      <c r="HC1124"/>
      <c r="HD1124"/>
      <c r="HE1124"/>
      <c r="HF1124"/>
      <c r="HG1124"/>
      <c r="HH1124"/>
      <c r="HI1124"/>
      <c r="HJ1124"/>
      <c r="HK1124"/>
      <c r="HL1124"/>
      <c r="HM1124"/>
      <c r="HN1124"/>
      <c r="HO1124"/>
      <c r="HP1124"/>
      <c r="HQ1124"/>
      <c r="HR1124"/>
      <c r="HS1124"/>
      <c r="HT1124"/>
      <c r="HU1124"/>
      <c r="HV1124"/>
      <c r="HW1124"/>
      <c r="HX1124"/>
      <c r="HY1124"/>
      <c r="HZ1124"/>
      <c r="IA1124"/>
      <c r="IB1124"/>
      <c r="IC1124"/>
      <c r="ID1124"/>
      <c r="IE1124"/>
      <c r="IF1124"/>
      <c r="IG1124"/>
      <c r="IH1124"/>
      <c r="II1124"/>
      <c r="IJ1124"/>
      <c r="IK1124"/>
      <c r="IL1124"/>
      <c r="IM1124"/>
      <c r="IN1124"/>
      <c r="IO1124"/>
      <c r="IP1124"/>
      <c r="IQ1124"/>
      <c r="IR1124"/>
      <c r="IS1124"/>
      <c r="IT1124"/>
      <c r="IU1124"/>
      <c r="IV1124"/>
      <c r="IW1124"/>
      <c r="IX1124"/>
      <c r="IY1124"/>
      <c r="IZ1124"/>
      <c r="JA1124"/>
      <c r="JB1124"/>
      <c r="JC1124"/>
      <c r="JD1124"/>
      <c r="JE1124"/>
      <c r="JF1124"/>
      <c r="JG1124"/>
      <c r="JH1124"/>
      <c r="JI1124"/>
      <c r="JJ1124"/>
      <c r="JK1124"/>
      <c r="JL1124"/>
      <c r="JM1124"/>
      <c r="JN1124"/>
      <c r="JO1124"/>
      <c r="JP1124"/>
      <c r="JQ1124"/>
      <c r="JR1124"/>
      <c r="JS1124"/>
      <c r="JT1124"/>
      <c r="JU1124"/>
      <c r="JV1124"/>
      <c r="JW1124"/>
      <c r="JX1124"/>
      <c r="JY1124"/>
      <c r="JZ1124"/>
      <c r="KA1124"/>
      <c r="KB1124"/>
      <c r="KC1124"/>
      <c r="KD1124"/>
      <c r="KE1124"/>
      <c r="KF1124"/>
      <c r="KG1124"/>
      <c r="KH1124"/>
      <c r="KI1124"/>
      <c r="KJ1124"/>
      <c r="KK1124"/>
      <c r="KL1124"/>
      <c r="KM1124"/>
      <c r="KN1124"/>
    </row>
    <row r="1125" spans="1:300" x14ac:dyDescent="0.25">
      <c r="A1125" s="1" t="s">
        <v>466</v>
      </c>
      <c r="C1125" s="1" t="s">
        <v>465</v>
      </c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>
        <v>0</v>
      </c>
      <c r="Y1125"/>
      <c r="Z1125"/>
      <c r="AA1125">
        <v>0</v>
      </c>
      <c r="AB1125"/>
      <c r="AC1125"/>
      <c r="AD1125">
        <v>0</v>
      </c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>
        <v>8</v>
      </c>
      <c r="AS1125"/>
      <c r="AT1125"/>
      <c r="AU1125">
        <v>7</v>
      </c>
      <c r="AV1125"/>
      <c r="AW1125"/>
      <c r="AX1125">
        <v>0</v>
      </c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  <c r="CN1125"/>
      <c r="CO1125"/>
      <c r="CP1125"/>
      <c r="CQ1125"/>
      <c r="CR1125"/>
      <c r="CS1125"/>
      <c r="CT1125"/>
      <c r="CU1125"/>
      <c r="CV1125"/>
      <c r="CW1125"/>
      <c r="CX1125"/>
      <c r="CY1125"/>
      <c r="CZ1125"/>
      <c r="DA1125"/>
      <c r="DB1125"/>
      <c r="DC1125"/>
      <c r="DD1125"/>
      <c r="DE1125"/>
      <c r="DF1125"/>
      <c r="DG1125"/>
      <c r="DH1125"/>
      <c r="DI1125"/>
      <c r="DJ1125"/>
      <c r="DK1125"/>
      <c r="DL1125"/>
      <c r="DM1125"/>
      <c r="DN1125"/>
      <c r="DO1125"/>
      <c r="DP1125"/>
      <c r="DQ1125"/>
      <c r="DR1125"/>
      <c r="DS1125"/>
      <c r="DT1125"/>
      <c r="DU1125"/>
      <c r="DV1125"/>
      <c r="DW1125"/>
      <c r="DX1125"/>
      <c r="DY1125"/>
      <c r="DZ1125"/>
      <c r="EA1125"/>
      <c r="EB1125"/>
      <c r="EC1125"/>
      <c r="ED1125"/>
      <c r="EE1125"/>
      <c r="EF1125"/>
      <c r="EG1125"/>
      <c r="EH1125"/>
      <c r="EI1125"/>
      <c r="EJ1125"/>
      <c r="EK1125"/>
      <c r="EL1125"/>
      <c r="EM1125"/>
      <c r="EN1125"/>
      <c r="EO1125"/>
      <c r="EP1125"/>
      <c r="EQ1125"/>
      <c r="ER1125"/>
      <c r="ES1125"/>
      <c r="ET1125"/>
      <c r="EU1125"/>
      <c r="EV1125"/>
      <c r="EW1125"/>
      <c r="EX1125"/>
      <c r="EY1125"/>
      <c r="EZ1125"/>
      <c r="FA1125"/>
      <c r="FB1125"/>
      <c r="FC1125"/>
      <c r="FD1125"/>
      <c r="FE1125"/>
      <c r="FF1125"/>
      <c r="FG1125"/>
      <c r="FH1125"/>
      <c r="FI1125"/>
      <c r="FJ1125"/>
      <c r="FK1125"/>
      <c r="FL1125"/>
      <c r="FM1125"/>
      <c r="FN1125"/>
      <c r="FO1125"/>
      <c r="FP1125"/>
      <c r="FQ1125"/>
      <c r="FR1125"/>
      <c r="FS1125"/>
      <c r="FT1125"/>
      <c r="FU1125"/>
      <c r="FV1125"/>
      <c r="FW1125"/>
      <c r="FX1125"/>
      <c r="FY1125"/>
      <c r="FZ1125"/>
      <c r="GA1125"/>
      <c r="GB1125"/>
      <c r="GC1125"/>
      <c r="GD1125"/>
      <c r="GE1125"/>
      <c r="GF1125"/>
      <c r="GG1125"/>
      <c r="GH1125"/>
      <c r="GI1125"/>
      <c r="GJ1125"/>
      <c r="GK1125"/>
      <c r="GL1125"/>
      <c r="GM1125"/>
      <c r="GN1125"/>
      <c r="GO1125"/>
      <c r="GP1125"/>
      <c r="GQ1125"/>
      <c r="GR1125"/>
      <c r="GS1125"/>
      <c r="GT1125"/>
      <c r="GU1125"/>
      <c r="GV1125"/>
      <c r="GW1125"/>
      <c r="GX1125"/>
      <c r="GY1125"/>
      <c r="GZ1125"/>
      <c r="HA1125"/>
      <c r="HB1125"/>
      <c r="HC1125"/>
      <c r="HD1125"/>
      <c r="HE1125"/>
      <c r="HF1125"/>
      <c r="HG1125"/>
      <c r="HH1125"/>
      <c r="HI1125"/>
      <c r="HJ1125"/>
      <c r="HK1125"/>
      <c r="HL1125"/>
      <c r="HM1125"/>
      <c r="HN1125"/>
      <c r="HO1125"/>
      <c r="HP1125"/>
      <c r="HQ1125"/>
      <c r="HR1125"/>
      <c r="HS1125"/>
      <c r="HT1125"/>
      <c r="HU1125"/>
      <c r="HV1125"/>
      <c r="HW1125"/>
      <c r="HX1125"/>
      <c r="HY1125"/>
      <c r="HZ1125"/>
      <c r="IA1125"/>
      <c r="IB1125"/>
      <c r="IC1125"/>
      <c r="ID1125"/>
      <c r="IE1125"/>
      <c r="IF1125"/>
      <c r="IG1125"/>
      <c r="IH1125"/>
      <c r="II1125"/>
      <c r="IJ1125"/>
      <c r="IK1125"/>
      <c r="IL1125"/>
      <c r="IM1125"/>
      <c r="IN1125"/>
      <c r="IO1125"/>
      <c r="IP1125"/>
      <c r="IQ1125"/>
      <c r="IR1125"/>
      <c r="IS1125"/>
      <c r="IT1125"/>
      <c r="IU1125"/>
      <c r="IV1125"/>
      <c r="IW1125"/>
      <c r="IX1125"/>
      <c r="IY1125"/>
      <c r="IZ1125"/>
      <c r="JA1125"/>
      <c r="JB1125"/>
      <c r="JC1125"/>
      <c r="JD1125"/>
      <c r="JE1125"/>
      <c r="JF1125"/>
      <c r="JG1125"/>
      <c r="JH1125"/>
      <c r="JI1125"/>
      <c r="JJ1125"/>
      <c r="JK1125"/>
      <c r="JL1125"/>
      <c r="JM1125"/>
      <c r="JN1125"/>
      <c r="JO1125"/>
      <c r="JP1125"/>
      <c r="JQ1125"/>
      <c r="JR1125"/>
      <c r="JS1125"/>
      <c r="JT1125"/>
      <c r="JU1125"/>
      <c r="JV1125"/>
      <c r="JW1125"/>
      <c r="JX1125"/>
      <c r="JY1125"/>
      <c r="JZ1125"/>
      <c r="KA1125"/>
      <c r="KB1125"/>
      <c r="KC1125"/>
      <c r="KD1125"/>
      <c r="KE1125"/>
      <c r="KF1125"/>
      <c r="KG1125"/>
      <c r="KH1125"/>
      <c r="KI1125"/>
      <c r="KJ1125"/>
      <c r="KK1125"/>
      <c r="KL1125"/>
      <c r="KM1125"/>
      <c r="KN1125"/>
    </row>
    <row r="1126" spans="1:300" x14ac:dyDescent="0.25"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  <c r="CN1126"/>
      <c r="CO1126"/>
      <c r="CP1126"/>
      <c r="CQ1126"/>
      <c r="CR1126"/>
      <c r="CS1126"/>
      <c r="CT1126"/>
      <c r="CU1126"/>
      <c r="CV1126"/>
      <c r="CW1126"/>
      <c r="CX1126"/>
      <c r="CY1126"/>
      <c r="CZ1126"/>
      <c r="DA1126"/>
      <c r="DB1126"/>
      <c r="DC1126"/>
      <c r="DD1126"/>
      <c r="DE1126"/>
      <c r="DF1126"/>
      <c r="DG1126"/>
      <c r="DH1126"/>
      <c r="DI1126"/>
      <c r="DJ1126"/>
      <c r="DK1126"/>
      <c r="DL1126"/>
      <c r="DM1126"/>
      <c r="DN1126"/>
      <c r="DO1126"/>
      <c r="DP1126"/>
      <c r="DQ1126"/>
      <c r="DR1126"/>
      <c r="DS1126"/>
      <c r="DT1126"/>
      <c r="DU1126"/>
      <c r="DV1126"/>
      <c r="DW1126"/>
      <c r="DX1126"/>
      <c r="DY1126"/>
      <c r="DZ1126"/>
      <c r="EA1126"/>
      <c r="EB1126"/>
      <c r="EC1126"/>
      <c r="ED1126"/>
      <c r="EE1126"/>
      <c r="EF1126"/>
      <c r="EG1126"/>
      <c r="EH1126"/>
      <c r="EI1126"/>
      <c r="EJ1126"/>
      <c r="EK1126"/>
      <c r="EL1126"/>
      <c r="EM1126"/>
      <c r="EN1126"/>
      <c r="EO1126"/>
      <c r="EP1126"/>
      <c r="EQ1126"/>
      <c r="ER1126"/>
      <c r="ES1126"/>
      <c r="ET1126"/>
      <c r="EU1126"/>
      <c r="EV1126"/>
      <c r="EW1126"/>
      <c r="EX1126"/>
      <c r="EY1126"/>
      <c r="EZ1126"/>
      <c r="FA1126"/>
      <c r="FB1126"/>
      <c r="FC1126"/>
      <c r="FD1126"/>
      <c r="FE1126"/>
      <c r="FF1126"/>
      <c r="FG1126"/>
      <c r="FH1126"/>
      <c r="FI1126"/>
      <c r="FJ1126"/>
      <c r="FK1126"/>
      <c r="FL1126"/>
      <c r="FM1126"/>
      <c r="FN1126"/>
      <c r="FO1126"/>
      <c r="FP1126"/>
      <c r="FQ1126"/>
      <c r="FR1126"/>
      <c r="FS1126"/>
      <c r="FT1126"/>
      <c r="FU1126"/>
      <c r="FV1126"/>
      <c r="FW1126"/>
      <c r="FX1126"/>
      <c r="FY1126"/>
      <c r="FZ1126"/>
      <c r="GA1126"/>
      <c r="GB1126"/>
      <c r="GC1126"/>
      <c r="GD1126"/>
      <c r="GE1126"/>
      <c r="GF1126"/>
      <c r="GG1126"/>
      <c r="GH1126"/>
      <c r="GI1126"/>
      <c r="GJ1126"/>
      <c r="GK1126"/>
      <c r="GL1126"/>
      <c r="GM1126"/>
      <c r="GN1126"/>
      <c r="GO1126"/>
      <c r="GP1126"/>
      <c r="GQ1126"/>
      <c r="GR1126"/>
      <c r="GS1126"/>
      <c r="GT1126"/>
      <c r="GU1126"/>
      <c r="GV1126"/>
      <c r="GW1126"/>
      <c r="GX1126"/>
      <c r="GY1126"/>
      <c r="GZ1126"/>
      <c r="HA1126"/>
      <c r="HB1126"/>
      <c r="HC1126"/>
      <c r="HD1126"/>
      <c r="HE1126"/>
      <c r="HF1126"/>
      <c r="HG1126"/>
      <c r="HH1126"/>
      <c r="HI1126"/>
      <c r="HJ1126"/>
      <c r="HK1126"/>
      <c r="HL1126"/>
      <c r="HM1126"/>
      <c r="HN1126"/>
      <c r="HO1126"/>
      <c r="HP1126"/>
      <c r="HQ1126"/>
      <c r="HR1126"/>
      <c r="HS1126"/>
      <c r="HT1126"/>
      <c r="HU1126"/>
      <c r="HV1126"/>
      <c r="HW1126"/>
      <c r="HX1126"/>
      <c r="HY1126"/>
      <c r="HZ1126"/>
      <c r="IA1126"/>
      <c r="IB1126"/>
      <c r="IC1126"/>
      <c r="ID1126"/>
      <c r="IE1126"/>
      <c r="IF1126"/>
      <c r="IG1126"/>
      <c r="IH1126"/>
      <c r="II1126"/>
      <c r="IJ1126"/>
      <c r="IK1126"/>
      <c r="IL1126"/>
      <c r="IM1126"/>
      <c r="IN1126"/>
      <c r="IO1126"/>
      <c r="IP1126"/>
      <c r="IQ1126"/>
      <c r="IR1126"/>
      <c r="IS1126"/>
      <c r="IT1126"/>
      <c r="IU1126"/>
      <c r="IV1126"/>
      <c r="IW1126"/>
      <c r="IX1126"/>
      <c r="IY1126"/>
      <c r="IZ1126"/>
      <c r="JA1126"/>
      <c r="JB1126"/>
      <c r="JC1126"/>
      <c r="JD1126"/>
      <c r="JE1126"/>
      <c r="JF1126"/>
      <c r="JG1126"/>
      <c r="JH1126"/>
      <c r="JI1126"/>
      <c r="JJ1126"/>
      <c r="JK1126"/>
      <c r="JL1126"/>
      <c r="JM1126"/>
      <c r="JN1126"/>
      <c r="JO1126"/>
      <c r="JP1126"/>
      <c r="JQ1126"/>
      <c r="JR1126"/>
      <c r="JS1126"/>
      <c r="JT1126"/>
      <c r="JU1126"/>
      <c r="JV1126"/>
      <c r="JW1126"/>
      <c r="JX1126"/>
      <c r="JY1126"/>
      <c r="JZ1126"/>
      <c r="KA1126"/>
      <c r="KB1126"/>
      <c r="KC1126"/>
      <c r="KD1126"/>
      <c r="KE1126"/>
      <c r="KF1126"/>
      <c r="KG1126"/>
      <c r="KH1126"/>
      <c r="KI1126"/>
      <c r="KJ1126"/>
      <c r="KK1126"/>
      <c r="KL1126"/>
      <c r="KM1126"/>
      <c r="KN1126"/>
    </row>
    <row r="1127" spans="1:300" x14ac:dyDescent="0.25">
      <c r="A1127" s="1" t="s">
        <v>467</v>
      </c>
      <c r="C1127" s="1" t="s">
        <v>789</v>
      </c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>
        <v>0</v>
      </c>
      <c r="Y1127"/>
      <c r="Z1127"/>
      <c r="AA1127">
        <v>0</v>
      </c>
      <c r="AB1127"/>
      <c r="AC1127"/>
      <c r="AD1127">
        <v>0</v>
      </c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>
        <v>0</v>
      </c>
      <c r="AS1127"/>
      <c r="AT1127"/>
      <c r="AU1127">
        <v>0</v>
      </c>
      <c r="AV1127"/>
      <c r="AW1127"/>
      <c r="AX1127">
        <v>0</v>
      </c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  <c r="CN1127"/>
      <c r="CO1127"/>
      <c r="CP1127"/>
      <c r="CQ1127"/>
      <c r="CR1127"/>
      <c r="CS1127"/>
      <c r="CT1127"/>
      <c r="CU1127"/>
      <c r="CV1127"/>
      <c r="CW1127"/>
      <c r="CX1127"/>
      <c r="CY1127"/>
      <c r="CZ1127"/>
      <c r="DA1127"/>
      <c r="DB1127"/>
      <c r="DC1127"/>
      <c r="DD1127"/>
      <c r="DE1127"/>
      <c r="DF1127"/>
      <c r="DG1127"/>
      <c r="DH1127"/>
      <c r="DI1127"/>
      <c r="DJ1127"/>
      <c r="DK1127"/>
      <c r="DL1127"/>
      <c r="DM1127"/>
      <c r="DN1127"/>
      <c r="DO1127"/>
      <c r="DP1127"/>
      <c r="DQ1127"/>
      <c r="DR1127"/>
      <c r="DS1127"/>
      <c r="DT1127"/>
      <c r="DU1127"/>
      <c r="DV1127"/>
      <c r="DW1127"/>
      <c r="DX1127"/>
      <c r="DY1127"/>
      <c r="DZ1127"/>
      <c r="EA1127"/>
      <c r="EB1127"/>
      <c r="EC1127"/>
      <c r="ED1127"/>
      <c r="EE1127"/>
      <c r="EF1127"/>
      <c r="EG1127"/>
      <c r="EH1127"/>
      <c r="EI1127"/>
      <c r="EJ1127"/>
      <c r="EK1127"/>
      <c r="EL1127"/>
      <c r="EM1127"/>
      <c r="EN1127"/>
      <c r="EO1127"/>
      <c r="EP1127"/>
      <c r="EQ1127"/>
      <c r="ER1127"/>
      <c r="ES1127"/>
      <c r="ET1127"/>
      <c r="EU1127"/>
      <c r="EV1127"/>
      <c r="EW1127"/>
      <c r="EX1127"/>
      <c r="EY1127"/>
      <c r="EZ1127"/>
      <c r="FA1127"/>
      <c r="FB1127"/>
      <c r="FC1127"/>
      <c r="FD1127"/>
      <c r="FE1127"/>
      <c r="FF1127"/>
      <c r="FG1127"/>
      <c r="FH1127"/>
      <c r="FI1127"/>
      <c r="FJ1127"/>
      <c r="FK1127"/>
      <c r="FL1127"/>
      <c r="FM1127"/>
      <c r="FN1127"/>
      <c r="FO1127"/>
      <c r="FP1127"/>
      <c r="FQ1127"/>
      <c r="FR1127"/>
      <c r="FS1127"/>
      <c r="FT1127"/>
      <c r="FU1127"/>
      <c r="FV1127"/>
      <c r="FW1127"/>
      <c r="FX1127"/>
      <c r="FY1127"/>
      <c r="FZ1127"/>
      <c r="GA1127"/>
      <c r="GB1127"/>
      <c r="GC1127"/>
      <c r="GD1127"/>
      <c r="GE1127"/>
      <c r="GF1127"/>
      <c r="GG1127"/>
      <c r="GH1127"/>
      <c r="GI1127"/>
      <c r="GJ1127"/>
      <c r="GK1127"/>
      <c r="GL1127"/>
      <c r="GM1127"/>
      <c r="GN1127"/>
      <c r="GO1127"/>
      <c r="GP1127"/>
      <c r="GQ1127"/>
      <c r="GR1127"/>
      <c r="GS1127"/>
      <c r="GT1127"/>
      <c r="GU1127"/>
      <c r="GV1127"/>
      <c r="GW1127"/>
      <c r="GX1127"/>
      <c r="GY1127"/>
      <c r="GZ1127"/>
      <c r="HA1127"/>
      <c r="HB1127"/>
      <c r="HC1127"/>
      <c r="HD1127"/>
      <c r="HE1127"/>
      <c r="HF1127"/>
      <c r="HG1127"/>
      <c r="HH1127"/>
      <c r="HI1127"/>
      <c r="HJ1127"/>
      <c r="HK1127"/>
      <c r="HL1127"/>
      <c r="HM1127"/>
      <c r="HN1127"/>
      <c r="HO1127"/>
      <c r="HP1127"/>
      <c r="HQ1127"/>
      <c r="HR1127"/>
      <c r="HS1127"/>
      <c r="HT1127"/>
      <c r="HU1127"/>
      <c r="HV1127"/>
      <c r="HW1127"/>
      <c r="HX1127"/>
      <c r="HY1127"/>
      <c r="HZ1127"/>
      <c r="IA1127"/>
      <c r="IB1127"/>
      <c r="IC1127"/>
      <c r="ID1127"/>
      <c r="IE1127"/>
      <c r="IF1127"/>
      <c r="IG1127"/>
      <c r="IH1127"/>
      <c r="II1127"/>
      <c r="IJ1127"/>
      <c r="IK1127"/>
      <c r="IL1127"/>
      <c r="IM1127"/>
      <c r="IN1127"/>
      <c r="IO1127"/>
      <c r="IP1127"/>
      <c r="IQ1127"/>
      <c r="IR1127"/>
      <c r="IS1127"/>
      <c r="IT1127"/>
      <c r="IU1127"/>
      <c r="IV1127"/>
      <c r="IW1127"/>
      <c r="IX1127"/>
      <c r="IY1127"/>
      <c r="IZ1127"/>
      <c r="JA1127"/>
      <c r="JB1127"/>
      <c r="JC1127"/>
      <c r="JD1127"/>
      <c r="JE1127"/>
      <c r="JF1127"/>
      <c r="JG1127"/>
      <c r="JH1127"/>
      <c r="JI1127"/>
      <c r="JJ1127"/>
      <c r="JK1127"/>
      <c r="JL1127"/>
      <c r="JM1127"/>
      <c r="JN1127"/>
      <c r="JO1127"/>
      <c r="JP1127"/>
      <c r="JQ1127"/>
      <c r="JR1127"/>
      <c r="JS1127"/>
      <c r="JT1127"/>
      <c r="JU1127"/>
      <c r="JV1127"/>
      <c r="JW1127"/>
      <c r="JX1127"/>
      <c r="JY1127"/>
      <c r="JZ1127"/>
      <c r="KA1127"/>
      <c r="KB1127"/>
      <c r="KC1127"/>
      <c r="KD1127"/>
      <c r="KE1127"/>
      <c r="KF1127"/>
      <c r="KG1127"/>
      <c r="KH1127"/>
      <c r="KI1127"/>
      <c r="KJ1127"/>
      <c r="KK1127"/>
      <c r="KL1127"/>
      <c r="KM1127"/>
      <c r="KN1127"/>
    </row>
    <row r="1128" spans="1:300" x14ac:dyDescent="0.25">
      <c r="A1128" s="1" t="s">
        <v>468</v>
      </c>
      <c r="C1128" s="1" t="s">
        <v>789</v>
      </c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>
        <v>3</v>
      </c>
      <c r="Y1128"/>
      <c r="Z1128"/>
      <c r="AA1128">
        <v>3</v>
      </c>
      <c r="AB1128"/>
      <c r="AC1128"/>
      <c r="AD1128">
        <v>4</v>
      </c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>
        <v>3</v>
      </c>
      <c r="AS1128"/>
      <c r="AT1128"/>
      <c r="AU1128">
        <v>3</v>
      </c>
      <c r="AV1128"/>
      <c r="AW1128"/>
      <c r="AX1128">
        <v>3</v>
      </c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  <c r="CN1128"/>
      <c r="CO1128"/>
      <c r="CP1128"/>
      <c r="CQ1128"/>
      <c r="CR1128"/>
      <c r="CS1128"/>
      <c r="CT1128"/>
      <c r="CU1128"/>
      <c r="CV1128"/>
      <c r="CW1128"/>
      <c r="CX1128"/>
      <c r="CY1128"/>
      <c r="CZ1128"/>
      <c r="DA1128"/>
      <c r="DB1128"/>
      <c r="DC1128"/>
      <c r="DD1128"/>
      <c r="DE1128"/>
      <c r="DF1128"/>
      <c r="DG1128"/>
      <c r="DH1128"/>
      <c r="DI1128"/>
      <c r="DJ1128"/>
      <c r="DK1128"/>
      <c r="DL1128"/>
      <c r="DM1128"/>
      <c r="DN1128"/>
      <c r="DO1128"/>
      <c r="DP1128"/>
      <c r="DQ1128"/>
      <c r="DR1128"/>
      <c r="DS1128"/>
      <c r="DT1128"/>
      <c r="DU1128"/>
      <c r="DV1128"/>
      <c r="DW1128"/>
      <c r="DX1128"/>
      <c r="DY1128"/>
      <c r="DZ1128"/>
      <c r="EA1128"/>
      <c r="EB1128"/>
      <c r="EC1128"/>
      <c r="ED1128"/>
      <c r="EE1128"/>
      <c r="EF1128"/>
      <c r="EG1128"/>
      <c r="EH1128"/>
      <c r="EI1128"/>
      <c r="EJ1128"/>
      <c r="EK1128"/>
      <c r="EL1128"/>
      <c r="EM1128"/>
      <c r="EN1128"/>
      <c r="EO1128"/>
      <c r="EP1128"/>
      <c r="EQ1128"/>
      <c r="ER1128"/>
      <c r="ES1128"/>
      <c r="ET1128"/>
      <c r="EU1128"/>
      <c r="EV1128"/>
      <c r="EW1128"/>
      <c r="EX1128"/>
      <c r="EY1128"/>
      <c r="EZ1128"/>
      <c r="FA1128"/>
      <c r="FB1128"/>
      <c r="FC1128"/>
      <c r="FD1128"/>
      <c r="FE1128"/>
      <c r="FF1128"/>
      <c r="FG1128"/>
      <c r="FH1128"/>
      <c r="FI1128"/>
      <c r="FJ1128"/>
      <c r="FK1128"/>
      <c r="FL1128"/>
      <c r="FM1128"/>
      <c r="FN1128"/>
      <c r="FO1128"/>
      <c r="FP1128"/>
      <c r="FQ1128"/>
      <c r="FR1128"/>
      <c r="FS1128"/>
      <c r="FT1128"/>
      <c r="FU1128"/>
      <c r="FV1128"/>
      <c r="FW1128"/>
      <c r="FX1128"/>
      <c r="FY1128"/>
      <c r="FZ1128"/>
      <c r="GA1128"/>
      <c r="GB1128"/>
      <c r="GC1128"/>
      <c r="GD1128"/>
      <c r="GE1128"/>
      <c r="GF1128"/>
      <c r="GG1128"/>
      <c r="GH1128"/>
      <c r="GI1128"/>
      <c r="GJ1128"/>
      <c r="GK1128"/>
      <c r="GL1128"/>
      <c r="GM1128"/>
      <c r="GN1128"/>
      <c r="GO1128"/>
      <c r="GP1128"/>
      <c r="GQ1128"/>
      <c r="GR1128"/>
      <c r="GS1128"/>
      <c r="GT1128"/>
      <c r="GU1128"/>
      <c r="GV1128"/>
      <c r="GW1128"/>
      <c r="GX1128"/>
      <c r="GY1128"/>
      <c r="GZ1128"/>
      <c r="HA1128"/>
      <c r="HB1128"/>
      <c r="HC1128"/>
      <c r="HD1128"/>
      <c r="HE1128"/>
      <c r="HF1128"/>
      <c r="HG1128"/>
      <c r="HH1128"/>
      <c r="HI1128"/>
      <c r="HJ1128"/>
      <c r="HK1128"/>
      <c r="HL1128"/>
      <c r="HM1128"/>
      <c r="HN1128"/>
      <c r="HO1128"/>
      <c r="HP1128"/>
      <c r="HQ1128"/>
      <c r="HR1128"/>
      <c r="HS1128"/>
      <c r="HT1128"/>
      <c r="HU1128"/>
      <c r="HV1128"/>
      <c r="HW1128"/>
      <c r="HX1128"/>
      <c r="HY1128"/>
      <c r="HZ1128"/>
      <c r="IA1128"/>
      <c r="IB1128"/>
      <c r="IC1128"/>
      <c r="ID1128"/>
      <c r="IE1128"/>
      <c r="IF1128"/>
      <c r="IG1128"/>
      <c r="IH1128"/>
      <c r="II1128"/>
      <c r="IJ1128"/>
      <c r="IK1128"/>
      <c r="IL1128"/>
      <c r="IM1128"/>
      <c r="IN1128"/>
      <c r="IO1128"/>
      <c r="IP1128"/>
      <c r="IQ1128"/>
      <c r="IR1128"/>
      <c r="IS1128"/>
      <c r="IT1128"/>
      <c r="IU1128"/>
      <c r="IV1128"/>
      <c r="IW1128"/>
      <c r="IX1128"/>
      <c r="IY1128"/>
      <c r="IZ1128"/>
      <c r="JA1128"/>
      <c r="JB1128"/>
      <c r="JC1128"/>
      <c r="JD1128"/>
      <c r="JE1128"/>
      <c r="JF1128"/>
      <c r="JG1128"/>
      <c r="JH1128"/>
      <c r="JI1128"/>
      <c r="JJ1128"/>
      <c r="JK1128"/>
      <c r="JL1128"/>
      <c r="JM1128"/>
      <c r="JN1128"/>
      <c r="JO1128"/>
      <c r="JP1128"/>
      <c r="JQ1128"/>
      <c r="JR1128"/>
      <c r="JS1128"/>
      <c r="JT1128"/>
      <c r="JU1128"/>
      <c r="JV1128"/>
      <c r="JW1128"/>
      <c r="JX1128"/>
      <c r="JY1128"/>
      <c r="JZ1128"/>
      <c r="KA1128"/>
      <c r="KB1128"/>
      <c r="KC1128"/>
      <c r="KD1128"/>
      <c r="KE1128"/>
      <c r="KF1128"/>
      <c r="KG1128"/>
      <c r="KH1128"/>
      <c r="KI1128"/>
      <c r="KJ1128"/>
      <c r="KK1128"/>
      <c r="KL1128"/>
      <c r="KM1128"/>
      <c r="KN1128"/>
    </row>
    <row r="1129" spans="1:300" x14ac:dyDescent="0.25"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  <c r="CN1129"/>
      <c r="CO1129"/>
      <c r="CP1129"/>
      <c r="CQ1129"/>
      <c r="CR1129"/>
      <c r="CS1129"/>
      <c r="CT1129"/>
      <c r="CU1129"/>
      <c r="CV1129"/>
      <c r="CW1129"/>
      <c r="CX1129"/>
      <c r="CY1129"/>
      <c r="CZ1129"/>
      <c r="DA1129"/>
      <c r="DB1129"/>
      <c r="DC1129"/>
      <c r="DD1129"/>
      <c r="DE1129"/>
      <c r="DF1129"/>
      <c r="DG1129"/>
      <c r="DH1129"/>
      <c r="DI1129"/>
      <c r="DJ1129"/>
      <c r="DK1129"/>
      <c r="DL1129"/>
      <c r="DM1129"/>
      <c r="DN1129"/>
      <c r="DO1129"/>
      <c r="DP1129"/>
      <c r="DQ1129"/>
      <c r="DR1129"/>
      <c r="DS1129"/>
      <c r="DT1129"/>
      <c r="DU1129"/>
      <c r="DV1129"/>
      <c r="DW1129"/>
      <c r="DX1129"/>
      <c r="DY1129"/>
      <c r="DZ1129"/>
      <c r="EA1129"/>
      <c r="EB1129"/>
      <c r="EC1129"/>
      <c r="ED1129"/>
      <c r="EE1129"/>
      <c r="EF1129"/>
      <c r="EG1129"/>
      <c r="EH1129"/>
      <c r="EI1129"/>
      <c r="EJ1129"/>
      <c r="EK1129"/>
      <c r="EL1129"/>
      <c r="EM1129"/>
      <c r="EN1129"/>
      <c r="EO1129"/>
      <c r="EP1129"/>
      <c r="EQ1129"/>
      <c r="ER1129"/>
      <c r="ES1129"/>
      <c r="ET1129"/>
      <c r="EU1129"/>
      <c r="EV1129"/>
      <c r="EW1129"/>
      <c r="EX1129"/>
      <c r="EY1129"/>
      <c r="EZ1129"/>
      <c r="FA1129"/>
      <c r="FB1129"/>
      <c r="FC1129"/>
      <c r="FD1129"/>
      <c r="FE1129"/>
      <c r="FF1129"/>
      <c r="FG1129"/>
      <c r="FH1129"/>
      <c r="FI1129"/>
      <c r="FJ1129"/>
      <c r="FK1129"/>
      <c r="FL1129"/>
      <c r="FM1129"/>
      <c r="FN1129"/>
      <c r="FO1129"/>
      <c r="FP1129"/>
      <c r="FQ1129"/>
      <c r="FR1129"/>
      <c r="FS1129"/>
      <c r="FT1129"/>
      <c r="FU1129"/>
      <c r="FV1129"/>
      <c r="FW1129"/>
      <c r="FX1129"/>
      <c r="FY1129"/>
      <c r="FZ1129"/>
      <c r="GA1129"/>
      <c r="GB1129"/>
      <c r="GC1129"/>
      <c r="GD1129"/>
      <c r="GE1129"/>
      <c r="GF1129"/>
      <c r="GG1129"/>
      <c r="GH1129"/>
      <c r="GI1129"/>
      <c r="GJ1129"/>
      <c r="GK1129"/>
      <c r="GL1129"/>
      <c r="GM1129"/>
      <c r="GN1129"/>
      <c r="GO1129"/>
      <c r="GP1129"/>
      <c r="GQ1129"/>
      <c r="GR1129"/>
      <c r="GS1129"/>
      <c r="GT1129"/>
      <c r="GU1129"/>
      <c r="GV1129"/>
      <c r="GW1129"/>
      <c r="GX1129"/>
      <c r="GY1129"/>
      <c r="GZ1129"/>
      <c r="HA1129"/>
      <c r="HB1129"/>
      <c r="HC1129"/>
      <c r="HD1129"/>
      <c r="HE1129"/>
      <c r="HF1129"/>
      <c r="HG1129"/>
      <c r="HH1129"/>
      <c r="HI1129"/>
      <c r="HJ1129"/>
      <c r="HK1129"/>
      <c r="HL1129"/>
      <c r="HM1129"/>
      <c r="HN1129"/>
      <c r="HO1129"/>
      <c r="HP1129"/>
      <c r="HQ1129"/>
      <c r="HR1129"/>
      <c r="HS1129"/>
      <c r="HT1129"/>
      <c r="HU1129"/>
      <c r="HV1129"/>
      <c r="HW1129"/>
      <c r="HX1129"/>
      <c r="HY1129"/>
      <c r="HZ1129"/>
      <c r="IA1129"/>
      <c r="IB1129"/>
      <c r="IC1129"/>
      <c r="ID1129"/>
      <c r="IE1129"/>
      <c r="IF1129"/>
      <c r="IG1129"/>
      <c r="IH1129"/>
      <c r="II1129"/>
      <c r="IJ1129"/>
      <c r="IK1129"/>
      <c r="IL1129"/>
      <c r="IM1129"/>
      <c r="IN1129"/>
      <c r="IO1129"/>
      <c r="IP1129"/>
      <c r="IQ1129"/>
      <c r="IR1129"/>
      <c r="IS1129"/>
      <c r="IT1129"/>
      <c r="IU1129"/>
      <c r="IV1129"/>
      <c r="IW1129"/>
      <c r="IX1129"/>
      <c r="IY1129"/>
      <c r="IZ1129"/>
      <c r="JA1129"/>
      <c r="JB1129"/>
      <c r="JC1129"/>
      <c r="JD1129"/>
      <c r="JE1129"/>
      <c r="JF1129"/>
      <c r="JG1129"/>
      <c r="JH1129"/>
      <c r="JI1129"/>
      <c r="JJ1129"/>
      <c r="JK1129"/>
      <c r="JL1129"/>
      <c r="JM1129"/>
      <c r="JN1129"/>
      <c r="JO1129"/>
      <c r="JP1129"/>
      <c r="JQ1129"/>
      <c r="JR1129"/>
      <c r="JS1129"/>
      <c r="JT1129"/>
      <c r="JU1129"/>
      <c r="JV1129"/>
      <c r="JW1129"/>
      <c r="JX1129"/>
      <c r="JY1129"/>
      <c r="JZ1129"/>
      <c r="KA1129"/>
      <c r="KB1129"/>
      <c r="KC1129"/>
      <c r="KD1129"/>
      <c r="KE1129"/>
      <c r="KF1129"/>
      <c r="KG1129"/>
      <c r="KH1129"/>
      <c r="KI1129"/>
      <c r="KJ1129"/>
      <c r="KK1129"/>
      <c r="KL1129"/>
      <c r="KM1129"/>
      <c r="KN1129"/>
    </row>
    <row r="1130" spans="1:300" x14ac:dyDescent="0.25">
      <c r="A1130" s="1" t="s">
        <v>469</v>
      </c>
      <c r="D1130"/>
      <c r="E1130"/>
      <c r="F1130"/>
      <c r="G1130"/>
      <c r="H1130"/>
      <c r="I1130"/>
      <c r="J1130"/>
      <c r="K1130"/>
      <c r="L1130"/>
      <c r="M1130"/>
      <c r="N1130"/>
      <c r="O1130"/>
      <c r="P1130" t="s">
        <v>485</v>
      </c>
      <c r="Q1130"/>
      <c r="R1130" t="s">
        <v>485</v>
      </c>
      <c r="S1130"/>
      <c r="T1130" t="s">
        <v>485</v>
      </c>
      <c r="U1130"/>
      <c r="V1130"/>
      <c r="W1130"/>
      <c r="X1130" t="s">
        <v>485</v>
      </c>
      <c r="Y1130"/>
      <c r="Z1130" t="s">
        <v>485</v>
      </c>
      <c r="AA1130"/>
      <c r="AB1130" t="s">
        <v>485</v>
      </c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  <c r="CN1130"/>
      <c r="CO1130"/>
      <c r="CP1130"/>
      <c r="CQ1130"/>
      <c r="CR1130"/>
      <c r="CS1130"/>
      <c r="CT1130"/>
      <c r="CU1130"/>
      <c r="CV1130"/>
      <c r="CW1130"/>
      <c r="CX1130"/>
      <c r="CY1130"/>
      <c r="CZ1130"/>
      <c r="DA1130"/>
      <c r="DB1130"/>
      <c r="DC1130"/>
      <c r="DD1130"/>
      <c r="DE1130"/>
      <c r="DF1130"/>
      <c r="DG1130"/>
      <c r="DH1130"/>
      <c r="DI1130"/>
      <c r="DJ1130"/>
      <c r="DK1130"/>
      <c r="DL1130"/>
      <c r="DM1130"/>
      <c r="DN1130"/>
      <c r="DO1130"/>
      <c r="DP1130"/>
      <c r="DQ1130"/>
      <c r="DR1130"/>
      <c r="DS1130"/>
      <c r="DT1130"/>
      <c r="DU1130"/>
      <c r="DV1130"/>
      <c r="DW1130"/>
      <c r="DX1130"/>
      <c r="DY1130"/>
      <c r="DZ1130"/>
      <c r="EA1130"/>
      <c r="EB1130"/>
      <c r="EC1130"/>
      <c r="ED1130"/>
      <c r="EE1130"/>
      <c r="EF1130"/>
      <c r="EG1130"/>
      <c r="EH1130"/>
      <c r="EI1130"/>
      <c r="EJ1130"/>
      <c r="EK1130"/>
      <c r="EL1130"/>
      <c r="EM1130"/>
      <c r="EN1130"/>
      <c r="EO1130"/>
      <c r="EP1130"/>
      <c r="EQ1130"/>
      <c r="ER1130"/>
      <c r="ES1130"/>
      <c r="ET1130"/>
      <c r="EU1130"/>
      <c r="EV1130"/>
      <c r="EW1130"/>
      <c r="EX1130"/>
      <c r="EY1130"/>
      <c r="EZ1130"/>
      <c r="FA1130"/>
      <c r="FB1130"/>
      <c r="FC1130"/>
      <c r="FD1130"/>
      <c r="FE1130"/>
      <c r="FF1130"/>
      <c r="FG1130"/>
      <c r="FH1130"/>
      <c r="FI1130"/>
      <c r="FJ1130"/>
      <c r="FK1130"/>
      <c r="FL1130"/>
      <c r="FM1130"/>
      <c r="FN1130"/>
      <c r="FO1130"/>
      <c r="FP1130"/>
      <c r="FQ1130"/>
      <c r="FR1130"/>
      <c r="FS1130"/>
      <c r="FT1130"/>
      <c r="FU1130"/>
      <c r="FV1130"/>
      <c r="FW1130"/>
      <c r="FX1130"/>
      <c r="FY1130"/>
      <c r="FZ1130"/>
      <c r="GA1130"/>
      <c r="GB1130"/>
      <c r="GC1130"/>
      <c r="GD1130"/>
      <c r="GE1130"/>
      <c r="GF1130"/>
      <c r="GG1130"/>
      <c r="GH1130"/>
      <c r="GI1130"/>
      <c r="GJ1130"/>
      <c r="GK1130"/>
      <c r="GL1130"/>
      <c r="GM1130"/>
      <c r="GN1130"/>
      <c r="GO1130"/>
      <c r="GP1130"/>
      <c r="GQ1130"/>
      <c r="GR1130"/>
      <c r="GS1130"/>
      <c r="GT1130"/>
      <c r="GU1130"/>
      <c r="GV1130"/>
      <c r="GW1130"/>
      <c r="GX1130"/>
      <c r="GY1130"/>
      <c r="GZ1130"/>
      <c r="HA1130"/>
      <c r="HB1130"/>
      <c r="HC1130"/>
      <c r="HD1130"/>
      <c r="HE1130"/>
      <c r="HF1130"/>
      <c r="HG1130"/>
      <c r="HH1130"/>
      <c r="HI1130"/>
      <c r="HJ1130"/>
      <c r="HK1130"/>
      <c r="HL1130"/>
      <c r="HM1130"/>
      <c r="HN1130"/>
      <c r="HO1130"/>
      <c r="HP1130"/>
      <c r="HQ1130"/>
      <c r="HR1130"/>
      <c r="HS1130"/>
      <c r="HT1130"/>
      <c r="HU1130"/>
      <c r="HV1130"/>
      <c r="HW1130"/>
      <c r="HX1130"/>
      <c r="HY1130"/>
      <c r="HZ1130"/>
      <c r="IA1130"/>
      <c r="IB1130"/>
      <c r="IC1130"/>
      <c r="ID1130"/>
      <c r="IE1130"/>
      <c r="IF1130"/>
      <c r="IG1130"/>
      <c r="IH1130"/>
      <c r="II1130"/>
      <c r="IJ1130"/>
      <c r="IK1130"/>
      <c r="IL1130"/>
      <c r="IM1130"/>
      <c r="IN1130"/>
      <c r="IO1130"/>
      <c r="IP1130"/>
      <c r="IQ1130"/>
      <c r="IR1130"/>
      <c r="IS1130"/>
      <c r="IT1130"/>
      <c r="IU1130"/>
      <c r="IV1130"/>
      <c r="IW1130"/>
      <c r="IX1130"/>
      <c r="IY1130"/>
      <c r="IZ1130"/>
      <c r="JA1130"/>
      <c r="JB1130"/>
      <c r="JC1130"/>
      <c r="JD1130"/>
      <c r="JE1130"/>
      <c r="JF1130"/>
      <c r="JG1130"/>
      <c r="JH1130"/>
      <c r="JI1130"/>
      <c r="JJ1130"/>
      <c r="JK1130"/>
      <c r="JL1130"/>
      <c r="JM1130"/>
      <c r="JN1130"/>
      <c r="JO1130"/>
      <c r="JP1130"/>
      <c r="JQ1130"/>
      <c r="JR1130"/>
      <c r="JS1130"/>
      <c r="JT1130"/>
      <c r="JU1130"/>
      <c r="JV1130"/>
      <c r="JW1130"/>
      <c r="JX1130"/>
      <c r="JY1130"/>
      <c r="JZ1130"/>
      <c r="KA1130"/>
      <c r="KB1130"/>
      <c r="KC1130"/>
      <c r="KD1130"/>
      <c r="KE1130"/>
      <c r="KF1130"/>
      <c r="KG1130"/>
      <c r="KH1130"/>
      <c r="KI1130"/>
      <c r="KJ1130"/>
      <c r="KK1130"/>
      <c r="KL1130"/>
      <c r="KM1130"/>
      <c r="KN1130"/>
    </row>
    <row r="1131" spans="1:300" x14ac:dyDescent="0.25">
      <c r="A1131" s="1" t="s">
        <v>474</v>
      </c>
      <c r="D1131"/>
      <c r="E1131"/>
      <c r="F1131"/>
      <c r="G1131"/>
      <c r="H1131"/>
      <c r="I1131"/>
      <c r="J1131"/>
      <c r="K1131"/>
      <c r="L1131"/>
      <c r="M1131"/>
      <c r="N1131"/>
      <c r="O1131"/>
      <c r="P1131" t="s">
        <v>796</v>
      </c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 t="s">
        <v>796</v>
      </c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  <c r="CN1131"/>
      <c r="CO1131"/>
      <c r="CP1131"/>
      <c r="CQ1131"/>
      <c r="CR1131"/>
      <c r="CS1131"/>
      <c r="CT1131"/>
      <c r="CU1131"/>
      <c r="CV1131"/>
      <c r="CW1131"/>
      <c r="CX1131"/>
      <c r="CY1131"/>
      <c r="CZ1131"/>
      <c r="DA1131"/>
      <c r="DB1131"/>
      <c r="DC1131"/>
      <c r="DD1131"/>
      <c r="DE1131"/>
      <c r="DF1131"/>
      <c r="DG1131"/>
      <c r="DH1131"/>
      <c r="DI1131"/>
      <c r="DJ1131"/>
      <c r="DK1131"/>
      <c r="DL1131"/>
      <c r="DM1131"/>
      <c r="DN1131"/>
      <c r="DO1131"/>
      <c r="DP1131"/>
      <c r="DQ1131"/>
      <c r="DR1131"/>
      <c r="DS1131"/>
      <c r="DT1131"/>
      <c r="DU1131"/>
      <c r="DV1131"/>
      <c r="DW1131"/>
      <c r="DX1131"/>
      <c r="DY1131"/>
      <c r="DZ1131"/>
      <c r="EA1131"/>
      <c r="EB1131"/>
      <c r="EC1131"/>
      <c r="ED1131"/>
      <c r="EE1131"/>
      <c r="EF1131"/>
      <c r="EG1131"/>
      <c r="EH1131"/>
      <c r="EI1131"/>
      <c r="EJ1131"/>
      <c r="EK1131"/>
      <c r="EL1131"/>
      <c r="EM1131"/>
      <c r="EN1131"/>
      <c r="EO1131"/>
      <c r="EP1131"/>
      <c r="EQ1131"/>
      <c r="ER1131"/>
      <c r="ES1131"/>
      <c r="ET1131"/>
      <c r="EU1131"/>
      <c r="EV1131"/>
      <c r="EW1131"/>
      <c r="EX1131"/>
      <c r="EY1131"/>
      <c r="EZ1131"/>
      <c r="FA1131"/>
      <c r="FB1131"/>
      <c r="FC1131"/>
      <c r="FD1131"/>
      <c r="FE1131"/>
      <c r="FF1131"/>
      <c r="FG1131"/>
      <c r="FH1131"/>
      <c r="FI1131"/>
      <c r="FJ1131"/>
      <c r="FK1131"/>
      <c r="FL1131"/>
      <c r="FM1131"/>
      <c r="FN1131"/>
      <c r="FO1131"/>
      <c r="FP1131"/>
      <c r="FQ1131"/>
      <c r="FR1131"/>
      <c r="FS1131"/>
      <c r="FT1131"/>
      <c r="FU1131"/>
      <c r="FV1131"/>
      <c r="FW1131"/>
      <c r="FX1131"/>
      <c r="FY1131"/>
      <c r="FZ1131"/>
      <c r="GA1131"/>
      <c r="GB1131"/>
      <c r="GC1131"/>
      <c r="GD1131"/>
      <c r="GE1131"/>
      <c r="GF1131"/>
      <c r="GG1131"/>
      <c r="GH1131"/>
      <c r="GI1131"/>
      <c r="GJ1131"/>
      <c r="GK1131"/>
      <c r="GL1131"/>
      <c r="GM1131"/>
      <c r="GN1131"/>
      <c r="GO1131"/>
      <c r="GP1131"/>
      <c r="GQ1131"/>
      <c r="GR1131"/>
      <c r="GS1131"/>
      <c r="GT1131"/>
      <c r="GU1131"/>
      <c r="GV1131"/>
      <c r="GW1131"/>
      <c r="GX1131"/>
      <c r="GY1131"/>
      <c r="GZ1131"/>
      <c r="HA1131"/>
      <c r="HB1131"/>
      <c r="HC1131"/>
      <c r="HD1131"/>
      <c r="HE1131"/>
      <c r="HF1131"/>
      <c r="HG1131"/>
      <c r="HH1131"/>
      <c r="HI1131"/>
      <c r="HJ1131"/>
      <c r="HK1131"/>
      <c r="HL1131"/>
      <c r="HM1131"/>
      <c r="HN1131"/>
      <c r="HO1131"/>
      <c r="HP1131"/>
      <c r="HQ1131"/>
      <c r="HR1131"/>
      <c r="HS1131"/>
      <c r="HT1131"/>
      <c r="HU1131"/>
      <c r="HV1131"/>
      <c r="HW1131"/>
      <c r="HX1131"/>
      <c r="HY1131"/>
      <c r="HZ1131"/>
      <c r="IA1131"/>
      <c r="IB1131"/>
      <c r="IC1131"/>
      <c r="ID1131"/>
      <c r="IE1131"/>
      <c r="IF1131"/>
      <c r="IG1131"/>
      <c r="IH1131"/>
      <c r="II1131"/>
      <c r="IJ1131"/>
      <c r="IK1131"/>
      <c r="IL1131"/>
      <c r="IM1131"/>
      <c r="IN1131"/>
      <c r="IO1131"/>
      <c r="IP1131"/>
      <c r="IQ1131"/>
      <c r="IR1131"/>
      <c r="IS1131"/>
      <c r="IT1131"/>
      <c r="IU1131"/>
      <c r="IV1131"/>
      <c r="IW1131"/>
      <c r="IX1131"/>
      <c r="IY1131"/>
      <c r="IZ1131"/>
      <c r="JA1131"/>
      <c r="JB1131"/>
      <c r="JC1131"/>
      <c r="JD1131"/>
      <c r="JE1131"/>
      <c r="JF1131"/>
      <c r="JG1131"/>
      <c r="JH1131"/>
      <c r="JI1131"/>
      <c r="JJ1131"/>
      <c r="JK1131"/>
      <c r="JL1131"/>
      <c r="JM1131"/>
      <c r="JN1131"/>
      <c r="JO1131"/>
      <c r="JP1131"/>
      <c r="JQ1131"/>
      <c r="JR1131"/>
      <c r="JS1131"/>
      <c r="JT1131"/>
      <c r="JU1131"/>
      <c r="JV1131"/>
      <c r="JW1131"/>
      <c r="JX1131"/>
      <c r="JY1131"/>
      <c r="JZ1131"/>
      <c r="KA1131"/>
      <c r="KB1131"/>
      <c r="KC1131"/>
      <c r="KD1131"/>
      <c r="KE1131"/>
      <c r="KF1131"/>
      <c r="KG1131"/>
      <c r="KH1131"/>
      <c r="KI1131"/>
      <c r="KJ1131"/>
      <c r="KK1131"/>
      <c r="KL1131"/>
      <c r="KM1131"/>
      <c r="KN1131"/>
    </row>
    <row r="1132" spans="1:300" x14ac:dyDescent="0.25">
      <c r="A1132" s="1" t="s">
        <v>475</v>
      </c>
      <c r="P1132" s="1">
        <v>0</v>
      </c>
      <c r="AL1132" s="1">
        <v>0</v>
      </c>
      <c r="BH1132" s="1">
        <v>0</v>
      </c>
    </row>
    <row r="1133" spans="1:300" x14ac:dyDescent="0.25">
      <c r="A1133" s="1" t="s">
        <v>476</v>
      </c>
      <c r="B1133" s="1" t="s">
        <v>477</v>
      </c>
      <c r="F1133" s="1">
        <v>280</v>
      </c>
      <c r="BC1133" s="1">
        <v>280</v>
      </c>
    </row>
    <row r="1134" spans="1:300" x14ac:dyDescent="0.25">
      <c r="A1134" s="1" t="s">
        <v>478</v>
      </c>
      <c r="G1134" s="1">
        <v>536</v>
      </c>
      <c r="J1134" s="1">
        <v>735</v>
      </c>
      <c r="AD1134" s="1">
        <v>834</v>
      </c>
      <c r="AX1134" s="1">
        <v>735</v>
      </c>
    </row>
    <row r="1135" spans="1:300" x14ac:dyDescent="0.25">
      <c r="A1135" s="1" t="s">
        <v>479</v>
      </c>
      <c r="O1135" s="1">
        <v>0</v>
      </c>
      <c r="AI1135" s="1">
        <v>119</v>
      </c>
      <c r="BE1135" s="1">
        <v>0</v>
      </c>
    </row>
    <row r="1136" spans="1:300" x14ac:dyDescent="0.25">
      <c r="A1136" s="1" t="s">
        <v>480</v>
      </c>
      <c r="L1136" s="1">
        <v>-120</v>
      </c>
      <c r="AE1136" s="1">
        <v>-120</v>
      </c>
      <c r="AX1136" s="1">
        <v>-120</v>
      </c>
    </row>
    <row r="1137" spans="1:300" x14ac:dyDescent="0.25">
      <c r="A1137" s="1" t="s">
        <v>481</v>
      </c>
      <c r="L1137" s="1">
        <v>-280</v>
      </c>
      <c r="AE1137" s="1">
        <v>-280</v>
      </c>
      <c r="AX1137" s="1">
        <v>-280</v>
      </c>
    </row>
    <row r="1140" spans="1:300" x14ac:dyDescent="0.25">
      <c r="A1140" s="1" t="s">
        <v>646</v>
      </c>
      <c r="B1140" s="1" t="s">
        <v>460</v>
      </c>
      <c r="H1140" s="1" t="s">
        <v>647</v>
      </c>
      <c r="I1140" s="1" t="s">
        <v>587</v>
      </c>
      <c r="M1140" s="1" t="s">
        <v>648</v>
      </c>
      <c r="N1140" s="1" t="s">
        <v>633</v>
      </c>
      <c r="R1140" s="1" t="s">
        <v>649</v>
      </c>
      <c r="S1140" s="1" t="s">
        <v>633</v>
      </c>
    </row>
    <row r="1141" spans="1:300" x14ac:dyDescent="0.25">
      <c r="A1141" s="1" t="s">
        <v>464</v>
      </c>
      <c r="C1141" s="1" t="s">
        <v>465</v>
      </c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>
        <v>7</v>
      </c>
      <c r="Y1141"/>
      <c r="Z1141"/>
      <c r="AA1141">
        <v>7</v>
      </c>
      <c r="AB1141"/>
      <c r="AC1141"/>
      <c r="AD1141">
        <v>7</v>
      </c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>
        <v>13</v>
      </c>
      <c r="AR1141"/>
      <c r="AS1141"/>
      <c r="AT1141">
        <v>13</v>
      </c>
      <c r="AU1141"/>
      <c r="AV1141"/>
      <c r="AW1141">
        <v>13</v>
      </c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>
        <v>4</v>
      </c>
      <c r="BM1141"/>
      <c r="BN1141">
        <v>11</v>
      </c>
      <c r="BO1141"/>
      <c r="BP1141"/>
      <c r="BQ1141">
        <v>11</v>
      </c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  <c r="CN1141"/>
      <c r="CO1141"/>
      <c r="CP1141"/>
      <c r="CQ1141"/>
      <c r="CR1141"/>
      <c r="CS1141"/>
      <c r="CT1141"/>
      <c r="CU1141"/>
      <c r="CV1141"/>
      <c r="CW1141"/>
      <c r="CX1141"/>
      <c r="CY1141"/>
      <c r="CZ1141"/>
      <c r="DA1141"/>
      <c r="DB1141"/>
      <c r="DC1141"/>
      <c r="DD1141"/>
      <c r="DE1141"/>
      <c r="DF1141"/>
      <c r="DG1141"/>
      <c r="DH1141"/>
      <c r="DI1141"/>
      <c r="DJ1141"/>
      <c r="DK1141"/>
      <c r="DL1141"/>
      <c r="DM1141"/>
      <c r="DN1141"/>
      <c r="DO1141"/>
      <c r="DP1141"/>
      <c r="DQ1141"/>
      <c r="DR1141"/>
      <c r="DS1141"/>
      <c r="DT1141"/>
      <c r="DU1141"/>
      <c r="DV1141"/>
      <c r="DW1141"/>
      <c r="DX1141"/>
      <c r="DY1141"/>
      <c r="DZ1141"/>
      <c r="EA1141"/>
      <c r="EB1141"/>
      <c r="EC1141"/>
      <c r="ED1141"/>
      <c r="EE1141"/>
      <c r="EF1141"/>
      <c r="EG1141"/>
      <c r="EH1141"/>
      <c r="EI1141"/>
      <c r="EJ1141"/>
      <c r="EK1141"/>
      <c r="EL1141"/>
      <c r="EM1141"/>
      <c r="EN1141"/>
      <c r="EO1141"/>
      <c r="EP1141"/>
      <c r="EQ1141"/>
      <c r="ER1141"/>
      <c r="ES1141"/>
      <c r="ET1141"/>
      <c r="EU1141"/>
      <c r="EV1141"/>
      <c r="EW1141"/>
      <c r="EX1141"/>
      <c r="EY1141"/>
      <c r="EZ1141"/>
      <c r="FA1141"/>
      <c r="FB1141"/>
      <c r="FC1141"/>
      <c r="FD1141"/>
      <c r="FE1141"/>
      <c r="FF1141"/>
      <c r="FG1141"/>
      <c r="FH1141"/>
      <c r="FI1141"/>
      <c r="FJ1141"/>
      <c r="FK1141"/>
      <c r="FL1141"/>
      <c r="FM1141"/>
      <c r="FN1141"/>
      <c r="FO1141"/>
      <c r="FP1141"/>
      <c r="FQ1141"/>
      <c r="FR1141"/>
      <c r="FS1141"/>
      <c r="FT1141"/>
      <c r="FU1141"/>
      <c r="FV1141"/>
      <c r="FW1141"/>
      <c r="FX1141"/>
      <c r="FY1141"/>
      <c r="FZ1141"/>
      <c r="GA1141"/>
      <c r="GB1141"/>
      <c r="GC1141"/>
      <c r="GD1141"/>
      <c r="GE1141"/>
      <c r="GF1141"/>
      <c r="GG1141"/>
      <c r="GH1141"/>
      <c r="GI1141"/>
      <c r="GJ1141"/>
      <c r="GK1141"/>
      <c r="GL1141"/>
      <c r="GM1141"/>
      <c r="GN1141"/>
      <c r="GO1141"/>
      <c r="GP1141"/>
      <c r="GQ1141"/>
      <c r="GR1141"/>
      <c r="GS1141"/>
      <c r="GT1141"/>
      <c r="GU1141"/>
      <c r="GV1141"/>
      <c r="GW1141"/>
      <c r="GX1141"/>
      <c r="GY1141"/>
      <c r="GZ1141"/>
      <c r="HA1141"/>
      <c r="HB1141"/>
      <c r="HC1141"/>
      <c r="HD1141"/>
      <c r="HE1141"/>
      <c r="HF1141"/>
      <c r="HG1141"/>
      <c r="HH1141"/>
      <c r="HI1141"/>
      <c r="HJ1141"/>
      <c r="HK1141"/>
      <c r="HL1141"/>
      <c r="HM1141"/>
      <c r="HN1141"/>
      <c r="HO1141"/>
      <c r="HP1141"/>
      <c r="HQ1141"/>
      <c r="HR1141"/>
      <c r="HS1141"/>
      <c r="HT1141"/>
      <c r="HU1141"/>
      <c r="HV1141"/>
      <c r="HW1141"/>
      <c r="HX1141"/>
      <c r="HY1141"/>
      <c r="HZ1141"/>
      <c r="IA1141"/>
      <c r="IB1141"/>
      <c r="IC1141"/>
      <c r="ID1141"/>
      <c r="IE1141"/>
      <c r="IF1141"/>
      <c r="IG1141"/>
      <c r="IH1141"/>
      <c r="II1141"/>
      <c r="IJ1141"/>
      <c r="IK1141"/>
      <c r="IL1141"/>
      <c r="IM1141"/>
      <c r="IN1141"/>
      <c r="IO1141"/>
      <c r="IP1141"/>
      <c r="IQ1141"/>
      <c r="IR1141"/>
      <c r="IS1141"/>
      <c r="IT1141"/>
      <c r="IU1141"/>
      <c r="IV1141"/>
      <c r="IW1141"/>
      <c r="IX1141"/>
      <c r="IY1141"/>
      <c r="IZ1141"/>
      <c r="JA1141"/>
      <c r="JB1141"/>
      <c r="JC1141"/>
      <c r="JD1141"/>
      <c r="JE1141"/>
      <c r="JF1141"/>
      <c r="JG1141"/>
      <c r="JH1141"/>
      <c r="JI1141"/>
      <c r="JJ1141"/>
      <c r="JK1141"/>
      <c r="JL1141"/>
      <c r="JM1141"/>
      <c r="JN1141"/>
      <c r="JO1141"/>
      <c r="JP1141"/>
      <c r="JQ1141"/>
      <c r="JR1141"/>
      <c r="JS1141"/>
      <c r="JT1141"/>
      <c r="JU1141"/>
      <c r="JV1141"/>
      <c r="JW1141"/>
      <c r="JX1141"/>
      <c r="JY1141"/>
      <c r="JZ1141"/>
      <c r="KA1141"/>
      <c r="KB1141"/>
      <c r="KC1141"/>
      <c r="KD1141"/>
      <c r="KE1141"/>
      <c r="KF1141"/>
      <c r="KG1141"/>
      <c r="KH1141"/>
      <c r="KI1141"/>
      <c r="KJ1141"/>
      <c r="KK1141"/>
      <c r="KL1141"/>
      <c r="KM1141"/>
      <c r="KN1141"/>
    </row>
    <row r="1142" spans="1:300" x14ac:dyDescent="0.25">
      <c r="A1142" s="1" t="s">
        <v>466</v>
      </c>
      <c r="C1142" s="1" t="s">
        <v>465</v>
      </c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>
        <v>25</v>
      </c>
      <c r="X1142"/>
      <c r="Y1142"/>
      <c r="Z1142">
        <v>23</v>
      </c>
      <c r="AA1142"/>
      <c r="AB1142"/>
      <c r="AC1142"/>
      <c r="AD1142">
        <v>5</v>
      </c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>
        <v>0</v>
      </c>
      <c r="AS1142"/>
      <c r="AT1142"/>
      <c r="AU1142">
        <v>3</v>
      </c>
      <c r="AV1142"/>
      <c r="AW1142"/>
      <c r="AX1142">
        <v>4</v>
      </c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>
        <v>0</v>
      </c>
      <c r="BM1142"/>
      <c r="BN1142"/>
      <c r="BO1142">
        <v>0</v>
      </c>
      <c r="BP1142"/>
      <c r="BQ1142"/>
      <c r="BR1142">
        <v>0</v>
      </c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  <c r="CN1142"/>
      <c r="CO1142"/>
      <c r="CP1142"/>
      <c r="CQ1142"/>
      <c r="CR1142"/>
      <c r="CS1142"/>
      <c r="CT1142"/>
      <c r="CU1142"/>
      <c r="CV1142"/>
      <c r="CW1142"/>
      <c r="CX1142"/>
      <c r="CY1142"/>
      <c r="CZ1142"/>
      <c r="DA1142"/>
      <c r="DB1142"/>
      <c r="DC1142"/>
      <c r="DD1142"/>
      <c r="DE1142"/>
      <c r="DF1142"/>
      <c r="DG1142"/>
      <c r="DH1142"/>
      <c r="DI1142"/>
      <c r="DJ1142"/>
      <c r="DK1142"/>
      <c r="DL1142"/>
      <c r="DM1142"/>
      <c r="DN1142"/>
      <c r="DO1142"/>
      <c r="DP1142"/>
      <c r="DQ1142"/>
      <c r="DR1142"/>
      <c r="DS1142"/>
      <c r="DT1142"/>
      <c r="DU1142"/>
      <c r="DV1142"/>
      <c r="DW1142"/>
      <c r="DX1142"/>
      <c r="DY1142"/>
      <c r="DZ1142"/>
      <c r="EA1142"/>
      <c r="EB1142"/>
      <c r="EC1142"/>
      <c r="ED1142"/>
      <c r="EE1142"/>
      <c r="EF1142"/>
      <c r="EG1142"/>
      <c r="EH1142"/>
      <c r="EI1142"/>
      <c r="EJ1142"/>
      <c r="EK1142"/>
      <c r="EL1142"/>
      <c r="EM1142"/>
      <c r="EN1142"/>
      <c r="EO1142"/>
      <c r="EP1142"/>
      <c r="EQ1142"/>
      <c r="ER1142"/>
      <c r="ES1142"/>
      <c r="ET1142"/>
      <c r="EU1142"/>
      <c r="EV1142"/>
      <c r="EW1142"/>
      <c r="EX1142"/>
      <c r="EY1142"/>
      <c r="EZ1142"/>
      <c r="FA1142"/>
      <c r="FB1142"/>
      <c r="FC1142"/>
      <c r="FD1142"/>
      <c r="FE1142"/>
      <c r="FF1142"/>
      <c r="FG1142"/>
      <c r="FH1142"/>
      <c r="FI1142"/>
      <c r="FJ1142"/>
      <c r="FK1142"/>
      <c r="FL1142"/>
      <c r="FM1142"/>
      <c r="FN1142"/>
      <c r="FO1142"/>
      <c r="FP1142"/>
      <c r="FQ1142"/>
      <c r="FR1142"/>
      <c r="FS1142"/>
      <c r="FT1142"/>
      <c r="FU1142"/>
      <c r="FV1142"/>
      <c r="FW1142"/>
      <c r="FX1142"/>
      <c r="FY1142"/>
      <c r="FZ1142"/>
      <c r="GA1142"/>
      <c r="GB1142"/>
      <c r="GC1142"/>
      <c r="GD1142"/>
      <c r="GE1142"/>
      <c r="GF1142"/>
      <c r="GG1142"/>
      <c r="GH1142"/>
      <c r="GI1142"/>
      <c r="GJ1142"/>
      <c r="GK1142"/>
      <c r="GL1142"/>
      <c r="GM1142"/>
      <c r="GN1142"/>
      <c r="GO1142"/>
      <c r="GP1142"/>
      <c r="GQ1142"/>
      <c r="GR1142"/>
      <c r="GS1142"/>
      <c r="GT1142"/>
      <c r="GU1142"/>
      <c r="GV1142"/>
      <c r="GW1142"/>
      <c r="GX1142"/>
      <c r="GY1142"/>
      <c r="GZ1142"/>
      <c r="HA1142"/>
      <c r="HB1142"/>
      <c r="HC1142"/>
      <c r="HD1142"/>
      <c r="HE1142"/>
      <c r="HF1142"/>
      <c r="HG1142"/>
      <c r="HH1142"/>
      <c r="HI1142"/>
      <c r="HJ1142"/>
      <c r="HK1142"/>
      <c r="HL1142"/>
      <c r="HM1142"/>
      <c r="HN1142"/>
      <c r="HO1142"/>
      <c r="HP1142"/>
      <c r="HQ1142"/>
      <c r="HR1142"/>
      <c r="HS1142"/>
      <c r="HT1142"/>
      <c r="HU1142"/>
      <c r="HV1142"/>
      <c r="HW1142"/>
      <c r="HX1142"/>
      <c r="HY1142"/>
      <c r="HZ1142"/>
      <c r="IA1142"/>
      <c r="IB1142"/>
      <c r="IC1142"/>
      <c r="ID1142"/>
      <c r="IE1142"/>
      <c r="IF1142"/>
      <c r="IG1142"/>
      <c r="IH1142"/>
      <c r="II1142"/>
      <c r="IJ1142"/>
      <c r="IK1142"/>
      <c r="IL1142"/>
      <c r="IM1142"/>
      <c r="IN1142"/>
      <c r="IO1142"/>
      <c r="IP1142"/>
      <c r="IQ1142"/>
      <c r="IR1142"/>
      <c r="IS1142"/>
      <c r="IT1142"/>
      <c r="IU1142"/>
      <c r="IV1142"/>
      <c r="IW1142"/>
      <c r="IX1142"/>
      <c r="IY1142"/>
      <c r="IZ1142"/>
      <c r="JA1142"/>
      <c r="JB1142"/>
      <c r="JC1142"/>
      <c r="JD1142"/>
      <c r="JE1142"/>
      <c r="JF1142"/>
      <c r="JG1142"/>
      <c r="JH1142"/>
      <c r="JI1142"/>
      <c r="JJ1142"/>
      <c r="JK1142"/>
      <c r="JL1142"/>
      <c r="JM1142"/>
      <c r="JN1142"/>
      <c r="JO1142"/>
      <c r="JP1142"/>
      <c r="JQ1142"/>
      <c r="JR1142"/>
      <c r="JS1142"/>
      <c r="JT1142"/>
      <c r="JU1142"/>
      <c r="JV1142"/>
      <c r="JW1142"/>
      <c r="JX1142"/>
      <c r="JY1142"/>
      <c r="JZ1142"/>
      <c r="KA1142"/>
      <c r="KB1142"/>
      <c r="KC1142"/>
      <c r="KD1142"/>
      <c r="KE1142"/>
      <c r="KF1142"/>
      <c r="KG1142"/>
      <c r="KH1142"/>
      <c r="KI1142"/>
      <c r="KJ1142"/>
      <c r="KK1142"/>
      <c r="KL1142"/>
      <c r="KM1142"/>
      <c r="KN1142"/>
    </row>
    <row r="1143" spans="1:300" x14ac:dyDescent="0.25"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  <c r="CN1143"/>
      <c r="CO1143"/>
      <c r="CP1143"/>
      <c r="CQ1143"/>
      <c r="CR1143"/>
      <c r="CS1143"/>
      <c r="CT1143"/>
      <c r="CU1143"/>
      <c r="CV1143"/>
      <c r="CW1143"/>
      <c r="CX1143"/>
      <c r="CY1143"/>
      <c r="CZ1143"/>
      <c r="DA1143"/>
      <c r="DB1143"/>
      <c r="DC1143"/>
      <c r="DD1143"/>
      <c r="DE1143"/>
      <c r="DF1143"/>
      <c r="DG1143"/>
      <c r="DH1143"/>
      <c r="DI1143"/>
      <c r="DJ1143"/>
      <c r="DK1143"/>
      <c r="DL1143"/>
      <c r="DM1143"/>
      <c r="DN1143"/>
      <c r="DO1143"/>
      <c r="DP1143"/>
      <c r="DQ1143"/>
      <c r="DR1143"/>
      <c r="DS1143"/>
      <c r="DT1143"/>
      <c r="DU1143"/>
      <c r="DV1143"/>
      <c r="DW1143"/>
      <c r="DX1143"/>
      <c r="DY1143"/>
      <c r="DZ1143"/>
      <c r="EA1143"/>
      <c r="EB1143"/>
      <c r="EC1143"/>
      <c r="ED1143"/>
      <c r="EE1143"/>
      <c r="EF1143"/>
      <c r="EG1143"/>
      <c r="EH1143"/>
      <c r="EI1143"/>
      <c r="EJ1143"/>
      <c r="EK1143"/>
      <c r="EL1143"/>
      <c r="EM1143"/>
      <c r="EN1143"/>
      <c r="EO1143"/>
      <c r="EP1143"/>
      <c r="EQ1143"/>
      <c r="ER1143"/>
      <c r="ES1143"/>
      <c r="ET1143"/>
      <c r="EU1143"/>
      <c r="EV1143"/>
      <c r="EW1143"/>
      <c r="EX1143"/>
      <c r="EY1143"/>
      <c r="EZ1143"/>
      <c r="FA1143"/>
      <c r="FB1143"/>
      <c r="FC1143"/>
      <c r="FD1143"/>
      <c r="FE1143"/>
      <c r="FF1143"/>
      <c r="FG1143"/>
      <c r="FH1143"/>
      <c r="FI1143"/>
      <c r="FJ1143"/>
      <c r="FK1143"/>
      <c r="FL1143"/>
      <c r="FM1143"/>
      <c r="FN1143"/>
      <c r="FO1143"/>
      <c r="FP1143"/>
      <c r="FQ1143"/>
      <c r="FR1143"/>
      <c r="FS1143"/>
      <c r="FT1143"/>
      <c r="FU1143"/>
      <c r="FV1143"/>
      <c r="FW1143"/>
      <c r="FX1143"/>
      <c r="FY1143"/>
      <c r="FZ1143"/>
      <c r="GA1143"/>
      <c r="GB1143"/>
      <c r="GC1143"/>
      <c r="GD1143"/>
      <c r="GE1143"/>
      <c r="GF1143"/>
      <c r="GG1143"/>
      <c r="GH1143"/>
      <c r="GI1143"/>
      <c r="GJ1143"/>
      <c r="GK1143"/>
      <c r="GL1143"/>
      <c r="GM1143"/>
      <c r="GN1143"/>
      <c r="GO1143"/>
      <c r="GP1143"/>
      <c r="GQ1143"/>
      <c r="GR1143"/>
      <c r="GS1143"/>
      <c r="GT1143"/>
      <c r="GU1143"/>
      <c r="GV1143"/>
      <c r="GW1143"/>
      <c r="GX1143"/>
      <c r="GY1143"/>
      <c r="GZ1143"/>
      <c r="HA1143"/>
      <c r="HB1143"/>
      <c r="HC1143"/>
      <c r="HD1143"/>
      <c r="HE1143"/>
      <c r="HF1143"/>
      <c r="HG1143"/>
      <c r="HH1143"/>
      <c r="HI1143"/>
      <c r="HJ1143"/>
      <c r="HK1143"/>
      <c r="HL1143"/>
      <c r="HM1143"/>
      <c r="HN1143"/>
      <c r="HO1143"/>
      <c r="HP1143"/>
      <c r="HQ1143"/>
      <c r="HR1143"/>
      <c r="HS1143"/>
      <c r="HT1143"/>
      <c r="HU1143"/>
      <c r="HV1143"/>
      <c r="HW1143"/>
      <c r="HX1143"/>
      <c r="HY1143"/>
      <c r="HZ1143"/>
      <c r="IA1143"/>
      <c r="IB1143"/>
      <c r="IC1143"/>
      <c r="ID1143"/>
      <c r="IE1143"/>
      <c r="IF1143"/>
      <c r="IG1143"/>
      <c r="IH1143"/>
      <c r="II1143"/>
      <c r="IJ1143"/>
      <c r="IK1143"/>
      <c r="IL1143"/>
      <c r="IM1143"/>
      <c r="IN1143"/>
      <c r="IO1143"/>
      <c r="IP1143"/>
      <c r="IQ1143"/>
      <c r="IR1143"/>
      <c r="IS1143"/>
      <c r="IT1143"/>
      <c r="IU1143"/>
      <c r="IV1143"/>
      <c r="IW1143"/>
      <c r="IX1143"/>
      <c r="IY1143"/>
      <c r="IZ1143"/>
      <c r="JA1143"/>
      <c r="JB1143"/>
      <c r="JC1143"/>
      <c r="JD1143"/>
      <c r="JE1143"/>
      <c r="JF1143"/>
      <c r="JG1143"/>
      <c r="JH1143"/>
      <c r="JI1143"/>
      <c r="JJ1143"/>
      <c r="JK1143"/>
      <c r="JL1143"/>
      <c r="JM1143"/>
      <c r="JN1143"/>
      <c r="JO1143"/>
      <c r="JP1143"/>
      <c r="JQ1143"/>
      <c r="JR1143"/>
      <c r="JS1143"/>
      <c r="JT1143"/>
      <c r="JU1143"/>
      <c r="JV1143"/>
      <c r="JW1143"/>
      <c r="JX1143"/>
      <c r="JY1143"/>
      <c r="JZ1143"/>
      <c r="KA1143"/>
      <c r="KB1143"/>
      <c r="KC1143"/>
      <c r="KD1143"/>
      <c r="KE1143"/>
      <c r="KF1143"/>
      <c r="KG1143"/>
      <c r="KH1143"/>
      <c r="KI1143"/>
      <c r="KJ1143"/>
      <c r="KK1143"/>
      <c r="KL1143"/>
      <c r="KM1143"/>
      <c r="KN1143"/>
    </row>
    <row r="1144" spans="1:300" x14ac:dyDescent="0.25">
      <c r="A1144" s="1" t="s">
        <v>467</v>
      </c>
      <c r="C1144" s="1" t="s">
        <v>789</v>
      </c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>
        <v>0</v>
      </c>
      <c r="Y1144"/>
      <c r="Z1144"/>
      <c r="AA1144">
        <v>0</v>
      </c>
      <c r="AB1144"/>
      <c r="AC1144"/>
      <c r="AD1144">
        <v>0</v>
      </c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>
        <v>0</v>
      </c>
      <c r="AS1144"/>
      <c r="AT1144"/>
      <c r="AU1144">
        <v>0</v>
      </c>
      <c r="AV1144"/>
      <c r="AW1144"/>
      <c r="AX1144">
        <v>0</v>
      </c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>
        <v>0</v>
      </c>
      <c r="BM1144"/>
      <c r="BN1144"/>
      <c r="BO1144">
        <v>0</v>
      </c>
      <c r="BP1144"/>
      <c r="BQ1144"/>
      <c r="BR1144">
        <v>0</v>
      </c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  <c r="CN1144"/>
      <c r="CO1144"/>
      <c r="CP1144"/>
      <c r="CQ1144"/>
      <c r="CR1144"/>
      <c r="CS1144"/>
      <c r="CT1144"/>
      <c r="CU1144"/>
      <c r="CV1144"/>
      <c r="CW1144"/>
      <c r="CX1144"/>
      <c r="CY1144"/>
      <c r="CZ1144"/>
      <c r="DA1144"/>
      <c r="DB1144"/>
      <c r="DC1144"/>
      <c r="DD1144"/>
      <c r="DE1144"/>
      <c r="DF1144"/>
      <c r="DG1144"/>
      <c r="DH1144"/>
      <c r="DI1144"/>
      <c r="DJ1144"/>
      <c r="DK1144"/>
      <c r="DL1144"/>
      <c r="DM1144"/>
      <c r="DN1144"/>
      <c r="DO1144"/>
      <c r="DP1144"/>
      <c r="DQ1144"/>
      <c r="DR1144"/>
      <c r="DS1144"/>
      <c r="DT1144"/>
      <c r="DU1144"/>
      <c r="DV1144"/>
      <c r="DW1144"/>
      <c r="DX1144"/>
      <c r="DY1144"/>
      <c r="DZ1144"/>
      <c r="EA1144"/>
      <c r="EB1144"/>
      <c r="EC1144"/>
      <c r="ED1144"/>
      <c r="EE1144"/>
      <c r="EF1144"/>
      <c r="EG1144"/>
      <c r="EH1144"/>
      <c r="EI1144"/>
      <c r="EJ1144"/>
      <c r="EK1144"/>
      <c r="EL1144"/>
      <c r="EM1144"/>
      <c r="EN1144"/>
      <c r="EO1144"/>
      <c r="EP1144"/>
      <c r="EQ1144"/>
      <c r="ER1144"/>
      <c r="ES1144"/>
      <c r="ET1144"/>
      <c r="EU1144"/>
      <c r="EV1144"/>
      <c r="EW1144"/>
      <c r="EX1144"/>
      <c r="EY1144"/>
      <c r="EZ1144"/>
      <c r="FA1144"/>
      <c r="FB1144"/>
      <c r="FC1144"/>
      <c r="FD1144"/>
      <c r="FE1144"/>
      <c r="FF1144"/>
      <c r="FG1144"/>
      <c r="FH1144"/>
      <c r="FI1144"/>
      <c r="FJ1144"/>
      <c r="FK1144"/>
      <c r="FL1144"/>
      <c r="FM1144"/>
      <c r="FN1144"/>
      <c r="FO1144"/>
      <c r="FP1144"/>
      <c r="FQ1144"/>
      <c r="FR1144"/>
      <c r="FS1144"/>
      <c r="FT1144"/>
      <c r="FU1144"/>
      <c r="FV1144"/>
      <c r="FW1144"/>
      <c r="FX1144"/>
      <c r="FY1144"/>
      <c r="FZ1144"/>
      <c r="GA1144"/>
      <c r="GB1144"/>
      <c r="GC1144"/>
      <c r="GD1144"/>
      <c r="GE1144"/>
      <c r="GF1144"/>
      <c r="GG1144"/>
      <c r="GH1144"/>
      <c r="GI1144"/>
      <c r="GJ1144"/>
      <c r="GK1144"/>
      <c r="GL1144"/>
      <c r="GM1144"/>
      <c r="GN1144"/>
      <c r="GO1144"/>
      <c r="GP1144"/>
      <c r="GQ1144"/>
      <c r="GR1144"/>
      <c r="GS1144"/>
      <c r="GT1144"/>
      <c r="GU1144"/>
      <c r="GV1144"/>
      <c r="GW1144"/>
      <c r="GX1144"/>
      <c r="GY1144"/>
      <c r="GZ1144"/>
      <c r="HA1144"/>
      <c r="HB1144"/>
      <c r="HC1144"/>
      <c r="HD1144"/>
      <c r="HE1144"/>
      <c r="HF1144"/>
      <c r="HG1144"/>
      <c r="HH1144"/>
      <c r="HI1144"/>
      <c r="HJ1144"/>
      <c r="HK1144"/>
      <c r="HL1144"/>
      <c r="HM1144"/>
      <c r="HN1144"/>
      <c r="HO1144"/>
      <c r="HP1144"/>
      <c r="HQ1144"/>
      <c r="HR1144"/>
      <c r="HS1144"/>
      <c r="HT1144"/>
      <c r="HU1144"/>
      <c r="HV1144"/>
      <c r="HW1144"/>
      <c r="HX1144"/>
      <c r="HY1144"/>
      <c r="HZ1144"/>
      <c r="IA1144"/>
      <c r="IB1144"/>
      <c r="IC1144"/>
      <c r="ID1144"/>
      <c r="IE1144"/>
      <c r="IF1144"/>
      <c r="IG1144"/>
      <c r="IH1144"/>
      <c r="II1144"/>
      <c r="IJ1144"/>
      <c r="IK1144"/>
      <c r="IL1144"/>
      <c r="IM1144"/>
      <c r="IN1144"/>
      <c r="IO1144"/>
      <c r="IP1144"/>
      <c r="IQ1144"/>
      <c r="IR1144"/>
      <c r="IS1144"/>
      <c r="IT1144"/>
      <c r="IU1144"/>
      <c r="IV1144"/>
      <c r="IW1144"/>
      <c r="IX1144"/>
      <c r="IY1144"/>
      <c r="IZ1144"/>
      <c r="JA1144"/>
      <c r="JB1144"/>
      <c r="JC1144"/>
      <c r="JD1144"/>
      <c r="JE1144"/>
      <c r="JF1144"/>
      <c r="JG1144"/>
      <c r="JH1144"/>
      <c r="JI1144"/>
      <c r="JJ1144"/>
      <c r="JK1144"/>
      <c r="JL1144"/>
      <c r="JM1144"/>
      <c r="JN1144"/>
      <c r="JO1144"/>
      <c r="JP1144"/>
      <c r="JQ1144"/>
      <c r="JR1144"/>
      <c r="JS1144"/>
      <c r="JT1144"/>
      <c r="JU1144"/>
      <c r="JV1144"/>
      <c r="JW1144"/>
      <c r="JX1144"/>
      <c r="JY1144"/>
      <c r="JZ1144"/>
      <c r="KA1144"/>
      <c r="KB1144"/>
      <c r="KC1144"/>
      <c r="KD1144"/>
      <c r="KE1144"/>
      <c r="KF1144"/>
      <c r="KG1144"/>
      <c r="KH1144"/>
      <c r="KI1144"/>
      <c r="KJ1144"/>
      <c r="KK1144"/>
      <c r="KL1144"/>
      <c r="KM1144"/>
      <c r="KN1144"/>
    </row>
    <row r="1145" spans="1:300" x14ac:dyDescent="0.25">
      <c r="A1145" s="1" t="s">
        <v>468</v>
      </c>
      <c r="C1145" s="1" t="s">
        <v>789</v>
      </c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>
        <v>3</v>
      </c>
      <c r="Y1145"/>
      <c r="Z1145"/>
      <c r="AA1145">
        <v>3</v>
      </c>
      <c r="AB1145"/>
      <c r="AC1145"/>
      <c r="AD1145">
        <v>3</v>
      </c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>
        <v>6</v>
      </c>
      <c r="AS1145"/>
      <c r="AT1145"/>
      <c r="AU1145">
        <v>3</v>
      </c>
      <c r="AV1145"/>
      <c r="AW1145"/>
      <c r="AX1145">
        <v>3</v>
      </c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>
        <v>7</v>
      </c>
      <c r="BM1145"/>
      <c r="BN1145"/>
      <c r="BO1145">
        <v>3</v>
      </c>
      <c r="BP1145"/>
      <c r="BQ1145"/>
      <c r="BR1145">
        <v>5</v>
      </c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  <c r="CN1145"/>
      <c r="CO1145"/>
      <c r="CP1145"/>
      <c r="CQ1145"/>
      <c r="CR1145"/>
      <c r="CS1145"/>
      <c r="CT1145"/>
      <c r="CU1145"/>
      <c r="CV1145"/>
      <c r="CW1145"/>
      <c r="CX1145"/>
      <c r="CY1145"/>
      <c r="CZ1145"/>
      <c r="DA1145"/>
      <c r="DB1145"/>
      <c r="DC1145"/>
      <c r="DD1145"/>
      <c r="DE1145"/>
      <c r="DF1145"/>
      <c r="DG1145"/>
      <c r="DH1145"/>
      <c r="DI1145"/>
      <c r="DJ1145"/>
      <c r="DK1145"/>
      <c r="DL1145"/>
      <c r="DM1145"/>
      <c r="DN1145"/>
      <c r="DO1145"/>
      <c r="DP1145"/>
      <c r="DQ1145"/>
      <c r="DR1145"/>
      <c r="DS1145"/>
      <c r="DT1145"/>
      <c r="DU1145"/>
      <c r="DV1145"/>
      <c r="DW1145"/>
      <c r="DX1145"/>
      <c r="DY1145"/>
      <c r="DZ1145"/>
      <c r="EA1145"/>
      <c r="EB1145"/>
      <c r="EC1145"/>
      <c r="ED1145"/>
      <c r="EE1145"/>
      <c r="EF1145"/>
      <c r="EG1145"/>
      <c r="EH1145"/>
      <c r="EI1145"/>
      <c r="EJ1145"/>
      <c r="EK1145"/>
      <c r="EL1145"/>
      <c r="EM1145"/>
      <c r="EN1145"/>
      <c r="EO1145"/>
      <c r="EP1145"/>
      <c r="EQ1145"/>
      <c r="ER1145"/>
      <c r="ES1145"/>
      <c r="ET1145"/>
      <c r="EU1145"/>
      <c r="EV1145"/>
      <c r="EW1145"/>
      <c r="EX1145"/>
      <c r="EY1145"/>
      <c r="EZ1145"/>
      <c r="FA1145"/>
      <c r="FB1145"/>
      <c r="FC1145"/>
      <c r="FD1145"/>
      <c r="FE1145"/>
      <c r="FF1145"/>
      <c r="FG1145"/>
      <c r="FH1145"/>
      <c r="FI1145"/>
      <c r="FJ1145"/>
      <c r="FK1145"/>
      <c r="FL1145"/>
      <c r="FM1145"/>
      <c r="FN1145"/>
      <c r="FO1145"/>
      <c r="FP1145"/>
      <c r="FQ1145"/>
      <c r="FR1145"/>
      <c r="FS1145"/>
      <c r="FT1145"/>
      <c r="FU1145"/>
      <c r="FV1145"/>
      <c r="FW1145"/>
      <c r="FX1145"/>
      <c r="FY1145"/>
      <c r="FZ1145"/>
      <c r="GA1145"/>
      <c r="GB1145"/>
      <c r="GC1145"/>
      <c r="GD1145"/>
      <c r="GE1145"/>
      <c r="GF1145"/>
      <c r="GG1145"/>
      <c r="GH1145"/>
      <c r="GI1145"/>
      <c r="GJ1145"/>
      <c r="GK1145"/>
      <c r="GL1145"/>
      <c r="GM1145"/>
      <c r="GN1145"/>
      <c r="GO1145"/>
      <c r="GP1145"/>
      <c r="GQ1145"/>
      <c r="GR1145"/>
      <c r="GS1145"/>
      <c r="GT1145"/>
      <c r="GU1145"/>
      <c r="GV1145"/>
      <c r="GW1145"/>
      <c r="GX1145"/>
      <c r="GY1145"/>
      <c r="GZ1145"/>
      <c r="HA1145"/>
      <c r="HB1145"/>
      <c r="HC1145"/>
      <c r="HD1145"/>
      <c r="HE1145"/>
      <c r="HF1145"/>
      <c r="HG1145"/>
      <c r="HH1145"/>
      <c r="HI1145"/>
      <c r="HJ1145"/>
      <c r="HK1145"/>
      <c r="HL1145"/>
      <c r="HM1145"/>
      <c r="HN1145"/>
      <c r="HO1145"/>
      <c r="HP1145"/>
      <c r="HQ1145"/>
      <c r="HR1145"/>
      <c r="HS1145"/>
      <c r="HT1145"/>
      <c r="HU1145"/>
      <c r="HV1145"/>
      <c r="HW1145"/>
      <c r="HX1145"/>
      <c r="HY1145"/>
      <c r="HZ1145"/>
      <c r="IA1145"/>
      <c r="IB1145"/>
      <c r="IC1145"/>
      <c r="ID1145"/>
      <c r="IE1145"/>
      <c r="IF1145"/>
      <c r="IG1145"/>
      <c r="IH1145"/>
      <c r="II1145"/>
      <c r="IJ1145"/>
      <c r="IK1145"/>
      <c r="IL1145"/>
      <c r="IM1145"/>
      <c r="IN1145"/>
      <c r="IO1145"/>
      <c r="IP1145"/>
      <c r="IQ1145"/>
      <c r="IR1145"/>
      <c r="IS1145"/>
      <c r="IT1145"/>
      <c r="IU1145"/>
      <c r="IV1145"/>
      <c r="IW1145"/>
      <c r="IX1145"/>
      <c r="IY1145"/>
      <c r="IZ1145"/>
      <c r="JA1145"/>
      <c r="JB1145"/>
      <c r="JC1145"/>
      <c r="JD1145"/>
      <c r="JE1145"/>
      <c r="JF1145"/>
      <c r="JG1145"/>
      <c r="JH1145"/>
      <c r="JI1145"/>
      <c r="JJ1145"/>
      <c r="JK1145"/>
      <c r="JL1145"/>
      <c r="JM1145"/>
      <c r="JN1145"/>
      <c r="JO1145"/>
      <c r="JP1145"/>
      <c r="JQ1145"/>
      <c r="JR1145"/>
      <c r="JS1145"/>
      <c r="JT1145"/>
      <c r="JU1145"/>
      <c r="JV1145"/>
      <c r="JW1145"/>
      <c r="JX1145"/>
      <c r="JY1145"/>
      <c r="JZ1145"/>
      <c r="KA1145"/>
      <c r="KB1145"/>
      <c r="KC1145"/>
      <c r="KD1145"/>
      <c r="KE1145"/>
      <c r="KF1145"/>
      <c r="KG1145"/>
      <c r="KH1145"/>
      <c r="KI1145"/>
      <c r="KJ1145"/>
      <c r="KK1145"/>
      <c r="KL1145"/>
      <c r="KM1145"/>
      <c r="KN1145"/>
    </row>
    <row r="1146" spans="1:300" x14ac:dyDescent="0.25"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  <c r="CN1146"/>
      <c r="CO1146"/>
      <c r="CP1146"/>
      <c r="CQ1146"/>
      <c r="CR1146"/>
      <c r="CS1146"/>
      <c r="CT1146"/>
      <c r="CU1146"/>
      <c r="CV1146"/>
      <c r="CW1146"/>
      <c r="CX1146"/>
      <c r="CY1146"/>
      <c r="CZ1146"/>
      <c r="DA1146"/>
      <c r="DB1146"/>
      <c r="DC1146"/>
      <c r="DD1146"/>
      <c r="DE1146"/>
      <c r="DF1146"/>
      <c r="DG1146"/>
      <c r="DH1146"/>
      <c r="DI1146"/>
      <c r="DJ1146"/>
      <c r="DK1146"/>
      <c r="DL1146"/>
      <c r="DM1146"/>
      <c r="DN1146"/>
      <c r="DO1146"/>
      <c r="DP1146"/>
      <c r="DQ1146"/>
      <c r="DR1146"/>
      <c r="DS1146"/>
      <c r="DT1146"/>
      <c r="DU1146"/>
      <c r="DV1146"/>
      <c r="DW1146"/>
      <c r="DX1146"/>
      <c r="DY1146"/>
      <c r="DZ1146"/>
      <c r="EA1146"/>
      <c r="EB1146"/>
      <c r="EC1146"/>
      <c r="ED1146"/>
      <c r="EE1146"/>
      <c r="EF1146"/>
      <c r="EG1146"/>
      <c r="EH1146"/>
      <c r="EI1146"/>
      <c r="EJ1146"/>
      <c r="EK1146"/>
      <c r="EL1146"/>
      <c r="EM1146"/>
      <c r="EN1146"/>
      <c r="EO1146"/>
      <c r="EP1146"/>
      <c r="EQ1146"/>
      <c r="ER1146"/>
      <c r="ES1146"/>
      <c r="ET1146"/>
      <c r="EU1146"/>
      <c r="EV1146"/>
      <c r="EW1146"/>
      <c r="EX1146"/>
      <c r="EY1146"/>
      <c r="EZ1146"/>
      <c r="FA1146"/>
      <c r="FB1146"/>
      <c r="FC1146"/>
      <c r="FD1146"/>
      <c r="FE1146"/>
      <c r="FF1146"/>
      <c r="FG1146"/>
      <c r="FH1146"/>
      <c r="FI1146"/>
      <c r="FJ1146"/>
      <c r="FK1146"/>
      <c r="FL1146"/>
      <c r="FM1146"/>
      <c r="FN1146"/>
      <c r="FO1146"/>
      <c r="FP1146"/>
      <c r="FQ1146"/>
      <c r="FR1146"/>
      <c r="FS1146"/>
      <c r="FT1146"/>
      <c r="FU1146"/>
      <c r="FV1146"/>
      <c r="FW1146"/>
      <c r="FX1146"/>
      <c r="FY1146"/>
      <c r="FZ1146"/>
      <c r="GA1146"/>
      <c r="GB1146"/>
      <c r="GC1146"/>
      <c r="GD1146"/>
      <c r="GE1146"/>
      <c r="GF1146"/>
      <c r="GG1146"/>
      <c r="GH1146"/>
      <c r="GI1146"/>
      <c r="GJ1146"/>
      <c r="GK1146"/>
      <c r="GL1146"/>
      <c r="GM1146"/>
      <c r="GN1146"/>
      <c r="GO1146"/>
      <c r="GP1146"/>
      <c r="GQ1146"/>
      <c r="GR1146"/>
      <c r="GS1146"/>
      <c r="GT1146"/>
      <c r="GU1146"/>
      <c r="GV1146"/>
      <c r="GW1146"/>
      <c r="GX1146"/>
      <c r="GY1146"/>
      <c r="GZ1146"/>
      <c r="HA1146"/>
      <c r="HB1146"/>
      <c r="HC1146"/>
      <c r="HD1146"/>
      <c r="HE1146"/>
      <c r="HF1146"/>
      <c r="HG1146"/>
      <c r="HH1146"/>
      <c r="HI1146"/>
      <c r="HJ1146"/>
      <c r="HK1146"/>
      <c r="HL1146"/>
      <c r="HM1146"/>
      <c r="HN1146"/>
      <c r="HO1146"/>
      <c r="HP1146"/>
      <c r="HQ1146"/>
      <c r="HR1146"/>
      <c r="HS1146"/>
      <c r="HT1146"/>
      <c r="HU1146"/>
      <c r="HV1146"/>
      <c r="HW1146"/>
      <c r="HX1146"/>
      <c r="HY1146"/>
      <c r="HZ1146"/>
      <c r="IA1146"/>
      <c r="IB1146"/>
      <c r="IC1146"/>
      <c r="ID1146"/>
      <c r="IE1146"/>
      <c r="IF1146"/>
      <c r="IG1146"/>
      <c r="IH1146"/>
      <c r="II1146"/>
      <c r="IJ1146"/>
      <c r="IK1146"/>
      <c r="IL1146"/>
      <c r="IM1146"/>
      <c r="IN1146"/>
      <c r="IO1146"/>
      <c r="IP1146"/>
      <c r="IQ1146"/>
      <c r="IR1146"/>
      <c r="IS1146"/>
      <c r="IT1146"/>
      <c r="IU1146"/>
      <c r="IV1146"/>
      <c r="IW1146"/>
      <c r="IX1146"/>
      <c r="IY1146"/>
      <c r="IZ1146"/>
      <c r="JA1146"/>
      <c r="JB1146"/>
      <c r="JC1146"/>
      <c r="JD1146"/>
      <c r="JE1146"/>
      <c r="JF1146"/>
      <c r="JG1146"/>
      <c r="JH1146"/>
      <c r="JI1146"/>
      <c r="JJ1146"/>
      <c r="JK1146"/>
      <c r="JL1146"/>
      <c r="JM1146"/>
      <c r="JN1146"/>
      <c r="JO1146"/>
      <c r="JP1146"/>
      <c r="JQ1146"/>
      <c r="JR1146"/>
      <c r="JS1146"/>
      <c r="JT1146"/>
      <c r="JU1146"/>
      <c r="JV1146"/>
      <c r="JW1146"/>
      <c r="JX1146"/>
      <c r="JY1146"/>
      <c r="JZ1146"/>
      <c r="KA1146"/>
      <c r="KB1146"/>
      <c r="KC1146"/>
      <c r="KD1146"/>
      <c r="KE1146"/>
      <c r="KF1146"/>
      <c r="KG1146"/>
      <c r="KH1146"/>
      <c r="KI1146"/>
      <c r="KJ1146"/>
      <c r="KK1146"/>
      <c r="KL1146"/>
      <c r="KM1146"/>
      <c r="KN1146"/>
    </row>
    <row r="1147" spans="1:300" x14ac:dyDescent="0.25">
      <c r="A1147" s="1" t="s">
        <v>469</v>
      </c>
      <c r="D1147"/>
      <c r="E1147"/>
      <c r="F1147"/>
      <c r="G1147"/>
      <c r="H1147"/>
      <c r="I1147"/>
      <c r="J1147"/>
      <c r="K1147"/>
      <c r="L1147"/>
      <c r="M1147"/>
      <c r="N1147"/>
      <c r="O1147"/>
      <c r="P1147" t="s">
        <v>589</v>
      </c>
      <c r="Q1147"/>
      <c r="R1147" t="s">
        <v>589</v>
      </c>
      <c r="S1147"/>
      <c r="T1147" t="s">
        <v>589</v>
      </c>
      <c r="U1147"/>
      <c r="V1147"/>
      <c r="W1147"/>
      <c r="X1147" t="s">
        <v>485</v>
      </c>
      <c r="Y1147"/>
      <c r="Z1147" t="s">
        <v>485</v>
      </c>
      <c r="AA1147"/>
      <c r="AB1147" t="s">
        <v>485</v>
      </c>
      <c r="AC1147"/>
      <c r="AD1147"/>
      <c r="AE1147"/>
      <c r="AF1147" t="s">
        <v>485</v>
      </c>
      <c r="AG1147"/>
      <c r="AH1147" t="s">
        <v>485</v>
      </c>
      <c r="AI1147"/>
      <c r="AJ1147" t="s">
        <v>485</v>
      </c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  <c r="CN1147"/>
      <c r="CO1147"/>
      <c r="CP1147"/>
      <c r="CQ1147"/>
      <c r="CR1147"/>
      <c r="CS1147"/>
      <c r="CT1147"/>
      <c r="CU1147"/>
      <c r="CV1147"/>
      <c r="CW1147"/>
      <c r="CX1147"/>
      <c r="CY1147"/>
      <c r="CZ1147"/>
      <c r="DA1147"/>
      <c r="DB1147"/>
      <c r="DC1147"/>
      <c r="DD1147"/>
      <c r="DE1147"/>
      <c r="DF1147"/>
      <c r="DG1147"/>
      <c r="DH1147"/>
      <c r="DI1147"/>
      <c r="DJ1147"/>
      <c r="DK1147"/>
      <c r="DL1147"/>
      <c r="DM1147"/>
      <c r="DN1147"/>
      <c r="DO1147"/>
      <c r="DP1147"/>
      <c r="DQ1147"/>
      <c r="DR1147"/>
      <c r="DS1147"/>
      <c r="DT1147"/>
      <c r="DU1147"/>
      <c r="DV1147"/>
      <c r="DW1147"/>
      <c r="DX1147"/>
      <c r="DY1147"/>
      <c r="DZ1147"/>
      <c r="EA1147"/>
      <c r="EB1147"/>
      <c r="EC1147"/>
      <c r="ED1147"/>
      <c r="EE1147"/>
      <c r="EF1147"/>
      <c r="EG1147"/>
      <c r="EH1147"/>
      <c r="EI1147"/>
      <c r="EJ1147"/>
      <c r="EK1147"/>
      <c r="EL1147"/>
      <c r="EM1147"/>
      <c r="EN1147"/>
      <c r="EO1147"/>
      <c r="EP1147"/>
      <c r="EQ1147"/>
      <c r="ER1147"/>
      <c r="ES1147"/>
      <c r="ET1147"/>
      <c r="EU1147"/>
      <c r="EV1147"/>
      <c r="EW1147"/>
      <c r="EX1147"/>
      <c r="EY1147"/>
      <c r="EZ1147"/>
      <c r="FA1147"/>
      <c r="FB1147"/>
      <c r="FC1147"/>
      <c r="FD1147"/>
      <c r="FE1147"/>
      <c r="FF1147"/>
      <c r="FG1147"/>
      <c r="FH1147"/>
      <c r="FI1147"/>
      <c r="FJ1147"/>
      <c r="FK1147"/>
      <c r="FL1147"/>
      <c r="FM1147"/>
      <c r="FN1147"/>
      <c r="FO1147"/>
      <c r="FP1147"/>
      <c r="FQ1147"/>
      <c r="FR1147"/>
      <c r="FS1147"/>
      <c r="FT1147"/>
      <c r="FU1147"/>
      <c r="FV1147"/>
      <c r="FW1147"/>
      <c r="FX1147"/>
      <c r="FY1147"/>
      <c r="FZ1147"/>
      <c r="GA1147"/>
      <c r="GB1147"/>
      <c r="GC1147"/>
      <c r="GD1147"/>
      <c r="GE1147"/>
      <c r="GF1147"/>
      <c r="GG1147"/>
      <c r="GH1147"/>
      <c r="GI1147"/>
      <c r="GJ1147"/>
      <c r="GK1147"/>
      <c r="GL1147"/>
      <c r="GM1147"/>
      <c r="GN1147"/>
      <c r="GO1147"/>
      <c r="GP1147"/>
      <c r="GQ1147"/>
      <c r="GR1147"/>
      <c r="GS1147"/>
      <c r="GT1147"/>
      <c r="GU1147"/>
      <c r="GV1147"/>
      <c r="GW1147"/>
      <c r="GX1147"/>
      <c r="GY1147"/>
      <c r="GZ1147"/>
      <c r="HA1147"/>
      <c r="HB1147"/>
      <c r="HC1147"/>
      <c r="HD1147"/>
      <c r="HE1147"/>
      <c r="HF1147"/>
      <c r="HG1147"/>
      <c r="HH1147"/>
      <c r="HI1147"/>
      <c r="HJ1147"/>
      <c r="HK1147"/>
      <c r="HL1147"/>
      <c r="HM1147"/>
      <c r="HN1147"/>
      <c r="HO1147"/>
      <c r="HP1147"/>
      <c r="HQ1147"/>
      <c r="HR1147"/>
      <c r="HS1147"/>
      <c r="HT1147"/>
      <c r="HU1147"/>
      <c r="HV1147"/>
      <c r="HW1147"/>
      <c r="HX1147"/>
      <c r="HY1147"/>
      <c r="HZ1147"/>
      <c r="IA1147"/>
      <c r="IB1147"/>
      <c r="IC1147"/>
      <c r="ID1147"/>
      <c r="IE1147"/>
      <c r="IF1147"/>
      <c r="IG1147"/>
      <c r="IH1147"/>
      <c r="II1147"/>
      <c r="IJ1147"/>
      <c r="IK1147"/>
      <c r="IL1147"/>
      <c r="IM1147"/>
      <c r="IN1147"/>
      <c r="IO1147"/>
      <c r="IP1147"/>
      <c r="IQ1147"/>
      <c r="IR1147"/>
      <c r="IS1147"/>
      <c r="IT1147"/>
      <c r="IU1147"/>
      <c r="IV1147"/>
      <c r="IW1147"/>
      <c r="IX1147"/>
      <c r="IY1147"/>
      <c r="IZ1147"/>
      <c r="JA1147"/>
      <c r="JB1147"/>
      <c r="JC1147"/>
      <c r="JD1147"/>
      <c r="JE1147"/>
      <c r="JF1147"/>
      <c r="JG1147"/>
      <c r="JH1147"/>
      <c r="JI1147"/>
      <c r="JJ1147"/>
      <c r="JK1147"/>
      <c r="JL1147"/>
      <c r="JM1147"/>
      <c r="JN1147"/>
      <c r="JO1147"/>
      <c r="JP1147"/>
      <c r="JQ1147"/>
      <c r="JR1147"/>
      <c r="JS1147"/>
      <c r="JT1147"/>
      <c r="JU1147"/>
      <c r="JV1147"/>
      <c r="JW1147"/>
      <c r="JX1147"/>
      <c r="JY1147"/>
      <c r="JZ1147"/>
      <c r="KA1147"/>
      <c r="KB1147"/>
      <c r="KC1147"/>
      <c r="KD1147"/>
      <c r="KE1147"/>
      <c r="KF1147"/>
      <c r="KG1147"/>
      <c r="KH1147"/>
      <c r="KI1147"/>
      <c r="KJ1147"/>
      <c r="KK1147"/>
      <c r="KL1147"/>
      <c r="KM1147"/>
      <c r="KN1147"/>
    </row>
    <row r="1148" spans="1:300" x14ac:dyDescent="0.25">
      <c r="A1148" s="1" t="s">
        <v>474</v>
      </c>
      <c r="D1148"/>
      <c r="E1148"/>
      <c r="F1148"/>
      <c r="G1148"/>
      <c r="H1148"/>
      <c r="I1148"/>
      <c r="J1148"/>
      <c r="K1148"/>
      <c r="L1148"/>
      <c r="M1148"/>
      <c r="N1148"/>
      <c r="O1148"/>
      <c r="P1148" t="s">
        <v>796</v>
      </c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 t="s">
        <v>796</v>
      </c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 t="s">
        <v>796</v>
      </c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  <c r="CN1148"/>
      <c r="CO1148"/>
      <c r="CP1148"/>
      <c r="CQ1148"/>
      <c r="CR1148"/>
      <c r="CS1148"/>
      <c r="CT1148"/>
      <c r="CU1148"/>
      <c r="CV1148"/>
      <c r="CW1148"/>
      <c r="CX1148"/>
      <c r="CY1148"/>
      <c r="CZ1148"/>
      <c r="DA1148"/>
      <c r="DB1148"/>
      <c r="DC1148"/>
      <c r="DD1148"/>
      <c r="DE1148"/>
      <c r="DF1148"/>
      <c r="DG1148"/>
      <c r="DH1148"/>
      <c r="DI1148"/>
      <c r="DJ1148"/>
      <c r="DK1148"/>
      <c r="DL1148"/>
      <c r="DM1148"/>
      <c r="DN1148"/>
      <c r="DO1148"/>
      <c r="DP1148"/>
      <c r="DQ1148"/>
      <c r="DR1148"/>
      <c r="DS1148"/>
      <c r="DT1148"/>
      <c r="DU1148"/>
      <c r="DV1148"/>
      <c r="DW1148"/>
      <c r="DX1148"/>
      <c r="DY1148"/>
      <c r="DZ1148"/>
      <c r="EA1148"/>
      <c r="EB1148"/>
      <c r="EC1148"/>
      <c r="ED1148"/>
      <c r="EE1148"/>
      <c r="EF1148"/>
      <c r="EG1148"/>
      <c r="EH1148"/>
      <c r="EI1148"/>
      <c r="EJ1148"/>
      <c r="EK1148"/>
      <c r="EL1148"/>
      <c r="EM1148"/>
      <c r="EN1148"/>
      <c r="EO1148"/>
      <c r="EP1148"/>
      <c r="EQ1148"/>
      <c r="ER1148"/>
      <c r="ES1148"/>
      <c r="ET1148"/>
      <c r="EU1148"/>
      <c r="EV1148"/>
      <c r="EW1148"/>
      <c r="EX1148"/>
      <c r="EY1148"/>
      <c r="EZ1148"/>
      <c r="FA1148"/>
      <c r="FB1148"/>
      <c r="FC1148"/>
      <c r="FD1148"/>
      <c r="FE1148"/>
      <c r="FF1148"/>
      <c r="FG1148"/>
      <c r="FH1148"/>
      <c r="FI1148"/>
      <c r="FJ1148"/>
      <c r="FK1148"/>
      <c r="FL1148"/>
      <c r="FM1148"/>
      <c r="FN1148"/>
      <c r="FO1148"/>
      <c r="FP1148"/>
      <c r="FQ1148"/>
      <c r="FR1148"/>
      <c r="FS1148"/>
      <c r="FT1148"/>
      <c r="FU1148"/>
      <c r="FV1148"/>
      <c r="FW1148"/>
      <c r="FX1148"/>
      <c r="FY1148"/>
      <c r="FZ1148"/>
      <c r="GA1148"/>
      <c r="GB1148"/>
      <c r="GC1148"/>
      <c r="GD1148"/>
      <c r="GE1148"/>
      <c r="GF1148"/>
      <c r="GG1148"/>
      <c r="GH1148"/>
      <c r="GI1148"/>
      <c r="GJ1148"/>
      <c r="GK1148"/>
      <c r="GL1148"/>
      <c r="GM1148"/>
      <c r="GN1148"/>
      <c r="GO1148"/>
      <c r="GP1148"/>
      <c r="GQ1148"/>
      <c r="GR1148"/>
      <c r="GS1148"/>
      <c r="GT1148"/>
      <c r="GU1148"/>
      <c r="GV1148"/>
      <c r="GW1148"/>
      <c r="GX1148"/>
      <c r="GY1148"/>
      <c r="GZ1148"/>
      <c r="HA1148"/>
      <c r="HB1148"/>
      <c r="HC1148"/>
      <c r="HD1148"/>
      <c r="HE1148"/>
      <c r="HF1148"/>
      <c r="HG1148"/>
      <c r="HH1148"/>
      <c r="HI1148"/>
      <c r="HJ1148"/>
      <c r="HK1148"/>
      <c r="HL1148"/>
      <c r="HM1148"/>
      <c r="HN1148"/>
      <c r="HO1148"/>
      <c r="HP1148"/>
      <c r="HQ1148"/>
      <c r="HR1148"/>
      <c r="HS1148"/>
      <c r="HT1148"/>
      <c r="HU1148"/>
      <c r="HV1148"/>
      <c r="HW1148"/>
      <c r="HX1148"/>
      <c r="HY1148"/>
      <c r="HZ1148"/>
      <c r="IA1148"/>
      <c r="IB1148"/>
      <c r="IC1148"/>
      <c r="ID1148"/>
      <c r="IE1148"/>
      <c r="IF1148"/>
      <c r="IG1148"/>
      <c r="IH1148"/>
      <c r="II1148"/>
      <c r="IJ1148"/>
      <c r="IK1148"/>
      <c r="IL1148"/>
      <c r="IM1148"/>
      <c r="IN1148"/>
      <c r="IO1148"/>
      <c r="IP1148"/>
      <c r="IQ1148"/>
      <c r="IR1148"/>
      <c r="IS1148"/>
      <c r="IT1148"/>
      <c r="IU1148"/>
      <c r="IV1148"/>
      <c r="IW1148"/>
      <c r="IX1148"/>
      <c r="IY1148"/>
      <c r="IZ1148"/>
      <c r="JA1148"/>
      <c r="JB1148"/>
      <c r="JC1148"/>
      <c r="JD1148"/>
      <c r="JE1148"/>
      <c r="JF1148"/>
      <c r="JG1148"/>
      <c r="JH1148"/>
      <c r="JI1148"/>
      <c r="JJ1148"/>
      <c r="JK1148"/>
      <c r="JL1148"/>
      <c r="JM1148"/>
      <c r="JN1148"/>
      <c r="JO1148"/>
      <c r="JP1148"/>
      <c r="JQ1148"/>
      <c r="JR1148"/>
      <c r="JS1148"/>
      <c r="JT1148"/>
      <c r="JU1148"/>
      <c r="JV1148"/>
      <c r="JW1148"/>
      <c r="JX1148"/>
      <c r="JY1148"/>
      <c r="JZ1148"/>
      <c r="KA1148"/>
      <c r="KB1148"/>
      <c r="KC1148"/>
      <c r="KD1148"/>
      <c r="KE1148"/>
      <c r="KF1148"/>
      <c r="KG1148"/>
      <c r="KH1148"/>
      <c r="KI1148"/>
      <c r="KJ1148"/>
      <c r="KK1148"/>
      <c r="KL1148"/>
      <c r="KM1148"/>
      <c r="KN1148"/>
    </row>
    <row r="1149" spans="1:300" x14ac:dyDescent="0.25">
      <c r="A1149" s="1" t="s">
        <v>475</v>
      </c>
      <c r="P1149" s="1">
        <v>0</v>
      </c>
      <c r="AL1149" s="1">
        <v>0</v>
      </c>
      <c r="BH1149" s="1">
        <v>0</v>
      </c>
      <c r="CD1149" s="1">
        <v>0</v>
      </c>
    </row>
    <row r="1150" spans="1:300" x14ac:dyDescent="0.25">
      <c r="A1150" s="1" t="s">
        <v>476</v>
      </c>
      <c r="B1150" s="1" t="s">
        <v>477</v>
      </c>
      <c r="F1150" s="1">
        <v>280</v>
      </c>
      <c r="BZ1150" s="1">
        <v>280</v>
      </c>
    </row>
    <row r="1151" spans="1:300" x14ac:dyDescent="0.25">
      <c r="A1151" s="1" t="s">
        <v>478</v>
      </c>
      <c r="G1151" s="1">
        <v>456</v>
      </c>
      <c r="J1151" s="1">
        <v>660</v>
      </c>
      <c r="AD1151" s="1">
        <v>456</v>
      </c>
      <c r="AX1151" s="1">
        <v>477</v>
      </c>
      <c r="BR1151" s="1">
        <v>564</v>
      </c>
    </row>
    <row r="1152" spans="1:300" x14ac:dyDescent="0.25">
      <c r="A1152" s="1" t="s">
        <v>479</v>
      </c>
      <c r="O1152" s="1">
        <v>0</v>
      </c>
      <c r="AK1152" s="1">
        <v>0</v>
      </c>
      <c r="BG1152" s="1">
        <v>0</v>
      </c>
      <c r="CC1152" s="1">
        <v>0</v>
      </c>
    </row>
    <row r="1153" spans="1:300" x14ac:dyDescent="0.25">
      <c r="A1153" s="1" t="s">
        <v>480</v>
      </c>
      <c r="L1153" s="1">
        <v>-120</v>
      </c>
      <c r="AE1153" s="1">
        <v>-100</v>
      </c>
      <c r="AX1153" s="1">
        <v>-120</v>
      </c>
      <c r="BQ1153" s="1">
        <v>-120</v>
      </c>
    </row>
    <row r="1154" spans="1:300" x14ac:dyDescent="0.25">
      <c r="A1154" s="1" t="s">
        <v>481</v>
      </c>
      <c r="L1154" s="1">
        <v>-280</v>
      </c>
      <c r="AE1154" s="1">
        <v>-280</v>
      </c>
      <c r="AX1154" s="1">
        <v>-280</v>
      </c>
      <c r="BQ1154" s="1">
        <v>-280</v>
      </c>
    </row>
    <row r="1157" spans="1:300" x14ac:dyDescent="0.25">
      <c r="A1157" s="1" t="s">
        <v>646</v>
      </c>
      <c r="B1157" s="1" t="s">
        <v>460</v>
      </c>
      <c r="H1157" s="1" t="s">
        <v>650</v>
      </c>
      <c r="I1157" s="1" t="s">
        <v>633</v>
      </c>
      <c r="M1157" s="1" t="s">
        <v>651</v>
      </c>
      <c r="N1157" s="1" t="s">
        <v>633</v>
      </c>
    </row>
    <row r="1158" spans="1:300" x14ac:dyDescent="0.25">
      <c r="A1158" s="1" t="s">
        <v>464</v>
      </c>
      <c r="C1158" s="1" t="s">
        <v>465</v>
      </c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>
        <v>3</v>
      </c>
      <c r="Y1158"/>
      <c r="Z1158"/>
      <c r="AA1158">
        <v>4</v>
      </c>
      <c r="AB1158"/>
      <c r="AC1158"/>
      <c r="AD1158">
        <v>3</v>
      </c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>
        <v>8</v>
      </c>
      <c r="AS1158"/>
      <c r="AT1158">
        <v>12</v>
      </c>
      <c r="AU1158"/>
      <c r="AV1158"/>
      <c r="AW1158">
        <v>12</v>
      </c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  <c r="CN1158"/>
      <c r="CO1158"/>
      <c r="CP1158"/>
      <c r="CQ1158"/>
      <c r="CR1158"/>
      <c r="CS1158"/>
      <c r="CT1158"/>
      <c r="CU1158"/>
      <c r="CV1158"/>
      <c r="CW1158"/>
      <c r="CX1158"/>
      <c r="CY1158"/>
      <c r="CZ1158"/>
      <c r="DA1158"/>
      <c r="DB1158"/>
      <c r="DC1158"/>
      <c r="DD1158"/>
      <c r="DE1158"/>
      <c r="DF1158"/>
      <c r="DG1158"/>
      <c r="DH1158"/>
      <c r="DI1158"/>
      <c r="DJ1158"/>
      <c r="DK1158"/>
      <c r="DL1158"/>
      <c r="DM1158"/>
      <c r="DN1158"/>
      <c r="DO1158"/>
      <c r="DP1158"/>
      <c r="DQ1158"/>
      <c r="DR1158"/>
      <c r="DS1158"/>
      <c r="DT1158"/>
      <c r="DU1158"/>
      <c r="DV1158"/>
      <c r="DW1158"/>
      <c r="DX1158"/>
      <c r="DY1158"/>
      <c r="DZ1158"/>
      <c r="EA1158"/>
      <c r="EB1158"/>
      <c r="EC1158"/>
      <c r="ED1158"/>
      <c r="EE1158"/>
      <c r="EF1158"/>
      <c r="EG1158"/>
      <c r="EH1158"/>
      <c r="EI1158"/>
      <c r="EJ1158"/>
      <c r="EK1158"/>
      <c r="EL1158"/>
      <c r="EM1158"/>
      <c r="EN1158"/>
      <c r="EO1158"/>
      <c r="EP1158"/>
      <c r="EQ1158"/>
      <c r="ER1158"/>
      <c r="ES1158"/>
      <c r="ET1158"/>
      <c r="EU1158"/>
      <c r="EV1158"/>
      <c r="EW1158"/>
      <c r="EX1158"/>
      <c r="EY1158"/>
      <c r="EZ1158"/>
      <c r="FA1158"/>
      <c r="FB1158"/>
      <c r="FC1158"/>
      <c r="FD1158"/>
      <c r="FE1158"/>
      <c r="FF1158"/>
      <c r="FG1158"/>
      <c r="FH1158"/>
      <c r="FI1158"/>
      <c r="FJ1158"/>
      <c r="FK1158"/>
      <c r="FL1158"/>
      <c r="FM1158"/>
      <c r="FN1158"/>
      <c r="FO1158"/>
      <c r="FP1158"/>
      <c r="FQ1158"/>
      <c r="FR1158"/>
      <c r="FS1158"/>
      <c r="FT1158"/>
      <c r="FU1158"/>
      <c r="FV1158"/>
      <c r="FW1158"/>
      <c r="FX1158"/>
      <c r="FY1158"/>
      <c r="FZ1158"/>
      <c r="GA1158"/>
      <c r="GB1158"/>
      <c r="GC1158"/>
      <c r="GD1158"/>
      <c r="GE1158"/>
      <c r="GF1158"/>
      <c r="GG1158"/>
      <c r="GH1158"/>
      <c r="GI1158"/>
      <c r="GJ1158"/>
      <c r="GK1158"/>
      <c r="GL1158"/>
      <c r="GM1158"/>
      <c r="GN1158"/>
      <c r="GO1158"/>
      <c r="GP1158"/>
      <c r="GQ1158"/>
      <c r="GR1158"/>
      <c r="GS1158"/>
      <c r="GT1158"/>
      <c r="GU1158"/>
      <c r="GV1158"/>
      <c r="GW1158"/>
      <c r="GX1158"/>
      <c r="GY1158"/>
      <c r="GZ1158"/>
      <c r="HA1158"/>
      <c r="HB1158"/>
      <c r="HC1158"/>
      <c r="HD1158"/>
      <c r="HE1158"/>
      <c r="HF1158"/>
      <c r="HG1158"/>
      <c r="HH1158"/>
      <c r="HI1158"/>
      <c r="HJ1158"/>
      <c r="HK1158"/>
      <c r="HL1158"/>
      <c r="HM1158"/>
      <c r="HN1158"/>
      <c r="HO1158"/>
      <c r="HP1158"/>
      <c r="HQ1158"/>
      <c r="HR1158"/>
      <c r="HS1158"/>
      <c r="HT1158"/>
      <c r="HU1158"/>
      <c r="HV1158"/>
      <c r="HW1158"/>
      <c r="HX1158"/>
      <c r="HY1158"/>
      <c r="HZ1158"/>
      <c r="IA1158"/>
      <c r="IB1158"/>
      <c r="IC1158"/>
      <c r="ID1158"/>
      <c r="IE1158"/>
      <c r="IF1158"/>
      <c r="IG1158"/>
      <c r="IH1158"/>
      <c r="II1158"/>
      <c r="IJ1158"/>
      <c r="IK1158"/>
      <c r="IL1158"/>
      <c r="IM1158"/>
      <c r="IN1158"/>
      <c r="IO1158"/>
      <c r="IP1158"/>
      <c r="IQ1158"/>
      <c r="IR1158"/>
      <c r="IS1158"/>
      <c r="IT1158"/>
      <c r="IU1158"/>
      <c r="IV1158"/>
      <c r="IW1158"/>
      <c r="IX1158"/>
      <c r="IY1158"/>
      <c r="IZ1158"/>
      <c r="JA1158"/>
      <c r="JB1158"/>
      <c r="JC1158"/>
      <c r="JD1158"/>
      <c r="JE1158"/>
      <c r="JF1158"/>
      <c r="JG1158"/>
      <c r="JH1158"/>
      <c r="JI1158"/>
      <c r="JJ1158"/>
      <c r="JK1158"/>
      <c r="JL1158"/>
      <c r="JM1158"/>
      <c r="JN1158"/>
      <c r="JO1158"/>
      <c r="JP1158"/>
      <c r="JQ1158"/>
      <c r="JR1158"/>
      <c r="JS1158"/>
      <c r="JT1158"/>
      <c r="JU1158"/>
      <c r="JV1158"/>
      <c r="JW1158"/>
      <c r="JX1158"/>
      <c r="JY1158"/>
      <c r="JZ1158"/>
      <c r="KA1158"/>
      <c r="KB1158"/>
      <c r="KC1158"/>
      <c r="KD1158"/>
      <c r="KE1158"/>
      <c r="KF1158"/>
      <c r="KG1158"/>
      <c r="KH1158"/>
      <c r="KI1158"/>
      <c r="KJ1158"/>
      <c r="KK1158"/>
      <c r="KL1158"/>
      <c r="KM1158"/>
      <c r="KN1158"/>
    </row>
    <row r="1159" spans="1:300" x14ac:dyDescent="0.25">
      <c r="A1159" s="1" t="s">
        <v>466</v>
      </c>
      <c r="C1159" s="1" t="s">
        <v>465</v>
      </c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>
        <v>0</v>
      </c>
      <c r="Y1159"/>
      <c r="Z1159"/>
      <c r="AA1159">
        <v>0</v>
      </c>
      <c r="AB1159"/>
      <c r="AC1159"/>
      <c r="AD1159">
        <v>0</v>
      </c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>
        <v>0</v>
      </c>
      <c r="AS1159"/>
      <c r="AT1159"/>
      <c r="AU1159">
        <v>0</v>
      </c>
      <c r="AV1159"/>
      <c r="AW1159"/>
      <c r="AX1159">
        <v>0</v>
      </c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  <c r="CN1159"/>
      <c r="CO1159"/>
      <c r="CP1159"/>
      <c r="CQ1159"/>
      <c r="CR1159"/>
      <c r="CS1159"/>
      <c r="CT1159"/>
      <c r="CU1159"/>
      <c r="CV1159"/>
      <c r="CW1159"/>
      <c r="CX1159"/>
      <c r="CY1159"/>
      <c r="CZ1159"/>
      <c r="DA1159"/>
      <c r="DB1159"/>
      <c r="DC1159"/>
      <c r="DD1159"/>
      <c r="DE1159"/>
      <c r="DF1159"/>
      <c r="DG1159"/>
      <c r="DH1159"/>
      <c r="DI1159"/>
      <c r="DJ1159"/>
      <c r="DK1159"/>
      <c r="DL1159"/>
      <c r="DM1159"/>
      <c r="DN1159"/>
      <c r="DO1159"/>
      <c r="DP1159"/>
      <c r="DQ1159"/>
      <c r="DR1159"/>
      <c r="DS1159"/>
      <c r="DT1159"/>
      <c r="DU1159"/>
      <c r="DV1159"/>
      <c r="DW1159"/>
      <c r="DX1159"/>
      <c r="DY1159"/>
      <c r="DZ1159"/>
      <c r="EA1159"/>
      <c r="EB1159"/>
      <c r="EC1159"/>
      <c r="ED1159"/>
      <c r="EE1159"/>
      <c r="EF1159"/>
      <c r="EG1159"/>
      <c r="EH1159"/>
      <c r="EI1159"/>
      <c r="EJ1159"/>
      <c r="EK1159"/>
      <c r="EL1159"/>
      <c r="EM1159"/>
      <c r="EN1159"/>
      <c r="EO1159"/>
      <c r="EP1159"/>
      <c r="EQ1159"/>
      <c r="ER1159"/>
      <c r="ES1159"/>
      <c r="ET1159"/>
      <c r="EU1159"/>
      <c r="EV1159"/>
      <c r="EW1159"/>
      <c r="EX1159"/>
      <c r="EY1159"/>
      <c r="EZ1159"/>
      <c r="FA1159"/>
      <c r="FB1159"/>
      <c r="FC1159"/>
      <c r="FD1159"/>
      <c r="FE1159"/>
      <c r="FF1159"/>
      <c r="FG1159"/>
      <c r="FH1159"/>
      <c r="FI1159"/>
      <c r="FJ1159"/>
      <c r="FK1159"/>
      <c r="FL1159"/>
      <c r="FM1159"/>
      <c r="FN1159"/>
      <c r="FO1159"/>
      <c r="FP1159"/>
      <c r="FQ1159"/>
      <c r="FR1159"/>
      <c r="FS1159"/>
      <c r="FT1159"/>
      <c r="FU1159"/>
      <c r="FV1159"/>
      <c r="FW1159"/>
      <c r="FX1159"/>
      <c r="FY1159"/>
      <c r="FZ1159"/>
      <c r="GA1159"/>
      <c r="GB1159"/>
      <c r="GC1159"/>
      <c r="GD1159"/>
      <c r="GE1159"/>
      <c r="GF1159"/>
      <c r="GG1159"/>
      <c r="GH1159"/>
      <c r="GI1159"/>
      <c r="GJ1159"/>
      <c r="GK1159"/>
      <c r="GL1159"/>
      <c r="GM1159"/>
      <c r="GN1159"/>
      <c r="GO1159"/>
      <c r="GP1159"/>
      <c r="GQ1159"/>
      <c r="GR1159"/>
      <c r="GS1159"/>
      <c r="GT1159"/>
      <c r="GU1159"/>
      <c r="GV1159"/>
      <c r="GW1159"/>
      <c r="GX1159"/>
      <c r="GY1159"/>
      <c r="GZ1159"/>
      <c r="HA1159"/>
      <c r="HB1159"/>
      <c r="HC1159"/>
      <c r="HD1159"/>
      <c r="HE1159"/>
      <c r="HF1159"/>
      <c r="HG1159"/>
      <c r="HH1159"/>
      <c r="HI1159"/>
      <c r="HJ1159"/>
      <c r="HK1159"/>
      <c r="HL1159"/>
      <c r="HM1159"/>
      <c r="HN1159"/>
      <c r="HO1159"/>
      <c r="HP1159"/>
      <c r="HQ1159"/>
      <c r="HR1159"/>
      <c r="HS1159"/>
      <c r="HT1159"/>
      <c r="HU1159"/>
      <c r="HV1159"/>
      <c r="HW1159"/>
      <c r="HX1159"/>
      <c r="HY1159"/>
      <c r="HZ1159"/>
      <c r="IA1159"/>
      <c r="IB1159"/>
      <c r="IC1159"/>
      <c r="ID1159"/>
      <c r="IE1159"/>
      <c r="IF1159"/>
      <c r="IG1159"/>
      <c r="IH1159"/>
      <c r="II1159"/>
      <c r="IJ1159"/>
      <c r="IK1159"/>
      <c r="IL1159"/>
      <c r="IM1159"/>
      <c r="IN1159"/>
      <c r="IO1159"/>
      <c r="IP1159"/>
      <c r="IQ1159"/>
      <c r="IR1159"/>
      <c r="IS1159"/>
      <c r="IT1159"/>
      <c r="IU1159"/>
      <c r="IV1159"/>
      <c r="IW1159"/>
      <c r="IX1159"/>
      <c r="IY1159"/>
      <c r="IZ1159"/>
      <c r="JA1159"/>
      <c r="JB1159"/>
      <c r="JC1159"/>
      <c r="JD1159"/>
      <c r="JE1159"/>
      <c r="JF1159"/>
      <c r="JG1159"/>
      <c r="JH1159"/>
      <c r="JI1159"/>
      <c r="JJ1159"/>
      <c r="JK1159"/>
      <c r="JL1159"/>
      <c r="JM1159"/>
      <c r="JN1159"/>
      <c r="JO1159"/>
      <c r="JP1159"/>
      <c r="JQ1159"/>
      <c r="JR1159"/>
      <c r="JS1159"/>
      <c r="JT1159"/>
      <c r="JU1159"/>
      <c r="JV1159"/>
      <c r="JW1159"/>
      <c r="JX1159"/>
      <c r="JY1159"/>
      <c r="JZ1159"/>
      <c r="KA1159"/>
      <c r="KB1159"/>
      <c r="KC1159"/>
      <c r="KD1159"/>
      <c r="KE1159"/>
      <c r="KF1159"/>
      <c r="KG1159"/>
      <c r="KH1159"/>
      <c r="KI1159"/>
      <c r="KJ1159"/>
      <c r="KK1159"/>
      <c r="KL1159"/>
      <c r="KM1159"/>
      <c r="KN1159"/>
    </row>
    <row r="1160" spans="1:300" x14ac:dyDescent="0.25"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  <c r="CN1160"/>
      <c r="CO1160"/>
      <c r="CP1160"/>
      <c r="CQ1160"/>
      <c r="CR1160"/>
      <c r="CS1160"/>
      <c r="CT1160"/>
      <c r="CU1160"/>
      <c r="CV1160"/>
      <c r="CW1160"/>
      <c r="CX1160"/>
      <c r="CY1160"/>
      <c r="CZ1160"/>
      <c r="DA1160"/>
      <c r="DB1160"/>
      <c r="DC1160"/>
      <c r="DD1160"/>
      <c r="DE1160"/>
      <c r="DF1160"/>
      <c r="DG1160"/>
      <c r="DH1160"/>
      <c r="DI1160"/>
      <c r="DJ1160"/>
      <c r="DK1160"/>
      <c r="DL1160"/>
      <c r="DM1160"/>
      <c r="DN1160"/>
      <c r="DO1160"/>
      <c r="DP1160"/>
      <c r="DQ1160"/>
      <c r="DR1160"/>
      <c r="DS1160"/>
      <c r="DT1160"/>
      <c r="DU1160"/>
      <c r="DV1160"/>
      <c r="DW1160"/>
      <c r="DX1160"/>
      <c r="DY1160"/>
      <c r="DZ1160"/>
      <c r="EA1160"/>
      <c r="EB1160"/>
      <c r="EC1160"/>
      <c r="ED1160"/>
      <c r="EE1160"/>
      <c r="EF1160"/>
      <c r="EG1160"/>
      <c r="EH1160"/>
      <c r="EI1160"/>
      <c r="EJ1160"/>
      <c r="EK1160"/>
      <c r="EL1160"/>
      <c r="EM1160"/>
      <c r="EN1160"/>
      <c r="EO1160"/>
      <c r="EP1160"/>
      <c r="EQ1160"/>
      <c r="ER1160"/>
      <c r="ES1160"/>
      <c r="ET1160"/>
      <c r="EU1160"/>
      <c r="EV1160"/>
      <c r="EW1160"/>
      <c r="EX1160"/>
      <c r="EY1160"/>
      <c r="EZ1160"/>
      <c r="FA1160"/>
      <c r="FB1160"/>
      <c r="FC1160"/>
      <c r="FD1160"/>
      <c r="FE1160"/>
      <c r="FF1160"/>
      <c r="FG1160"/>
      <c r="FH1160"/>
      <c r="FI1160"/>
      <c r="FJ1160"/>
      <c r="FK1160"/>
      <c r="FL1160"/>
      <c r="FM1160"/>
      <c r="FN1160"/>
      <c r="FO1160"/>
      <c r="FP1160"/>
      <c r="FQ1160"/>
      <c r="FR1160"/>
      <c r="FS1160"/>
      <c r="FT1160"/>
      <c r="FU1160"/>
      <c r="FV1160"/>
      <c r="FW1160"/>
      <c r="FX1160"/>
      <c r="FY1160"/>
      <c r="FZ1160"/>
      <c r="GA1160"/>
      <c r="GB1160"/>
      <c r="GC1160"/>
      <c r="GD1160"/>
      <c r="GE1160"/>
      <c r="GF1160"/>
      <c r="GG1160"/>
      <c r="GH1160"/>
      <c r="GI1160"/>
      <c r="GJ1160"/>
      <c r="GK1160"/>
      <c r="GL1160"/>
      <c r="GM1160"/>
      <c r="GN1160"/>
      <c r="GO1160"/>
      <c r="GP1160"/>
      <c r="GQ1160"/>
      <c r="GR1160"/>
      <c r="GS1160"/>
      <c r="GT1160"/>
      <c r="GU1160"/>
      <c r="GV1160"/>
      <c r="GW1160"/>
      <c r="GX1160"/>
      <c r="GY1160"/>
      <c r="GZ1160"/>
      <c r="HA1160"/>
      <c r="HB1160"/>
      <c r="HC1160"/>
      <c r="HD1160"/>
      <c r="HE1160"/>
      <c r="HF1160"/>
      <c r="HG1160"/>
      <c r="HH1160"/>
      <c r="HI1160"/>
      <c r="HJ1160"/>
      <c r="HK1160"/>
      <c r="HL1160"/>
      <c r="HM1160"/>
      <c r="HN1160"/>
      <c r="HO1160"/>
      <c r="HP1160"/>
      <c r="HQ1160"/>
      <c r="HR1160"/>
      <c r="HS1160"/>
      <c r="HT1160"/>
      <c r="HU1160"/>
      <c r="HV1160"/>
      <c r="HW1160"/>
      <c r="HX1160"/>
      <c r="HY1160"/>
      <c r="HZ1160"/>
      <c r="IA1160"/>
      <c r="IB1160"/>
      <c r="IC1160"/>
      <c r="ID1160"/>
      <c r="IE1160"/>
      <c r="IF1160"/>
      <c r="IG1160"/>
      <c r="IH1160"/>
      <c r="II1160"/>
      <c r="IJ1160"/>
      <c r="IK1160"/>
      <c r="IL1160"/>
      <c r="IM1160"/>
      <c r="IN1160"/>
      <c r="IO1160"/>
      <c r="IP1160"/>
      <c r="IQ1160"/>
      <c r="IR1160"/>
      <c r="IS1160"/>
      <c r="IT1160"/>
      <c r="IU1160"/>
      <c r="IV1160"/>
      <c r="IW1160"/>
      <c r="IX1160"/>
      <c r="IY1160"/>
      <c r="IZ1160"/>
      <c r="JA1160"/>
      <c r="JB1160"/>
      <c r="JC1160"/>
      <c r="JD1160"/>
      <c r="JE1160"/>
      <c r="JF1160"/>
      <c r="JG1160"/>
      <c r="JH1160"/>
      <c r="JI1160"/>
      <c r="JJ1160"/>
      <c r="JK1160"/>
      <c r="JL1160"/>
      <c r="JM1160"/>
      <c r="JN1160"/>
      <c r="JO1160"/>
      <c r="JP1160"/>
      <c r="JQ1160"/>
      <c r="JR1160"/>
      <c r="JS1160"/>
      <c r="JT1160"/>
      <c r="JU1160"/>
      <c r="JV1160"/>
      <c r="JW1160"/>
      <c r="JX1160"/>
      <c r="JY1160"/>
      <c r="JZ1160"/>
      <c r="KA1160"/>
      <c r="KB1160"/>
      <c r="KC1160"/>
      <c r="KD1160"/>
      <c r="KE1160"/>
      <c r="KF1160"/>
      <c r="KG1160"/>
      <c r="KH1160"/>
      <c r="KI1160"/>
      <c r="KJ1160"/>
      <c r="KK1160"/>
      <c r="KL1160"/>
      <c r="KM1160"/>
      <c r="KN1160"/>
    </row>
    <row r="1161" spans="1:300" x14ac:dyDescent="0.25">
      <c r="A1161" s="1" t="s">
        <v>467</v>
      </c>
      <c r="C1161" s="1" t="s">
        <v>789</v>
      </c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>
        <v>12</v>
      </c>
      <c r="X1161"/>
      <c r="Y1161"/>
      <c r="Z1161"/>
      <c r="AA1161">
        <v>3</v>
      </c>
      <c r="AB1161"/>
      <c r="AC1161"/>
      <c r="AD1161">
        <v>0</v>
      </c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>
        <v>0</v>
      </c>
      <c r="AS1161"/>
      <c r="AT1161"/>
      <c r="AU1161">
        <v>0</v>
      </c>
      <c r="AV1161"/>
      <c r="AW1161"/>
      <c r="AX1161">
        <v>0</v>
      </c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  <c r="CN1161"/>
      <c r="CO1161"/>
      <c r="CP1161"/>
      <c r="CQ1161"/>
      <c r="CR1161"/>
      <c r="CS1161"/>
      <c r="CT1161"/>
      <c r="CU1161"/>
      <c r="CV1161"/>
      <c r="CW1161"/>
      <c r="CX1161"/>
      <c r="CY1161"/>
      <c r="CZ1161"/>
      <c r="DA1161"/>
      <c r="DB1161"/>
      <c r="DC1161"/>
      <c r="DD1161"/>
      <c r="DE1161"/>
      <c r="DF1161"/>
      <c r="DG1161"/>
      <c r="DH1161"/>
      <c r="DI1161"/>
      <c r="DJ1161"/>
      <c r="DK1161"/>
      <c r="DL1161"/>
      <c r="DM1161"/>
      <c r="DN1161"/>
      <c r="DO1161"/>
      <c r="DP1161"/>
      <c r="DQ1161"/>
      <c r="DR1161"/>
      <c r="DS1161"/>
      <c r="DT1161"/>
      <c r="DU1161"/>
      <c r="DV1161"/>
      <c r="DW1161"/>
      <c r="DX1161"/>
      <c r="DY1161"/>
      <c r="DZ1161"/>
      <c r="EA1161"/>
      <c r="EB1161"/>
      <c r="EC1161"/>
      <c r="ED1161"/>
      <c r="EE1161"/>
      <c r="EF1161"/>
      <c r="EG1161"/>
      <c r="EH1161"/>
      <c r="EI1161"/>
      <c r="EJ1161"/>
      <c r="EK1161"/>
      <c r="EL1161"/>
      <c r="EM1161"/>
      <c r="EN1161"/>
      <c r="EO1161"/>
      <c r="EP1161"/>
      <c r="EQ1161"/>
      <c r="ER1161"/>
      <c r="ES1161"/>
      <c r="ET1161"/>
      <c r="EU1161"/>
      <c r="EV1161"/>
      <c r="EW1161"/>
      <c r="EX1161"/>
      <c r="EY1161"/>
      <c r="EZ1161"/>
      <c r="FA1161"/>
      <c r="FB1161"/>
      <c r="FC1161"/>
      <c r="FD1161"/>
      <c r="FE1161"/>
      <c r="FF1161"/>
      <c r="FG1161"/>
      <c r="FH1161"/>
      <c r="FI1161"/>
      <c r="FJ1161"/>
      <c r="FK1161"/>
      <c r="FL1161"/>
      <c r="FM1161"/>
      <c r="FN1161"/>
      <c r="FO1161"/>
      <c r="FP1161"/>
      <c r="FQ1161"/>
      <c r="FR1161"/>
      <c r="FS1161"/>
      <c r="FT1161"/>
      <c r="FU1161"/>
      <c r="FV1161"/>
      <c r="FW1161"/>
      <c r="FX1161"/>
      <c r="FY1161"/>
      <c r="FZ1161"/>
      <c r="GA1161"/>
      <c r="GB1161"/>
      <c r="GC1161"/>
      <c r="GD1161"/>
      <c r="GE1161"/>
      <c r="GF1161"/>
      <c r="GG1161"/>
      <c r="GH1161"/>
      <c r="GI1161"/>
      <c r="GJ1161"/>
      <c r="GK1161"/>
      <c r="GL1161"/>
      <c r="GM1161"/>
      <c r="GN1161"/>
      <c r="GO1161"/>
      <c r="GP1161"/>
      <c r="GQ1161"/>
      <c r="GR1161"/>
      <c r="GS1161"/>
      <c r="GT1161"/>
      <c r="GU1161"/>
      <c r="GV1161"/>
      <c r="GW1161"/>
      <c r="GX1161"/>
      <c r="GY1161"/>
      <c r="GZ1161"/>
      <c r="HA1161"/>
      <c r="HB1161"/>
      <c r="HC1161"/>
      <c r="HD1161"/>
      <c r="HE1161"/>
      <c r="HF1161"/>
      <c r="HG1161"/>
      <c r="HH1161"/>
      <c r="HI1161"/>
      <c r="HJ1161"/>
      <c r="HK1161"/>
      <c r="HL1161"/>
      <c r="HM1161"/>
      <c r="HN1161"/>
      <c r="HO1161"/>
      <c r="HP1161"/>
      <c r="HQ1161"/>
      <c r="HR1161"/>
      <c r="HS1161"/>
      <c r="HT1161"/>
      <c r="HU1161"/>
      <c r="HV1161"/>
      <c r="HW1161"/>
      <c r="HX1161"/>
      <c r="HY1161"/>
      <c r="HZ1161"/>
      <c r="IA1161"/>
      <c r="IB1161"/>
      <c r="IC1161"/>
      <c r="ID1161"/>
      <c r="IE1161"/>
      <c r="IF1161"/>
      <c r="IG1161"/>
      <c r="IH1161"/>
      <c r="II1161"/>
      <c r="IJ1161"/>
      <c r="IK1161"/>
      <c r="IL1161"/>
      <c r="IM1161"/>
      <c r="IN1161"/>
      <c r="IO1161"/>
      <c r="IP1161"/>
      <c r="IQ1161"/>
      <c r="IR1161"/>
      <c r="IS1161"/>
      <c r="IT1161"/>
      <c r="IU1161"/>
      <c r="IV1161"/>
      <c r="IW1161"/>
      <c r="IX1161"/>
      <c r="IY1161"/>
      <c r="IZ1161"/>
      <c r="JA1161"/>
      <c r="JB1161"/>
      <c r="JC1161"/>
      <c r="JD1161"/>
      <c r="JE1161"/>
      <c r="JF1161"/>
      <c r="JG1161"/>
      <c r="JH1161"/>
      <c r="JI1161"/>
      <c r="JJ1161"/>
      <c r="JK1161"/>
      <c r="JL1161"/>
      <c r="JM1161"/>
      <c r="JN1161"/>
      <c r="JO1161"/>
      <c r="JP1161"/>
      <c r="JQ1161"/>
      <c r="JR1161"/>
      <c r="JS1161"/>
      <c r="JT1161"/>
      <c r="JU1161"/>
      <c r="JV1161"/>
      <c r="JW1161"/>
      <c r="JX1161"/>
      <c r="JY1161"/>
      <c r="JZ1161"/>
      <c r="KA1161"/>
      <c r="KB1161"/>
      <c r="KC1161"/>
      <c r="KD1161"/>
      <c r="KE1161"/>
      <c r="KF1161"/>
      <c r="KG1161"/>
      <c r="KH1161"/>
      <c r="KI1161"/>
      <c r="KJ1161"/>
      <c r="KK1161"/>
      <c r="KL1161"/>
      <c r="KM1161"/>
      <c r="KN1161"/>
    </row>
    <row r="1162" spans="1:300" x14ac:dyDescent="0.25">
      <c r="A1162" s="1" t="s">
        <v>468</v>
      </c>
      <c r="C1162" s="1" t="s">
        <v>789</v>
      </c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>
        <v>15</v>
      </c>
      <c r="X1162"/>
      <c r="Y1162"/>
      <c r="Z1162">
        <v>15</v>
      </c>
      <c r="AA1162"/>
      <c r="AB1162"/>
      <c r="AC1162">
        <v>12</v>
      </c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>
        <v>9</v>
      </c>
      <c r="AS1162"/>
      <c r="AT1162"/>
      <c r="AU1162">
        <v>7</v>
      </c>
      <c r="AV1162"/>
      <c r="AW1162"/>
      <c r="AX1162">
        <v>3</v>
      </c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  <c r="CN1162"/>
      <c r="CO1162"/>
      <c r="CP1162"/>
      <c r="CQ1162"/>
      <c r="CR1162"/>
      <c r="CS1162"/>
      <c r="CT1162"/>
      <c r="CU1162"/>
      <c r="CV1162"/>
      <c r="CW1162"/>
      <c r="CX1162"/>
      <c r="CY1162"/>
      <c r="CZ1162"/>
      <c r="DA1162"/>
      <c r="DB1162"/>
      <c r="DC1162"/>
      <c r="DD1162"/>
      <c r="DE1162"/>
      <c r="DF1162"/>
      <c r="DG1162"/>
      <c r="DH1162"/>
      <c r="DI1162"/>
      <c r="DJ1162"/>
      <c r="DK1162"/>
      <c r="DL1162"/>
      <c r="DM1162"/>
      <c r="DN1162"/>
      <c r="DO1162"/>
      <c r="DP1162"/>
      <c r="DQ1162"/>
      <c r="DR1162"/>
      <c r="DS1162"/>
      <c r="DT1162"/>
      <c r="DU1162"/>
      <c r="DV1162"/>
      <c r="DW1162"/>
      <c r="DX1162"/>
      <c r="DY1162"/>
      <c r="DZ1162"/>
      <c r="EA1162"/>
      <c r="EB1162"/>
      <c r="EC1162"/>
      <c r="ED1162"/>
      <c r="EE1162"/>
      <c r="EF1162"/>
      <c r="EG1162"/>
      <c r="EH1162"/>
      <c r="EI1162"/>
      <c r="EJ1162"/>
      <c r="EK1162"/>
      <c r="EL1162"/>
      <c r="EM1162"/>
      <c r="EN1162"/>
      <c r="EO1162"/>
      <c r="EP1162"/>
      <c r="EQ1162"/>
      <c r="ER1162"/>
      <c r="ES1162"/>
      <c r="ET1162"/>
      <c r="EU1162"/>
      <c r="EV1162"/>
      <c r="EW1162"/>
      <c r="EX1162"/>
      <c r="EY1162"/>
      <c r="EZ1162"/>
      <c r="FA1162"/>
      <c r="FB1162"/>
      <c r="FC1162"/>
      <c r="FD1162"/>
      <c r="FE1162"/>
      <c r="FF1162"/>
      <c r="FG1162"/>
      <c r="FH1162"/>
      <c r="FI1162"/>
      <c r="FJ1162"/>
      <c r="FK1162"/>
      <c r="FL1162"/>
      <c r="FM1162"/>
      <c r="FN1162"/>
      <c r="FO1162"/>
      <c r="FP1162"/>
      <c r="FQ1162"/>
      <c r="FR1162"/>
      <c r="FS1162"/>
      <c r="FT1162"/>
      <c r="FU1162"/>
      <c r="FV1162"/>
      <c r="FW1162"/>
      <c r="FX1162"/>
      <c r="FY1162"/>
      <c r="FZ1162"/>
      <c r="GA1162"/>
      <c r="GB1162"/>
      <c r="GC1162"/>
      <c r="GD1162"/>
      <c r="GE1162"/>
      <c r="GF1162"/>
      <c r="GG1162"/>
      <c r="GH1162"/>
      <c r="GI1162"/>
      <c r="GJ1162"/>
      <c r="GK1162"/>
      <c r="GL1162"/>
      <c r="GM1162"/>
      <c r="GN1162"/>
      <c r="GO1162"/>
      <c r="GP1162"/>
      <c r="GQ1162"/>
      <c r="GR1162"/>
      <c r="GS1162"/>
      <c r="GT1162"/>
      <c r="GU1162"/>
      <c r="GV1162"/>
      <c r="GW1162"/>
      <c r="GX1162"/>
      <c r="GY1162"/>
      <c r="GZ1162"/>
      <c r="HA1162"/>
      <c r="HB1162"/>
      <c r="HC1162"/>
      <c r="HD1162"/>
      <c r="HE1162"/>
      <c r="HF1162"/>
      <c r="HG1162"/>
      <c r="HH1162"/>
      <c r="HI1162"/>
      <c r="HJ1162"/>
      <c r="HK1162"/>
      <c r="HL1162"/>
      <c r="HM1162"/>
      <c r="HN1162"/>
      <c r="HO1162"/>
      <c r="HP1162"/>
      <c r="HQ1162"/>
      <c r="HR1162"/>
      <c r="HS1162"/>
      <c r="HT1162"/>
      <c r="HU1162"/>
      <c r="HV1162"/>
      <c r="HW1162"/>
      <c r="HX1162"/>
      <c r="HY1162"/>
      <c r="HZ1162"/>
      <c r="IA1162"/>
      <c r="IB1162"/>
      <c r="IC1162"/>
      <c r="ID1162"/>
      <c r="IE1162"/>
      <c r="IF1162"/>
      <c r="IG1162"/>
      <c r="IH1162"/>
      <c r="II1162"/>
      <c r="IJ1162"/>
      <c r="IK1162"/>
      <c r="IL1162"/>
      <c r="IM1162"/>
      <c r="IN1162"/>
      <c r="IO1162"/>
      <c r="IP1162"/>
      <c r="IQ1162"/>
      <c r="IR1162"/>
      <c r="IS1162"/>
      <c r="IT1162"/>
      <c r="IU1162"/>
      <c r="IV1162"/>
      <c r="IW1162"/>
      <c r="IX1162"/>
      <c r="IY1162"/>
      <c r="IZ1162"/>
      <c r="JA1162"/>
      <c r="JB1162"/>
      <c r="JC1162"/>
      <c r="JD1162"/>
      <c r="JE1162"/>
      <c r="JF1162"/>
      <c r="JG1162"/>
      <c r="JH1162"/>
      <c r="JI1162"/>
      <c r="JJ1162"/>
      <c r="JK1162"/>
      <c r="JL1162"/>
      <c r="JM1162"/>
      <c r="JN1162"/>
      <c r="JO1162"/>
      <c r="JP1162"/>
      <c r="JQ1162"/>
      <c r="JR1162"/>
      <c r="JS1162"/>
      <c r="JT1162"/>
      <c r="JU1162"/>
      <c r="JV1162"/>
      <c r="JW1162"/>
      <c r="JX1162"/>
      <c r="JY1162"/>
      <c r="JZ1162"/>
      <c r="KA1162"/>
      <c r="KB1162"/>
      <c r="KC1162"/>
      <c r="KD1162"/>
      <c r="KE1162"/>
      <c r="KF1162"/>
      <c r="KG1162"/>
      <c r="KH1162"/>
      <c r="KI1162"/>
      <c r="KJ1162"/>
      <c r="KK1162"/>
      <c r="KL1162"/>
      <c r="KM1162"/>
      <c r="KN1162"/>
    </row>
    <row r="1163" spans="1:300" x14ac:dyDescent="0.25"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  <c r="CN1163"/>
      <c r="CO1163"/>
      <c r="CP1163"/>
      <c r="CQ1163"/>
      <c r="CR1163"/>
      <c r="CS1163"/>
      <c r="CT1163"/>
      <c r="CU1163"/>
      <c r="CV1163"/>
      <c r="CW1163"/>
      <c r="CX1163"/>
      <c r="CY1163"/>
      <c r="CZ1163"/>
      <c r="DA1163"/>
      <c r="DB1163"/>
      <c r="DC1163"/>
      <c r="DD1163"/>
      <c r="DE1163"/>
      <c r="DF1163"/>
      <c r="DG1163"/>
      <c r="DH1163"/>
      <c r="DI1163"/>
      <c r="DJ1163"/>
      <c r="DK1163"/>
      <c r="DL1163"/>
      <c r="DM1163"/>
      <c r="DN1163"/>
      <c r="DO1163"/>
      <c r="DP1163"/>
      <c r="DQ1163"/>
      <c r="DR1163"/>
      <c r="DS1163"/>
      <c r="DT1163"/>
      <c r="DU1163"/>
      <c r="DV1163"/>
      <c r="DW1163"/>
      <c r="DX1163"/>
      <c r="DY1163"/>
      <c r="DZ1163"/>
      <c r="EA1163"/>
      <c r="EB1163"/>
      <c r="EC1163"/>
      <c r="ED1163"/>
      <c r="EE1163"/>
      <c r="EF1163"/>
      <c r="EG1163"/>
      <c r="EH1163"/>
      <c r="EI1163"/>
      <c r="EJ1163"/>
      <c r="EK1163"/>
      <c r="EL1163"/>
      <c r="EM1163"/>
      <c r="EN1163"/>
      <c r="EO1163"/>
      <c r="EP1163"/>
      <c r="EQ1163"/>
      <c r="ER1163"/>
      <c r="ES1163"/>
      <c r="ET1163"/>
      <c r="EU1163"/>
      <c r="EV1163"/>
      <c r="EW1163"/>
      <c r="EX1163"/>
      <c r="EY1163"/>
      <c r="EZ1163"/>
      <c r="FA1163"/>
      <c r="FB1163"/>
      <c r="FC1163"/>
      <c r="FD1163"/>
      <c r="FE1163"/>
      <c r="FF1163"/>
      <c r="FG1163"/>
      <c r="FH1163"/>
      <c r="FI1163"/>
      <c r="FJ1163"/>
      <c r="FK1163"/>
      <c r="FL1163"/>
      <c r="FM1163"/>
      <c r="FN1163"/>
      <c r="FO1163"/>
      <c r="FP1163"/>
      <c r="FQ1163"/>
      <c r="FR1163"/>
      <c r="FS1163"/>
      <c r="FT1163"/>
      <c r="FU1163"/>
      <c r="FV1163"/>
      <c r="FW1163"/>
      <c r="FX1163"/>
      <c r="FY1163"/>
      <c r="FZ1163"/>
      <c r="GA1163"/>
      <c r="GB1163"/>
      <c r="GC1163"/>
      <c r="GD1163"/>
      <c r="GE1163"/>
      <c r="GF1163"/>
      <c r="GG1163"/>
      <c r="GH1163"/>
      <c r="GI1163"/>
      <c r="GJ1163"/>
      <c r="GK1163"/>
      <c r="GL1163"/>
      <c r="GM1163"/>
      <c r="GN1163"/>
      <c r="GO1163"/>
      <c r="GP1163"/>
      <c r="GQ1163"/>
      <c r="GR1163"/>
      <c r="GS1163"/>
      <c r="GT1163"/>
      <c r="GU1163"/>
      <c r="GV1163"/>
      <c r="GW1163"/>
      <c r="GX1163"/>
      <c r="GY1163"/>
      <c r="GZ1163"/>
      <c r="HA1163"/>
      <c r="HB1163"/>
      <c r="HC1163"/>
      <c r="HD1163"/>
      <c r="HE1163"/>
      <c r="HF1163"/>
      <c r="HG1163"/>
      <c r="HH1163"/>
      <c r="HI1163"/>
      <c r="HJ1163"/>
      <c r="HK1163"/>
      <c r="HL1163"/>
      <c r="HM1163"/>
      <c r="HN1163"/>
      <c r="HO1163"/>
      <c r="HP1163"/>
      <c r="HQ1163"/>
      <c r="HR1163"/>
      <c r="HS1163"/>
      <c r="HT1163"/>
      <c r="HU1163"/>
      <c r="HV1163"/>
      <c r="HW1163"/>
      <c r="HX1163"/>
      <c r="HY1163"/>
      <c r="HZ1163"/>
      <c r="IA1163"/>
      <c r="IB1163"/>
      <c r="IC1163"/>
      <c r="ID1163"/>
      <c r="IE1163"/>
      <c r="IF1163"/>
      <c r="IG1163"/>
      <c r="IH1163"/>
      <c r="II1163"/>
      <c r="IJ1163"/>
      <c r="IK1163"/>
      <c r="IL1163"/>
      <c r="IM1163"/>
      <c r="IN1163"/>
      <c r="IO1163"/>
      <c r="IP1163"/>
      <c r="IQ1163"/>
      <c r="IR1163"/>
      <c r="IS1163"/>
      <c r="IT1163"/>
      <c r="IU1163"/>
      <c r="IV1163"/>
      <c r="IW1163"/>
      <c r="IX1163"/>
      <c r="IY1163"/>
      <c r="IZ1163"/>
      <c r="JA1163"/>
      <c r="JB1163"/>
      <c r="JC1163"/>
      <c r="JD1163"/>
      <c r="JE1163"/>
      <c r="JF1163"/>
      <c r="JG1163"/>
      <c r="JH1163"/>
      <c r="JI1163"/>
      <c r="JJ1163"/>
      <c r="JK1163"/>
      <c r="JL1163"/>
      <c r="JM1163"/>
      <c r="JN1163"/>
      <c r="JO1163"/>
      <c r="JP1163"/>
      <c r="JQ1163"/>
      <c r="JR1163"/>
      <c r="JS1163"/>
      <c r="JT1163"/>
      <c r="JU1163"/>
      <c r="JV1163"/>
      <c r="JW1163"/>
      <c r="JX1163"/>
      <c r="JY1163"/>
      <c r="JZ1163"/>
      <c r="KA1163"/>
      <c r="KB1163"/>
      <c r="KC1163"/>
      <c r="KD1163"/>
      <c r="KE1163"/>
      <c r="KF1163"/>
      <c r="KG1163"/>
      <c r="KH1163"/>
      <c r="KI1163"/>
      <c r="KJ1163"/>
      <c r="KK1163"/>
      <c r="KL1163"/>
      <c r="KM1163"/>
      <c r="KN1163"/>
    </row>
    <row r="1164" spans="1:300" x14ac:dyDescent="0.25">
      <c r="A1164" s="1" t="s">
        <v>469</v>
      </c>
      <c r="D1164"/>
      <c r="E1164"/>
      <c r="F1164"/>
      <c r="G1164"/>
      <c r="H1164"/>
      <c r="I1164"/>
      <c r="J1164"/>
      <c r="K1164"/>
      <c r="L1164"/>
      <c r="M1164"/>
      <c r="N1164"/>
      <c r="O1164"/>
      <c r="P1164" t="s">
        <v>485</v>
      </c>
      <c r="Q1164"/>
      <c r="R1164" t="s">
        <v>485</v>
      </c>
      <c r="S1164"/>
      <c r="T1164" t="s">
        <v>485</v>
      </c>
      <c r="U1164"/>
      <c r="V1164"/>
      <c r="W1164"/>
      <c r="X1164" t="s">
        <v>485</v>
      </c>
      <c r="Y1164"/>
      <c r="Z1164" t="s">
        <v>485</v>
      </c>
      <c r="AA1164"/>
      <c r="AB1164" t="s">
        <v>485</v>
      </c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  <c r="CN1164"/>
      <c r="CO1164"/>
      <c r="CP1164"/>
      <c r="CQ1164"/>
      <c r="CR1164"/>
      <c r="CS1164"/>
      <c r="CT1164"/>
      <c r="CU1164"/>
      <c r="CV1164"/>
      <c r="CW1164"/>
      <c r="CX1164"/>
      <c r="CY1164"/>
      <c r="CZ1164"/>
      <c r="DA1164"/>
      <c r="DB1164"/>
      <c r="DC1164"/>
      <c r="DD1164"/>
      <c r="DE1164"/>
      <c r="DF1164"/>
      <c r="DG1164"/>
      <c r="DH1164"/>
      <c r="DI1164"/>
      <c r="DJ1164"/>
      <c r="DK1164"/>
      <c r="DL1164"/>
      <c r="DM1164"/>
      <c r="DN1164"/>
      <c r="DO1164"/>
      <c r="DP1164"/>
      <c r="DQ1164"/>
      <c r="DR1164"/>
      <c r="DS1164"/>
      <c r="DT1164"/>
      <c r="DU1164"/>
      <c r="DV1164"/>
      <c r="DW1164"/>
      <c r="DX1164"/>
      <c r="DY1164"/>
      <c r="DZ1164"/>
      <c r="EA1164"/>
      <c r="EB1164"/>
      <c r="EC1164"/>
      <c r="ED1164"/>
      <c r="EE1164"/>
      <c r="EF1164"/>
      <c r="EG1164"/>
      <c r="EH1164"/>
      <c r="EI1164"/>
      <c r="EJ1164"/>
      <c r="EK1164"/>
      <c r="EL1164"/>
      <c r="EM1164"/>
      <c r="EN1164"/>
      <c r="EO1164"/>
      <c r="EP1164"/>
      <c r="EQ1164"/>
      <c r="ER1164"/>
      <c r="ES1164"/>
      <c r="ET1164"/>
      <c r="EU1164"/>
      <c r="EV1164"/>
      <c r="EW1164"/>
      <c r="EX1164"/>
      <c r="EY1164"/>
      <c r="EZ1164"/>
      <c r="FA1164"/>
      <c r="FB1164"/>
      <c r="FC1164"/>
      <c r="FD1164"/>
      <c r="FE1164"/>
      <c r="FF1164"/>
      <c r="FG1164"/>
      <c r="FH1164"/>
      <c r="FI1164"/>
      <c r="FJ1164"/>
      <c r="FK1164"/>
      <c r="FL1164"/>
      <c r="FM1164"/>
      <c r="FN1164"/>
      <c r="FO1164"/>
      <c r="FP1164"/>
      <c r="FQ1164"/>
      <c r="FR1164"/>
      <c r="FS1164"/>
      <c r="FT1164"/>
      <c r="FU1164"/>
      <c r="FV1164"/>
      <c r="FW1164"/>
      <c r="FX1164"/>
      <c r="FY1164"/>
      <c r="FZ1164"/>
      <c r="GA1164"/>
      <c r="GB1164"/>
      <c r="GC1164"/>
      <c r="GD1164"/>
      <c r="GE1164"/>
      <c r="GF1164"/>
      <c r="GG1164"/>
      <c r="GH1164"/>
      <c r="GI1164"/>
      <c r="GJ1164"/>
      <c r="GK1164"/>
      <c r="GL1164"/>
      <c r="GM1164"/>
      <c r="GN1164"/>
      <c r="GO1164"/>
      <c r="GP1164"/>
      <c r="GQ1164"/>
      <c r="GR1164"/>
      <c r="GS1164"/>
      <c r="GT1164"/>
      <c r="GU1164"/>
      <c r="GV1164"/>
      <c r="GW1164"/>
      <c r="GX1164"/>
      <c r="GY1164"/>
      <c r="GZ1164"/>
      <c r="HA1164"/>
      <c r="HB1164"/>
      <c r="HC1164"/>
      <c r="HD1164"/>
      <c r="HE1164"/>
      <c r="HF1164"/>
      <c r="HG1164"/>
      <c r="HH1164"/>
      <c r="HI1164"/>
      <c r="HJ1164"/>
      <c r="HK1164"/>
      <c r="HL1164"/>
      <c r="HM1164"/>
      <c r="HN1164"/>
      <c r="HO1164"/>
      <c r="HP1164"/>
      <c r="HQ1164"/>
      <c r="HR1164"/>
      <c r="HS1164"/>
      <c r="HT1164"/>
      <c r="HU1164"/>
      <c r="HV1164"/>
      <c r="HW1164"/>
      <c r="HX1164"/>
      <c r="HY1164"/>
      <c r="HZ1164"/>
      <c r="IA1164"/>
      <c r="IB1164"/>
      <c r="IC1164"/>
      <c r="ID1164"/>
      <c r="IE1164"/>
      <c r="IF1164"/>
      <c r="IG1164"/>
      <c r="IH1164"/>
      <c r="II1164"/>
      <c r="IJ1164"/>
      <c r="IK1164"/>
      <c r="IL1164"/>
      <c r="IM1164"/>
      <c r="IN1164"/>
      <c r="IO1164"/>
      <c r="IP1164"/>
      <c r="IQ1164"/>
      <c r="IR1164"/>
      <c r="IS1164"/>
      <c r="IT1164"/>
      <c r="IU1164"/>
      <c r="IV1164"/>
      <c r="IW1164"/>
      <c r="IX1164"/>
      <c r="IY1164"/>
      <c r="IZ1164"/>
      <c r="JA1164"/>
      <c r="JB1164"/>
      <c r="JC1164"/>
      <c r="JD1164"/>
      <c r="JE1164"/>
      <c r="JF1164"/>
      <c r="JG1164"/>
      <c r="JH1164"/>
      <c r="JI1164"/>
      <c r="JJ1164"/>
      <c r="JK1164"/>
      <c r="JL1164"/>
      <c r="JM1164"/>
      <c r="JN1164"/>
      <c r="JO1164"/>
      <c r="JP1164"/>
      <c r="JQ1164"/>
      <c r="JR1164"/>
      <c r="JS1164"/>
      <c r="JT1164"/>
      <c r="JU1164"/>
      <c r="JV1164"/>
      <c r="JW1164"/>
      <c r="JX1164"/>
      <c r="JY1164"/>
      <c r="JZ1164"/>
      <c r="KA1164"/>
      <c r="KB1164"/>
      <c r="KC1164"/>
      <c r="KD1164"/>
      <c r="KE1164"/>
      <c r="KF1164"/>
      <c r="KG1164"/>
      <c r="KH1164"/>
      <c r="KI1164"/>
      <c r="KJ1164"/>
      <c r="KK1164"/>
      <c r="KL1164"/>
      <c r="KM1164"/>
      <c r="KN1164"/>
    </row>
    <row r="1165" spans="1:300" x14ac:dyDescent="0.25">
      <c r="A1165" s="1" t="s">
        <v>474</v>
      </c>
      <c r="D1165"/>
      <c r="E1165"/>
      <c r="F1165"/>
      <c r="G1165"/>
      <c r="H1165"/>
      <c r="I1165"/>
      <c r="J1165"/>
      <c r="K1165"/>
      <c r="L1165"/>
      <c r="M1165"/>
      <c r="N1165"/>
      <c r="O1165"/>
      <c r="P1165" t="s">
        <v>796</v>
      </c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 t="s">
        <v>796</v>
      </c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  <c r="CN1165"/>
      <c r="CO1165"/>
      <c r="CP1165"/>
      <c r="CQ1165"/>
      <c r="CR1165"/>
      <c r="CS1165"/>
      <c r="CT1165"/>
      <c r="CU1165"/>
      <c r="CV1165"/>
      <c r="CW1165"/>
      <c r="CX1165"/>
      <c r="CY1165"/>
      <c r="CZ1165"/>
      <c r="DA1165"/>
      <c r="DB1165"/>
      <c r="DC1165"/>
      <c r="DD1165"/>
      <c r="DE1165"/>
      <c r="DF1165"/>
      <c r="DG1165"/>
      <c r="DH1165"/>
      <c r="DI1165"/>
      <c r="DJ1165"/>
      <c r="DK1165"/>
      <c r="DL1165"/>
      <c r="DM1165"/>
      <c r="DN1165"/>
      <c r="DO1165"/>
      <c r="DP1165"/>
      <c r="DQ1165"/>
      <c r="DR1165"/>
      <c r="DS1165"/>
      <c r="DT1165"/>
      <c r="DU1165"/>
      <c r="DV1165"/>
      <c r="DW1165"/>
      <c r="DX1165"/>
      <c r="DY1165"/>
      <c r="DZ1165"/>
      <c r="EA1165"/>
      <c r="EB1165"/>
      <c r="EC1165"/>
      <c r="ED1165"/>
      <c r="EE1165"/>
      <c r="EF1165"/>
      <c r="EG1165"/>
      <c r="EH1165"/>
      <c r="EI1165"/>
      <c r="EJ1165"/>
      <c r="EK1165"/>
      <c r="EL1165"/>
      <c r="EM1165"/>
      <c r="EN1165"/>
      <c r="EO1165"/>
      <c r="EP1165"/>
      <c r="EQ1165"/>
      <c r="ER1165"/>
      <c r="ES1165"/>
      <c r="ET1165"/>
      <c r="EU1165"/>
      <c r="EV1165"/>
      <c r="EW1165"/>
      <c r="EX1165"/>
      <c r="EY1165"/>
      <c r="EZ1165"/>
      <c r="FA1165"/>
      <c r="FB1165"/>
      <c r="FC1165"/>
      <c r="FD1165"/>
      <c r="FE1165"/>
      <c r="FF1165"/>
      <c r="FG1165"/>
      <c r="FH1165"/>
      <c r="FI1165"/>
      <c r="FJ1165"/>
      <c r="FK1165"/>
      <c r="FL1165"/>
      <c r="FM1165"/>
      <c r="FN1165"/>
      <c r="FO1165"/>
      <c r="FP1165"/>
      <c r="FQ1165"/>
      <c r="FR1165"/>
      <c r="FS1165"/>
      <c r="FT1165"/>
      <c r="FU1165"/>
      <c r="FV1165"/>
      <c r="FW1165"/>
      <c r="FX1165"/>
      <c r="FY1165"/>
      <c r="FZ1165"/>
      <c r="GA1165"/>
      <c r="GB1165"/>
      <c r="GC1165"/>
      <c r="GD1165"/>
      <c r="GE1165"/>
      <c r="GF1165"/>
      <c r="GG1165"/>
      <c r="GH1165"/>
      <c r="GI1165"/>
      <c r="GJ1165"/>
      <c r="GK1165"/>
      <c r="GL1165"/>
      <c r="GM1165"/>
      <c r="GN1165"/>
      <c r="GO1165"/>
      <c r="GP1165"/>
      <c r="GQ1165"/>
      <c r="GR1165"/>
      <c r="GS1165"/>
      <c r="GT1165"/>
      <c r="GU1165"/>
      <c r="GV1165"/>
      <c r="GW1165"/>
      <c r="GX1165"/>
      <c r="GY1165"/>
      <c r="GZ1165"/>
      <c r="HA1165"/>
      <c r="HB1165"/>
      <c r="HC1165"/>
      <c r="HD1165"/>
      <c r="HE1165"/>
      <c r="HF1165"/>
      <c r="HG1165"/>
      <c r="HH1165"/>
      <c r="HI1165"/>
      <c r="HJ1165"/>
      <c r="HK1165"/>
      <c r="HL1165"/>
      <c r="HM1165"/>
      <c r="HN1165"/>
      <c r="HO1165"/>
      <c r="HP1165"/>
      <c r="HQ1165"/>
      <c r="HR1165"/>
      <c r="HS1165"/>
      <c r="HT1165"/>
      <c r="HU1165"/>
      <c r="HV1165"/>
      <c r="HW1165"/>
      <c r="HX1165"/>
      <c r="HY1165"/>
      <c r="HZ1165"/>
      <c r="IA1165"/>
      <c r="IB1165"/>
      <c r="IC1165"/>
      <c r="ID1165"/>
      <c r="IE1165"/>
      <c r="IF1165"/>
      <c r="IG1165"/>
      <c r="IH1165"/>
      <c r="II1165"/>
      <c r="IJ1165"/>
      <c r="IK1165"/>
      <c r="IL1165"/>
      <c r="IM1165"/>
      <c r="IN1165"/>
      <c r="IO1165"/>
      <c r="IP1165"/>
      <c r="IQ1165"/>
      <c r="IR1165"/>
      <c r="IS1165"/>
      <c r="IT1165"/>
      <c r="IU1165"/>
      <c r="IV1165"/>
      <c r="IW1165"/>
      <c r="IX1165"/>
      <c r="IY1165"/>
      <c r="IZ1165"/>
      <c r="JA1165"/>
      <c r="JB1165"/>
      <c r="JC1165"/>
      <c r="JD1165"/>
      <c r="JE1165"/>
      <c r="JF1165"/>
      <c r="JG1165"/>
      <c r="JH1165"/>
      <c r="JI1165"/>
      <c r="JJ1165"/>
      <c r="JK1165"/>
      <c r="JL1165"/>
      <c r="JM1165"/>
      <c r="JN1165"/>
      <c r="JO1165"/>
      <c r="JP1165"/>
      <c r="JQ1165"/>
      <c r="JR1165"/>
      <c r="JS1165"/>
      <c r="JT1165"/>
      <c r="JU1165"/>
      <c r="JV1165"/>
      <c r="JW1165"/>
      <c r="JX1165"/>
      <c r="JY1165"/>
      <c r="JZ1165"/>
      <c r="KA1165"/>
      <c r="KB1165"/>
      <c r="KC1165"/>
      <c r="KD1165"/>
      <c r="KE1165"/>
      <c r="KF1165"/>
      <c r="KG1165"/>
      <c r="KH1165"/>
      <c r="KI1165"/>
      <c r="KJ1165"/>
      <c r="KK1165"/>
      <c r="KL1165"/>
      <c r="KM1165"/>
      <c r="KN1165"/>
    </row>
    <row r="1166" spans="1:300" x14ac:dyDescent="0.25">
      <c r="A1166" s="1" t="s">
        <v>475</v>
      </c>
      <c r="P1166" s="1">
        <v>0</v>
      </c>
      <c r="AL1166" s="1">
        <v>0</v>
      </c>
      <c r="BH1166" s="1">
        <v>0</v>
      </c>
    </row>
    <row r="1167" spans="1:300" x14ac:dyDescent="0.25">
      <c r="A1167" s="1" t="s">
        <v>476</v>
      </c>
      <c r="B1167" s="1" t="s">
        <v>477</v>
      </c>
      <c r="F1167" s="1">
        <v>280</v>
      </c>
      <c r="BC1167" s="1">
        <v>280</v>
      </c>
    </row>
    <row r="1168" spans="1:300" x14ac:dyDescent="0.25">
      <c r="A1168" s="1" t="s">
        <v>478</v>
      </c>
      <c r="G1168" s="1">
        <v>477</v>
      </c>
      <c r="J1168" s="1">
        <v>564</v>
      </c>
      <c r="AD1168" s="1">
        <v>564</v>
      </c>
      <c r="AX1168" s="1">
        <v>564</v>
      </c>
    </row>
    <row r="1169" spans="1:300" x14ac:dyDescent="0.25">
      <c r="A1169" s="1" t="s">
        <v>479</v>
      </c>
      <c r="O1169" s="1">
        <v>0</v>
      </c>
      <c r="AK1169" s="1">
        <v>0</v>
      </c>
      <c r="BG1169" s="1">
        <v>0</v>
      </c>
    </row>
    <row r="1170" spans="1:300" x14ac:dyDescent="0.25">
      <c r="A1170" s="1" t="s">
        <v>480</v>
      </c>
      <c r="L1170" s="1">
        <v>-120</v>
      </c>
      <c r="AE1170" s="1">
        <v>-120</v>
      </c>
      <c r="AX1170" s="1">
        <v>-120</v>
      </c>
    </row>
    <row r="1171" spans="1:300" x14ac:dyDescent="0.25">
      <c r="A1171" s="1" t="s">
        <v>481</v>
      </c>
      <c r="L1171" s="1">
        <v>-280</v>
      </c>
      <c r="AE1171" s="1">
        <v>-280</v>
      </c>
      <c r="AX1171" s="1">
        <v>-280</v>
      </c>
    </row>
    <row r="1174" spans="1:300" x14ac:dyDescent="0.25">
      <c r="A1174" s="1" t="s">
        <v>652</v>
      </c>
      <c r="B1174" s="1" t="s">
        <v>460</v>
      </c>
      <c r="I1174" s="1" t="s">
        <v>653</v>
      </c>
      <c r="J1174" s="1" t="s">
        <v>587</v>
      </c>
      <c r="N1174" s="1" t="s">
        <v>654</v>
      </c>
      <c r="O1174" s="1" t="s">
        <v>587</v>
      </c>
    </row>
    <row r="1175" spans="1:300" x14ac:dyDescent="0.25">
      <c r="A1175" s="1" t="s">
        <v>464</v>
      </c>
      <c r="C1175" s="1" t="s">
        <v>465</v>
      </c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>
        <v>7</v>
      </c>
      <c r="Y1175"/>
      <c r="Z1175"/>
      <c r="AA1175">
        <v>7</v>
      </c>
      <c r="AB1175"/>
      <c r="AC1175"/>
      <c r="AD1175">
        <v>4</v>
      </c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>
        <v>3</v>
      </c>
      <c r="AS1175"/>
      <c r="AT1175"/>
      <c r="AU1175">
        <v>7</v>
      </c>
      <c r="AV1175"/>
      <c r="AW1175"/>
      <c r="AX1175">
        <v>3</v>
      </c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  <c r="CN1175"/>
      <c r="CO1175"/>
      <c r="CP1175"/>
      <c r="CQ1175"/>
      <c r="CR1175"/>
      <c r="CS1175"/>
      <c r="CT1175"/>
      <c r="CU1175"/>
      <c r="CV1175"/>
      <c r="CW1175"/>
      <c r="CX1175"/>
      <c r="CY1175"/>
      <c r="CZ1175"/>
      <c r="DA1175"/>
      <c r="DB1175"/>
      <c r="DC1175"/>
      <c r="DD1175"/>
      <c r="DE1175"/>
      <c r="DF1175"/>
      <c r="DG1175"/>
      <c r="DH1175"/>
      <c r="DI1175"/>
      <c r="DJ1175"/>
      <c r="DK1175"/>
      <c r="DL1175"/>
      <c r="DM1175"/>
      <c r="DN1175"/>
      <c r="DO1175"/>
      <c r="DP1175"/>
      <c r="DQ1175"/>
      <c r="DR1175"/>
      <c r="DS1175"/>
      <c r="DT1175"/>
      <c r="DU1175"/>
      <c r="DV1175"/>
      <c r="DW1175"/>
      <c r="DX1175"/>
      <c r="DY1175"/>
      <c r="DZ1175"/>
      <c r="EA1175"/>
      <c r="EB1175"/>
      <c r="EC1175"/>
      <c r="ED1175"/>
      <c r="EE1175"/>
      <c r="EF1175"/>
      <c r="EG1175"/>
      <c r="EH1175"/>
      <c r="EI1175"/>
      <c r="EJ1175"/>
      <c r="EK1175"/>
      <c r="EL1175"/>
      <c r="EM1175"/>
      <c r="EN1175"/>
      <c r="EO1175"/>
      <c r="EP1175"/>
      <c r="EQ1175"/>
      <c r="ER1175"/>
      <c r="ES1175"/>
      <c r="ET1175"/>
      <c r="EU1175"/>
      <c r="EV1175"/>
      <c r="EW1175"/>
      <c r="EX1175"/>
      <c r="EY1175"/>
      <c r="EZ1175"/>
      <c r="FA1175"/>
      <c r="FB1175"/>
      <c r="FC1175"/>
      <c r="FD1175"/>
      <c r="FE1175"/>
      <c r="FF1175"/>
      <c r="FG1175"/>
      <c r="FH1175"/>
      <c r="FI1175"/>
      <c r="FJ1175"/>
      <c r="FK1175"/>
      <c r="FL1175"/>
      <c r="FM1175"/>
      <c r="FN1175"/>
      <c r="FO1175"/>
      <c r="FP1175"/>
      <c r="FQ1175"/>
      <c r="FR1175"/>
      <c r="FS1175"/>
      <c r="FT1175"/>
      <c r="FU1175"/>
      <c r="FV1175"/>
      <c r="FW1175"/>
      <c r="FX1175"/>
      <c r="FY1175"/>
      <c r="FZ1175"/>
      <c r="GA1175"/>
      <c r="GB1175"/>
      <c r="GC1175"/>
      <c r="GD1175"/>
      <c r="GE1175"/>
      <c r="GF1175"/>
      <c r="GG1175"/>
      <c r="GH1175"/>
      <c r="GI1175"/>
      <c r="GJ1175"/>
      <c r="GK1175"/>
      <c r="GL1175"/>
      <c r="GM1175"/>
      <c r="GN1175"/>
      <c r="GO1175"/>
      <c r="GP1175"/>
      <c r="GQ1175"/>
      <c r="GR1175"/>
      <c r="GS1175"/>
      <c r="GT1175"/>
      <c r="GU1175"/>
      <c r="GV1175"/>
      <c r="GW1175"/>
      <c r="GX1175"/>
      <c r="GY1175"/>
      <c r="GZ1175"/>
      <c r="HA1175"/>
      <c r="HB1175"/>
      <c r="HC1175"/>
      <c r="HD1175"/>
      <c r="HE1175"/>
      <c r="HF1175"/>
      <c r="HG1175"/>
      <c r="HH1175"/>
      <c r="HI1175"/>
      <c r="HJ1175"/>
      <c r="HK1175"/>
      <c r="HL1175"/>
      <c r="HM1175"/>
      <c r="HN1175"/>
      <c r="HO1175"/>
      <c r="HP1175"/>
      <c r="HQ1175"/>
      <c r="HR1175"/>
      <c r="HS1175"/>
      <c r="HT1175"/>
      <c r="HU1175"/>
      <c r="HV1175"/>
      <c r="HW1175"/>
      <c r="HX1175"/>
      <c r="HY1175"/>
      <c r="HZ1175"/>
      <c r="IA1175"/>
      <c r="IB1175"/>
      <c r="IC1175"/>
      <c r="ID1175"/>
      <c r="IE1175"/>
      <c r="IF1175"/>
      <c r="IG1175"/>
      <c r="IH1175"/>
      <c r="II1175"/>
      <c r="IJ1175"/>
      <c r="IK1175"/>
      <c r="IL1175"/>
      <c r="IM1175"/>
      <c r="IN1175"/>
      <c r="IO1175"/>
      <c r="IP1175"/>
      <c r="IQ1175"/>
      <c r="IR1175"/>
      <c r="IS1175"/>
      <c r="IT1175"/>
      <c r="IU1175"/>
      <c r="IV1175"/>
      <c r="IW1175"/>
      <c r="IX1175"/>
      <c r="IY1175"/>
      <c r="IZ1175"/>
      <c r="JA1175"/>
      <c r="JB1175"/>
      <c r="JC1175"/>
      <c r="JD1175"/>
      <c r="JE1175"/>
      <c r="JF1175"/>
      <c r="JG1175"/>
      <c r="JH1175"/>
      <c r="JI1175"/>
      <c r="JJ1175"/>
      <c r="JK1175"/>
      <c r="JL1175"/>
      <c r="JM1175"/>
      <c r="JN1175"/>
      <c r="JO1175"/>
      <c r="JP1175"/>
      <c r="JQ1175"/>
      <c r="JR1175"/>
      <c r="JS1175"/>
      <c r="JT1175"/>
      <c r="JU1175"/>
      <c r="JV1175"/>
      <c r="JW1175"/>
      <c r="JX1175"/>
      <c r="JY1175"/>
      <c r="JZ1175"/>
      <c r="KA1175"/>
      <c r="KB1175"/>
      <c r="KC1175"/>
      <c r="KD1175"/>
      <c r="KE1175"/>
      <c r="KF1175"/>
      <c r="KG1175"/>
      <c r="KH1175"/>
      <c r="KI1175"/>
      <c r="KJ1175"/>
      <c r="KK1175"/>
      <c r="KL1175"/>
      <c r="KM1175"/>
      <c r="KN1175"/>
    </row>
    <row r="1176" spans="1:300" x14ac:dyDescent="0.25">
      <c r="A1176" s="1" t="s">
        <v>466</v>
      </c>
      <c r="C1176" s="1" t="s">
        <v>465</v>
      </c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>
        <v>9</v>
      </c>
      <c r="Y1176"/>
      <c r="Z1176"/>
      <c r="AA1176">
        <v>6</v>
      </c>
      <c r="AB1176"/>
      <c r="AC1176"/>
      <c r="AD1176">
        <v>0</v>
      </c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>
        <v>0</v>
      </c>
      <c r="AS1176"/>
      <c r="AT1176"/>
      <c r="AU1176">
        <v>5</v>
      </c>
      <c r="AV1176"/>
      <c r="AW1176"/>
      <c r="AX1176">
        <v>0</v>
      </c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  <c r="CN1176"/>
      <c r="CO1176"/>
      <c r="CP1176"/>
      <c r="CQ1176"/>
      <c r="CR1176"/>
      <c r="CS1176"/>
      <c r="CT1176"/>
      <c r="CU1176"/>
      <c r="CV1176"/>
      <c r="CW1176"/>
      <c r="CX1176"/>
      <c r="CY1176"/>
      <c r="CZ1176"/>
      <c r="DA1176"/>
      <c r="DB1176"/>
      <c r="DC1176"/>
      <c r="DD1176"/>
      <c r="DE1176"/>
      <c r="DF1176"/>
      <c r="DG1176"/>
      <c r="DH1176"/>
      <c r="DI1176"/>
      <c r="DJ1176"/>
      <c r="DK1176"/>
      <c r="DL1176"/>
      <c r="DM1176"/>
      <c r="DN1176"/>
      <c r="DO1176"/>
      <c r="DP1176"/>
      <c r="DQ1176"/>
      <c r="DR1176"/>
      <c r="DS1176"/>
      <c r="DT1176"/>
      <c r="DU1176"/>
      <c r="DV1176"/>
      <c r="DW1176"/>
      <c r="DX1176"/>
      <c r="DY1176"/>
      <c r="DZ1176"/>
      <c r="EA1176"/>
      <c r="EB1176"/>
      <c r="EC1176"/>
      <c r="ED1176"/>
      <c r="EE1176"/>
      <c r="EF1176"/>
      <c r="EG1176"/>
      <c r="EH1176"/>
      <c r="EI1176"/>
      <c r="EJ1176"/>
      <c r="EK1176"/>
      <c r="EL1176"/>
      <c r="EM1176"/>
      <c r="EN1176"/>
      <c r="EO1176"/>
      <c r="EP1176"/>
      <c r="EQ1176"/>
      <c r="ER1176"/>
      <c r="ES1176"/>
      <c r="ET1176"/>
      <c r="EU1176"/>
      <c r="EV1176"/>
      <c r="EW1176"/>
      <c r="EX1176"/>
      <c r="EY1176"/>
      <c r="EZ1176"/>
      <c r="FA1176"/>
      <c r="FB1176"/>
      <c r="FC1176"/>
      <c r="FD1176"/>
      <c r="FE1176"/>
      <c r="FF1176"/>
      <c r="FG1176"/>
      <c r="FH1176"/>
      <c r="FI1176"/>
      <c r="FJ1176"/>
      <c r="FK1176"/>
      <c r="FL1176"/>
      <c r="FM1176"/>
      <c r="FN1176"/>
      <c r="FO1176"/>
      <c r="FP1176"/>
      <c r="FQ1176"/>
      <c r="FR1176"/>
      <c r="FS1176"/>
      <c r="FT1176"/>
      <c r="FU1176"/>
      <c r="FV1176"/>
      <c r="FW1176"/>
      <c r="FX1176"/>
      <c r="FY1176"/>
      <c r="FZ1176"/>
      <c r="GA1176"/>
      <c r="GB1176"/>
      <c r="GC1176"/>
      <c r="GD1176"/>
      <c r="GE1176"/>
      <c r="GF1176"/>
      <c r="GG1176"/>
      <c r="GH1176"/>
      <c r="GI1176"/>
      <c r="GJ1176"/>
      <c r="GK1176"/>
      <c r="GL1176"/>
      <c r="GM1176"/>
      <c r="GN1176"/>
      <c r="GO1176"/>
      <c r="GP1176"/>
      <c r="GQ1176"/>
      <c r="GR1176"/>
      <c r="GS1176"/>
      <c r="GT1176"/>
      <c r="GU1176"/>
      <c r="GV1176"/>
      <c r="GW1176"/>
      <c r="GX1176"/>
      <c r="GY1176"/>
      <c r="GZ1176"/>
      <c r="HA1176"/>
      <c r="HB1176"/>
      <c r="HC1176"/>
      <c r="HD1176"/>
      <c r="HE1176"/>
      <c r="HF1176"/>
      <c r="HG1176"/>
      <c r="HH1176"/>
      <c r="HI1176"/>
      <c r="HJ1176"/>
      <c r="HK1176"/>
      <c r="HL1176"/>
      <c r="HM1176"/>
      <c r="HN1176"/>
      <c r="HO1176"/>
      <c r="HP1176"/>
      <c r="HQ1176"/>
      <c r="HR1176"/>
      <c r="HS1176"/>
      <c r="HT1176"/>
      <c r="HU1176"/>
      <c r="HV1176"/>
      <c r="HW1176"/>
      <c r="HX1176"/>
      <c r="HY1176"/>
      <c r="HZ1176"/>
      <c r="IA1176"/>
      <c r="IB1176"/>
      <c r="IC1176"/>
      <c r="ID1176"/>
      <c r="IE1176"/>
      <c r="IF1176"/>
      <c r="IG1176"/>
      <c r="IH1176"/>
      <c r="II1176"/>
      <c r="IJ1176"/>
      <c r="IK1176"/>
      <c r="IL1176"/>
      <c r="IM1176"/>
      <c r="IN1176"/>
      <c r="IO1176"/>
      <c r="IP1176"/>
      <c r="IQ1176"/>
      <c r="IR1176"/>
      <c r="IS1176"/>
      <c r="IT1176"/>
      <c r="IU1176"/>
      <c r="IV1176"/>
      <c r="IW1176"/>
      <c r="IX1176"/>
      <c r="IY1176"/>
      <c r="IZ1176"/>
      <c r="JA1176"/>
      <c r="JB1176"/>
      <c r="JC1176"/>
      <c r="JD1176"/>
      <c r="JE1176"/>
      <c r="JF1176"/>
      <c r="JG1176"/>
      <c r="JH1176"/>
      <c r="JI1176"/>
      <c r="JJ1176"/>
      <c r="JK1176"/>
      <c r="JL1176"/>
      <c r="JM1176"/>
      <c r="JN1176"/>
      <c r="JO1176"/>
      <c r="JP1176"/>
      <c r="JQ1176"/>
      <c r="JR1176"/>
      <c r="JS1176"/>
      <c r="JT1176"/>
      <c r="JU1176"/>
      <c r="JV1176"/>
      <c r="JW1176"/>
      <c r="JX1176"/>
      <c r="JY1176"/>
      <c r="JZ1176"/>
      <c r="KA1176"/>
      <c r="KB1176"/>
      <c r="KC1176"/>
      <c r="KD1176"/>
      <c r="KE1176"/>
      <c r="KF1176"/>
      <c r="KG1176"/>
      <c r="KH1176"/>
      <c r="KI1176"/>
      <c r="KJ1176"/>
      <c r="KK1176"/>
      <c r="KL1176"/>
      <c r="KM1176"/>
      <c r="KN1176"/>
    </row>
    <row r="1177" spans="1:300" x14ac:dyDescent="0.25"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  <c r="CN1177"/>
      <c r="CO1177"/>
      <c r="CP1177"/>
      <c r="CQ1177"/>
      <c r="CR1177"/>
      <c r="CS1177"/>
      <c r="CT1177"/>
      <c r="CU1177"/>
      <c r="CV1177"/>
      <c r="CW1177"/>
      <c r="CX1177"/>
      <c r="CY1177"/>
      <c r="CZ1177"/>
      <c r="DA1177"/>
      <c r="DB1177"/>
      <c r="DC1177"/>
      <c r="DD1177"/>
      <c r="DE1177"/>
      <c r="DF1177"/>
      <c r="DG1177"/>
      <c r="DH1177"/>
      <c r="DI1177"/>
      <c r="DJ1177"/>
      <c r="DK1177"/>
      <c r="DL1177"/>
      <c r="DM1177"/>
      <c r="DN1177"/>
      <c r="DO1177"/>
      <c r="DP1177"/>
      <c r="DQ1177"/>
      <c r="DR1177"/>
      <c r="DS1177"/>
      <c r="DT1177"/>
      <c r="DU1177"/>
      <c r="DV1177"/>
      <c r="DW1177"/>
      <c r="DX1177"/>
      <c r="DY1177"/>
      <c r="DZ1177"/>
      <c r="EA1177"/>
      <c r="EB1177"/>
      <c r="EC1177"/>
      <c r="ED1177"/>
      <c r="EE1177"/>
      <c r="EF1177"/>
      <c r="EG1177"/>
      <c r="EH1177"/>
      <c r="EI1177"/>
      <c r="EJ1177"/>
      <c r="EK1177"/>
      <c r="EL1177"/>
      <c r="EM1177"/>
      <c r="EN1177"/>
      <c r="EO1177"/>
      <c r="EP1177"/>
      <c r="EQ1177"/>
      <c r="ER1177"/>
      <c r="ES1177"/>
      <c r="ET1177"/>
      <c r="EU1177"/>
      <c r="EV1177"/>
      <c r="EW1177"/>
      <c r="EX1177"/>
      <c r="EY1177"/>
      <c r="EZ1177"/>
      <c r="FA1177"/>
      <c r="FB1177"/>
      <c r="FC1177"/>
      <c r="FD1177"/>
      <c r="FE1177"/>
      <c r="FF1177"/>
      <c r="FG1177"/>
      <c r="FH1177"/>
      <c r="FI1177"/>
      <c r="FJ1177"/>
      <c r="FK1177"/>
      <c r="FL1177"/>
      <c r="FM1177"/>
      <c r="FN1177"/>
      <c r="FO1177"/>
      <c r="FP1177"/>
      <c r="FQ1177"/>
      <c r="FR1177"/>
      <c r="FS1177"/>
      <c r="FT1177"/>
      <c r="FU1177"/>
      <c r="FV1177"/>
      <c r="FW1177"/>
      <c r="FX1177"/>
      <c r="FY1177"/>
      <c r="FZ1177"/>
      <c r="GA1177"/>
      <c r="GB1177"/>
      <c r="GC1177"/>
      <c r="GD1177"/>
      <c r="GE1177"/>
      <c r="GF1177"/>
      <c r="GG1177"/>
      <c r="GH1177"/>
      <c r="GI1177"/>
      <c r="GJ1177"/>
      <c r="GK1177"/>
      <c r="GL1177"/>
      <c r="GM1177"/>
      <c r="GN1177"/>
      <c r="GO1177"/>
      <c r="GP1177"/>
      <c r="GQ1177"/>
      <c r="GR1177"/>
      <c r="GS1177"/>
      <c r="GT1177"/>
      <c r="GU1177"/>
      <c r="GV1177"/>
      <c r="GW1177"/>
      <c r="GX1177"/>
      <c r="GY1177"/>
      <c r="GZ1177"/>
      <c r="HA1177"/>
      <c r="HB1177"/>
      <c r="HC1177"/>
      <c r="HD1177"/>
      <c r="HE1177"/>
      <c r="HF1177"/>
      <c r="HG1177"/>
      <c r="HH1177"/>
      <c r="HI1177"/>
      <c r="HJ1177"/>
      <c r="HK1177"/>
      <c r="HL1177"/>
      <c r="HM1177"/>
      <c r="HN1177"/>
      <c r="HO1177"/>
      <c r="HP1177"/>
      <c r="HQ1177"/>
      <c r="HR1177"/>
      <c r="HS1177"/>
      <c r="HT1177"/>
      <c r="HU1177"/>
      <c r="HV1177"/>
      <c r="HW1177"/>
      <c r="HX1177"/>
      <c r="HY1177"/>
      <c r="HZ1177"/>
      <c r="IA1177"/>
      <c r="IB1177"/>
      <c r="IC1177"/>
      <c r="ID1177"/>
      <c r="IE1177"/>
      <c r="IF1177"/>
      <c r="IG1177"/>
      <c r="IH1177"/>
      <c r="II1177"/>
      <c r="IJ1177"/>
      <c r="IK1177"/>
      <c r="IL1177"/>
      <c r="IM1177"/>
      <c r="IN1177"/>
      <c r="IO1177"/>
      <c r="IP1177"/>
      <c r="IQ1177"/>
      <c r="IR1177"/>
      <c r="IS1177"/>
      <c r="IT1177"/>
      <c r="IU1177"/>
      <c r="IV1177"/>
      <c r="IW1177"/>
      <c r="IX1177"/>
      <c r="IY1177"/>
      <c r="IZ1177"/>
      <c r="JA1177"/>
      <c r="JB1177"/>
      <c r="JC1177"/>
      <c r="JD1177"/>
      <c r="JE1177"/>
      <c r="JF1177"/>
      <c r="JG1177"/>
      <c r="JH1177"/>
      <c r="JI1177"/>
      <c r="JJ1177"/>
      <c r="JK1177"/>
      <c r="JL1177"/>
      <c r="JM1177"/>
      <c r="JN1177"/>
      <c r="JO1177"/>
      <c r="JP1177"/>
      <c r="JQ1177"/>
      <c r="JR1177"/>
      <c r="JS1177"/>
      <c r="JT1177"/>
      <c r="JU1177"/>
      <c r="JV1177"/>
      <c r="JW1177"/>
      <c r="JX1177"/>
      <c r="JY1177"/>
      <c r="JZ1177"/>
      <c r="KA1177"/>
      <c r="KB1177"/>
      <c r="KC1177"/>
      <c r="KD1177"/>
      <c r="KE1177"/>
      <c r="KF1177"/>
      <c r="KG1177"/>
      <c r="KH1177"/>
      <c r="KI1177"/>
      <c r="KJ1177"/>
      <c r="KK1177"/>
      <c r="KL1177"/>
      <c r="KM1177"/>
      <c r="KN1177"/>
    </row>
    <row r="1178" spans="1:300" x14ac:dyDescent="0.25">
      <c r="A1178" s="1" t="s">
        <v>467</v>
      </c>
      <c r="C1178" s="1" t="s">
        <v>789</v>
      </c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>
        <v>0</v>
      </c>
      <c r="Y1178"/>
      <c r="Z1178"/>
      <c r="AA1178">
        <v>0</v>
      </c>
      <c r="AB1178"/>
      <c r="AC1178"/>
      <c r="AD1178">
        <v>5</v>
      </c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>
        <v>12</v>
      </c>
      <c r="AR1178"/>
      <c r="AS1178"/>
      <c r="AT1178"/>
      <c r="AU1178">
        <v>0</v>
      </c>
      <c r="AV1178"/>
      <c r="AW1178">
        <v>21</v>
      </c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  <c r="CN1178"/>
      <c r="CO1178"/>
      <c r="CP1178"/>
      <c r="CQ1178"/>
      <c r="CR1178"/>
      <c r="CS1178"/>
      <c r="CT1178"/>
      <c r="CU1178"/>
      <c r="CV1178"/>
      <c r="CW1178"/>
      <c r="CX1178"/>
      <c r="CY1178"/>
      <c r="CZ1178"/>
      <c r="DA1178"/>
      <c r="DB1178"/>
      <c r="DC1178"/>
      <c r="DD1178"/>
      <c r="DE1178"/>
      <c r="DF1178"/>
      <c r="DG1178"/>
      <c r="DH1178"/>
      <c r="DI1178"/>
      <c r="DJ1178"/>
      <c r="DK1178"/>
      <c r="DL1178"/>
      <c r="DM1178"/>
      <c r="DN1178"/>
      <c r="DO1178"/>
      <c r="DP1178"/>
      <c r="DQ1178"/>
      <c r="DR1178"/>
      <c r="DS1178"/>
      <c r="DT1178"/>
      <c r="DU1178"/>
      <c r="DV1178"/>
      <c r="DW1178"/>
      <c r="DX1178"/>
      <c r="DY1178"/>
      <c r="DZ1178"/>
      <c r="EA1178"/>
      <c r="EB1178"/>
      <c r="EC1178"/>
      <c r="ED1178"/>
      <c r="EE1178"/>
      <c r="EF1178"/>
      <c r="EG1178"/>
      <c r="EH1178"/>
      <c r="EI1178"/>
      <c r="EJ1178"/>
      <c r="EK1178"/>
      <c r="EL1178"/>
      <c r="EM1178"/>
      <c r="EN1178"/>
      <c r="EO1178"/>
      <c r="EP1178"/>
      <c r="EQ1178"/>
      <c r="ER1178"/>
      <c r="ES1178"/>
      <c r="ET1178"/>
      <c r="EU1178"/>
      <c r="EV1178"/>
      <c r="EW1178"/>
      <c r="EX1178"/>
      <c r="EY1178"/>
      <c r="EZ1178"/>
      <c r="FA1178"/>
      <c r="FB1178"/>
      <c r="FC1178"/>
      <c r="FD1178"/>
      <c r="FE1178"/>
      <c r="FF1178"/>
      <c r="FG1178"/>
      <c r="FH1178"/>
      <c r="FI1178"/>
      <c r="FJ1178"/>
      <c r="FK1178"/>
      <c r="FL1178"/>
      <c r="FM1178"/>
      <c r="FN1178"/>
      <c r="FO1178"/>
      <c r="FP1178"/>
      <c r="FQ1178"/>
      <c r="FR1178"/>
      <c r="FS1178"/>
      <c r="FT1178"/>
      <c r="FU1178"/>
      <c r="FV1178"/>
      <c r="FW1178"/>
      <c r="FX1178"/>
      <c r="FY1178"/>
      <c r="FZ1178"/>
      <c r="GA1178"/>
      <c r="GB1178"/>
      <c r="GC1178"/>
      <c r="GD1178"/>
      <c r="GE1178"/>
      <c r="GF1178"/>
      <c r="GG1178"/>
      <c r="GH1178"/>
      <c r="GI1178"/>
      <c r="GJ1178"/>
      <c r="GK1178"/>
      <c r="GL1178"/>
      <c r="GM1178"/>
      <c r="GN1178"/>
      <c r="GO1178"/>
      <c r="GP1178"/>
      <c r="GQ1178"/>
      <c r="GR1178"/>
      <c r="GS1178"/>
      <c r="GT1178"/>
      <c r="GU1178"/>
      <c r="GV1178"/>
      <c r="GW1178"/>
      <c r="GX1178"/>
      <c r="GY1178"/>
      <c r="GZ1178"/>
      <c r="HA1178"/>
      <c r="HB1178"/>
      <c r="HC1178"/>
      <c r="HD1178"/>
      <c r="HE1178"/>
      <c r="HF1178"/>
      <c r="HG1178"/>
      <c r="HH1178"/>
      <c r="HI1178"/>
      <c r="HJ1178"/>
      <c r="HK1178"/>
      <c r="HL1178"/>
      <c r="HM1178"/>
      <c r="HN1178"/>
      <c r="HO1178"/>
      <c r="HP1178"/>
      <c r="HQ1178"/>
      <c r="HR1178"/>
      <c r="HS1178"/>
      <c r="HT1178"/>
      <c r="HU1178"/>
      <c r="HV1178"/>
      <c r="HW1178"/>
      <c r="HX1178"/>
      <c r="HY1178"/>
      <c r="HZ1178"/>
      <c r="IA1178"/>
      <c r="IB1178"/>
      <c r="IC1178"/>
      <c r="ID1178"/>
      <c r="IE1178"/>
      <c r="IF1178"/>
      <c r="IG1178"/>
      <c r="IH1178"/>
      <c r="II1178"/>
      <c r="IJ1178"/>
      <c r="IK1178"/>
      <c r="IL1178"/>
      <c r="IM1178"/>
      <c r="IN1178"/>
      <c r="IO1178"/>
      <c r="IP1178"/>
      <c r="IQ1178"/>
      <c r="IR1178"/>
      <c r="IS1178"/>
      <c r="IT1178"/>
      <c r="IU1178"/>
      <c r="IV1178"/>
      <c r="IW1178"/>
      <c r="IX1178"/>
      <c r="IY1178"/>
      <c r="IZ1178"/>
      <c r="JA1178"/>
      <c r="JB1178"/>
      <c r="JC1178"/>
      <c r="JD1178"/>
      <c r="JE1178"/>
      <c r="JF1178"/>
      <c r="JG1178"/>
      <c r="JH1178"/>
      <c r="JI1178"/>
      <c r="JJ1178"/>
      <c r="JK1178"/>
      <c r="JL1178"/>
      <c r="JM1178"/>
      <c r="JN1178"/>
      <c r="JO1178"/>
      <c r="JP1178"/>
      <c r="JQ1178"/>
      <c r="JR1178"/>
      <c r="JS1178"/>
      <c r="JT1178"/>
      <c r="JU1178"/>
      <c r="JV1178"/>
      <c r="JW1178"/>
      <c r="JX1178"/>
      <c r="JY1178"/>
      <c r="JZ1178"/>
      <c r="KA1178"/>
      <c r="KB1178"/>
      <c r="KC1178"/>
      <c r="KD1178"/>
      <c r="KE1178"/>
      <c r="KF1178"/>
      <c r="KG1178"/>
      <c r="KH1178"/>
      <c r="KI1178"/>
      <c r="KJ1178"/>
      <c r="KK1178"/>
      <c r="KL1178"/>
      <c r="KM1178"/>
      <c r="KN1178"/>
    </row>
    <row r="1179" spans="1:300" x14ac:dyDescent="0.25">
      <c r="A1179" s="1" t="s">
        <v>468</v>
      </c>
      <c r="C1179" s="1" t="s">
        <v>789</v>
      </c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>
        <v>3</v>
      </c>
      <c r="Y1179"/>
      <c r="Z1179"/>
      <c r="AA1179">
        <v>3</v>
      </c>
      <c r="AB1179"/>
      <c r="AC1179"/>
      <c r="AD1179">
        <v>8</v>
      </c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>
        <v>8</v>
      </c>
      <c r="AS1179"/>
      <c r="AT1179"/>
      <c r="AU1179">
        <v>3</v>
      </c>
      <c r="AV1179"/>
      <c r="AW1179"/>
      <c r="AX1179">
        <v>8</v>
      </c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  <c r="CN1179"/>
      <c r="CO1179"/>
      <c r="CP1179"/>
      <c r="CQ1179"/>
      <c r="CR1179"/>
      <c r="CS1179"/>
      <c r="CT1179"/>
      <c r="CU1179"/>
      <c r="CV1179"/>
      <c r="CW1179"/>
      <c r="CX1179"/>
      <c r="CY1179"/>
      <c r="CZ1179"/>
      <c r="DA1179"/>
      <c r="DB1179"/>
      <c r="DC1179"/>
      <c r="DD1179"/>
      <c r="DE1179"/>
      <c r="DF1179"/>
      <c r="DG1179"/>
      <c r="DH1179"/>
      <c r="DI1179"/>
      <c r="DJ1179"/>
      <c r="DK1179"/>
      <c r="DL1179"/>
      <c r="DM1179"/>
      <c r="DN1179"/>
      <c r="DO1179"/>
      <c r="DP1179"/>
      <c r="DQ1179"/>
      <c r="DR1179"/>
      <c r="DS1179"/>
      <c r="DT1179"/>
      <c r="DU1179"/>
      <c r="DV1179"/>
      <c r="DW1179"/>
      <c r="DX1179"/>
      <c r="DY1179"/>
      <c r="DZ1179"/>
      <c r="EA1179"/>
      <c r="EB1179"/>
      <c r="EC1179"/>
      <c r="ED1179"/>
      <c r="EE1179"/>
      <c r="EF1179"/>
      <c r="EG1179"/>
      <c r="EH1179"/>
      <c r="EI1179"/>
      <c r="EJ1179"/>
      <c r="EK1179"/>
      <c r="EL1179"/>
      <c r="EM1179"/>
      <c r="EN1179"/>
      <c r="EO1179"/>
      <c r="EP1179"/>
      <c r="EQ1179"/>
      <c r="ER1179"/>
      <c r="ES1179"/>
      <c r="ET1179"/>
      <c r="EU1179"/>
      <c r="EV1179"/>
      <c r="EW1179"/>
      <c r="EX1179"/>
      <c r="EY1179"/>
      <c r="EZ1179"/>
      <c r="FA1179"/>
      <c r="FB1179"/>
      <c r="FC1179"/>
      <c r="FD1179"/>
      <c r="FE1179"/>
      <c r="FF1179"/>
      <c r="FG1179"/>
      <c r="FH1179"/>
      <c r="FI1179"/>
      <c r="FJ1179"/>
      <c r="FK1179"/>
      <c r="FL1179"/>
      <c r="FM1179"/>
      <c r="FN1179"/>
      <c r="FO1179"/>
      <c r="FP1179"/>
      <c r="FQ1179"/>
      <c r="FR1179"/>
      <c r="FS1179"/>
      <c r="FT1179"/>
      <c r="FU1179"/>
      <c r="FV1179"/>
      <c r="FW1179"/>
      <c r="FX1179"/>
      <c r="FY1179"/>
      <c r="FZ1179"/>
      <c r="GA1179"/>
      <c r="GB1179"/>
      <c r="GC1179"/>
      <c r="GD1179"/>
      <c r="GE1179"/>
      <c r="GF1179"/>
      <c r="GG1179"/>
      <c r="GH1179"/>
      <c r="GI1179"/>
      <c r="GJ1179"/>
      <c r="GK1179"/>
      <c r="GL1179"/>
      <c r="GM1179"/>
      <c r="GN1179"/>
      <c r="GO1179"/>
      <c r="GP1179"/>
      <c r="GQ1179"/>
      <c r="GR1179"/>
      <c r="GS1179"/>
      <c r="GT1179"/>
      <c r="GU1179"/>
      <c r="GV1179"/>
      <c r="GW1179"/>
      <c r="GX1179"/>
      <c r="GY1179"/>
      <c r="GZ1179"/>
      <c r="HA1179"/>
      <c r="HB1179"/>
      <c r="HC1179"/>
      <c r="HD1179"/>
      <c r="HE1179"/>
      <c r="HF1179"/>
      <c r="HG1179"/>
      <c r="HH1179"/>
      <c r="HI1179"/>
      <c r="HJ1179"/>
      <c r="HK1179"/>
      <c r="HL1179"/>
      <c r="HM1179"/>
      <c r="HN1179"/>
      <c r="HO1179"/>
      <c r="HP1179"/>
      <c r="HQ1179"/>
      <c r="HR1179"/>
      <c r="HS1179"/>
      <c r="HT1179"/>
      <c r="HU1179"/>
      <c r="HV1179"/>
      <c r="HW1179"/>
      <c r="HX1179"/>
      <c r="HY1179"/>
      <c r="HZ1179"/>
      <c r="IA1179"/>
      <c r="IB1179"/>
      <c r="IC1179"/>
      <c r="ID1179"/>
      <c r="IE1179"/>
      <c r="IF1179"/>
      <c r="IG1179"/>
      <c r="IH1179"/>
      <c r="II1179"/>
      <c r="IJ1179"/>
      <c r="IK1179"/>
      <c r="IL1179"/>
      <c r="IM1179"/>
      <c r="IN1179"/>
      <c r="IO1179"/>
      <c r="IP1179"/>
      <c r="IQ1179"/>
      <c r="IR1179"/>
      <c r="IS1179"/>
      <c r="IT1179"/>
      <c r="IU1179"/>
      <c r="IV1179"/>
      <c r="IW1179"/>
      <c r="IX1179"/>
      <c r="IY1179"/>
      <c r="IZ1179"/>
      <c r="JA1179"/>
      <c r="JB1179"/>
      <c r="JC1179"/>
      <c r="JD1179"/>
      <c r="JE1179"/>
      <c r="JF1179"/>
      <c r="JG1179"/>
      <c r="JH1179"/>
      <c r="JI1179"/>
      <c r="JJ1179"/>
      <c r="JK1179"/>
      <c r="JL1179"/>
      <c r="JM1179"/>
      <c r="JN1179"/>
      <c r="JO1179"/>
      <c r="JP1179"/>
      <c r="JQ1179"/>
      <c r="JR1179"/>
      <c r="JS1179"/>
      <c r="JT1179"/>
      <c r="JU1179"/>
      <c r="JV1179"/>
      <c r="JW1179"/>
      <c r="JX1179"/>
      <c r="JY1179"/>
      <c r="JZ1179"/>
      <c r="KA1179"/>
      <c r="KB1179"/>
      <c r="KC1179"/>
      <c r="KD1179"/>
      <c r="KE1179"/>
      <c r="KF1179"/>
      <c r="KG1179"/>
      <c r="KH1179"/>
      <c r="KI1179"/>
      <c r="KJ1179"/>
      <c r="KK1179"/>
      <c r="KL1179"/>
      <c r="KM1179"/>
      <c r="KN1179"/>
    </row>
    <row r="1180" spans="1:300" x14ac:dyDescent="0.25"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  <c r="CN1180"/>
      <c r="CO1180"/>
      <c r="CP1180"/>
      <c r="CQ1180"/>
      <c r="CR1180"/>
      <c r="CS1180"/>
      <c r="CT1180"/>
      <c r="CU1180"/>
      <c r="CV1180"/>
      <c r="CW1180"/>
      <c r="CX1180"/>
      <c r="CY1180"/>
      <c r="CZ1180"/>
      <c r="DA1180"/>
      <c r="DB1180"/>
      <c r="DC1180"/>
      <c r="DD1180"/>
      <c r="DE1180"/>
      <c r="DF1180"/>
      <c r="DG1180"/>
      <c r="DH1180"/>
      <c r="DI1180"/>
      <c r="DJ1180"/>
      <c r="DK1180"/>
      <c r="DL1180"/>
      <c r="DM1180"/>
      <c r="DN1180"/>
      <c r="DO1180"/>
      <c r="DP1180"/>
      <c r="DQ1180"/>
      <c r="DR1180"/>
      <c r="DS1180"/>
      <c r="DT1180"/>
      <c r="DU1180"/>
      <c r="DV1180"/>
      <c r="DW1180"/>
      <c r="DX1180"/>
      <c r="DY1180"/>
      <c r="DZ1180"/>
      <c r="EA1180"/>
      <c r="EB1180"/>
      <c r="EC1180"/>
      <c r="ED1180"/>
      <c r="EE1180"/>
      <c r="EF1180"/>
      <c r="EG1180"/>
      <c r="EH1180"/>
      <c r="EI1180"/>
      <c r="EJ1180"/>
      <c r="EK1180"/>
      <c r="EL1180"/>
      <c r="EM1180"/>
      <c r="EN1180"/>
      <c r="EO1180"/>
      <c r="EP1180"/>
      <c r="EQ1180"/>
      <c r="ER1180"/>
      <c r="ES1180"/>
      <c r="ET1180"/>
      <c r="EU1180"/>
      <c r="EV1180"/>
      <c r="EW1180"/>
      <c r="EX1180"/>
      <c r="EY1180"/>
      <c r="EZ1180"/>
      <c r="FA1180"/>
      <c r="FB1180"/>
      <c r="FC1180"/>
      <c r="FD1180"/>
      <c r="FE1180"/>
      <c r="FF1180"/>
      <c r="FG1180"/>
      <c r="FH1180"/>
      <c r="FI1180"/>
      <c r="FJ1180"/>
      <c r="FK1180"/>
      <c r="FL1180"/>
      <c r="FM1180"/>
      <c r="FN1180"/>
      <c r="FO1180"/>
      <c r="FP1180"/>
      <c r="FQ1180"/>
      <c r="FR1180"/>
      <c r="FS1180"/>
      <c r="FT1180"/>
      <c r="FU1180"/>
      <c r="FV1180"/>
      <c r="FW1180"/>
      <c r="FX1180"/>
      <c r="FY1180"/>
      <c r="FZ1180"/>
      <c r="GA1180"/>
      <c r="GB1180"/>
      <c r="GC1180"/>
      <c r="GD1180"/>
      <c r="GE1180"/>
      <c r="GF1180"/>
      <c r="GG1180"/>
      <c r="GH1180"/>
      <c r="GI1180"/>
      <c r="GJ1180"/>
      <c r="GK1180"/>
      <c r="GL1180"/>
      <c r="GM1180"/>
      <c r="GN1180"/>
      <c r="GO1180"/>
      <c r="GP1180"/>
      <c r="GQ1180"/>
      <c r="GR1180"/>
      <c r="GS1180"/>
      <c r="GT1180"/>
      <c r="GU1180"/>
      <c r="GV1180"/>
      <c r="GW1180"/>
      <c r="GX1180"/>
      <c r="GY1180"/>
      <c r="GZ1180"/>
      <c r="HA1180"/>
      <c r="HB1180"/>
      <c r="HC1180"/>
      <c r="HD1180"/>
      <c r="HE1180"/>
      <c r="HF1180"/>
      <c r="HG1180"/>
      <c r="HH1180"/>
      <c r="HI1180"/>
      <c r="HJ1180"/>
      <c r="HK1180"/>
      <c r="HL1180"/>
      <c r="HM1180"/>
      <c r="HN1180"/>
      <c r="HO1180"/>
      <c r="HP1180"/>
      <c r="HQ1180"/>
      <c r="HR1180"/>
      <c r="HS1180"/>
      <c r="HT1180"/>
      <c r="HU1180"/>
      <c r="HV1180"/>
      <c r="HW1180"/>
      <c r="HX1180"/>
      <c r="HY1180"/>
      <c r="HZ1180"/>
      <c r="IA1180"/>
      <c r="IB1180"/>
      <c r="IC1180"/>
      <c r="ID1180"/>
      <c r="IE1180"/>
      <c r="IF1180"/>
      <c r="IG1180"/>
      <c r="IH1180"/>
      <c r="II1180"/>
      <c r="IJ1180"/>
      <c r="IK1180"/>
      <c r="IL1180"/>
      <c r="IM1180"/>
      <c r="IN1180"/>
      <c r="IO1180"/>
      <c r="IP1180"/>
      <c r="IQ1180"/>
      <c r="IR1180"/>
      <c r="IS1180"/>
      <c r="IT1180"/>
      <c r="IU1180"/>
      <c r="IV1180"/>
      <c r="IW1180"/>
      <c r="IX1180"/>
      <c r="IY1180"/>
      <c r="IZ1180"/>
      <c r="JA1180"/>
      <c r="JB1180"/>
      <c r="JC1180"/>
      <c r="JD1180"/>
      <c r="JE1180"/>
      <c r="JF1180"/>
      <c r="JG1180"/>
      <c r="JH1180"/>
      <c r="JI1180"/>
      <c r="JJ1180"/>
      <c r="JK1180"/>
      <c r="JL1180"/>
      <c r="JM1180"/>
      <c r="JN1180"/>
      <c r="JO1180"/>
      <c r="JP1180"/>
      <c r="JQ1180"/>
      <c r="JR1180"/>
      <c r="JS1180"/>
      <c r="JT1180"/>
      <c r="JU1180"/>
      <c r="JV1180"/>
      <c r="JW1180"/>
      <c r="JX1180"/>
      <c r="JY1180"/>
      <c r="JZ1180"/>
      <c r="KA1180"/>
      <c r="KB1180"/>
      <c r="KC1180"/>
      <c r="KD1180"/>
      <c r="KE1180"/>
      <c r="KF1180"/>
      <c r="KG1180"/>
      <c r="KH1180"/>
      <c r="KI1180"/>
      <c r="KJ1180"/>
      <c r="KK1180"/>
      <c r="KL1180"/>
      <c r="KM1180"/>
      <c r="KN1180"/>
    </row>
    <row r="1181" spans="1:300" x14ac:dyDescent="0.25">
      <c r="A1181" s="1" t="s">
        <v>469</v>
      </c>
      <c r="D1181"/>
      <c r="E1181"/>
      <c r="F1181"/>
      <c r="G1181"/>
      <c r="H1181"/>
      <c r="I1181"/>
      <c r="J1181"/>
      <c r="K1181"/>
      <c r="L1181"/>
      <c r="M1181"/>
      <c r="N1181"/>
      <c r="O1181"/>
      <c r="P1181" t="s">
        <v>589</v>
      </c>
      <c r="Q1181"/>
      <c r="R1181" t="s">
        <v>589</v>
      </c>
      <c r="S1181"/>
      <c r="T1181" t="s">
        <v>589</v>
      </c>
      <c r="U1181"/>
      <c r="V1181"/>
      <c r="W1181"/>
      <c r="X1181" t="s">
        <v>518</v>
      </c>
      <c r="Y1181"/>
      <c r="Z1181" t="s">
        <v>518</v>
      </c>
      <c r="AA1181"/>
      <c r="AB1181" t="s">
        <v>518</v>
      </c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  <c r="CN1181"/>
      <c r="CO1181"/>
      <c r="CP1181"/>
      <c r="CQ1181"/>
      <c r="CR1181"/>
      <c r="CS1181"/>
      <c r="CT1181"/>
      <c r="CU1181"/>
      <c r="CV1181"/>
      <c r="CW1181"/>
      <c r="CX1181"/>
      <c r="CY1181"/>
      <c r="CZ1181"/>
      <c r="DA1181"/>
      <c r="DB1181"/>
      <c r="DC1181"/>
      <c r="DD1181"/>
      <c r="DE1181"/>
      <c r="DF1181"/>
      <c r="DG1181"/>
      <c r="DH1181"/>
      <c r="DI1181"/>
      <c r="DJ1181"/>
      <c r="DK1181"/>
      <c r="DL1181"/>
      <c r="DM1181"/>
      <c r="DN1181"/>
      <c r="DO1181"/>
      <c r="DP1181"/>
      <c r="DQ1181"/>
      <c r="DR1181"/>
      <c r="DS1181"/>
      <c r="DT1181"/>
      <c r="DU1181"/>
      <c r="DV1181"/>
      <c r="DW1181"/>
      <c r="DX1181"/>
      <c r="DY1181"/>
      <c r="DZ1181"/>
      <c r="EA1181"/>
      <c r="EB1181"/>
      <c r="EC1181"/>
      <c r="ED1181"/>
      <c r="EE1181"/>
      <c r="EF1181"/>
      <c r="EG1181"/>
      <c r="EH1181"/>
      <c r="EI1181"/>
      <c r="EJ1181"/>
      <c r="EK1181"/>
      <c r="EL1181"/>
      <c r="EM1181"/>
      <c r="EN1181"/>
      <c r="EO1181"/>
      <c r="EP1181"/>
      <c r="EQ1181"/>
      <c r="ER1181"/>
      <c r="ES1181"/>
      <c r="ET1181"/>
      <c r="EU1181"/>
      <c r="EV1181"/>
      <c r="EW1181"/>
      <c r="EX1181"/>
      <c r="EY1181"/>
      <c r="EZ1181"/>
      <c r="FA1181"/>
      <c r="FB1181"/>
      <c r="FC1181"/>
      <c r="FD1181"/>
      <c r="FE1181"/>
      <c r="FF1181"/>
      <c r="FG1181"/>
      <c r="FH1181"/>
      <c r="FI1181"/>
      <c r="FJ1181"/>
      <c r="FK1181"/>
      <c r="FL1181"/>
      <c r="FM1181"/>
      <c r="FN1181"/>
      <c r="FO1181"/>
      <c r="FP1181"/>
      <c r="FQ1181"/>
      <c r="FR1181"/>
      <c r="FS1181"/>
      <c r="FT1181"/>
      <c r="FU1181"/>
      <c r="FV1181"/>
      <c r="FW1181"/>
      <c r="FX1181"/>
      <c r="FY1181"/>
      <c r="FZ1181"/>
      <c r="GA1181"/>
      <c r="GB1181"/>
      <c r="GC1181"/>
      <c r="GD1181"/>
      <c r="GE1181"/>
      <c r="GF1181"/>
      <c r="GG1181"/>
      <c r="GH1181"/>
      <c r="GI1181"/>
      <c r="GJ1181"/>
      <c r="GK1181"/>
      <c r="GL1181"/>
      <c r="GM1181"/>
      <c r="GN1181"/>
      <c r="GO1181"/>
      <c r="GP1181"/>
      <c r="GQ1181"/>
      <c r="GR1181"/>
      <c r="GS1181"/>
      <c r="GT1181"/>
      <c r="GU1181"/>
      <c r="GV1181"/>
      <c r="GW1181"/>
      <c r="GX1181"/>
      <c r="GY1181"/>
      <c r="GZ1181"/>
      <c r="HA1181"/>
      <c r="HB1181"/>
      <c r="HC1181"/>
      <c r="HD1181"/>
      <c r="HE1181"/>
      <c r="HF1181"/>
      <c r="HG1181"/>
      <c r="HH1181"/>
      <c r="HI1181"/>
      <c r="HJ1181"/>
      <c r="HK1181"/>
      <c r="HL1181"/>
      <c r="HM1181"/>
      <c r="HN1181"/>
      <c r="HO1181"/>
      <c r="HP1181"/>
      <c r="HQ1181"/>
      <c r="HR1181"/>
      <c r="HS1181"/>
      <c r="HT1181"/>
      <c r="HU1181"/>
      <c r="HV1181"/>
      <c r="HW1181"/>
      <c r="HX1181"/>
      <c r="HY1181"/>
      <c r="HZ1181"/>
      <c r="IA1181"/>
      <c r="IB1181"/>
      <c r="IC1181"/>
      <c r="ID1181"/>
      <c r="IE1181"/>
      <c r="IF1181"/>
      <c r="IG1181"/>
      <c r="IH1181"/>
      <c r="II1181"/>
      <c r="IJ1181"/>
      <c r="IK1181"/>
      <c r="IL1181"/>
      <c r="IM1181"/>
      <c r="IN1181"/>
      <c r="IO1181"/>
      <c r="IP1181"/>
      <c r="IQ1181"/>
      <c r="IR1181"/>
      <c r="IS1181"/>
      <c r="IT1181"/>
      <c r="IU1181"/>
      <c r="IV1181"/>
      <c r="IW1181"/>
      <c r="IX1181"/>
      <c r="IY1181"/>
      <c r="IZ1181"/>
      <c r="JA1181"/>
      <c r="JB1181"/>
      <c r="JC1181"/>
      <c r="JD1181"/>
      <c r="JE1181"/>
      <c r="JF1181"/>
      <c r="JG1181"/>
      <c r="JH1181"/>
      <c r="JI1181"/>
      <c r="JJ1181"/>
      <c r="JK1181"/>
      <c r="JL1181"/>
      <c r="JM1181"/>
      <c r="JN1181"/>
      <c r="JO1181"/>
      <c r="JP1181"/>
      <c r="JQ1181"/>
      <c r="JR1181"/>
      <c r="JS1181"/>
      <c r="JT1181"/>
      <c r="JU1181"/>
      <c r="JV1181"/>
      <c r="JW1181"/>
      <c r="JX1181"/>
      <c r="JY1181"/>
      <c r="JZ1181"/>
      <c r="KA1181"/>
      <c r="KB1181"/>
      <c r="KC1181"/>
      <c r="KD1181"/>
      <c r="KE1181"/>
      <c r="KF1181"/>
      <c r="KG1181"/>
      <c r="KH1181"/>
      <c r="KI1181"/>
      <c r="KJ1181"/>
      <c r="KK1181"/>
      <c r="KL1181"/>
      <c r="KM1181"/>
      <c r="KN1181"/>
    </row>
    <row r="1182" spans="1:300" x14ac:dyDescent="0.25">
      <c r="A1182" s="1" t="s">
        <v>474</v>
      </c>
      <c r="D1182"/>
      <c r="E1182"/>
      <c r="F1182"/>
      <c r="G1182"/>
      <c r="H1182"/>
      <c r="I1182"/>
      <c r="J1182"/>
      <c r="K1182"/>
      <c r="L1182"/>
      <c r="M1182"/>
      <c r="N1182"/>
      <c r="O1182"/>
      <c r="P1182" t="s">
        <v>784</v>
      </c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 t="s">
        <v>796</v>
      </c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  <c r="CN1182"/>
      <c r="CO1182"/>
      <c r="CP1182"/>
      <c r="CQ1182"/>
      <c r="CR1182"/>
      <c r="CS1182"/>
      <c r="CT1182"/>
      <c r="CU1182"/>
      <c r="CV1182"/>
      <c r="CW1182"/>
      <c r="CX1182"/>
      <c r="CY1182"/>
      <c r="CZ1182"/>
      <c r="DA1182"/>
      <c r="DB1182"/>
      <c r="DC1182"/>
      <c r="DD1182"/>
      <c r="DE1182"/>
      <c r="DF1182"/>
      <c r="DG1182"/>
      <c r="DH1182"/>
      <c r="DI1182"/>
      <c r="DJ1182"/>
      <c r="DK1182"/>
      <c r="DL1182"/>
      <c r="DM1182"/>
      <c r="DN1182"/>
      <c r="DO1182"/>
      <c r="DP1182"/>
      <c r="DQ1182"/>
      <c r="DR1182"/>
      <c r="DS1182"/>
      <c r="DT1182"/>
      <c r="DU1182"/>
      <c r="DV1182"/>
      <c r="DW1182"/>
      <c r="DX1182"/>
      <c r="DY1182"/>
      <c r="DZ1182"/>
      <c r="EA1182"/>
      <c r="EB1182"/>
      <c r="EC1182"/>
      <c r="ED1182"/>
      <c r="EE1182"/>
      <c r="EF1182"/>
      <c r="EG1182"/>
      <c r="EH1182"/>
      <c r="EI1182"/>
      <c r="EJ1182"/>
      <c r="EK1182"/>
      <c r="EL1182"/>
      <c r="EM1182"/>
      <c r="EN1182"/>
      <c r="EO1182"/>
      <c r="EP1182"/>
      <c r="EQ1182"/>
      <c r="ER1182"/>
      <c r="ES1182"/>
      <c r="ET1182"/>
      <c r="EU1182"/>
      <c r="EV1182"/>
      <c r="EW1182"/>
      <c r="EX1182"/>
      <c r="EY1182"/>
      <c r="EZ1182"/>
      <c r="FA1182"/>
      <c r="FB1182"/>
      <c r="FC1182"/>
      <c r="FD1182"/>
      <c r="FE1182"/>
      <c r="FF1182"/>
      <c r="FG1182"/>
      <c r="FH1182"/>
      <c r="FI1182"/>
      <c r="FJ1182"/>
      <c r="FK1182"/>
      <c r="FL1182"/>
      <c r="FM1182"/>
      <c r="FN1182"/>
      <c r="FO1182"/>
      <c r="FP1182"/>
      <c r="FQ1182"/>
      <c r="FR1182"/>
      <c r="FS1182"/>
      <c r="FT1182"/>
      <c r="FU1182"/>
      <c r="FV1182"/>
      <c r="FW1182"/>
      <c r="FX1182"/>
      <c r="FY1182"/>
      <c r="FZ1182"/>
      <c r="GA1182"/>
      <c r="GB1182"/>
      <c r="GC1182"/>
      <c r="GD1182"/>
      <c r="GE1182"/>
      <c r="GF1182"/>
      <c r="GG1182"/>
      <c r="GH1182"/>
      <c r="GI1182"/>
      <c r="GJ1182"/>
      <c r="GK1182"/>
      <c r="GL1182"/>
      <c r="GM1182"/>
      <c r="GN1182"/>
      <c r="GO1182"/>
      <c r="GP1182"/>
      <c r="GQ1182"/>
      <c r="GR1182"/>
      <c r="GS1182"/>
      <c r="GT1182"/>
      <c r="GU1182"/>
      <c r="GV1182"/>
      <c r="GW1182"/>
      <c r="GX1182"/>
      <c r="GY1182"/>
      <c r="GZ1182"/>
      <c r="HA1182"/>
      <c r="HB1182"/>
      <c r="HC1182"/>
      <c r="HD1182"/>
      <c r="HE1182"/>
      <c r="HF1182"/>
      <c r="HG1182"/>
      <c r="HH1182"/>
      <c r="HI1182"/>
      <c r="HJ1182"/>
      <c r="HK1182"/>
      <c r="HL1182"/>
      <c r="HM1182"/>
      <c r="HN1182"/>
      <c r="HO1182"/>
      <c r="HP1182"/>
      <c r="HQ1182"/>
      <c r="HR1182"/>
      <c r="HS1182"/>
      <c r="HT1182"/>
      <c r="HU1182"/>
      <c r="HV1182"/>
      <c r="HW1182"/>
      <c r="HX1182"/>
      <c r="HY1182"/>
      <c r="HZ1182"/>
      <c r="IA1182"/>
      <c r="IB1182"/>
      <c r="IC1182"/>
      <c r="ID1182"/>
      <c r="IE1182"/>
      <c r="IF1182"/>
      <c r="IG1182"/>
      <c r="IH1182"/>
      <c r="II1182"/>
      <c r="IJ1182"/>
      <c r="IK1182"/>
      <c r="IL1182"/>
      <c r="IM1182"/>
      <c r="IN1182"/>
      <c r="IO1182"/>
      <c r="IP1182"/>
      <c r="IQ1182"/>
      <c r="IR1182"/>
      <c r="IS1182"/>
      <c r="IT1182"/>
      <c r="IU1182"/>
      <c r="IV1182"/>
      <c r="IW1182"/>
      <c r="IX1182"/>
      <c r="IY1182"/>
      <c r="IZ1182"/>
      <c r="JA1182"/>
      <c r="JB1182"/>
      <c r="JC1182"/>
      <c r="JD1182"/>
      <c r="JE1182"/>
      <c r="JF1182"/>
      <c r="JG1182"/>
      <c r="JH1182"/>
      <c r="JI1182"/>
      <c r="JJ1182"/>
      <c r="JK1182"/>
      <c r="JL1182"/>
      <c r="JM1182"/>
      <c r="JN1182"/>
      <c r="JO1182"/>
      <c r="JP1182"/>
      <c r="JQ1182"/>
      <c r="JR1182"/>
      <c r="JS1182"/>
      <c r="JT1182"/>
      <c r="JU1182"/>
      <c r="JV1182"/>
      <c r="JW1182"/>
      <c r="JX1182"/>
      <c r="JY1182"/>
      <c r="JZ1182"/>
      <c r="KA1182"/>
      <c r="KB1182"/>
      <c r="KC1182"/>
      <c r="KD1182"/>
      <c r="KE1182"/>
      <c r="KF1182"/>
      <c r="KG1182"/>
      <c r="KH1182"/>
      <c r="KI1182"/>
      <c r="KJ1182"/>
      <c r="KK1182"/>
      <c r="KL1182"/>
      <c r="KM1182"/>
      <c r="KN1182"/>
    </row>
    <row r="1183" spans="1:300" x14ac:dyDescent="0.25">
      <c r="A1183" s="1" t="s">
        <v>475</v>
      </c>
      <c r="P1183" s="1">
        <v>0</v>
      </c>
      <c r="AL1183" s="1">
        <v>0</v>
      </c>
      <c r="BH1183" s="1">
        <v>0</v>
      </c>
    </row>
    <row r="1184" spans="1:300" x14ac:dyDescent="0.25">
      <c r="A1184" s="1" t="s">
        <v>476</v>
      </c>
      <c r="B1184" s="1" t="s">
        <v>477</v>
      </c>
      <c r="H1184" s="1">
        <v>0</v>
      </c>
      <c r="BG1184" s="1">
        <v>0</v>
      </c>
    </row>
    <row r="1185" spans="1:300" x14ac:dyDescent="0.25">
      <c r="A1185" s="1" t="s">
        <v>478</v>
      </c>
      <c r="I1185" s="1">
        <v>0</v>
      </c>
      <c r="L1185" s="1">
        <v>724</v>
      </c>
      <c r="AF1185" s="1">
        <v>797</v>
      </c>
      <c r="BB1185" s="1">
        <v>0</v>
      </c>
    </row>
    <row r="1186" spans="1:300" x14ac:dyDescent="0.25">
      <c r="A1186" s="1" t="s">
        <v>479</v>
      </c>
      <c r="O1186" s="1">
        <v>0</v>
      </c>
      <c r="AK1186" s="1">
        <v>0</v>
      </c>
      <c r="BG1186" s="1">
        <v>0</v>
      </c>
    </row>
    <row r="1187" spans="1:300" x14ac:dyDescent="0.25">
      <c r="A1187" s="1" t="s">
        <v>480</v>
      </c>
      <c r="M1187" s="1">
        <v>-60</v>
      </c>
      <c r="AG1187" s="1">
        <v>-80</v>
      </c>
      <c r="BA1187" s="1">
        <v>-80</v>
      </c>
    </row>
    <row r="1188" spans="1:300" x14ac:dyDescent="0.25">
      <c r="A1188" s="1" t="s">
        <v>481</v>
      </c>
      <c r="L1188" s="1">
        <v>-200</v>
      </c>
      <c r="AE1188" s="1">
        <v>-200</v>
      </c>
      <c r="AX1188" s="1">
        <v>-200</v>
      </c>
    </row>
    <row r="1191" spans="1:300" x14ac:dyDescent="0.25">
      <c r="A1191" s="1" t="s">
        <v>655</v>
      </c>
      <c r="B1191" s="1" t="s">
        <v>460</v>
      </c>
      <c r="I1191" s="1" t="s">
        <v>656</v>
      </c>
      <c r="J1191" s="1" t="s">
        <v>462</v>
      </c>
      <c r="M1191" s="1" t="s">
        <v>657</v>
      </c>
      <c r="N1191" s="1" t="s">
        <v>462</v>
      </c>
    </row>
    <row r="1192" spans="1:300" x14ac:dyDescent="0.25">
      <c r="A1192" s="1" t="s">
        <v>464</v>
      </c>
      <c r="C1192" s="1" t="s">
        <v>465</v>
      </c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>
        <v>3</v>
      </c>
      <c r="Y1192"/>
      <c r="Z1192"/>
      <c r="AA1192">
        <v>8</v>
      </c>
      <c r="AB1192"/>
      <c r="AC1192"/>
      <c r="AD1192">
        <v>10</v>
      </c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>
        <v>10</v>
      </c>
      <c r="AS1192"/>
      <c r="AT1192"/>
      <c r="AU1192">
        <v>10</v>
      </c>
      <c r="AV1192"/>
      <c r="AW1192"/>
      <c r="AX1192">
        <v>10</v>
      </c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  <c r="CN1192"/>
      <c r="CO1192"/>
      <c r="CP1192"/>
      <c r="CQ1192"/>
      <c r="CR1192"/>
      <c r="CS1192"/>
      <c r="CT1192"/>
      <c r="CU1192"/>
      <c r="CV1192"/>
      <c r="CW1192"/>
      <c r="CX1192"/>
      <c r="CY1192"/>
      <c r="CZ1192"/>
      <c r="DA1192"/>
      <c r="DB1192"/>
      <c r="DC1192"/>
      <c r="DD1192"/>
      <c r="DE1192"/>
      <c r="DF1192"/>
      <c r="DG1192"/>
      <c r="DH1192"/>
      <c r="DI1192"/>
      <c r="DJ1192"/>
      <c r="DK1192"/>
      <c r="DL1192"/>
      <c r="DM1192"/>
      <c r="DN1192"/>
      <c r="DO1192"/>
      <c r="DP1192"/>
      <c r="DQ1192"/>
      <c r="DR1192"/>
      <c r="DS1192"/>
      <c r="DT1192"/>
      <c r="DU1192"/>
      <c r="DV1192"/>
      <c r="DW1192"/>
      <c r="DX1192"/>
      <c r="DY1192"/>
      <c r="DZ1192"/>
      <c r="EA1192"/>
      <c r="EB1192"/>
      <c r="EC1192"/>
      <c r="ED1192"/>
      <c r="EE1192"/>
      <c r="EF1192"/>
      <c r="EG1192"/>
      <c r="EH1192"/>
      <c r="EI1192"/>
      <c r="EJ1192"/>
      <c r="EK1192"/>
      <c r="EL1192"/>
      <c r="EM1192"/>
      <c r="EN1192"/>
      <c r="EO1192"/>
      <c r="EP1192"/>
      <c r="EQ1192"/>
      <c r="ER1192"/>
      <c r="ES1192"/>
      <c r="ET1192"/>
      <c r="EU1192"/>
      <c r="EV1192"/>
      <c r="EW1192"/>
      <c r="EX1192"/>
      <c r="EY1192"/>
      <c r="EZ1192"/>
      <c r="FA1192"/>
      <c r="FB1192"/>
      <c r="FC1192"/>
      <c r="FD1192"/>
      <c r="FE1192"/>
      <c r="FF1192"/>
      <c r="FG1192"/>
      <c r="FH1192"/>
      <c r="FI1192"/>
      <c r="FJ1192"/>
      <c r="FK1192"/>
      <c r="FL1192"/>
      <c r="FM1192"/>
      <c r="FN1192"/>
      <c r="FO1192"/>
      <c r="FP1192"/>
      <c r="FQ1192"/>
      <c r="FR1192"/>
      <c r="FS1192"/>
      <c r="FT1192"/>
      <c r="FU1192"/>
      <c r="FV1192"/>
      <c r="FW1192"/>
      <c r="FX1192"/>
      <c r="FY1192"/>
      <c r="FZ1192"/>
      <c r="GA1192"/>
      <c r="GB1192"/>
      <c r="GC1192"/>
      <c r="GD1192"/>
      <c r="GE1192"/>
      <c r="GF1192"/>
      <c r="GG1192"/>
      <c r="GH1192"/>
      <c r="GI1192"/>
      <c r="GJ1192"/>
      <c r="GK1192"/>
      <c r="GL1192"/>
      <c r="GM1192"/>
      <c r="GN1192"/>
      <c r="GO1192"/>
      <c r="GP1192"/>
      <c r="GQ1192"/>
      <c r="GR1192"/>
      <c r="GS1192"/>
      <c r="GT1192"/>
      <c r="GU1192"/>
      <c r="GV1192"/>
      <c r="GW1192"/>
      <c r="GX1192"/>
      <c r="GY1192"/>
      <c r="GZ1192"/>
      <c r="HA1192"/>
      <c r="HB1192"/>
      <c r="HC1192"/>
      <c r="HD1192"/>
      <c r="HE1192"/>
      <c r="HF1192"/>
      <c r="HG1192"/>
      <c r="HH1192"/>
      <c r="HI1192"/>
      <c r="HJ1192"/>
      <c r="HK1192"/>
      <c r="HL1192"/>
      <c r="HM1192"/>
      <c r="HN1192"/>
      <c r="HO1192"/>
      <c r="HP1192"/>
      <c r="HQ1192"/>
      <c r="HR1192"/>
      <c r="HS1192"/>
      <c r="HT1192"/>
      <c r="HU1192"/>
      <c r="HV1192"/>
      <c r="HW1192"/>
      <c r="HX1192"/>
      <c r="HY1192"/>
      <c r="HZ1192"/>
      <c r="IA1192"/>
      <c r="IB1192"/>
      <c r="IC1192"/>
      <c r="ID1192"/>
      <c r="IE1192"/>
      <c r="IF1192"/>
      <c r="IG1192"/>
      <c r="IH1192"/>
      <c r="II1192"/>
      <c r="IJ1192"/>
      <c r="IK1192"/>
      <c r="IL1192"/>
      <c r="IM1192"/>
      <c r="IN1192"/>
      <c r="IO1192"/>
      <c r="IP1192"/>
      <c r="IQ1192"/>
      <c r="IR1192"/>
      <c r="IS1192"/>
      <c r="IT1192"/>
      <c r="IU1192"/>
      <c r="IV1192"/>
      <c r="IW1192"/>
      <c r="IX1192"/>
      <c r="IY1192"/>
      <c r="IZ1192"/>
      <c r="JA1192"/>
      <c r="JB1192"/>
      <c r="JC1192"/>
      <c r="JD1192"/>
      <c r="JE1192"/>
      <c r="JF1192"/>
      <c r="JG1192"/>
      <c r="JH1192"/>
      <c r="JI1192"/>
      <c r="JJ1192"/>
      <c r="JK1192"/>
      <c r="JL1192"/>
      <c r="JM1192"/>
      <c r="JN1192"/>
      <c r="JO1192"/>
      <c r="JP1192"/>
      <c r="JQ1192"/>
      <c r="JR1192"/>
      <c r="JS1192"/>
      <c r="JT1192"/>
      <c r="JU1192"/>
      <c r="JV1192"/>
      <c r="JW1192"/>
      <c r="JX1192"/>
      <c r="JY1192"/>
      <c r="JZ1192"/>
      <c r="KA1192"/>
      <c r="KB1192"/>
      <c r="KC1192"/>
      <c r="KD1192"/>
      <c r="KE1192"/>
      <c r="KF1192"/>
      <c r="KG1192"/>
      <c r="KH1192"/>
      <c r="KI1192"/>
      <c r="KJ1192"/>
      <c r="KK1192"/>
      <c r="KL1192"/>
      <c r="KM1192"/>
      <c r="KN1192"/>
    </row>
    <row r="1193" spans="1:300" x14ac:dyDescent="0.25">
      <c r="A1193" s="1" t="s">
        <v>466</v>
      </c>
      <c r="C1193" s="1" t="s">
        <v>465</v>
      </c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>
        <v>0</v>
      </c>
      <c r="Y1193"/>
      <c r="Z1193"/>
      <c r="AA1193">
        <v>0</v>
      </c>
      <c r="AB1193"/>
      <c r="AC1193"/>
      <c r="AD1193">
        <v>3</v>
      </c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>
        <v>13</v>
      </c>
      <c r="AR1193"/>
      <c r="AS1193"/>
      <c r="AT1193">
        <v>17</v>
      </c>
      <c r="AU1193"/>
      <c r="AV1193"/>
      <c r="AW1193"/>
      <c r="AX1193">
        <v>0</v>
      </c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  <c r="CN1193"/>
      <c r="CO1193"/>
      <c r="CP1193"/>
      <c r="CQ1193"/>
      <c r="CR1193"/>
      <c r="CS1193"/>
      <c r="CT1193"/>
      <c r="CU1193"/>
      <c r="CV1193"/>
      <c r="CW1193"/>
      <c r="CX1193"/>
      <c r="CY1193"/>
      <c r="CZ1193"/>
      <c r="DA1193"/>
      <c r="DB1193"/>
      <c r="DC1193"/>
      <c r="DD1193"/>
      <c r="DE1193"/>
      <c r="DF1193"/>
      <c r="DG1193"/>
      <c r="DH1193"/>
      <c r="DI1193"/>
      <c r="DJ1193"/>
      <c r="DK1193"/>
      <c r="DL1193"/>
      <c r="DM1193"/>
      <c r="DN1193"/>
      <c r="DO1193"/>
      <c r="DP1193"/>
      <c r="DQ1193"/>
      <c r="DR1193"/>
      <c r="DS1193"/>
      <c r="DT1193"/>
      <c r="DU1193"/>
      <c r="DV1193"/>
      <c r="DW1193"/>
      <c r="DX1193"/>
      <c r="DY1193"/>
      <c r="DZ1193"/>
      <c r="EA1193"/>
      <c r="EB1193"/>
      <c r="EC1193"/>
      <c r="ED1193"/>
      <c r="EE1193"/>
      <c r="EF1193"/>
      <c r="EG1193"/>
      <c r="EH1193"/>
      <c r="EI1193"/>
      <c r="EJ1193"/>
      <c r="EK1193"/>
      <c r="EL1193"/>
      <c r="EM1193"/>
      <c r="EN1193"/>
      <c r="EO1193"/>
      <c r="EP1193"/>
      <c r="EQ1193"/>
      <c r="ER1193"/>
      <c r="ES1193"/>
      <c r="ET1193"/>
      <c r="EU1193"/>
      <c r="EV1193"/>
      <c r="EW1193"/>
      <c r="EX1193"/>
      <c r="EY1193"/>
      <c r="EZ1193"/>
      <c r="FA1193"/>
      <c r="FB1193"/>
      <c r="FC1193"/>
      <c r="FD1193"/>
      <c r="FE1193"/>
      <c r="FF1193"/>
      <c r="FG1193"/>
      <c r="FH1193"/>
      <c r="FI1193"/>
      <c r="FJ1193"/>
      <c r="FK1193"/>
      <c r="FL1193"/>
      <c r="FM1193"/>
      <c r="FN1193"/>
      <c r="FO1193"/>
      <c r="FP1193"/>
      <c r="FQ1193"/>
      <c r="FR1193"/>
      <c r="FS1193"/>
      <c r="FT1193"/>
      <c r="FU1193"/>
      <c r="FV1193"/>
      <c r="FW1193"/>
      <c r="FX1193"/>
      <c r="FY1193"/>
      <c r="FZ1193"/>
      <c r="GA1193"/>
      <c r="GB1193"/>
      <c r="GC1193"/>
      <c r="GD1193"/>
      <c r="GE1193"/>
      <c r="GF1193"/>
      <c r="GG1193"/>
      <c r="GH1193"/>
      <c r="GI1193"/>
      <c r="GJ1193"/>
      <c r="GK1193"/>
      <c r="GL1193"/>
      <c r="GM1193"/>
      <c r="GN1193"/>
      <c r="GO1193"/>
      <c r="GP1193"/>
      <c r="GQ1193"/>
      <c r="GR1193"/>
      <c r="GS1193"/>
      <c r="GT1193"/>
      <c r="GU1193"/>
      <c r="GV1193"/>
      <c r="GW1193"/>
      <c r="GX1193"/>
      <c r="GY1193"/>
      <c r="GZ1193"/>
      <c r="HA1193"/>
      <c r="HB1193"/>
      <c r="HC1193"/>
      <c r="HD1193"/>
      <c r="HE1193"/>
      <c r="HF1193"/>
      <c r="HG1193"/>
      <c r="HH1193"/>
      <c r="HI1193"/>
      <c r="HJ1193"/>
      <c r="HK1193"/>
      <c r="HL1193"/>
      <c r="HM1193"/>
      <c r="HN1193"/>
      <c r="HO1193"/>
      <c r="HP1193"/>
      <c r="HQ1193"/>
      <c r="HR1193"/>
      <c r="HS1193"/>
      <c r="HT1193"/>
      <c r="HU1193"/>
      <c r="HV1193"/>
      <c r="HW1193"/>
      <c r="HX1193"/>
      <c r="HY1193"/>
      <c r="HZ1193"/>
      <c r="IA1193"/>
      <c r="IB1193"/>
      <c r="IC1193"/>
      <c r="ID1193"/>
      <c r="IE1193"/>
      <c r="IF1193"/>
      <c r="IG1193"/>
      <c r="IH1193"/>
      <c r="II1193"/>
      <c r="IJ1193"/>
      <c r="IK1193"/>
      <c r="IL1193"/>
      <c r="IM1193"/>
      <c r="IN1193"/>
      <c r="IO1193"/>
      <c r="IP1193"/>
      <c r="IQ1193"/>
      <c r="IR1193"/>
      <c r="IS1193"/>
      <c r="IT1193"/>
      <c r="IU1193"/>
      <c r="IV1193"/>
      <c r="IW1193"/>
      <c r="IX1193"/>
      <c r="IY1193"/>
      <c r="IZ1193"/>
      <c r="JA1193"/>
      <c r="JB1193"/>
      <c r="JC1193"/>
      <c r="JD1193"/>
      <c r="JE1193"/>
      <c r="JF1193"/>
      <c r="JG1193"/>
      <c r="JH1193"/>
      <c r="JI1193"/>
      <c r="JJ1193"/>
      <c r="JK1193"/>
      <c r="JL1193"/>
      <c r="JM1193"/>
      <c r="JN1193"/>
      <c r="JO1193"/>
      <c r="JP1193"/>
      <c r="JQ1193"/>
      <c r="JR1193"/>
      <c r="JS1193"/>
      <c r="JT1193"/>
      <c r="JU1193"/>
      <c r="JV1193"/>
      <c r="JW1193"/>
      <c r="JX1193"/>
      <c r="JY1193"/>
      <c r="JZ1193"/>
      <c r="KA1193"/>
      <c r="KB1193"/>
      <c r="KC1193"/>
      <c r="KD1193"/>
      <c r="KE1193"/>
      <c r="KF1193"/>
      <c r="KG1193"/>
      <c r="KH1193"/>
      <c r="KI1193"/>
      <c r="KJ1193"/>
      <c r="KK1193"/>
      <c r="KL1193"/>
      <c r="KM1193"/>
      <c r="KN1193"/>
    </row>
    <row r="1194" spans="1:300" x14ac:dyDescent="0.25"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  <c r="CN1194"/>
      <c r="CO1194"/>
      <c r="CP1194"/>
      <c r="CQ1194"/>
      <c r="CR1194"/>
      <c r="CS1194"/>
      <c r="CT1194"/>
      <c r="CU1194"/>
      <c r="CV1194"/>
      <c r="CW1194"/>
      <c r="CX1194"/>
      <c r="CY1194"/>
      <c r="CZ1194"/>
      <c r="DA1194"/>
      <c r="DB1194"/>
      <c r="DC1194"/>
      <c r="DD1194"/>
      <c r="DE1194"/>
      <c r="DF1194"/>
      <c r="DG1194"/>
      <c r="DH1194"/>
      <c r="DI1194"/>
      <c r="DJ1194"/>
      <c r="DK1194"/>
      <c r="DL1194"/>
      <c r="DM1194"/>
      <c r="DN1194"/>
      <c r="DO1194"/>
      <c r="DP1194"/>
      <c r="DQ1194"/>
      <c r="DR1194"/>
      <c r="DS1194"/>
      <c r="DT1194"/>
      <c r="DU1194"/>
      <c r="DV1194"/>
      <c r="DW1194"/>
      <c r="DX1194"/>
      <c r="DY1194"/>
      <c r="DZ1194"/>
      <c r="EA1194"/>
      <c r="EB1194"/>
      <c r="EC1194"/>
      <c r="ED1194"/>
      <c r="EE1194"/>
      <c r="EF1194"/>
      <c r="EG1194"/>
      <c r="EH1194"/>
      <c r="EI1194"/>
      <c r="EJ1194"/>
      <c r="EK1194"/>
      <c r="EL1194"/>
      <c r="EM1194"/>
      <c r="EN1194"/>
      <c r="EO1194"/>
      <c r="EP1194"/>
      <c r="EQ1194"/>
      <c r="ER1194"/>
      <c r="ES1194"/>
      <c r="ET1194"/>
      <c r="EU1194"/>
      <c r="EV1194"/>
      <c r="EW1194"/>
      <c r="EX1194"/>
      <c r="EY1194"/>
      <c r="EZ1194"/>
      <c r="FA1194"/>
      <c r="FB1194"/>
      <c r="FC1194"/>
      <c r="FD1194"/>
      <c r="FE1194"/>
      <c r="FF1194"/>
      <c r="FG1194"/>
      <c r="FH1194"/>
      <c r="FI1194"/>
      <c r="FJ1194"/>
      <c r="FK1194"/>
      <c r="FL1194"/>
      <c r="FM1194"/>
      <c r="FN1194"/>
      <c r="FO1194"/>
      <c r="FP1194"/>
      <c r="FQ1194"/>
      <c r="FR1194"/>
      <c r="FS1194"/>
      <c r="FT1194"/>
      <c r="FU1194"/>
      <c r="FV1194"/>
      <c r="FW1194"/>
      <c r="FX1194"/>
      <c r="FY1194"/>
      <c r="FZ1194"/>
      <c r="GA1194"/>
      <c r="GB1194"/>
      <c r="GC1194"/>
      <c r="GD1194"/>
      <c r="GE1194"/>
      <c r="GF1194"/>
      <c r="GG1194"/>
      <c r="GH1194"/>
      <c r="GI1194"/>
      <c r="GJ1194"/>
      <c r="GK1194"/>
      <c r="GL1194"/>
      <c r="GM1194"/>
      <c r="GN1194"/>
      <c r="GO1194"/>
      <c r="GP1194"/>
      <c r="GQ1194"/>
      <c r="GR1194"/>
      <c r="GS1194"/>
      <c r="GT1194"/>
      <c r="GU1194"/>
      <c r="GV1194"/>
      <c r="GW1194"/>
      <c r="GX1194"/>
      <c r="GY1194"/>
      <c r="GZ1194"/>
      <c r="HA1194"/>
      <c r="HB1194"/>
      <c r="HC1194"/>
      <c r="HD1194"/>
      <c r="HE1194"/>
      <c r="HF1194"/>
      <c r="HG1194"/>
      <c r="HH1194"/>
      <c r="HI1194"/>
      <c r="HJ1194"/>
      <c r="HK1194"/>
      <c r="HL1194"/>
      <c r="HM1194"/>
      <c r="HN1194"/>
      <c r="HO1194"/>
      <c r="HP1194"/>
      <c r="HQ1194"/>
      <c r="HR1194"/>
      <c r="HS1194"/>
      <c r="HT1194"/>
      <c r="HU1194"/>
      <c r="HV1194"/>
      <c r="HW1194"/>
      <c r="HX1194"/>
      <c r="HY1194"/>
      <c r="HZ1194"/>
      <c r="IA1194"/>
      <c r="IB1194"/>
      <c r="IC1194"/>
      <c r="ID1194"/>
      <c r="IE1194"/>
      <c r="IF1194"/>
      <c r="IG1194"/>
      <c r="IH1194"/>
      <c r="II1194"/>
      <c r="IJ1194"/>
      <c r="IK1194"/>
      <c r="IL1194"/>
      <c r="IM1194"/>
      <c r="IN1194"/>
      <c r="IO1194"/>
      <c r="IP1194"/>
      <c r="IQ1194"/>
      <c r="IR1194"/>
      <c r="IS1194"/>
      <c r="IT1194"/>
      <c r="IU1194"/>
      <c r="IV1194"/>
      <c r="IW1194"/>
      <c r="IX1194"/>
      <c r="IY1194"/>
      <c r="IZ1194"/>
      <c r="JA1194"/>
      <c r="JB1194"/>
      <c r="JC1194"/>
      <c r="JD1194"/>
      <c r="JE1194"/>
      <c r="JF1194"/>
      <c r="JG1194"/>
      <c r="JH1194"/>
      <c r="JI1194"/>
      <c r="JJ1194"/>
      <c r="JK1194"/>
      <c r="JL1194"/>
      <c r="JM1194"/>
      <c r="JN1194"/>
      <c r="JO1194"/>
      <c r="JP1194"/>
      <c r="JQ1194"/>
      <c r="JR1194"/>
      <c r="JS1194"/>
      <c r="JT1194"/>
      <c r="JU1194"/>
      <c r="JV1194"/>
      <c r="JW1194"/>
      <c r="JX1194"/>
      <c r="JY1194"/>
      <c r="JZ1194"/>
      <c r="KA1194"/>
      <c r="KB1194"/>
      <c r="KC1194"/>
      <c r="KD1194"/>
      <c r="KE1194"/>
      <c r="KF1194"/>
      <c r="KG1194"/>
      <c r="KH1194"/>
      <c r="KI1194"/>
      <c r="KJ1194"/>
      <c r="KK1194"/>
      <c r="KL1194"/>
      <c r="KM1194"/>
      <c r="KN1194"/>
    </row>
    <row r="1195" spans="1:300" x14ac:dyDescent="0.25">
      <c r="A1195" s="1" t="s">
        <v>467</v>
      </c>
      <c r="C1195" s="1" t="s">
        <v>789</v>
      </c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>
        <v>24</v>
      </c>
      <c r="X1195"/>
      <c r="Y1195"/>
      <c r="Z1195"/>
      <c r="AA1195">
        <v>0</v>
      </c>
      <c r="AB1195"/>
      <c r="AC1195"/>
      <c r="AD1195">
        <v>0</v>
      </c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>
        <v>0</v>
      </c>
      <c r="AS1195"/>
      <c r="AT1195"/>
      <c r="AU1195">
        <v>0</v>
      </c>
      <c r="AV1195"/>
      <c r="AW1195">
        <v>22</v>
      </c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  <c r="CN1195"/>
      <c r="CO1195"/>
      <c r="CP1195"/>
      <c r="CQ1195"/>
      <c r="CR1195"/>
      <c r="CS1195"/>
      <c r="CT1195"/>
      <c r="CU1195"/>
      <c r="CV1195"/>
      <c r="CW1195"/>
      <c r="CX1195"/>
      <c r="CY1195"/>
      <c r="CZ1195"/>
      <c r="DA1195"/>
      <c r="DB1195"/>
      <c r="DC1195"/>
      <c r="DD1195"/>
      <c r="DE1195"/>
      <c r="DF1195"/>
      <c r="DG1195"/>
      <c r="DH1195"/>
      <c r="DI1195"/>
      <c r="DJ1195"/>
      <c r="DK1195"/>
      <c r="DL1195"/>
      <c r="DM1195"/>
      <c r="DN1195"/>
      <c r="DO1195"/>
      <c r="DP1195"/>
      <c r="DQ1195"/>
      <c r="DR1195"/>
      <c r="DS1195"/>
      <c r="DT1195"/>
      <c r="DU1195"/>
      <c r="DV1195"/>
      <c r="DW1195"/>
      <c r="DX1195"/>
      <c r="DY1195"/>
      <c r="DZ1195"/>
      <c r="EA1195"/>
      <c r="EB1195"/>
      <c r="EC1195"/>
      <c r="ED1195"/>
      <c r="EE1195"/>
      <c r="EF1195"/>
      <c r="EG1195"/>
      <c r="EH1195"/>
      <c r="EI1195"/>
      <c r="EJ1195"/>
      <c r="EK1195"/>
      <c r="EL1195"/>
      <c r="EM1195"/>
      <c r="EN1195"/>
      <c r="EO1195"/>
      <c r="EP1195"/>
      <c r="EQ1195"/>
      <c r="ER1195"/>
      <c r="ES1195"/>
      <c r="ET1195"/>
      <c r="EU1195"/>
      <c r="EV1195"/>
      <c r="EW1195"/>
      <c r="EX1195"/>
      <c r="EY1195"/>
      <c r="EZ1195"/>
      <c r="FA1195"/>
      <c r="FB1195"/>
      <c r="FC1195"/>
      <c r="FD1195"/>
      <c r="FE1195"/>
      <c r="FF1195"/>
      <c r="FG1195"/>
      <c r="FH1195"/>
      <c r="FI1195"/>
      <c r="FJ1195"/>
      <c r="FK1195"/>
      <c r="FL1195"/>
      <c r="FM1195"/>
      <c r="FN1195"/>
      <c r="FO1195"/>
      <c r="FP1195"/>
      <c r="FQ1195"/>
      <c r="FR1195"/>
      <c r="FS1195"/>
      <c r="FT1195"/>
      <c r="FU1195"/>
      <c r="FV1195"/>
      <c r="FW1195"/>
      <c r="FX1195"/>
      <c r="FY1195"/>
      <c r="FZ1195"/>
      <c r="GA1195"/>
      <c r="GB1195"/>
      <c r="GC1195"/>
      <c r="GD1195"/>
      <c r="GE1195"/>
      <c r="GF1195"/>
      <c r="GG1195"/>
      <c r="GH1195"/>
      <c r="GI1195"/>
      <c r="GJ1195"/>
      <c r="GK1195"/>
      <c r="GL1195"/>
      <c r="GM1195"/>
      <c r="GN1195"/>
      <c r="GO1195"/>
      <c r="GP1195"/>
      <c r="GQ1195"/>
      <c r="GR1195"/>
      <c r="GS1195"/>
      <c r="GT1195"/>
      <c r="GU1195"/>
      <c r="GV1195"/>
      <c r="GW1195"/>
      <c r="GX1195"/>
      <c r="GY1195"/>
      <c r="GZ1195"/>
      <c r="HA1195"/>
      <c r="HB1195"/>
      <c r="HC1195"/>
      <c r="HD1195"/>
      <c r="HE1195"/>
      <c r="HF1195"/>
      <c r="HG1195"/>
      <c r="HH1195"/>
      <c r="HI1195"/>
      <c r="HJ1195"/>
      <c r="HK1195"/>
      <c r="HL1195"/>
      <c r="HM1195"/>
      <c r="HN1195"/>
      <c r="HO1195"/>
      <c r="HP1195"/>
      <c r="HQ1195"/>
      <c r="HR1195"/>
      <c r="HS1195"/>
      <c r="HT1195"/>
      <c r="HU1195"/>
      <c r="HV1195"/>
      <c r="HW1195"/>
      <c r="HX1195"/>
      <c r="HY1195"/>
      <c r="HZ1195"/>
      <c r="IA1195"/>
      <c r="IB1195"/>
      <c r="IC1195"/>
      <c r="ID1195"/>
      <c r="IE1195"/>
      <c r="IF1195"/>
      <c r="IG1195"/>
      <c r="IH1195"/>
      <c r="II1195"/>
      <c r="IJ1195"/>
      <c r="IK1195"/>
      <c r="IL1195"/>
      <c r="IM1195"/>
      <c r="IN1195"/>
      <c r="IO1195"/>
      <c r="IP1195"/>
      <c r="IQ1195"/>
      <c r="IR1195"/>
      <c r="IS1195"/>
      <c r="IT1195"/>
      <c r="IU1195"/>
      <c r="IV1195"/>
      <c r="IW1195"/>
      <c r="IX1195"/>
      <c r="IY1195"/>
      <c r="IZ1195"/>
      <c r="JA1195"/>
      <c r="JB1195"/>
      <c r="JC1195"/>
      <c r="JD1195"/>
      <c r="JE1195"/>
      <c r="JF1195"/>
      <c r="JG1195"/>
      <c r="JH1195"/>
      <c r="JI1195"/>
      <c r="JJ1195"/>
      <c r="JK1195"/>
      <c r="JL1195"/>
      <c r="JM1195"/>
      <c r="JN1195"/>
      <c r="JO1195"/>
      <c r="JP1195"/>
      <c r="JQ1195"/>
      <c r="JR1195"/>
      <c r="JS1195"/>
      <c r="JT1195"/>
      <c r="JU1195"/>
      <c r="JV1195"/>
      <c r="JW1195"/>
      <c r="JX1195"/>
      <c r="JY1195"/>
      <c r="JZ1195"/>
      <c r="KA1195"/>
      <c r="KB1195"/>
      <c r="KC1195"/>
      <c r="KD1195"/>
      <c r="KE1195"/>
      <c r="KF1195"/>
      <c r="KG1195"/>
      <c r="KH1195"/>
      <c r="KI1195"/>
      <c r="KJ1195"/>
      <c r="KK1195"/>
      <c r="KL1195"/>
      <c r="KM1195"/>
      <c r="KN1195"/>
    </row>
    <row r="1196" spans="1:300" x14ac:dyDescent="0.25">
      <c r="A1196" s="1" t="s">
        <v>468</v>
      </c>
      <c r="C1196" s="1" t="s">
        <v>789</v>
      </c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>
        <v>11</v>
      </c>
      <c r="X1196"/>
      <c r="Y1196"/>
      <c r="Z1196"/>
      <c r="AA1196">
        <v>8</v>
      </c>
      <c r="AB1196"/>
      <c r="AC1196"/>
      <c r="AD1196">
        <v>3</v>
      </c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>
        <v>3</v>
      </c>
      <c r="AS1196"/>
      <c r="AT1196"/>
      <c r="AU1196">
        <v>3</v>
      </c>
      <c r="AV1196"/>
      <c r="AW1196">
        <v>11</v>
      </c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  <c r="CN1196"/>
      <c r="CO1196"/>
      <c r="CP1196"/>
      <c r="CQ1196"/>
      <c r="CR1196"/>
      <c r="CS1196"/>
      <c r="CT1196"/>
      <c r="CU1196"/>
      <c r="CV1196"/>
      <c r="CW1196"/>
      <c r="CX1196"/>
      <c r="CY1196"/>
      <c r="CZ1196"/>
      <c r="DA1196"/>
      <c r="DB1196"/>
      <c r="DC1196"/>
      <c r="DD1196"/>
      <c r="DE1196"/>
      <c r="DF1196"/>
      <c r="DG1196"/>
      <c r="DH1196"/>
      <c r="DI1196"/>
      <c r="DJ1196"/>
      <c r="DK1196"/>
      <c r="DL1196"/>
      <c r="DM1196"/>
      <c r="DN1196"/>
      <c r="DO1196"/>
      <c r="DP1196"/>
      <c r="DQ1196"/>
      <c r="DR1196"/>
      <c r="DS1196"/>
      <c r="DT1196"/>
      <c r="DU1196"/>
      <c r="DV1196"/>
      <c r="DW1196"/>
      <c r="DX1196"/>
      <c r="DY1196"/>
      <c r="DZ1196"/>
      <c r="EA1196"/>
      <c r="EB1196"/>
      <c r="EC1196"/>
      <c r="ED1196"/>
      <c r="EE1196"/>
      <c r="EF1196"/>
      <c r="EG1196"/>
      <c r="EH1196"/>
      <c r="EI1196"/>
      <c r="EJ1196"/>
      <c r="EK1196"/>
      <c r="EL1196"/>
      <c r="EM1196"/>
      <c r="EN1196"/>
      <c r="EO1196"/>
      <c r="EP1196"/>
      <c r="EQ1196"/>
      <c r="ER1196"/>
      <c r="ES1196"/>
      <c r="ET1196"/>
      <c r="EU1196"/>
      <c r="EV1196"/>
      <c r="EW1196"/>
      <c r="EX1196"/>
      <c r="EY1196"/>
      <c r="EZ1196"/>
      <c r="FA1196"/>
      <c r="FB1196"/>
      <c r="FC1196"/>
      <c r="FD1196"/>
      <c r="FE1196"/>
      <c r="FF1196"/>
      <c r="FG1196"/>
      <c r="FH1196"/>
      <c r="FI1196"/>
      <c r="FJ1196"/>
      <c r="FK1196"/>
      <c r="FL1196"/>
      <c r="FM1196"/>
      <c r="FN1196"/>
      <c r="FO1196"/>
      <c r="FP1196"/>
      <c r="FQ1196"/>
      <c r="FR1196"/>
      <c r="FS1196"/>
      <c r="FT1196"/>
      <c r="FU1196"/>
      <c r="FV1196"/>
      <c r="FW1196"/>
      <c r="FX1196"/>
      <c r="FY1196"/>
      <c r="FZ1196"/>
      <c r="GA1196"/>
      <c r="GB1196"/>
      <c r="GC1196"/>
      <c r="GD1196"/>
      <c r="GE1196"/>
      <c r="GF1196"/>
      <c r="GG1196"/>
      <c r="GH1196"/>
      <c r="GI1196"/>
      <c r="GJ1196"/>
      <c r="GK1196"/>
      <c r="GL1196"/>
      <c r="GM1196"/>
      <c r="GN1196"/>
      <c r="GO1196"/>
      <c r="GP1196"/>
      <c r="GQ1196"/>
      <c r="GR1196"/>
      <c r="GS1196"/>
      <c r="GT1196"/>
      <c r="GU1196"/>
      <c r="GV1196"/>
      <c r="GW1196"/>
      <c r="GX1196"/>
      <c r="GY1196"/>
      <c r="GZ1196"/>
      <c r="HA1196"/>
      <c r="HB1196"/>
      <c r="HC1196"/>
      <c r="HD1196"/>
      <c r="HE1196"/>
      <c r="HF1196"/>
      <c r="HG1196"/>
      <c r="HH1196"/>
      <c r="HI1196"/>
      <c r="HJ1196"/>
      <c r="HK1196"/>
      <c r="HL1196"/>
      <c r="HM1196"/>
      <c r="HN1196"/>
      <c r="HO1196"/>
      <c r="HP1196"/>
      <c r="HQ1196"/>
      <c r="HR1196"/>
      <c r="HS1196"/>
      <c r="HT1196"/>
      <c r="HU1196"/>
      <c r="HV1196"/>
      <c r="HW1196"/>
      <c r="HX1196"/>
      <c r="HY1196"/>
      <c r="HZ1196"/>
      <c r="IA1196"/>
      <c r="IB1196"/>
      <c r="IC1196"/>
      <c r="ID1196"/>
      <c r="IE1196"/>
      <c r="IF1196"/>
      <c r="IG1196"/>
      <c r="IH1196"/>
      <c r="II1196"/>
      <c r="IJ1196"/>
      <c r="IK1196"/>
      <c r="IL1196"/>
      <c r="IM1196"/>
      <c r="IN1196"/>
      <c r="IO1196"/>
      <c r="IP1196"/>
      <c r="IQ1196"/>
      <c r="IR1196"/>
      <c r="IS1196"/>
      <c r="IT1196"/>
      <c r="IU1196"/>
      <c r="IV1196"/>
      <c r="IW1196"/>
      <c r="IX1196"/>
      <c r="IY1196"/>
      <c r="IZ1196"/>
      <c r="JA1196"/>
      <c r="JB1196"/>
      <c r="JC1196"/>
      <c r="JD1196"/>
      <c r="JE1196"/>
      <c r="JF1196"/>
      <c r="JG1196"/>
      <c r="JH1196"/>
      <c r="JI1196"/>
      <c r="JJ1196"/>
      <c r="JK1196"/>
      <c r="JL1196"/>
      <c r="JM1196"/>
      <c r="JN1196"/>
      <c r="JO1196"/>
      <c r="JP1196"/>
      <c r="JQ1196"/>
      <c r="JR1196"/>
      <c r="JS1196"/>
      <c r="JT1196"/>
      <c r="JU1196"/>
      <c r="JV1196"/>
      <c r="JW1196"/>
      <c r="JX1196"/>
      <c r="JY1196"/>
      <c r="JZ1196"/>
      <c r="KA1196"/>
      <c r="KB1196"/>
      <c r="KC1196"/>
      <c r="KD1196"/>
      <c r="KE1196"/>
      <c r="KF1196"/>
      <c r="KG1196"/>
      <c r="KH1196"/>
      <c r="KI1196"/>
      <c r="KJ1196"/>
      <c r="KK1196"/>
      <c r="KL1196"/>
      <c r="KM1196"/>
      <c r="KN1196"/>
    </row>
    <row r="1197" spans="1:300" x14ac:dyDescent="0.25"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  <c r="CN1197"/>
      <c r="CO1197"/>
      <c r="CP1197"/>
      <c r="CQ1197"/>
      <c r="CR1197"/>
      <c r="CS1197"/>
      <c r="CT1197"/>
      <c r="CU1197"/>
      <c r="CV1197"/>
      <c r="CW1197"/>
      <c r="CX1197"/>
      <c r="CY1197"/>
      <c r="CZ1197"/>
      <c r="DA1197"/>
      <c r="DB1197"/>
      <c r="DC1197"/>
      <c r="DD1197"/>
      <c r="DE1197"/>
      <c r="DF1197"/>
      <c r="DG1197"/>
      <c r="DH1197"/>
      <c r="DI1197"/>
      <c r="DJ1197"/>
      <c r="DK1197"/>
      <c r="DL1197"/>
      <c r="DM1197"/>
      <c r="DN1197"/>
      <c r="DO1197"/>
      <c r="DP1197"/>
      <c r="DQ1197"/>
      <c r="DR1197"/>
      <c r="DS1197"/>
      <c r="DT1197"/>
      <c r="DU1197"/>
      <c r="DV1197"/>
      <c r="DW1197"/>
      <c r="DX1197"/>
      <c r="DY1197"/>
      <c r="DZ1197"/>
      <c r="EA1197"/>
      <c r="EB1197"/>
      <c r="EC1197"/>
      <c r="ED1197"/>
      <c r="EE1197"/>
      <c r="EF1197"/>
      <c r="EG1197"/>
      <c r="EH1197"/>
      <c r="EI1197"/>
      <c r="EJ1197"/>
      <c r="EK1197"/>
      <c r="EL1197"/>
      <c r="EM1197"/>
      <c r="EN1197"/>
      <c r="EO1197"/>
      <c r="EP1197"/>
      <c r="EQ1197"/>
      <c r="ER1197"/>
      <c r="ES1197"/>
      <c r="ET1197"/>
      <c r="EU1197"/>
      <c r="EV1197"/>
      <c r="EW1197"/>
      <c r="EX1197"/>
      <c r="EY1197"/>
      <c r="EZ1197"/>
      <c r="FA1197"/>
      <c r="FB1197"/>
      <c r="FC1197"/>
      <c r="FD1197"/>
      <c r="FE1197"/>
      <c r="FF1197"/>
      <c r="FG1197"/>
      <c r="FH1197"/>
      <c r="FI1197"/>
      <c r="FJ1197"/>
      <c r="FK1197"/>
      <c r="FL1197"/>
      <c r="FM1197"/>
      <c r="FN1197"/>
      <c r="FO1197"/>
      <c r="FP1197"/>
      <c r="FQ1197"/>
      <c r="FR1197"/>
      <c r="FS1197"/>
      <c r="FT1197"/>
      <c r="FU1197"/>
      <c r="FV1197"/>
      <c r="FW1197"/>
      <c r="FX1197"/>
      <c r="FY1197"/>
      <c r="FZ1197"/>
      <c r="GA1197"/>
      <c r="GB1197"/>
      <c r="GC1197"/>
      <c r="GD1197"/>
      <c r="GE1197"/>
      <c r="GF1197"/>
      <c r="GG1197"/>
      <c r="GH1197"/>
      <c r="GI1197"/>
      <c r="GJ1197"/>
      <c r="GK1197"/>
      <c r="GL1197"/>
      <c r="GM1197"/>
      <c r="GN1197"/>
      <c r="GO1197"/>
      <c r="GP1197"/>
      <c r="GQ1197"/>
      <c r="GR1197"/>
      <c r="GS1197"/>
      <c r="GT1197"/>
      <c r="GU1197"/>
      <c r="GV1197"/>
      <c r="GW1197"/>
      <c r="GX1197"/>
      <c r="GY1197"/>
      <c r="GZ1197"/>
      <c r="HA1197"/>
      <c r="HB1197"/>
      <c r="HC1197"/>
      <c r="HD1197"/>
      <c r="HE1197"/>
      <c r="HF1197"/>
      <c r="HG1197"/>
      <c r="HH1197"/>
      <c r="HI1197"/>
      <c r="HJ1197"/>
      <c r="HK1197"/>
      <c r="HL1197"/>
      <c r="HM1197"/>
      <c r="HN1197"/>
      <c r="HO1197"/>
      <c r="HP1197"/>
      <c r="HQ1197"/>
      <c r="HR1197"/>
      <c r="HS1197"/>
      <c r="HT1197"/>
      <c r="HU1197"/>
      <c r="HV1197"/>
      <c r="HW1197"/>
      <c r="HX1197"/>
      <c r="HY1197"/>
      <c r="HZ1197"/>
      <c r="IA1197"/>
      <c r="IB1197"/>
      <c r="IC1197"/>
      <c r="ID1197"/>
      <c r="IE1197"/>
      <c r="IF1197"/>
      <c r="IG1197"/>
      <c r="IH1197"/>
      <c r="II1197"/>
      <c r="IJ1197"/>
      <c r="IK1197"/>
      <c r="IL1197"/>
      <c r="IM1197"/>
      <c r="IN1197"/>
      <c r="IO1197"/>
      <c r="IP1197"/>
      <c r="IQ1197"/>
      <c r="IR1197"/>
      <c r="IS1197"/>
      <c r="IT1197"/>
      <c r="IU1197"/>
      <c r="IV1197"/>
      <c r="IW1197"/>
      <c r="IX1197"/>
      <c r="IY1197"/>
      <c r="IZ1197"/>
      <c r="JA1197"/>
      <c r="JB1197"/>
      <c r="JC1197"/>
      <c r="JD1197"/>
      <c r="JE1197"/>
      <c r="JF1197"/>
      <c r="JG1197"/>
      <c r="JH1197"/>
      <c r="JI1197"/>
      <c r="JJ1197"/>
      <c r="JK1197"/>
      <c r="JL1197"/>
      <c r="JM1197"/>
      <c r="JN1197"/>
      <c r="JO1197"/>
      <c r="JP1197"/>
      <c r="JQ1197"/>
      <c r="JR1197"/>
      <c r="JS1197"/>
      <c r="JT1197"/>
      <c r="JU1197"/>
      <c r="JV1197"/>
      <c r="JW1197"/>
      <c r="JX1197"/>
      <c r="JY1197"/>
      <c r="JZ1197"/>
      <c r="KA1197"/>
      <c r="KB1197"/>
      <c r="KC1197"/>
      <c r="KD1197"/>
      <c r="KE1197"/>
      <c r="KF1197"/>
      <c r="KG1197"/>
      <c r="KH1197"/>
      <c r="KI1197"/>
      <c r="KJ1197"/>
      <c r="KK1197"/>
      <c r="KL1197"/>
      <c r="KM1197"/>
      <c r="KN1197"/>
    </row>
    <row r="1198" spans="1:300" x14ac:dyDescent="0.25">
      <c r="A1198" s="1" t="s">
        <v>469</v>
      </c>
      <c r="D1198"/>
      <c r="E1198"/>
      <c r="F1198"/>
      <c r="G1198"/>
      <c r="H1198"/>
      <c r="I1198"/>
      <c r="J1198"/>
      <c r="K1198"/>
      <c r="L1198"/>
      <c r="M1198"/>
      <c r="N1198"/>
      <c r="O1198"/>
      <c r="P1198" t="s">
        <v>518</v>
      </c>
      <c r="Q1198"/>
      <c r="R1198" t="s">
        <v>518</v>
      </c>
      <c r="S1198"/>
      <c r="T1198" t="s">
        <v>470</v>
      </c>
      <c r="U1198"/>
      <c r="V1198"/>
      <c r="W1198"/>
      <c r="X1198" t="s">
        <v>470</v>
      </c>
      <c r="Y1198"/>
      <c r="Z1198" t="s">
        <v>470</v>
      </c>
      <c r="AA1198"/>
      <c r="AB1198" t="s">
        <v>473</v>
      </c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  <c r="CN1198"/>
      <c r="CO1198"/>
      <c r="CP1198"/>
      <c r="CQ1198"/>
      <c r="CR1198"/>
      <c r="CS1198"/>
      <c r="CT1198"/>
      <c r="CU1198"/>
      <c r="CV1198"/>
      <c r="CW1198"/>
      <c r="CX1198"/>
      <c r="CY1198"/>
      <c r="CZ1198"/>
      <c r="DA1198"/>
      <c r="DB1198"/>
      <c r="DC1198"/>
      <c r="DD1198"/>
      <c r="DE1198"/>
      <c r="DF1198"/>
      <c r="DG1198"/>
      <c r="DH1198"/>
      <c r="DI1198"/>
      <c r="DJ1198"/>
      <c r="DK1198"/>
      <c r="DL1198"/>
      <c r="DM1198"/>
      <c r="DN1198"/>
      <c r="DO1198"/>
      <c r="DP1198"/>
      <c r="DQ1198"/>
      <c r="DR1198"/>
      <c r="DS1198"/>
      <c r="DT1198"/>
      <c r="DU1198"/>
      <c r="DV1198"/>
      <c r="DW1198"/>
      <c r="DX1198"/>
      <c r="DY1198"/>
      <c r="DZ1198"/>
      <c r="EA1198"/>
      <c r="EB1198"/>
      <c r="EC1198"/>
      <c r="ED1198"/>
      <c r="EE1198"/>
      <c r="EF1198"/>
      <c r="EG1198"/>
      <c r="EH1198"/>
      <c r="EI1198"/>
      <c r="EJ1198"/>
      <c r="EK1198"/>
      <c r="EL1198"/>
      <c r="EM1198"/>
      <c r="EN1198"/>
      <c r="EO1198"/>
      <c r="EP1198"/>
      <c r="EQ1198"/>
      <c r="ER1198"/>
      <c r="ES1198"/>
      <c r="ET1198"/>
      <c r="EU1198"/>
      <c r="EV1198"/>
      <c r="EW1198"/>
      <c r="EX1198"/>
      <c r="EY1198"/>
      <c r="EZ1198"/>
      <c r="FA1198"/>
      <c r="FB1198"/>
      <c r="FC1198"/>
      <c r="FD1198"/>
      <c r="FE1198"/>
      <c r="FF1198"/>
      <c r="FG1198"/>
      <c r="FH1198"/>
      <c r="FI1198"/>
      <c r="FJ1198"/>
      <c r="FK1198"/>
      <c r="FL1198"/>
      <c r="FM1198"/>
      <c r="FN1198"/>
      <c r="FO1198"/>
      <c r="FP1198"/>
      <c r="FQ1198"/>
      <c r="FR1198"/>
      <c r="FS1198"/>
      <c r="FT1198"/>
      <c r="FU1198"/>
      <c r="FV1198"/>
      <c r="FW1198"/>
      <c r="FX1198"/>
      <c r="FY1198"/>
      <c r="FZ1198"/>
      <c r="GA1198"/>
      <c r="GB1198"/>
      <c r="GC1198"/>
      <c r="GD1198"/>
      <c r="GE1198"/>
      <c r="GF1198"/>
      <c r="GG1198"/>
      <c r="GH1198"/>
      <c r="GI1198"/>
      <c r="GJ1198"/>
      <c r="GK1198"/>
      <c r="GL1198"/>
      <c r="GM1198"/>
      <c r="GN1198"/>
      <c r="GO1198"/>
      <c r="GP1198"/>
      <c r="GQ1198"/>
      <c r="GR1198"/>
      <c r="GS1198"/>
      <c r="GT1198"/>
      <c r="GU1198"/>
      <c r="GV1198"/>
      <c r="GW1198"/>
      <c r="GX1198"/>
      <c r="GY1198"/>
      <c r="GZ1198"/>
      <c r="HA1198"/>
      <c r="HB1198"/>
      <c r="HC1198"/>
      <c r="HD1198"/>
      <c r="HE1198"/>
      <c r="HF1198"/>
      <c r="HG1198"/>
      <c r="HH1198"/>
      <c r="HI1198"/>
      <c r="HJ1198"/>
      <c r="HK1198"/>
      <c r="HL1198"/>
      <c r="HM1198"/>
      <c r="HN1198"/>
      <c r="HO1198"/>
      <c r="HP1198"/>
      <c r="HQ1198"/>
      <c r="HR1198"/>
      <c r="HS1198"/>
      <c r="HT1198"/>
      <c r="HU1198"/>
      <c r="HV1198"/>
      <c r="HW1198"/>
      <c r="HX1198"/>
      <c r="HY1198"/>
      <c r="HZ1198"/>
      <c r="IA1198"/>
      <c r="IB1198"/>
      <c r="IC1198"/>
      <c r="ID1198"/>
      <c r="IE1198"/>
      <c r="IF1198"/>
      <c r="IG1198"/>
      <c r="IH1198"/>
      <c r="II1198"/>
      <c r="IJ1198"/>
      <c r="IK1198"/>
      <c r="IL1198"/>
      <c r="IM1198"/>
      <c r="IN1198"/>
      <c r="IO1198"/>
      <c r="IP1198"/>
      <c r="IQ1198"/>
      <c r="IR1198"/>
      <c r="IS1198"/>
      <c r="IT1198"/>
      <c r="IU1198"/>
      <c r="IV1198"/>
      <c r="IW1198"/>
      <c r="IX1198"/>
      <c r="IY1198"/>
      <c r="IZ1198"/>
      <c r="JA1198"/>
      <c r="JB1198"/>
      <c r="JC1198"/>
      <c r="JD1198"/>
      <c r="JE1198"/>
      <c r="JF1198"/>
      <c r="JG1198"/>
      <c r="JH1198"/>
      <c r="JI1198"/>
      <c r="JJ1198"/>
      <c r="JK1198"/>
      <c r="JL1198"/>
      <c r="JM1198"/>
      <c r="JN1198"/>
      <c r="JO1198"/>
      <c r="JP1198"/>
      <c r="JQ1198"/>
      <c r="JR1198"/>
      <c r="JS1198"/>
      <c r="JT1198"/>
      <c r="JU1198"/>
      <c r="JV1198"/>
      <c r="JW1198"/>
      <c r="JX1198"/>
      <c r="JY1198"/>
      <c r="JZ1198"/>
      <c r="KA1198"/>
      <c r="KB1198"/>
      <c r="KC1198"/>
      <c r="KD1198"/>
      <c r="KE1198"/>
      <c r="KF1198"/>
      <c r="KG1198"/>
      <c r="KH1198"/>
      <c r="KI1198"/>
      <c r="KJ1198"/>
      <c r="KK1198"/>
      <c r="KL1198"/>
      <c r="KM1198"/>
      <c r="KN1198"/>
    </row>
    <row r="1199" spans="1:300" x14ac:dyDescent="0.25">
      <c r="A1199" s="1" t="s">
        <v>474</v>
      </c>
      <c r="D1199"/>
      <c r="E1199"/>
      <c r="F1199"/>
      <c r="G1199"/>
      <c r="H1199"/>
      <c r="I1199"/>
      <c r="J1199"/>
      <c r="K1199"/>
      <c r="L1199"/>
      <c r="M1199"/>
      <c r="N1199"/>
      <c r="O1199"/>
      <c r="P1199" t="s">
        <v>796</v>
      </c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 t="s">
        <v>796</v>
      </c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  <c r="CN1199"/>
      <c r="CO1199"/>
      <c r="CP1199"/>
      <c r="CQ1199"/>
      <c r="CR1199"/>
      <c r="CS1199"/>
      <c r="CT1199"/>
      <c r="CU1199"/>
      <c r="CV1199"/>
      <c r="CW1199"/>
      <c r="CX1199"/>
      <c r="CY1199"/>
      <c r="CZ1199"/>
      <c r="DA1199"/>
      <c r="DB1199"/>
      <c r="DC1199"/>
      <c r="DD1199"/>
      <c r="DE1199"/>
      <c r="DF1199"/>
      <c r="DG1199"/>
      <c r="DH1199"/>
      <c r="DI1199"/>
      <c r="DJ1199"/>
      <c r="DK1199"/>
      <c r="DL1199"/>
      <c r="DM1199"/>
      <c r="DN1199"/>
      <c r="DO1199"/>
      <c r="DP1199"/>
      <c r="DQ1199"/>
      <c r="DR1199"/>
      <c r="DS1199"/>
      <c r="DT1199"/>
      <c r="DU1199"/>
      <c r="DV1199"/>
      <c r="DW1199"/>
      <c r="DX1199"/>
      <c r="DY1199"/>
      <c r="DZ1199"/>
      <c r="EA1199"/>
      <c r="EB1199"/>
      <c r="EC1199"/>
      <c r="ED1199"/>
      <c r="EE1199"/>
      <c r="EF1199"/>
      <c r="EG1199"/>
      <c r="EH1199"/>
      <c r="EI1199"/>
      <c r="EJ1199"/>
      <c r="EK1199"/>
      <c r="EL1199"/>
      <c r="EM1199"/>
      <c r="EN1199"/>
      <c r="EO1199"/>
      <c r="EP1199"/>
      <c r="EQ1199"/>
      <c r="ER1199"/>
      <c r="ES1199"/>
      <c r="ET1199"/>
      <c r="EU1199"/>
      <c r="EV1199"/>
      <c r="EW1199"/>
      <c r="EX1199"/>
      <c r="EY1199"/>
      <c r="EZ1199"/>
      <c r="FA1199"/>
      <c r="FB1199"/>
      <c r="FC1199"/>
      <c r="FD1199"/>
      <c r="FE1199"/>
      <c r="FF1199"/>
      <c r="FG1199"/>
      <c r="FH1199"/>
      <c r="FI1199"/>
      <c r="FJ1199"/>
      <c r="FK1199"/>
      <c r="FL1199"/>
      <c r="FM1199"/>
      <c r="FN1199"/>
      <c r="FO1199"/>
      <c r="FP1199"/>
      <c r="FQ1199"/>
      <c r="FR1199"/>
      <c r="FS1199"/>
      <c r="FT1199"/>
      <c r="FU1199"/>
      <c r="FV1199"/>
      <c r="FW1199"/>
      <c r="FX1199"/>
      <c r="FY1199"/>
      <c r="FZ1199"/>
      <c r="GA1199"/>
      <c r="GB1199"/>
      <c r="GC1199"/>
      <c r="GD1199"/>
      <c r="GE1199"/>
      <c r="GF1199"/>
      <c r="GG1199"/>
      <c r="GH1199"/>
      <c r="GI1199"/>
      <c r="GJ1199"/>
      <c r="GK1199"/>
      <c r="GL1199"/>
      <c r="GM1199"/>
      <c r="GN1199"/>
      <c r="GO1199"/>
      <c r="GP1199"/>
      <c r="GQ1199"/>
      <c r="GR1199"/>
      <c r="GS1199"/>
      <c r="GT1199"/>
      <c r="GU1199"/>
      <c r="GV1199"/>
      <c r="GW1199"/>
      <c r="GX1199"/>
      <c r="GY1199"/>
      <c r="GZ1199"/>
      <c r="HA1199"/>
      <c r="HB1199"/>
      <c r="HC1199"/>
      <c r="HD1199"/>
      <c r="HE1199"/>
      <c r="HF1199"/>
      <c r="HG1199"/>
      <c r="HH1199"/>
      <c r="HI1199"/>
      <c r="HJ1199"/>
      <c r="HK1199"/>
      <c r="HL1199"/>
      <c r="HM1199"/>
      <c r="HN1199"/>
      <c r="HO1199"/>
      <c r="HP1199"/>
      <c r="HQ1199"/>
      <c r="HR1199"/>
      <c r="HS1199"/>
      <c r="HT1199"/>
      <c r="HU1199"/>
      <c r="HV1199"/>
      <c r="HW1199"/>
      <c r="HX1199"/>
      <c r="HY1199"/>
      <c r="HZ1199"/>
      <c r="IA1199"/>
      <c r="IB1199"/>
      <c r="IC1199"/>
      <c r="ID1199"/>
      <c r="IE1199"/>
      <c r="IF1199"/>
      <c r="IG1199"/>
      <c r="IH1199"/>
      <c r="II1199"/>
      <c r="IJ1199"/>
      <c r="IK1199"/>
      <c r="IL1199"/>
      <c r="IM1199"/>
      <c r="IN1199"/>
      <c r="IO1199"/>
      <c r="IP1199"/>
      <c r="IQ1199"/>
      <c r="IR1199"/>
      <c r="IS1199"/>
      <c r="IT1199"/>
      <c r="IU1199"/>
      <c r="IV1199"/>
      <c r="IW1199"/>
      <c r="IX1199"/>
      <c r="IY1199"/>
      <c r="IZ1199"/>
      <c r="JA1199"/>
      <c r="JB1199"/>
      <c r="JC1199"/>
      <c r="JD1199"/>
      <c r="JE1199"/>
      <c r="JF1199"/>
      <c r="JG1199"/>
      <c r="JH1199"/>
      <c r="JI1199"/>
      <c r="JJ1199"/>
      <c r="JK1199"/>
      <c r="JL1199"/>
      <c r="JM1199"/>
      <c r="JN1199"/>
      <c r="JO1199"/>
      <c r="JP1199"/>
      <c r="JQ1199"/>
      <c r="JR1199"/>
      <c r="JS1199"/>
      <c r="JT1199"/>
      <c r="JU1199"/>
      <c r="JV1199"/>
      <c r="JW1199"/>
      <c r="JX1199"/>
      <c r="JY1199"/>
      <c r="JZ1199"/>
      <c r="KA1199"/>
      <c r="KB1199"/>
      <c r="KC1199"/>
      <c r="KD1199"/>
      <c r="KE1199"/>
      <c r="KF1199"/>
      <c r="KG1199"/>
      <c r="KH1199"/>
      <c r="KI1199"/>
      <c r="KJ1199"/>
      <c r="KK1199"/>
      <c r="KL1199"/>
      <c r="KM1199"/>
      <c r="KN1199"/>
    </row>
    <row r="1200" spans="1:300" x14ac:dyDescent="0.25">
      <c r="A1200" s="1" t="s">
        <v>475</v>
      </c>
      <c r="P1200" s="1">
        <v>0</v>
      </c>
      <c r="AL1200" s="1">
        <v>0</v>
      </c>
      <c r="BH1200" s="1">
        <v>0</v>
      </c>
    </row>
    <row r="1201" spans="1:300" x14ac:dyDescent="0.25">
      <c r="A1201" s="1" t="s">
        <v>476</v>
      </c>
      <c r="B1201" s="1" t="s">
        <v>477</v>
      </c>
      <c r="H1201" s="1">
        <v>0</v>
      </c>
      <c r="BG1201" s="1">
        <v>0</v>
      </c>
    </row>
    <row r="1202" spans="1:300" x14ac:dyDescent="0.25">
      <c r="A1202" s="1" t="s">
        <v>478</v>
      </c>
      <c r="I1202" s="1">
        <v>0</v>
      </c>
      <c r="K1202" s="1">
        <v>1065</v>
      </c>
      <c r="AE1202" s="1">
        <v>665</v>
      </c>
      <c r="BA1202" s="1">
        <v>0</v>
      </c>
    </row>
    <row r="1203" spans="1:300" x14ac:dyDescent="0.25">
      <c r="A1203" s="1" t="s">
        <v>479</v>
      </c>
      <c r="O1203" s="1">
        <v>0</v>
      </c>
      <c r="AK1203" s="1">
        <v>0</v>
      </c>
      <c r="BG1203" s="1">
        <v>0</v>
      </c>
    </row>
    <row r="1204" spans="1:300" x14ac:dyDescent="0.25">
      <c r="A1204" s="1" t="s">
        <v>480</v>
      </c>
      <c r="M1204" s="1">
        <v>-60</v>
      </c>
      <c r="AG1204" s="1">
        <v>-80</v>
      </c>
      <c r="BA1204" s="1">
        <v>-80</v>
      </c>
    </row>
    <row r="1205" spans="1:300" x14ac:dyDescent="0.25">
      <c r="A1205" s="1" t="s">
        <v>481</v>
      </c>
      <c r="L1205" s="1">
        <v>-200</v>
      </c>
      <c r="AE1205" s="1">
        <v>-200</v>
      </c>
      <c r="AX1205" s="1">
        <v>-200</v>
      </c>
    </row>
    <row r="1209" spans="1:300" x14ac:dyDescent="0.25"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  <c r="CN1209"/>
      <c r="CO1209"/>
      <c r="CP1209"/>
      <c r="CQ1209"/>
      <c r="CR1209"/>
      <c r="CS1209"/>
      <c r="CT1209"/>
      <c r="CU1209"/>
      <c r="CV1209"/>
      <c r="CW1209"/>
      <c r="CX1209"/>
      <c r="CY1209"/>
      <c r="CZ1209"/>
      <c r="DA1209"/>
      <c r="DB1209"/>
      <c r="DC1209"/>
      <c r="DD1209"/>
      <c r="DE1209"/>
      <c r="DF1209"/>
      <c r="DG1209"/>
      <c r="DH1209"/>
      <c r="DI1209"/>
      <c r="DJ1209"/>
      <c r="DK1209"/>
      <c r="DL1209"/>
      <c r="DM1209"/>
      <c r="DN1209"/>
      <c r="DO1209"/>
      <c r="DP1209"/>
      <c r="DQ1209"/>
      <c r="DR1209"/>
      <c r="DS1209"/>
      <c r="DT1209"/>
      <c r="DU1209"/>
      <c r="DV1209"/>
      <c r="DW1209"/>
      <c r="DX1209"/>
      <c r="DY1209"/>
      <c r="DZ1209"/>
      <c r="EA1209"/>
      <c r="EB1209"/>
      <c r="EC1209"/>
      <c r="ED1209"/>
      <c r="EE1209"/>
      <c r="EF1209"/>
      <c r="EG1209"/>
      <c r="EH1209"/>
      <c r="EI1209"/>
      <c r="EJ1209"/>
      <c r="EK1209"/>
      <c r="EL1209"/>
      <c r="EM1209"/>
      <c r="EN1209"/>
      <c r="EO1209"/>
      <c r="EP1209"/>
      <c r="EQ1209"/>
      <c r="ER1209"/>
      <c r="ES1209"/>
      <c r="ET1209"/>
      <c r="EU1209"/>
      <c r="EV1209"/>
      <c r="EW1209"/>
      <c r="EX1209"/>
      <c r="EY1209"/>
      <c r="EZ1209"/>
      <c r="FA1209"/>
      <c r="FB1209"/>
      <c r="FC1209"/>
      <c r="FD1209"/>
      <c r="FE1209"/>
      <c r="FF1209"/>
      <c r="FG1209"/>
      <c r="FH1209"/>
      <c r="FI1209"/>
      <c r="FJ1209"/>
      <c r="FK1209"/>
      <c r="FL1209"/>
      <c r="FM1209"/>
      <c r="FN1209"/>
      <c r="FO1209"/>
      <c r="FP1209"/>
      <c r="FQ1209"/>
      <c r="FR1209"/>
      <c r="FS1209"/>
      <c r="FT1209"/>
      <c r="FU1209"/>
      <c r="FV1209"/>
      <c r="FW1209"/>
      <c r="FX1209"/>
      <c r="FY1209"/>
      <c r="FZ1209"/>
      <c r="GA1209"/>
      <c r="GB1209"/>
      <c r="GC1209"/>
      <c r="GD1209"/>
      <c r="GE1209"/>
      <c r="GF1209"/>
      <c r="GG1209"/>
      <c r="GH1209"/>
      <c r="GI1209"/>
      <c r="GJ1209"/>
      <c r="GK1209"/>
      <c r="GL1209"/>
      <c r="GM1209"/>
      <c r="GN1209"/>
      <c r="GO1209"/>
      <c r="GP1209"/>
      <c r="GQ1209"/>
      <c r="GR1209"/>
      <c r="GS1209"/>
      <c r="GT1209"/>
      <c r="GU1209"/>
      <c r="GV1209"/>
      <c r="GW1209"/>
      <c r="GX1209"/>
      <c r="GY1209"/>
      <c r="GZ1209"/>
      <c r="HA1209"/>
      <c r="HB1209"/>
      <c r="HC1209"/>
      <c r="HD1209"/>
      <c r="HE1209"/>
      <c r="HF1209"/>
      <c r="HG1209"/>
      <c r="HH1209"/>
      <c r="HI1209"/>
      <c r="HJ1209"/>
      <c r="HK1209"/>
      <c r="HL1209"/>
      <c r="HM1209"/>
      <c r="HN1209"/>
      <c r="HO1209"/>
      <c r="HP1209"/>
      <c r="HQ1209"/>
      <c r="HR1209"/>
      <c r="HS1209"/>
      <c r="HT1209"/>
      <c r="HU1209"/>
      <c r="HV1209"/>
      <c r="HW1209"/>
      <c r="HX1209"/>
      <c r="HY1209"/>
      <c r="HZ1209"/>
      <c r="IA1209"/>
      <c r="IB1209"/>
      <c r="IC1209"/>
      <c r="ID1209"/>
      <c r="IE1209"/>
      <c r="IF1209"/>
      <c r="IG1209"/>
      <c r="IH1209"/>
      <c r="II1209"/>
      <c r="IJ1209"/>
      <c r="IK1209"/>
      <c r="IL1209"/>
      <c r="IM1209"/>
      <c r="IN1209"/>
      <c r="IO1209"/>
      <c r="IP1209"/>
      <c r="IQ1209"/>
      <c r="IR1209"/>
      <c r="IS1209"/>
      <c r="IT1209"/>
      <c r="IU1209"/>
      <c r="IV1209"/>
      <c r="IW1209"/>
      <c r="IX1209"/>
      <c r="IY1209"/>
      <c r="IZ1209"/>
      <c r="JA1209"/>
      <c r="JB1209"/>
      <c r="JC1209"/>
      <c r="JD1209"/>
      <c r="JE1209"/>
      <c r="JF1209"/>
      <c r="JG1209"/>
      <c r="JH1209"/>
      <c r="JI1209"/>
      <c r="JJ1209"/>
      <c r="JK1209"/>
      <c r="JL1209"/>
      <c r="JM1209"/>
      <c r="JN1209"/>
      <c r="JO1209"/>
      <c r="JP1209"/>
      <c r="JQ1209"/>
      <c r="JR1209"/>
      <c r="JS1209"/>
      <c r="JT1209"/>
      <c r="JU1209"/>
      <c r="JV1209"/>
      <c r="JW1209"/>
      <c r="JX1209"/>
      <c r="JY1209"/>
      <c r="JZ1209"/>
      <c r="KA1209"/>
      <c r="KB1209"/>
      <c r="KC1209"/>
      <c r="KD1209"/>
      <c r="KE1209"/>
      <c r="KF1209"/>
      <c r="KG1209"/>
      <c r="KH1209"/>
      <c r="KI1209"/>
      <c r="KJ1209"/>
      <c r="KK1209"/>
      <c r="KL1209"/>
      <c r="KM1209"/>
      <c r="KN1209"/>
    </row>
    <row r="1210" spans="1:300" x14ac:dyDescent="0.25"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  <c r="CN1210"/>
      <c r="CO1210"/>
      <c r="CP1210"/>
      <c r="CQ1210"/>
      <c r="CR1210"/>
      <c r="CS1210"/>
      <c r="CT1210"/>
      <c r="CU1210"/>
      <c r="CV1210"/>
      <c r="CW1210"/>
      <c r="CX1210"/>
      <c r="CY1210"/>
      <c r="CZ1210"/>
      <c r="DA1210"/>
      <c r="DB1210"/>
      <c r="DC1210"/>
      <c r="DD1210"/>
      <c r="DE1210"/>
      <c r="DF1210"/>
      <c r="DG1210"/>
      <c r="DH1210"/>
      <c r="DI1210"/>
      <c r="DJ1210"/>
      <c r="DK1210"/>
      <c r="DL1210"/>
      <c r="DM1210"/>
      <c r="DN1210"/>
      <c r="DO1210"/>
      <c r="DP1210"/>
      <c r="DQ1210"/>
      <c r="DR1210"/>
      <c r="DS1210"/>
      <c r="DT1210"/>
      <c r="DU1210"/>
      <c r="DV1210"/>
      <c r="DW1210"/>
      <c r="DX1210"/>
      <c r="DY1210"/>
      <c r="DZ1210"/>
      <c r="EA1210"/>
      <c r="EB1210"/>
      <c r="EC1210"/>
      <c r="ED1210"/>
      <c r="EE1210"/>
      <c r="EF1210"/>
      <c r="EG1210"/>
      <c r="EH1210"/>
      <c r="EI1210"/>
      <c r="EJ1210"/>
      <c r="EK1210"/>
      <c r="EL1210"/>
      <c r="EM1210"/>
      <c r="EN1210"/>
      <c r="EO1210"/>
      <c r="EP1210"/>
      <c r="EQ1210"/>
      <c r="ER1210"/>
      <c r="ES1210"/>
      <c r="ET1210"/>
      <c r="EU1210"/>
      <c r="EV1210"/>
      <c r="EW1210"/>
      <c r="EX1210"/>
      <c r="EY1210"/>
      <c r="EZ1210"/>
      <c r="FA1210"/>
      <c r="FB1210"/>
      <c r="FC1210"/>
      <c r="FD1210"/>
      <c r="FE1210"/>
      <c r="FF1210"/>
      <c r="FG1210"/>
      <c r="FH1210"/>
      <c r="FI1210"/>
      <c r="FJ1210"/>
      <c r="FK1210"/>
      <c r="FL1210"/>
      <c r="FM1210"/>
      <c r="FN1210"/>
      <c r="FO1210"/>
      <c r="FP1210"/>
      <c r="FQ1210"/>
      <c r="FR1210"/>
      <c r="FS1210"/>
      <c r="FT1210"/>
      <c r="FU1210"/>
      <c r="FV1210"/>
      <c r="FW1210"/>
      <c r="FX1210"/>
      <c r="FY1210"/>
      <c r="FZ1210"/>
      <c r="GA1210"/>
      <c r="GB1210"/>
      <c r="GC1210"/>
      <c r="GD1210"/>
      <c r="GE1210"/>
      <c r="GF1210"/>
      <c r="GG1210"/>
      <c r="GH1210"/>
      <c r="GI1210"/>
      <c r="GJ1210"/>
      <c r="GK1210"/>
      <c r="GL1210"/>
      <c r="GM1210"/>
      <c r="GN1210"/>
      <c r="GO1210"/>
      <c r="GP1210"/>
      <c r="GQ1210"/>
      <c r="GR1210"/>
      <c r="GS1210"/>
      <c r="GT1210"/>
      <c r="GU1210"/>
      <c r="GV1210"/>
      <c r="GW1210"/>
      <c r="GX1210"/>
      <c r="GY1210"/>
      <c r="GZ1210"/>
      <c r="HA1210"/>
      <c r="HB1210"/>
      <c r="HC1210"/>
      <c r="HD1210"/>
      <c r="HE1210"/>
      <c r="HF1210"/>
      <c r="HG1210"/>
      <c r="HH1210"/>
      <c r="HI1210"/>
      <c r="HJ1210"/>
      <c r="HK1210"/>
      <c r="HL1210"/>
      <c r="HM1210"/>
      <c r="HN1210"/>
      <c r="HO1210"/>
      <c r="HP1210"/>
      <c r="HQ1210"/>
      <c r="HR1210"/>
      <c r="HS1210"/>
      <c r="HT1210"/>
      <c r="HU1210"/>
      <c r="HV1210"/>
      <c r="HW1210"/>
      <c r="HX1210"/>
      <c r="HY1210"/>
      <c r="HZ1210"/>
      <c r="IA1210"/>
      <c r="IB1210"/>
      <c r="IC1210"/>
      <c r="ID1210"/>
      <c r="IE1210"/>
      <c r="IF1210"/>
      <c r="IG1210"/>
      <c r="IH1210"/>
      <c r="II1210"/>
      <c r="IJ1210"/>
      <c r="IK1210"/>
      <c r="IL1210"/>
      <c r="IM1210"/>
      <c r="IN1210"/>
      <c r="IO1210"/>
      <c r="IP1210"/>
      <c r="IQ1210"/>
      <c r="IR1210"/>
      <c r="IS1210"/>
      <c r="IT1210"/>
      <c r="IU1210"/>
      <c r="IV1210"/>
      <c r="IW1210"/>
      <c r="IX1210"/>
      <c r="IY1210"/>
      <c r="IZ1210"/>
      <c r="JA1210"/>
      <c r="JB1210"/>
      <c r="JC1210"/>
      <c r="JD1210"/>
      <c r="JE1210"/>
      <c r="JF1210"/>
      <c r="JG1210"/>
      <c r="JH1210"/>
      <c r="JI1210"/>
      <c r="JJ1210"/>
      <c r="JK1210"/>
      <c r="JL1210"/>
      <c r="JM1210"/>
      <c r="JN1210"/>
      <c r="JO1210"/>
      <c r="JP1210"/>
      <c r="JQ1210"/>
      <c r="JR1210"/>
      <c r="JS1210"/>
      <c r="JT1210"/>
      <c r="JU1210"/>
      <c r="JV1210"/>
      <c r="JW1210"/>
      <c r="JX1210"/>
      <c r="JY1210"/>
      <c r="JZ1210"/>
      <c r="KA1210"/>
      <c r="KB1210"/>
      <c r="KC1210"/>
      <c r="KD1210"/>
      <c r="KE1210"/>
      <c r="KF1210"/>
      <c r="KG1210"/>
      <c r="KH1210"/>
      <c r="KI1210"/>
      <c r="KJ1210"/>
      <c r="KK1210"/>
      <c r="KL1210"/>
      <c r="KM1210"/>
      <c r="KN1210"/>
    </row>
    <row r="1211" spans="1:300" x14ac:dyDescent="0.25"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  <c r="CN1211"/>
      <c r="CO1211"/>
      <c r="CP1211"/>
      <c r="CQ1211"/>
      <c r="CR1211"/>
      <c r="CS1211"/>
      <c r="CT1211"/>
      <c r="CU1211"/>
      <c r="CV1211"/>
      <c r="CW1211"/>
      <c r="CX1211"/>
      <c r="CY1211"/>
      <c r="CZ1211"/>
      <c r="DA1211"/>
      <c r="DB1211"/>
      <c r="DC1211"/>
      <c r="DD1211"/>
      <c r="DE1211"/>
      <c r="DF1211"/>
      <c r="DG1211"/>
      <c r="DH1211"/>
      <c r="DI1211"/>
      <c r="DJ1211"/>
      <c r="DK1211"/>
      <c r="DL1211"/>
      <c r="DM1211"/>
      <c r="DN1211"/>
      <c r="DO1211"/>
      <c r="DP1211"/>
      <c r="DQ1211"/>
      <c r="DR1211"/>
      <c r="DS1211"/>
      <c r="DT1211"/>
      <c r="DU1211"/>
      <c r="DV1211"/>
      <c r="DW1211"/>
      <c r="DX1211"/>
      <c r="DY1211"/>
      <c r="DZ1211"/>
      <c r="EA1211"/>
      <c r="EB1211"/>
      <c r="EC1211"/>
      <c r="ED1211"/>
      <c r="EE1211"/>
      <c r="EF1211"/>
      <c r="EG1211"/>
      <c r="EH1211"/>
      <c r="EI1211"/>
      <c r="EJ1211"/>
      <c r="EK1211"/>
      <c r="EL1211"/>
      <c r="EM1211"/>
      <c r="EN1211"/>
      <c r="EO1211"/>
      <c r="EP1211"/>
      <c r="EQ1211"/>
      <c r="ER1211"/>
      <c r="ES1211"/>
      <c r="ET1211"/>
      <c r="EU1211"/>
      <c r="EV1211"/>
      <c r="EW1211"/>
      <c r="EX1211"/>
      <c r="EY1211"/>
      <c r="EZ1211"/>
      <c r="FA1211"/>
      <c r="FB1211"/>
      <c r="FC1211"/>
      <c r="FD1211"/>
      <c r="FE1211"/>
      <c r="FF1211"/>
      <c r="FG1211"/>
      <c r="FH1211"/>
      <c r="FI1211"/>
      <c r="FJ1211"/>
      <c r="FK1211"/>
      <c r="FL1211"/>
      <c r="FM1211"/>
      <c r="FN1211"/>
      <c r="FO1211"/>
      <c r="FP1211"/>
      <c r="FQ1211"/>
      <c r="FR1211"/>
      <c r="FS1211"/>
      <c r="FT1211"/>
      <c r="FU1211"/>
      <c r="FV1211"/>
      <c r="FW1211"/>
      <c r="FX1211"/>
      <c r="FY1211"/>
      <c r="FZ1211"/>
      <c r="GA1211"/>
      <c r="GB1211"/>
      <c r="GC1211"/>
      <c r="GD1211"/>
      <c r="GE1211"/>
      <c r="GF1211"/>
      <c r="GG1211"/>
      <c r="GH1211"/>
      <c r="GI1211"/>
      <c r="GJ1211"/>
      <c r="GK1211"/>
      <c r="GL1211"/>
      <c r="GM1211"/>
      <c r="GN1211"/>
      <c r="GO1211"/>
      <c r="GP1211"/>
      <c r="GQ1211"/>
      <c r="GR1211"/>
      <c r="GS1211"/>
      <c r="GT1211"/>
      <c r="GU1211"/>
      <c r="GV1211"/>
      <c r="GW1211"/>
      <c r="GX1211"/>
      <c r="GY1211"/>
      <c r="GZ1211"/>
      <c r="HA1211"/>
      <c r="HB1211"/>
      <c r="HC1211"/>
      <c r="HD1211"/>
      <c r="HE1211"/>
      <c r="HF1211"/>
      <c r="HG1211"/>
      <c r="HH1211"/>
      <c r="HI1211"/>
      <c r="HJ1211"/>
      <c r="HK1211"/>
      <c r="HL1211"/>
      <c r="HM1211"/>
      <c r="HN1211"/>
      <c r="HO1211"/>
      <c r="HP1211"/>
      <c r="HQ1211"/>
      <c r="HR1211"/>
      <c r="HS1211"/>
      <c r="HT1211"/>
      <c r="HU1211"/>
      <c r="HV1211"/>
      <c r="HW1211"/>
      <c r="HX1211"/>
      <c r="HY1211"/>
      <c r="HZ1211"/>
      <c r="IA1211"/>
      <c r="IB1211"/>
      <c r="IC1211"/>
      <c r="ID1211"/>
      <c r="IE1211"/>
      <c r="IF1211"/>
      <c r="IG1211"/>
      <c r="IH1211"/>
      <c r="II1211"/>
      <c r="IJ1211"/>
      <c r="IK1211"/>
      <c r="IL1211"/>
      <c r="IM1211"/>
      <c r="IN1211"/>
      <c r="IO1211"/>
      <c r="IP1211"/>
      <c r="IQ1211"/>
      <c r="IR1211"/>
      <c r="IS1211"/>
      <c r="IT1211"/>
      <c r="IU1211"/>
      <c r="IV1211"/>
      <c r="IW1211"/>
      <c r="IX1211"/>
      <c r="IY1211"/>
      <c r="IZ1211"/>
      <c r="JA1211"/>
      <c r="JB1211"/>
      <c r="JC1211"/>
      <c r="JD1211"/>
      <c r="JE1211"/>
      <c r="JF1211"/>
      <c r="JG1211"/>
      <c r="JH1211"/>
      <c r="JI1211"/>
      <c r="JJ1211"/>
      <c r="JK1211"/>
      <c r="JL1211"/>
      <c r="JM1211"/>
      <c r="JN1211"/>
      <c r="JO1211"/>
      <c r="JP1211"/>
      <c r="JQ1211"/>
      <c r="JR1211"/>
      <c r="JS1211"/>
      <c r="JT1211"/>
      <c r="JU1211"/>
      <c r="JV1211"/>
      <c r="JW1211"/>
      <c r="JX1211"/>
      <c r="JY1211"/>
      <c r="JZ1211"/>
      <c r="KA1211"/>
      <c r="KB1211"/>
      <c r="KC1211"/>
      <c r="KD1211"/>
      <c r="KE1211"/>
      <c r="KF1211"/>
      <c r="KG1211"/>
      <c r="KH1211"/>
      <c r="KI1211"/>
      <c r="KJ1211"/>
      <c r="KK1211"/>
      <c r="KL1211"/>
      <c r="KM1211"/>
      <c r="KN1211"/>
    </row>
    <row r="1212" spans="1:300" x14ac:dyDescent="0.25"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  <c r="CN1212"/>
      <c r="CO1212"/>
      <c r="CP1212"/>
      <c r="CQ1212"/>
      <c r="CR1212"/>
      <c r="CS1212"/>
      <c r="CT1212"/>
      <c r="CU1212"/>
      <c r="CV1212"/>
      <c r="CW1212"/>
      <c r="CX1212"/>
      <c r="CY1212"/>
      <c r="CZ1212"/>
      <c r="DA1212"/>
      <c r="DB1212"/>
      <c r="DC1212"/>
      <c r="DD1212"/>
      <c r="DE1212"/>
      <c r="DF1212"/>
      <c r="DG1212"/>
      <c r="DH1212"/>
      <c r="DI1212"/>
      <c r="DJ1212"/>
      <c r="DK1212"/>
      <c r="DL1212"/>
      <c r="DM1212"/>
      <c r="DN1212"/>
      <c r="DO1212"/>
      <c r="DP1212"/>
      <c r="DQ1212"/>
      <c r="DR1212"/>
      <c r="DS1212"/>
      <c r="DT1212"/>
      <c r="DU1212"/>
      <c r="DV1212"/>
      <c r="DW1212"/>
      <c r="DX1212"/>
      <c r="DY1212"/>
      <c r="DZ1212"/>
      <c r="EA1212"/>
      <c r="EB1212"/>
      <c r="EC1212"/>
      <c r="ED1212"/>
      <c r="EE1212"/>
      <c r="EF1212"/>
      <c r="EG1212"/>
      <c r="EH1212"/>
      <c r="EI1212"/>
      <c r="EJ1212"/>
      <c r="EK1212"/>
      <c r="EL1212"/>
      <c r="EM1212"/>
      <c r="EN1212"/>
      <c r="EO1212"/>
      <c r="EP1212"/>
      <c r="EQ1212"/>
      <c r="ER1212"/>
      <c r="ES1212"/>
      <c r="ET1212"/>
      <c r="EU1212"/>
      <c r="EV1212"/>
      <c r="EW1212"/>
      <c r="EX1212"/>
      <c r="EY1212"/>
      <c r="EZ1212"/>
      <c r="FA1212"/>
      <c r="FB1212"/>
      <c r="FC1212"/>
      <c r="FD1212"/>
      <c r="FE1212"/>
      <c r="FF1212"/>
      <c r="FG1212"/>
      <c r="FH1212"/>
      <c r="FI1212"/>
      <c r="FJ1212"/>
      <c r="FK1212"/>
      <c r="FL1212"/>
      <c r="FM1212"/>
      <c r="FN1212"/>
      <c r="FO1212"/>
      <c r="FP1212"/>
      <c r="FQ1212"/>
      <c r="FR1212"/>
      <c r="FS1212"/>
      <c r="FT1212"/>
      <c r="FU1212"/>
      <c r="FV1212"/>
      <c r="FW1212"/>
      <c r="FX1212"/>
      <c r="FY1212"/>
      <c r="FZ1212"/>
      <c r="GA1212"/>
      <c r="GB1212"/>
      <c r="GC1212"/>
      <c r="GD1212"/>
      <c r="GE1212"/>
      <c r="GF1212"/>
      <c r="GG1212"/>
      <c r="GH1212"/>
      <c r="GI1212"/>
      <c r="GJ1212"/>
      <c r="GK1212"/>
      <c r="GL1212"/>
      <c r="GM1212"/>
      <c r="GN1212"/>
      <c r="GO1212"/>
      <c r="GP1212"/>
      <c r="GQ1212"/>
      <c r="GR1212"/>
      <c r="GS1212"/>
      <c r="GT1212"/>
      <c r="GU1212"/>
      <c r="GV1212"/>
      <c r="GW1212"/>
      <c r="GX1212"/>
      <c r="GY1212"/>
      <c r="GZ1212"/>
      <c r="HA1212"/>
      <c r="HB1212"/>
      <c r="HC1212"/>
      <c r="HD1212"/>
      <c r="HE1212"/>
      <c r="HF1212"/>
      <c r="HG1212"/>
      <c r="HH1212"/>
      <c r="HI1212"/>
      <c r="HJ1212"/>
      <c r="HK1212"/>
      <c r="HL1212"/>
      <c r="HM1212"/>
      <c r="HN1212"/>
      <c r="HO1212"/>
      <c r="HP1212"/>
      <c r="HQ1212"/>
      <c r="HR1212"/>
      <c r="HS1212"/>
      <c r="HT1212"/>
      <c r="HU1212"/>
      <c r="HV1212"/>
      <c r="HW1212"/>
      <c r="HX1212"/>
      <c r="HY1212"/>
      <c r="HZ1212"/>
      <c r="IA1212"/>
      <c r="IB1212"/>
      <c r="IC1212"/>
      <c r="ID1212"/>
      <c r="IE1212"/>
      <c r="IF1212"/>
      <c r="IG1212"/>
      <c r="IH1212"/>
      <c r="II1212"/>
      <c r="IJ1212"/>
      <c r="IK1212"/>
      <c r="IL1212"/>
      <c r="IM1212"/>
      <c r="IN1212"/>
      <c r="IO1212"/>
      <c r="IP1212"/>
      <c r="IQ1212"/>
      <c r="IR1212"/>
      <c r="IS1212"/>
      <c r="IT1212"/>
      <c r="IU1212"/>
      <c r="IV1212"/>
      <c r="IW1212"/>
      <c r="IX1212"/>
      <c r="IY1212"/>
      <c r="IZ1212"/>
      <c r="JA1212"/>
      <c r="JB1212"/>
      <c r="JC1212"/>
      <c r="JD1212"/>
      <c r="JE1212"/>
      <c r="JF1212"/>
      <c r="JG1212"/>
      <c r="JH1212"/>
      <c r="JI1212"/>
      <c r="JJ1212"/>
      <c r="JK1212"/>
      <c r="JL1212"/>
      <c r="JM1212"/>
      <c r="JN1212"/>
      <c r="JO1212"/>
      <c r="JP1212"/>
      <c r="JQ1212"/>
      <c r="JR1212"/>
      <c r="JS1212"/>
      <c r="JT1212"/>
      <c r="JU1212"/>
      <c r="JV1212"/>
      <c r="JW1212"/>
      <c r="JX1212"/>
      <c r="JY1212"/>
      <c r="JZ1212"/>
      <c r="KA1212"/>
      <c r="KB1212"/>
      <c r="KC1212"/>
      <c r="KD1212"/>
      <c r="KE1212"/>
      <c r="KF1212"/>
      <c r="KG1212"/>
      <c r="KH1212"/>
      <c r="KI1212"/>
      <c r="KJ1212"/>
      <c r="KK1212"/>
      <c r="KL1212"/>
      <c r="KM1212"/>
      <c r="KN1212"/>
    </row>
    <row r="1213" spans="1:300" x14ac:dyDescent="0.25"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  <c r="CN1213"/>
      <c r="CO1213"/>
      <c r="CP1213"/>
      <c r="CQ1213"/>
      <c r="CR1213"/>
      <c r="CS1213"/>
      <c r="CT1213"/>
      <c r="CU1213"/>
      <c r="CV1213"/>
      <c r="CW1213"/>
      <c r="CX1213"/>
      <c r="CY1213"/>
      <c r="CZ1213"/>
      <c r="DA1213"/>
      <c r="DB1213"/>
      <c r="DC1213"/>
      <c r="DD1213"/>
      <c r="DE1213"/>
      <c r="DF1213"/>
      <c r="DG1213"/>
      <c r="DH1213"/>
      <c r="DI1213"/>
      <c r="DJ1213"/>
      <c r="DK1213"/>
      <c r="DL1213"/>
      <c r="DM1213"/>
      <c r="DN1213"/>
      <c r="DO1213"/>
      <c r="DP1213"/>
      <c r="DQ1213"/>
      <c r="DR1213"/>
      <c r="DS1213"/>
      <c r="DT1213"/>
      <c r="DU1213"/>
      <c r="DV1213"/>
      <c r="DW1213"/>
      <c r="DX1213"/>
      <c r="DY1213"/>
      <c r="DZ1213"/>
      <c r="EA1213"/>
      <c r="EB1213"/>
      <c r="EC1213"/>
      <c r="ED1213"/>
      <c r="EE1213"/>
      <c r="EF1213"/>
      <c r="EG1213"/>
      <c r="EH1213"/>
      <c r="EI1213"/>
      <c r="EJ1213"/>
      <c r="EK1213"/>
      <c r="EL1213"/>
      <c r="EM1213"/>
      <c r="EN1213"/>
      <c r="EO1213"/>
      <c r="EP1213"/>
      <c r="EQ1213"/>
      <c r="ER1213"/>
      <c r="ES1213"/>
      <c r="ET1213"/>
      <c r="EU1213"/>
      <c r="EV1213"/>
      <c r="EW1213"/>
      <c r="EX1213"/>
      <c r="EY1213"/>
      <c r="EZ1213"/>
      <c r="FA1213"/>
      <c r="FB1213"/>
      <c r="FC1213"/>
      <c r="FD1213"/>
      <c r="FE1213"/>
      <c r="FF1213"/>
      <c r="FG1213"/>
      <c r="FH1213"/>
      <c r="FI1213"/>
      <c r="FJ1213"/>
      <c r="FK1213"/>
      <c r="FL1213"/>
      <c r="FM1213"/>
      <c r="FN1213"/>
      <c r="FO1213"/>
      <c r="FP1213"/>
      <c r="FQ1213"/>
      <c r="FR1213"/>
      <c r="FS1213"/>
      <c r="FT1213"/>
      <c r="FU1213"/>
      <c r="FV1213"/>
      <c r="FW1213"/>
      <c r="FX1213"/>
      <c r="FY1213"/>
      <c r="FZ1213"/>
      <c r="GA1213"/>
      <c r="GB1213"/>
      <c r="GC1213"/>
      <c r="GD1213"/>
      <c r="GE1213"/>
      <c r="GF1213"/>
      <c r="GG1213"/>
      <c r="GH1213"/>
      <c r="GI1213"/>
      <c r="GJ1213"/>
      <c r="GK1213"/>
      <c r="GL1213"/>
      <c r="GM1213"/>
      <c r="GN1213"/>
      <c r="GO1213"/>
      <c r="GP1213"/>
      <c r="GQ1213"/>
      <c r="GR1213"/>
      <c r="GS1213"/>
      <c r="GT1213"/>
      <c r="GU1213"/>
      <c r="GV1213"/>
      <c r="GW1213"/>
      <c r="GX1213"/>
      <c r="GY1213"/>
      <c r="GZ1213"/>
      <c r="HA1213"/>
      <c r="HB1213"/>
      <c r="HC1213"/>
      <c r="HD1213"/>
      <c r="HE1213"/>
      <c r="HF1213"/>
      <c r="HG1213"/>
      <c r="HH1213"/>
      <c r="HI1213"/>
      <c r="HJ1213"/>
      <c r="HK1213"/>
      <c r="HL1213"/>
      <c r="HM1213"/>
      <c r="HN1213"/>
      <c r="HO1213"/>
      <c r="HP1213"/>
      <c r="HQ1213"/>
      <c r="HR1213"/>
      <c r="HS1213"/>
      <c r="HT1213"/>
      <c r="HU1213"/>
      <c r="HV1213"/>
      <c r="HW1213"/>
      <c r="HX1213"/>
      <c r="HY1213"/>
      <c r="HZ1213"/>
      <c r="IA1213"/>
      <c r="IB1213"/>
      <c r="IC1213"/>
      <c r="ID1213"/>
      <c r="IE1213"/>
      <c r="IF1213"/>
      <c r="IG1213"/>
      <c r="IH1213"/>
      <c r="II1213"/>
      <c r="IJ1213"/>
      <c r="IK1213"/>
      <c r="IL1213"/>
      <c r="IM1213"/>
      <c r="IN1213"/>
      <c r="IO1213"/>
      <c r="IP1213"/>
      <c r="IQ1213"/>
      <c r="IR1213"/>
      <c r="IS1213"/>
      <c r="IT1213"/>
      <c r="IU1213"/>
      <c r="IV1213"/>
      <c r="IW1213"/>
      <c r="IX1213"/>
      <c r="IY1213"/>
      <c r="IZ1213"/>
      <c r="JA1213"/>
      <c r="JB1213"/>
      <c r="JC1213"/>
      <c r="JD1213"/>
      <c r="JE1213"/>
      <c r="JF1213"/>
      <c r="JG1213"/>
      <c r="JH1213"/>
      <c r="JI1213"/>
      <c r="JJ1213"/>
      <c r="JK1213"/>
      <c r="JL1213"/>
      <c r="JM1213"/>
      <c r="JN1213"/>
      <c r="JO1213"/>
      <c r="JP1213"/>
      <c r="JQ1213"/>
      <c r="JR1213"/>
      <c r="JS1213"/>
      <c r="JT1213"/>
      <c r="JU1213"/>
      <c r="JV1213"/>
      <c r="JW1213"/>
      <c r="JX1213"/>
      <c r="JY1213"/>
      <c r="JZ1213"/>
      <c r="KA1213"/>
      <c r="KB1213"/>
      <c r="KC1213"/>
      <c r="KD1213"/>
      <c r="KE1213"/>
      <c r="KF1213"/>
      <c r="KG1213"/>
      <c r="KH1213"/>
      <c r="KI1213"/>
      <c r="KJ1213"/>
      <c r="KK1213"/>
      <c r="KL1213"/>
      <c r="KM1213"/>
      <c r="KN1213"/>
    </row>
    <row r="1214" spans="1:300" x14ac:dyDescent="0.25"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  <c r="CN1214"/>
      <c r="CO1214"/>
      <c r="CP1214"/>
      <c r="CQ1214"/>
      <c r="CR1214"/>
      <c r="CS1214"/>
      <c r="CT1214"/>
      <c r="CU1214"/>
      <c r="CV1214"/>
      <c r="CW1214"/>
      <c r="CX1214"/>
      <c r="CY1214"/>
      <c r="CZ1214"/>
      <c r="DA1214"/>
      <c r="DB1214"/>
      <c r="DC1214"/>
      <c r="DD1214"/>
      <c r="DE1214"/>
      <c r="DF1214"/>
      <c r="DG1214"/>
      <c r="DH1214"/>
      <c r="DI1214"/>
      <c r="DJ1214"/>
      <c r="DK1214"/>
      <c r="DL1214"/>
      <c r="DM1214"/>
      <c r="DN1214"/>
      <c r="DO1214"/>
      <c r="DP1214"/>
      <c r="DQ1214"/>
      <c r="DR1214"/>
      <c r="DS1214"/>
      <c r="DT1214"/>
      <c r="DU1214"/>
      <c r="DV1214"/>
      <c r="DW1214"/>
      <c r="DX1214"/>
      <c r="DY1214"/>
      <c r="DZ1214"/>
      <c r="EA1214"/>
      <c r="EB1214"/>
      <c r="EC1214"/>
      <c r="ED1214"/>
      <c r="EE1214"/>
      <c r="EF1214"/>
      <c r="EG1214"/>
      <c r="EH1214"/>
      <c r="EI1214"/>
      <c r="EJ1214"/>
      <c r="EK1214"/>
      <c r="EL1214"/>
      <c r="EM1214"/>
      <c r="EN1214"/>
      <c r="EO1214"/>
      <c r="EP1214"/>
      <c r="EQ1214"/>
      <c r="ER1214"/>
      <c r="ES1214"/>
      <c r="ET1214"/>
      <c r="EU1214"/>
      <c r="EV1214"/>
      <c r="EW1214"/>
      <c r="EX1214"/>
      <c r="EY1214"/>
      <c r="EZ1214"/>
      <c r="FA1214"/>
      <c r="FB1214"/>
      <c r="FC1214"/>
      <c r="FD1214"/>
      <c r="FE1214"/>
      <c r="FF1214"/>
      <c r="FG1214"/>
      <c r="FH1214"/>
      <c r="FI1214"/>
      <c r="FJ1214"/>
      <c r="FK1214"/>
      <c r="FL1214"/>
      <c r="FM1214"/>
      <c r="FN1214"/>
      <c r="FO1214"/>
      <c r="FP1214"/>
      <c r="FQ1214"/>
      <c r="FR1214"/>
      <c r="FS1214"/>
      <c r="FT1214"/>
      <c r="FU1214"/>
      <c r="FV1214"/>
      <c r="FW1214"/>
      <c r="FX1214"/>
      <c r="FY1214"/>
      <c r="FZ1214"/>
      <c r="GA1214"/>
      <c r="GB1214"/>
      <c r="GC1214"/>
      <c r="GD1214"/>
      <c r="GE1214"/>
      <c r="GF1214"/>
      <c r="GG1214"/>
      <c r="GH1214"/>
      <c r="GI1214"/>
      <c r="GJ1214"/>
      <c r="GK1214"/>
      <c r="GL1214"/>
      <c r="GM1214"/>
      <c r="GN1214"/>
      <c r="GO1214"/>
      <c r="GP1214"/>
      <c r="GQ1214"/>
      <c r="GR1214"/>
      <c r="GS1214"/>
      <c r="GT1214"/>
      <c r="GU1214"/>
      <c r="GV1214"/>
      <c r="GW1214"/>
      <c r="GX1214"/>
      <c r="GY1214"/>
      <c r="GZ1214"/>
      <c r="HA1214"/>
      <c r="HB1214"/>
      <c r="HC1214"/>
      <c r="HD1214"/>
      <c r="HE1214"/>
      <c r="HF1214"/>
      <c r="HG1214"/>
      <c r="HH1214"/>
      <c r="HI1214"/>
      <c r="HJ1214"/>
      <c r="HK1214"/>
      <c r="HL1214"/>
      <c r="HM1214"/>
      <c r="HN1214"/>
      <c r="HO1214"/>
      <c r="HP1214"/>
      <c r="HQ1214"/>
      <c r="HR1214"/>
      <c r="HS1214"/>
      <c r="HT1214"/>
      <c r="HU1214"/>
      <c r="HV1214"/>
      <c r="HW1214"/>
      <c r="HX1214"/>
      <c r="HY1214"/>
      <c r="HZ1214"/>
      <c r="IA1214"/>
      <c r="IB1214"/>
      <c r="IC1214"/>
      <c r="ID1214"/>
      <c r="IE1214"/>
      <c r="IF1214"/>
      <c r="IG1214"/>
      <c r="IH1214"/>
      <c r="II1214"/>
      <c r="IJ1214"/>
      <c r="IK1214"/>
      <c r="IL1214"/>
      <c r="IM1214"/>
      <c r="IN1214"/>
      <c r="IO1214"/>
      <c r="IP1214"/>
      <c r="IQ1214"/>
      <c r="IR1214"/>
      <c r="IS1214"/>
      <c r="IT1214"/>
      <c r="IU1214"/>
      <c r="IV1214"/>
      <c r="IW1214"/>
      <c r="IX1214"/>
      <c r="IY1214"/>
      <c r="IZ1214"/>
      <c r="JA1214"/>
      <c r="JB1214"/>
      <c r="JC1214"/>
      <c r="JD1214"/>
      <c r="JE1214"/>
      <c r="JF1214"/>
      <c r="JG1214"/>
      <c r="JH1214"/>
      <c r="JI1214"/>
      <c r="JJ1214"/>
      <c r="JK1214"/>
      <c r="JL1214"/>
      <c r="JM1214"/>
      <c r="JN1214"/>
      <c r="JO1214"/>
      <c r="JP1214"/>
      <c r="JQ1214"/>
      <c r="JR1214"/>
      <c r="JS1214"/>
      <c r="JT1214"/>
      <c r="JU1214"/>
      <c r="JV1214"/>
      <c r="JW1214"/>
      <c r="JX1214"/>
      <c r="JY1214"/>
      <c r="JZ1214"/>
      <c r="KA1214"/>
      <c r="KB1214"/>
      <c r="KC1214"/>
      <c r="KD1214"/>
      <c r="KE1214"/>
      <c r="KF1214"/>
      <c r="KG1214"/>
      <c r="KH1214"/>
      <c r="KI1214"/>
      <c r="KJ1214"/>
      <c r="KK1214"/>
      <c r="KL1214"/>
      <c r="KM1214"/>
      <c r="KN1214"/>
    </row>
    <row r="1215" spans="1:300" x14ac:dyDescent="0.25"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  <c r="CN1215"/>
      <c r="CO1215"/>
      <c r="CP1215"/>
      <c r="CQ1215"/>
      <c r="CR1215"/>
      <c r="CS1215"/>
      <c r="CT1215"/>
      <c r="CU1215"/>
      <c r="CV1215"/>
      <c r="CW1215"/>
      <c r="CX1215"/>
      <c r="CY1215"/>
      <c r="CZ1215"/>
      <c r="DA1215"/>
      <c r="DB1215"/>
      <c r="DC1215"/>
      <c r="DD1215"/>
      <c r="DE1215"/>
      <c r="DF1215"/>
      <c r="DG1215"/>
      <c r="DH1215"/>
      <c r="DI1215"/>
      <c r="DJ1215"/>
      <c r="DK1215"/>
      <c r="DL1215"/>
      <c r="DM1215"/>
      <c r="DN1215"/>
      <c r="DO1215"/>
      <c r="DP1215"/>
      <c r="DQ1215"/>
      <c r="DR1215"/>
      <c r="DS1215"/>
      <c r="DT1215"/>
      <c r="DU1215"/>
      <c r="DV1215"/>
      <c r="DW1215"/>
      <c r="DX1215"/>
      <c r="DY1215"/>
      <c r="DZ1215"/>
      <c r="EA1215"/>
      <c r="EB1215"/>
      <c r="EC1215"/>
      <c r="ED1215"/>
      <c r="EE1215"/>
      <c r="EF1215"/>
      <c r="EG1215"/>
      <c r="EH1215"/>
      <c r="EI1215"/>
      <c r="EJ1215"/>
      <c r="EK1215"/>
      <c r="EL1215"/>
      <c r="EM1215"/>
      <c r="EN1215"/>
      <c r="EO1215"/>
      <c r="EP1215"/>
      <c r="EQ1215"/>
      <c r="ER1215"/>
      <c r="ES1215"/>
      <c r="ET1215"/>
      <c r="EU1215"/>
      <c r="EV1215"/>
      <c r="EW1215"/>
      <c r="EX1215"/>
      <c r="EY1215"/>
      <c r="EZ1215"/>
      <c r="FA1215"/>
      <c r="FB1215"/>
      <c r="FC1215"/>
      <c r="FD1215"/>
      <c r="FE1215"/>
      <c r="FF1215"/>
      <c r="FG1215"/>
      <c r="FH1215"/>
      <c r="FI1215"/>
      <c r="FJ1215"/>
      <c r="FK1215"/>
      <c r="FL1215"/>
      <c r="FM1215"/>
      <c r="FN1215"/>
      <c r="FO1215"/>
      <c r="FP1215"/>
      <c r="FQ1215"/>
      <c r="FR1215"/>
      <c r="FS1215"/>
      <c r="FT1215"/>
      <c r="FU1215"/>
      <c r="FV1215"/>
      <c r="FW1215"/>
      <c r="FX1215"/>
      <c r="FY1215"/>
      <c r="FZ1215"/>
      <c r="GA1215"/>
      <c r="GB1215"/>
      <c r="GC1215"/>
      <c r="GD1215"/>
      <c r="GE1215"/>
      <c r="GF1215"/>
      <c r="GG1215"/>
      <c r="GH1215"/>
      <c r="GI1215"/>
      <c r="GJ1215"/>
      <c r="GK1215"/>
      <c r="GL1215"/>
      <c r="GM1215"/>
      <c r="GN1215"/>
      <c r="GO1215"/>
      <c r="GP1215"/>
      <c r="GQ1215"/>
      <c r="GR1215"/>
      <c r="GS1215"/>
      <c r="GT1215"/>
      <c r="GU1215"/>
      <c r="GV1215"/>
      <c r="GW1215"/>
      <c r="GX1215"/>
      <c r="GY1215"/>
      <c r="GZ1215"/>
      <c r="HA1215"/>
      <c r="HB1215"/>
      <c r="HC1215"/>
      <c r="HD1215"/>
      <c r="HE1215"/>
      <c r="HF1215"/>
      <c r="HG1215"/>
      <c r="HH1215"/>
      <c r="HI1215"/>
      <c r="HJ1215"/>
      <c r="HK1215"/>
      <c r="HL1215"/>
      <c r="HM1215"/>
      <c r="HN1215"/>
      <c r="HO1215"/>
      <c r="HP1215"/>
      <c r="HQ1215"/>
      <c r="HR1215"/>
      <c r="HS1215"/>
      <c r="HT1215"/>
      <c r="HU1215"/>
      <c r="HV1215"/>
      <c r="HW1215"/>
      <c r="HX1215"/>
      <c r="HY1215"/>
      <c r="HZ1215"/>
      <c r="IA1215"/>
      <c r="IB1215"/>
      <c r="IC1215"/>
      <c r="ID1215"/>
      <c r="IE1215"/>
      <c r="IF1215"/>
      <c r="IG1215"/>
      <c r="IH1215"/>
      <c r="II1215"/>
      <c r="IJ1215"/>
      <c r="IK1215"/>
      <c r="IL1215"/>
      <c r="IM1215"/>
      <c r="IN1215"/>
      <c r="IO1215"/>
      <c r="IP1215"/>
      <c r="IQ1215"/>
      <c r="IR1215"/>
      <c r="IS1215"/>
      <c r="IT1215"/>
      <c r="IU1215"/>
      <c r="IV1215"/>
      <c r="IW1215"/>
      <c r="IX1215"/>
      <c r="IY1215"/>
      <c r="IZ1215"/>
      <c r="JA1215"/>
      <c r="JB1215"/>
      <c r="JC1215"/>
      <c r="JD1215"/>
      <c r="JE1215"/>
      <c r="JF1215"/>
      <c r="JG1215"/>
      <c r="JH1215"/>
      <c r="JI1215"/>
      <c r="JJ1215"/>
      <c r="JK1215"/>
      <c r="JL1215"/>
      <c r="JM1215"/>
      <c r="JN1215"/>
      <c r="JO1215"/>
      <c r="JP1215"/>
      <c r="JQ1215"/>
      <c r="JR1215"/>
      <c r="JS1215"/>
      <c r="JT1215"/>
      <c r="JU1215"/>
      <c r="JV1215"/>
      <c r="JW1215"/>
      <c r="JX1215"/>
      <c r="JY1215"/>
      <c r="JZ1215"/>
      <c r="KA1215"/>
      <c r="KB1215"/>
      <c r="KC1215"/>
      <c r="KD1215"/>
      <c r="KE1215"/>
      <c r="KF1215"/>
      <c r="KG1215"/>
      <c r="KH1215"/>
      <c r="KI1215"/>
      <c r="KJ1215"/>
      <c r="KK1215"/>
      <c r="KL1215"/>
      <c r="KM1215"/>
      <c r="KN1215"/>
    </row>
    <row r="1216" spans="1:300" x14ac:dyDescent="0.25"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  <c r="CN1216"/>
      <c r="CO1216"/>
      <c r="CP1216"/>
      <c r="CQ1216"/>
      <c r="CR1216"/>
      <c r="CS1216"/>
      <c r="CT1216"/>
      <c r="CU1216"/>
      <c r="CV1216"/>
      <c r="CW1216"/>
      <c r="CX1216"/>
      <c r="CY1216"/>
      <c r="CZ1216"/>
      <c r="DA1216"/>
      <c r="DB1216"/>
      <c r="DC1216"/>
      <c r="DD1216"/>
      <c r="DE1216"/>
      <c r="DF1216"/>
      <c r="DG1216"/>
      <c r="DH1216"/>
      <c r="DI1216"/>
      <c r="DJ1216"/>
      <c r="DK1216"/>
      <c r="DL1216"/>
      <c r="DM1216"/>
      <c r="DN1216"/>
      <c r="DO1216"/>
      <c r="DP1216"/>
      <c r="DQ1216"/>
      <c r="DR1216"/>
      <c r="DS1216"/>
      <c r="DT1216"/>
      <c r="DU1216"/>
      <c r="DV1216"/>
      <c r="DW1216"/>
      <c r="DX1216"/>
      <c r="DY1216"/>
      <c r="DZ1216"/>
      <c r="EA1216"/>
      <c r="EB1216"/>
      <c r="EC1216"/>
      <c r="ED1216"/>
      <c r="EE1216"/>
      <c r="EF1216"/>
      <c r="EG1216"/>
      <c r="EH1216"/>
      <c r="EI1216"/>
      <c r="EJ1216"/>
      <c r="EK1216"/>
      <c r="EL1216"/>
      <c r="EM1216"/>
      <c r="EN1216"/>
      <c r="EO1216"/>
      <c r="EP1216"/>
      <c r="EQ1216"/>
      <c r="ER1216"/>
      <c r="ES1216"/>
      <c r="ET1216"/>
      <c r="EU1216"/>
      <c r="EV1216"/>
      <c r="EW1216"/>
      <c r="EX1216"/>
      <c r="EY1216"/>
      <c r="EZ1216"/>
      <c r="FA1216"/>
      <c r="FB1216"/>
      <c r="FC1216"/>
      <c r="FD1216"/>
      <c r="FE1216"/>
      <c r="FF1216"/>
      <c r="FG1216"/>
      <c r="FH1216"/>
      <c r="FI1216"/>
      <c r="FJ1216"/>
      <c r="FK1216"/>
      <c r="FL1216"/>
      <c r="FM1216"/>
      <c r="FN1216"/>
      <c r="FO1216"/>
      <c r="FP1216"/>
      <c r="FQ1216"/>
      <c r="FR1216"/>
      <c r="FS1216"/>
      <c r="FT1216"/>
      <c r="FU1216"/>
      <c r="FV1216"/>
      <c r="FW1216"/>
      <c r="FX1216"/>
      <c r="FY1216"/>
      <c r="FZ1216"/>
      <c r="GA1216"/>
      <c r="GB1216"/>
      <c r="GC1216"/>
      <c r="GD1216"/>
      <c r="GE1216"/>
      <c r="GF1216"/>
      <c r="GG1216"/>
      <c r="GH1216"/>
      <c r="GI1216"/>
      <c r="GJ1216"/>
      <c r="GK1216"/>
      <c r="GL1216"/>
      <c r="GM1216"/>
      <c r="GN1216"/>
      <c r="GO1216"/>
      <c r="GP1216"/>
      <c r="GQ1216"/>
      <c r="GR1216"/>
      <c r="GS1216"/>
      <c r="GT1216"/>
      <c r="GU1216"/>
      <c r="GV1216"/>
      <c r="GW1216"/>
      <c r="GX1216"/>
      <c r="GY1216"/>
      <c r="GZ1216"/>
      <c r="HA1216"/>
      <c r="HB1216"/>
      <c r="HC1216"/>
      <c r="HD1216"/>
      <c r="HE1216"/>
      <c r="HF1216"/>
      <c r="HG1216"/>
      <c r="HH1216"/>
      <c r="HI1216"/>
      <c r="HJ1216"/>
      <c r="HK1216"/>
      <c r="HL1216"/>
      <c r="HM1216"/>
      <c r="HN1216"/>
      <c r="HO1216"/>
      <c r="HP1216"/>
      <c r="HQ1216"/>
      <c r="HR1216"/>
      <c r="HS1216"/>
      <c r="HT1216"/>
      <c r="HU1216"/>
      <c r="HV1216"/>
      <c r="HW1216"/>
      <c r="HX1216"/>
      <c r="HY1216"/>
      <c r="HZ1216"/>
      <c r="IA1216"/>
      <c r="IB1216"/>
      <c r="IC1216"/>
      <c r="ID1216"/>
      <c r="IE1216"/>
      <c r="IF1216"/>
      <c r="IG1216"/>
      <c r="IH1216"/>
      <c r="II1216"/>
      <c r="IJ1216"/>
      <c r="IK1216"/>
      <c r="IL1216"/>
      <c r="IM1216"/>
      <c r="IN1216"/>
      <c r="IO1216"/>
      <c r="IP1216"/>
      <c r="IQ1216"/>
      <c r="IR1216"/>
      <c r="IS1216"/>
      <c r="IT1216"/>
      <c r="IU1216"/>
      <c r="IV1216"/>
      <c r="IW1216"/>
      <c r="IX1216"/>
      <c r="IY1216"/>
      <c r="IZ1216"/>
      <c r="JA1216"/>
      <c r="JB1216"/>
      <c r="JC1216"/>
      <c r="JD1216"/>
      <c r="JE1216"/>
      <c r="JF1216"/>
      <c r="JG1216"/>
      <c r="JH1216"/>
      <c r="JI1216"/>
      <c r="JJ1216"/>
      <c r="JK1216"/>
      <c r="JL1216"/>
      <c r="JM1216"/>
      <c r="JN1216"/>
      <c r="JO1216"/>
      <c r="JP1216"/>
      <c r="JQ1216"/>
      <c r="JR1216"/>
      <c r="JS1216"/>
      <c r="JT1216"/>
      <c r="JU1216"/>
      <c r="JV1216"/>
      <c r="JW1216"/>
      <c r="JX1216"/>
      <c r="JY1216"/>
      <c r="JZ1216"/>
      <c r="KA1216"/>
      <c r="KB1216"/>
      <c r="KC1216"/>
      <c r="KD1216"/>
      <c r="KE1216"/>
      <c r="KF1216"/>
      <c r="KG1216"/>
      <c r="KH1216"/>
      <c r="KI1216"/>
      <c r="KJ1216"/>
      <c r="KK1216"/>
      <c r="KL1216"/>
      <c r="KM1216"/>
      <c r="KN1216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B1:C137"/>
  <sheetViews>
    <sheetView workbookViewId="0">
      <selection activeCell="E10" sqref="E10"/>
    </sheetView>
  </sheetViews>
  <sheetFormatPr defaultRowHeight="16.5" x14ac:dyDescent="0.25"/>
  <sheetData>
    <row r="1" spans="2:3" x14ac:dyDescent="0.25">
      <c r="B1" t="s">
        <v>263</v>
      </c>
      <c r="C1" t="s">
        <v>264</v>
      </c>
    </row>
    <row r="2" spans="2:3" x14ac:dyDescent="0.25">
      <c r="B2" t="s">
        <v>0</v>
      </c>
      <c r="C2" t="s">
        <v>1</v>
      </c>
    </row>
    <row r="3" spans="2:3" x14ac:dyDescent="0.25">
      <c r="B3" t="s">
        <v>2</v>
      </c>
      <c r="C3" t="s">
        <v>3</v>
      </c>
    </row>
    <row r="4" spans="2:3" x14ac:dyDescent="0.25">
      <c r="B4" t="s">
        <v>4</v>
      </c>
      <c r="C4" t="s">
        <v>5</v>
      </c>
    </row>
    <row r="5" spans="2:3" x14ac:dyDescent="0.25">
      <c r="B5" t="s">
        <v>6</v>
      </c>
      <c r="C5" t="s">
        <v>7</v>
      </c>
    </row>
    <row r="6" spans="2:3" x14ac:dyDescent="0.25">
      <c r="B6" t="s">
        <v>8</v>
      </c>
      <c r="C6" t="s">
        <v>9</v>
      </c>
    </row>
    <row r="7" spans="2:3" x14ac:dyDescent="0.25">
      <c r="B7" t="s">
        <v>10</v>
      </c>
      <c r="C7" t="s">
        <v>11</v>
      </c>
    </row>
    <row r="8" spans="2:3" x14ac:dyDescent="0.25">
      <c r="B8" t="s">
        <v>12</v>
      </c>
      <c r="C8" t="s">
        <v>265</v>
      </c>
    </row>
    <row r="9" spans="2:3" x14ac:dyDescent="0.25">
      <c r="B9" t="s">
        <v>13</v>
      </c>
      <c r="C9" t="s">
        <v>14</v>
      </c>
    </row>
    <row r="10" spans="2:3" x14ac:dyDescent="0.25">
      <c r="B10" t="s">
        <v>15</v>
      </c>
      <c r="C10" t="s">
        <v>16</v>
      </c>
    </row>
    <row r="11" spans="2:3" x14ac:dyDescent="0.25">
      <c r="B11" t="s">
        <v>17</v>
      </c>
      <c r="C11" t="s">
        <v>18</v>
      </c>
    </row>
    <row r="12" spans="2:3" x14ac:dyDescent="0.25">
      <c r="B12" t="s">
        <v>19</v>
      </c>
      <c r="C12" t="s">
        <v>20</v>
      </c>
    </row>
    <row r="13" spans="2:3" x14ac:dyDescent="0.25">
      <c r="B13" t="s">
        <v>21</v>
      </c>
      <c r="C13" t="s">
        <v>22</v>
      </c>
    </row>
    <row r="14" spans="2:3" x14ac:dyDescent="0.25">
      <c r="B14" t="s">
        <v>23</v>
      </c>
      <c r="C14" t="s">
        <v>24</v>
      </c>
    </row>
    <row r="15" spans="2:3" x14ac:dyDescent="0.25">
      <c r="B15" t="s">
        <v>25</v>
      </c>
      <c r="C15" t="s">
        <v>26</v>
      </c>
    </row>
    <row r="16" spans="2:3" x14ac:dyDescent="0.25">
      <c r="B16" t="s">
        <v>27</v>
      </c>
      <c r="C16" t="s">
        <v>28</v>
      </c>
    </row>
    <row r="17" spans="2:3" x14ac:dyDescent="0.25">
      <c r="B17" t="s">
        <v>29</v>
      </c>
      <c r="C17" t="s">
        <v>30</v>
      </c>
    </row>
    <row r="18" spans="2:3" x14ac:dyDescent="0.25">
      <c r="B18" t="s">
        <v>31</v>
      </c>
      <c r="C18" t="s">
        <v>32</v>
      </c>
    </row>
    <row r="19" spans="2:3" x14ac:dyDescent="0.25">
      <c r="B19" t="s">
        <v>33</v>
      </c>
      <c r="C19" t="s">
        <v>34</v>
      </c>
    </row>
    <row r="20" spans="2:3" x14ac:dyDescent="0.25">
      <c r="B20" t="s">
        <v>35</v>
      </c>
      <c r="C20" t="s">
        <v>36</v>
      </c>
    </row>
    <row r="21" spans="2:3" x14ac:dyDescent="0.25">
      <c r="B21" t="s">
        <v>37</v>
      </c>
      <c r="C21" t="s">
        <v>38</v>
      </c>
    </row>
    <row r="22" spans="2:3" x14ac:dyDescent="0.25">
      <c r="B22" t="s">
        <v>39</v>
      </c>
      <c r="C22" t="s">
        <v>40</v>
      </c>
    </row>
    <row r="23" spans="2:3" x14ac:dyDescent="0.25">
      <c r="B23" t="s">
        <v>41</v>
      </c>
      <c r="C23" t="s">
        <v>42</v>
      </c>
    </row>
    <row r="24" spans="2:3" x14ac:dyDescent="0.25">
      <c r="B24" t="s">
        <v>43</v>
      </c>
      <c r="C24" t="s">
        <v>44</v>
      </c>
    </row>
    <row r="25" spans="2:3" x14ac:dyDescent="0.25">
      <c r="B25" t="s">
        <v>45</v>
      </c>
      <c r="C25" t="s">
        <v>46</v>
      </c>
    </row>
    <row r="26" spans="2:3" x14ac:dyDescent="0.25">
      <c r="B26" t="s">
        <v>47</v>
      </c>
      <c r="C26" t="s">
        <v>48</v>
      </c>
    </row>
    <row r="27" spans="2:3" x14ac:dyDescent="0.25">
      <c r="B27" t="s">
        <v>49</v>
      </c>
      <c r="C27" t="s">
        <v>50</v>
      </c>
    </row>
    <row r="28" spans="2:3" x14ac:dyDescent="0.25">
      <c r="B28" t="s">
        <v>51</v>
      </c>
      <c r="C28" t="s">
        <v>52</v>
      </c>
    </row>
    <row r="29" spans="2:3" x14ac:dyDescent="0.25">
      <c r="B29" t="s">
        <v>53</v>
      </c>
      <c r="C29" t="s">
        <v>54</v>
      </c>
    </row>
    <row r="30" spans="2:3" x14ac:dyDescent="0.25">
      <c r="B30" t="s">
        <v>55</v>
      </c>
      <c r="C30" t="s">
        <v>56</v>
      </c>
    </row>
    <row r="31" spans="2:3" x14ac:dyDescent="0.25">
      <c r="B31" t="s">
        <v>57</v>
      </c>
      <c r="C31" t="s">
        <v>58</v>
      </c>
    </row>
    <row r="32" spans="2:3" x14ac:dyDescent="0.25">
      <c r="B32" t="s">
        <v>59</v>
      </c>
      <c r="C32" t="s">
        <v>60</v>
      </c>
    </row>
    <row r="33" spans="2:3" x14ac:dyDescent="0.25">
      <c r="B33" t="s">
        <v>61</v>
      </c>
      <c r="C33" t="s">
        <v>62</v>
      </c>
    </row>
    <row r="34" spans="2:3" x14ac:dyDescent="0.25">
      <c r="B34" t="s">
        <v>63</v>
      </c>
      <c r="C34" t="s">
        <v>64</v>
      </c>
    </row>
    <row r="35" spans="2:3" x14ac:dyDescent="0.25">
      <c r="B35" t="s">
        <v>65</v>
      </c>
      <c r="C35" t="s">
        <v>66</v>
      </c>
    </row>
    <row r="36" spans="2:3" x14ac:dyDescent="0.25">
      <c r="B36" t="s">
        <v>67</v>
      </c>
      <c r="C36" t="s">
        <v>68</v>
      </c>
    </row>
    <row r="37" spans="2:3" x14ac:dyDescent="0.25">
      <c r="B37" t="s">
        <v>69</v>
      </c>
      <c r="C37" t="s">
        <v>266</v>
      </c>
    </row>
    <row r="38" spans="2:3" x14ac:dyDescent="0.25">
      <c r="B38" t="s">
        <v>70</v>
      </c>
      <c r="C38" t="s">
        <v>71</v>
      </c>
    </row>
    <row r="39" spans="2:3" x14ac:dyDescent="0.25">
      <c r="B39" t="s">
        <v>72</v>
      </c>
      <c r="C39" t="s">
        <v>73</v>
      </c>
    </row>
    <row r="40" spans="2:3" x14ac:dyDescent="0.25">
      <c r="B40" t="s">
        <v>74</v>
      </c>
      <c r="C40" t="s">
        <v>75</v>
      </c>
    </row>
    <row r="41" spans="2:3" x14ac:dyDescent="0.25">
      <c r="B41" t="s">
        <v>76</v>
      </c>
      <c r="C41" t="s">
        <v>77</v>
      </c>
    </row>
    <row r="42" spans="2:3" x14ac:dyDescent="0.25">
      <c r="B42" t="s">
        <v>78</v>
      </c>
      <c r="C42" t="s">
        <v>79</v>
      </c>
    </row>
    <row r="43" spans="2:3" x14ac:dyDescent="0.25">
      <c r="B43" t="s">
        <v>80</v>
      </c>
      <c r="C43" t="s">
        <v>81</v>
      </c>
    </row>
    <row r="44" spans="2:3" x14ac:dyDescent="0.25">
      <c r="B44" t="s">
        <v>82</v>
      </c>
      <c r="C44" t="s">
        <v>83</v>
      </c>
    </row>
    <row r="45" spans="2:3" x14ac:dyDescent="0.25">
      <c r="B45" t="s">
        <v>84</v>
      </c>
      <c r="C45" t="s">
        <v>85</v>
      </c>
    </row>
    <row r="46" spans="2:3" x14ac:dyDescent="0.25">
      <c r="B46" t="s">
        <v>86</v>
      </c>
      <c r="C46" t="s">
        <v>87</v>
      </c>
    </row>
    <row r="47" spans="2:3" x14ac:dyDescent="0.25">
      <c r="B47" t="s">
        <v>88</v>
      </c>
      <c r="C47" t="s">
        <v>89</v>
      </c>
    </row>
    <row r="48" spans="2:3" x14ac:dyDescent="0.25">
      <c r="B48" t="s">
        <v>90</v>
      </c>
      <c r="C48" t="s">
        <v>91</v>
      </c>
    </row>
    <row r="49" spans="2:3" x14ac:dyDescent="0.25">
      <c r="B49" t="s">
        <v>92</v>
      </c>
      <c r="C49" t="s">
        <v>93</v>
      </c>
    </row>
    <row r="50" spans="2:3" x14ac:dyDescent="0.25">
      <c r="B50" t="s">
        <v>94</v>
      </c>
      <c r="C50" t="s">
        <v>95</v>
      </c>
    </row>
    <row r="51" spans="2:3" x14ac:dyDescent="0.25">
      <c r="B51" t="s">
        <v>96</v>
      </c>
      <c r="C51" t="s">
        <v>97</v>
      </c>
    </row>
    <row r="52" spans="2:3" x14ac:dyDescent="0.25">
      <c r="B52" t="s">
        <v>98</v>
      </c>
      <c r="C52" t="s">
        <v>99</v>
      </c>
    </row>
    <row r="53" spans="2:3" x14ac:dyDescent="0.25">
      <c r="B53" t="s">
        <v>100</v>
      </c>
      <c r="C53" t="s">
        <v>101</v>
      </c>
    </row>
    <row r="54" spans="2:3" x14ac:dyDescent="0.25">
      <c r="B54" t="s">
        <v>102</v>
      </c>
      <c r="C54" t="s">
        <v>103</v>
      </c>
    </row>
    <row r="55" spans="2:3" x14ac:dyDescent="0.25">
      <c r="B55" t="s">
        <v>104</v>
      </c>
      <c r="C55" t="s">
        <v>105</v>
      </c>
    </row>
    <row r="56" spans="2:3" x14ac:dyDescent="0.25">
      <c r="B56" t="s">
        <v>106</v>
      </c>
      <c r="C56" t="s">
        <v>107</v>
      </c>
    </row>
    <row r="57" spans="2:3" x14ac:dyDescent="0.25">
      <c r="B57" t="s">
        <v>108</v>
      </c>
      <c r="C57" t="s">
        <v>109</v>
      </c>
    </row>
    <row r="58" spans="2:3" x14ac:dyDescent="0.25">
      <c r="B58" t="s">
        <v>110</v>
      </c>
      <c r="C58" t="s">
        <v>111</v>
      </c>
    </row>
    <row r="59" spans="2:3" x14ac:dyDescent="0.25">
      <c r="B59" t="s">
        <v>112</v>
      </c>
      <c r="C59" t="s">
        <v>113</v>
      </c>
    </row>
    <row r="60" spans="2:3" x14ac:dyDescent="0.25">
      <c r="B60" t="s">
        <v>114</v>
      </c>
      <c r="C60" t="s">
        <v>115</v>
      </c>
    </row>
    <row r="61" spans="2:3" x14ac:dyDescent="0.25">
      <c r="B61" t="s">
        <v>116</v>
      </c>
      <c r="C61" t="s">
        <v>117</v>
      </c>
    </row>
    <row r="62" spans="2:3" x14ac:dyDescent="0.25">
      <c r="B62" t="s">
        <v>118</v>
      </c>
      <c r="C62" t="s">
        <v>119</v>
      </c>
    </row>
    <row r="63" spans="2:3" x14ac:dyDescent="0.25">
      <c r="B63" t="s">
        <v>120</v>
      </c>
      <c r="C63" t="s">
        <v>121</v>
      </c>
    </row>
    <row r="64" spans="2:3" x14ac:dyDescent="0.25">
      <c r="B64" t="s">
        <v>122</v>
      </c>
      <c r="C64" t="s">
        <v>123</v>
      </c>
    </row>
    <row r="65" spans="2:3" x14ac:dyDescent="0.25">
      <c r="B65" t="s">
        <v>124</v>
      </c>
      <c r="C65" t="s">
        <v>125</v>
      </c>
    </row>
    <row r="66" spans="2:3" x14ac:dyDescent="0.25">
      <c r="B66" t="s">
        <v>126</v>
      </c>
      <c r="C66" t="s">
        <v>127</v>
      </c>
    </row>
    <row r="67" spans="2:3" x14ac:dyDescent="0.25">
      <c r="B67" t="s">
        <v>128</v>
      </c>
      <c r="C67" t="s">
        <v>129</v>
      </c>
    </row>
    <row r="68" spans="2:3" x14ac:dyDescent="0.25">
      <c r="B68" t="s">
        <v>130</v>
      </c>
      <c r="C68" t="s">
        <v>131</v>
      </c>
    </row>
    <row r="69" spans="2:3" x14ac:dyDescent="0.25">
      <c r="B69" t="s">
        <v>132</v>
      </c>
      <c r="C69" t="s">
        <v>133</v>
      </c>
    </row>
    <row r="70" spans="2:3" x14ac:dyDescent="0.25">
      <c r="B70" t="s">
        <v>134</v>
      </c>
      <c r="C70" t="s">
        <v>135</v>
      </c>
    </row>
    <row r="71" spans="2:3" x14ac:dyDescent="0.25">
      <c r="B71" t="s">
        <v>136</v>
      </c>
      <c r="C71" t="s">
        <v>137</v>
      </c>
    </row>
    <row r="72" spans="2:3" x14ac:dyDescent="0.25">
      <c r="B72" t="s">
        <v>138</v>
      </c>
      <c r="C72" t="s">
        <v>139</v>
      </c>
    </row>
    <row r="73" spans="2:3" x14ac:dyDescent="0.25">
      <c r="B73" t="s">
        <v>140</v>
      </c>
      <c r="C73" t="s">
        <v>141</v>
      </c>
    </row>
    <row r="74" spans="2:3" x14ac:dyDescent="0.25">
      <c r="B74" t="s">
        <v>142</v>
      </c>
      <c r="C74" t="s">
        <v>143</v>
      </c>
    </row>
    <row r="75" spans="2:3" x14ac:dyDescent="0.25">
      <c r="B75" t="s">
        <v>144</v>
      </c>
      <c r="C75" t="s">
        <v>145</v>
      </c>
    </row>
    <row r="76" spans="2:3" x14ac:dyDescent="0.25">
      <c r="B76" t="s">
        <v>146</v>
      </c>
      <c r="C76" t="s">
        <v>147</v>
      </c>
    </row>
    <row r="77" spans="2:3" x14ac:dyDescent="0.25">
      <c r="B77" t="s">
        <v>148</v>
      </c>
      <c r="C77" t="s">
        <v>149</v>
      </c>
    </row>
    <row r="78" spans="2:3" x14ac:dyDescent="0.25">
      <c r="B78" t="s">
        <v>150</v>
      </c>
      <c r="C78" t="s">
        <v>151</v>
      </c>
    </row>
    <row r="79" spans="2:3" x14ac:dyDescent="0.25">
      <c r="B79" t="s">
        <v>152</v>
      </c>
      <c r="C79" t="s">
        <v>153</v>
      </c>
    </row>
    <row r="80" spans="2:3" x14ac:dyDescent="0.25">
      <c r="B80" t="s">
        <v>154</v>
      </c>
      <c r="C80" t="s">
        <v>155</v>
      </c>
    </row>
    <row r="81" spans="2:3" x14ac:dyDescent="0.25">
      <c r="B81" t="s">
        <v>156</v>
      </c>
      <c r="C81" t="s">
        <v>157</v>
      </c>
    </row>
    <row r="82" spans="2:3" x14ac:dyDescent="0.25">
      <c r="B82" t="s">
        <v>158</v>
      </c>
      <c r="C82" t="s">
        <v>159</v>
      </c>
    </row>
    <row r="83" spans="2:3" x14ac:dyDescent="0.25">
      <c r="B83" t="s">
        <v>160</v>
      </c>
      <c r="C83" t="s">
        <v>161</v>
      </c>
    </row>
    <row r="84" spans="2:3" x14ac:dyDescent="0.25">
      <c r="B84" t="s">
        <v>162</v>
      </c>
      <c r="C84" t="s">
        <v>163</v>
      </c>
    </row>
    <row r="85" spans="2:3" x14ac:dyDescent="0.25">
      <c r="B85" t="s">
        <v>164</v>
      </c>
      <c r="C85" t="s">
        <v>165</v>
      </c>
    </row>
    <row r="86" spans="2:3" x14ac:dyDescent="0.25">
      <c r="B86" t="s">
        <v>166</v>
      </c>
      <c r="C86" t="s">
        <v>167</v>
      </c>
    </row>
    <row r="87" spans="2:3" x14ac:dyDescent="0.25">
      <c r="B87" t="s">
        <v>168</v>
      </c>
      <c r="C87" t="s">
        <v>169</v>
      </c>
    </row>
    <row r="88" spans="2:3" x14ac:dyDescent="0.25">
      <c r="B88" t="s">
        <v>170</v>
      </c>
      <c r="C88" t="s">
        <v>171</v>
      </c>
    </row>
    <row r="89" spans="2:3" x14ac:dyDescent="0.25">
      <c r="B89" t="s">
        <v>172</v>
      </c>
      <c r="C89" t="s">
        <v>173</v>
      </c>
    </row>
    <row r="90" spans="2:3" x14ac:dyDescent="0.25">
      <c r="B90" t="s">
        <v>174</v>
      </c>
      <c r="C90" t="s">
        <v>175</v>
      </c>
    </row>
    <row r="91" spans="2:3" x14ac:dyDescent="0.25">
      <c r="B91" t="s">
        <v>176</v>
      </c>
      <c r="C91" t="s">
        <v>177</v>
      </c>
    </row>
    <row r="92" spans="2:3" x14ac:dyDescent="0.25">
      <c r="B92" t="s">
        <v>178</v>
      </c>
      <c r="C92" t="s">
        <v>179</v>
      </c>
    </row>
    <row r="93" spans="2:3" x14ac:dyDescent="0.25">
      <c r="B93" t="s">
        <v>180</v>
      </c>
      <c r="C93" t="s">
        <v>181</v>
      </c>
    </row>
    <row r="94" spans="2:3" x14ac:dyDescent="0.25">
      <c r="B94" t="s">
        <v>182</v>
      </c>
      <c r="C94" t="s">
        <v>183</v>
      </c>
    </row>
    <row r="95" spans="2:3" x14ac:dyDescent="0.25">
      <c r="B95" t="s">
        <v>184</v>
      </c>
      <c r="C95" t="s">
        <v>185</v>
      </c>
    </row>
    <row r="96" spans="2:3" x14ac:dyDescent="0.25">
      <c r="B96" t="s">
        <v>186</v>
      </c>
      <c r="C96" t="s">
        <v>187</v>
      </c>
    </row>
    <row r="97" spans="2:3" x14ac:dyDescent="0.25">
      <c r="B97" t="s">
        <v>188</v>
      </c>
      <c r="C97" t="s">
        <v>189</v>
      </c>
    </row>
    <row r="98" spans="2:3" x14ac:dyDescent="0.25">
      <c r="B98" t="s">
        <v>190</v>
      </c>
      <c r="C98" t="s">
        <v>191</v>
      </c>
    </row>
    <row r="99" spans="2:3" x14ac:dyDescent="0.25">
      <c r="B99" t="s">
        <v>192</v>
      </c>
      <c r="C99" t="s">
        <v>193</v>
      </c>
    </row>
    <row r="100" spans="2:3" x14ac:dyDescent="0.25">
      <c r="B100" t="s">
        <v>194</v>
      </c>
      <c r="C100" t="s">
        <v>195</v>
      </c>
    </row>
    <row r="101" spans="2:3" x14ac:dyDescent="0.25">
      <c r="B101" t="s">
        <v>196</v>
      </c>
      <c r="C101" t="s">
        <v>197</v>
      </c>
    </row>
    <row r="102" spans="2:3" x14ac:dyDescent="0.25">
      <c r="B102" t="s">
        <v>198</v>
      </c>
      <c r="C102" t="s">
        <v>199</v>
      </c>
    </row>
    <row r="103" spans="2:3" x14ac:dyDescent="0.25">
      <c r="B103" t="s">
        <v>200</v>
      </c>
      <c r="C103" t="s">
        <v>201</v>
      </c>
    </row>
    <row r="104" spans="2:3" x14ac:dyDescent="0.25">
      <c r="B104" t="s">
        <v>202</v>
      </c>
      <c r="C104" t="s">
        <v>203</v>
      </c>
    </row>
    <row r="105" spans="2:3" x14ac:dyDescent="0.25">
      <c r="B105" t="s">
        <v>204</v>
      </c>
      <c r="C105" t="s">
        <v>205</v>
      </c>
    </row>
    <row r="106" spans="2:3" x14ac:dyDescent="0.25">
      <c r="B106" t="s">
        <v>206</v>
      </c>
      <c r="C106" t="s">
        <v>207</v>
      </c>
    </row>
    <row r="107" spans="2:3" x14ac:dyDescent="0.25">
      <c r="B107" t="s">
        <v>208</v>
      </c>
      <c r="C107" t="s">
        <v>209</v>
      </c>
    </row>
    <row r="108" spans="2:3" x14ac:dyDescent="0.25">
      <c r="B108" t="s">
        <v>210</v>
      </c>
      <c r="C108" t="s">
        <v>211</v>
      </c>
    </row>
    <row r="109" spans="2:3" x14ac:dyDescent="0.25">
      <c r="B109" t="s">
        <v>212</v>
      </c>
      <c r="C109" t="s">
        <v>213</v>
      </c>
    </row>
    <row r="110" spans="2:3" x14ac:dyDescent="0.25">
      <c r="B110" t="s">
        <v>214</v>
      </c>
      <c r="C110" t="s">
        <v>215</v>
      </c>
    </row>
    <row r="111" spans="2:3" x14ac:dyDescent="0.25">
      <c r="B111" t="s">
        <v>216</v>
      </c>
      <c r="C111" t="s">
        <v>217</v>
      </c>
    </row>
    <row r="112" spans="2:3" x14ac:dyDescent="0.25">
      <c r="B112" t="s">
        <v>218</v>
      </c>
      <c r="C112" t="s">
        <v>219</v>
      </c>
    </row>
    <row r="113" spans="2:3" x14ac:dyDescent="0.25">
      <c r="B113" t="s">
        <v>220</v>
      </c>
      <c r="C113" t="s">
        <v>221</v>
      </c>
    </row>
    <row r="114" spans="2:3" x14ac:dyDescent="0.25">
      <c r="B114" t="s">
        <v>222</v>
      </c>
      <c r="C114" t="s">
        <v>223</v>
      </c>
    </row>
    <row r="115" spans="2:3" x14ac:dyDescent="0.25">
      <c r="B115" t="s">
        <v>224</v>
      </c>
      <c r="C115" t="s">
        <v>225</v>
      </c>
    </row>
    <row r="116" spans="2:3" x14ac:dyDescent="0.25">
      <c r="B116" t="s">
        <v>226</v>
      </c>
      <c r="C116" t="s">
        <v>227</v>
      </c>
    </row>
    <row r="117" spans="2:3" x14ac:dyDescent="0.25">
      <c r="B117" t="s">
        <v>228</v>
      </c>
      <c r="C117" t="s">
        <v>229</v>
      </c>
    </row>
    <row r="118" spans="2:3" x14ac:dyDescent="0.25">
      <c r="B118" t="s">
        <v>230</v>
      </c>
      <c r="C118" t="s">
        <v>231</v>
      </c>
    </row>
    <row r="119" spans="2:3" x14ac:dyDescent="0.25">
      <c r="B119" t="s">
        <v>232</v>
      </c>
      <c r="C119" t="s">
        <v>233</v>
      </c>
    </row>
    <row r="120" spans="2:3" x14ac:dyDescent="0.25">
      <c r="B120" t="s">
        <v>234</v>
      </c>
      <c r="C120" t="s">
        <v>235</v>
      </c>
    </row>
    <row r="121" spans="2:3" x14ac:dyDescent="0.25">
      <c r="B121" t="s">
        <v>236</v>
      </c>
      <c r="C121" t="s">
        <v>237</v>
      </c>
    </row>
    <row r="122" spans="2:3" x14ac:dyDescent="0.25">
      <c r="B122" t="s">
        <v>238</v>
      </c>
      <c r="C122" t="s">
        <v>239</v>
      </c>
    </row>
    <row r="123" spans="2:3" x14ac:dyDescent="0.25">
      <c r="B123" t="s">
        <v>240</v>
      </c>
      <c r="C123" t="s">
        <v>241</v>
      </c>
    </row>
    <row r="124" spans="2:3" x14ac:dyDescent="0.25">
      <c r="B124" t="s">
        <v>242</v>
      </c>
      <c r="C124" t="s">
        <v>243</v>
      </c>
    </row>
    <row r="125" spans="2:3" x14ac:dyDescent="0.25">
      <c r="B125" t="s">
        <v>244</v>
      </c>
      <c r="C125" t="s">
        <v>245</v>
      </c>
    </row>
    <row r="126" spans="2:3" x14ac:dyDescent="0.25">
      <c r="B126" t="s">
        <v>246</v>
      </c>
      <c r="C126" t="s">
        <v>247</v>
      </c>
    </row>
    <row r="127" spans="2:3" x14ac:dyDescent="0.25">
      <c r="B127" t="s">
        <v>248</v>
      </c>
      <c r="C127" t="s">
        <v>249</v>
      </c>
    </row>
    <row r="128" spans="2:3" x14ac:dyDescent="0.25">
      <c r="B128" t="s">
        <v>250</v>
      </c>
      <c r="C128" t="s">
        <v>251</v>
      </c>
    </row>
    <row r="129" spans="2:3" x14ac:dyDescent="0.25">
      <c r="B129" t="s">
        <v>252</v>
      </c>
      <c r="C129" t="s">
        <v>253</v>
      </c>
    </row>
    <row r="130" spans="2:3" x14ac:dyDescent="0.25">
      <c r="B130" t="s">
        <v>254</v>
      </c>
      <c r="C130" t="s">
        <v>255</v>
      </c>
    </row>
    <row r="131" spans="2:3" x14ac:dyDescent="0.25">
      <c r="B131" t="s">
        <v>256</v>
      </c>
      <c r="C131" t="s">
        <v>257</v>
      </c>
    </row>
    <row r="132" spans="2:3" x14ac:dyDescent="0.25">
      <c r="B132" t="s">
        <v>258</v>
      </c>
      <c r="C132" t="s">
        <v>259</v>
      </c>
    </row>
    <row r="133" spans="2:3" x14ac:dyDescent="0.25">
      <c r="B133" t="s">
        <v>260</v>
      </c>
      <c r="C133" t="s">
        <v>261</v>
      </c>
    </row>
    <row r="134" spans="2:3" x14ac:dyDescent="0.25">
      <c r="B134" t="s">
        <v>262</v>
      </c>
      <c r="C134" t="s">
        <v>262</v>
      </c>
    </row>
    <row r="135" spans="2:3" x14ac:dyDescent="0.25">
      <c r="B135" t="s">
        <v>262</v>
      </c>
      <c r="C135" t="s">
        <v>262</v>
      </c>
    </row>
    <row r="136" spans="2:3" x14ac:dyDescent="0.25">
      <c r="B136" t="s">
        <v>262</v>
      </c>
      <c r="C136" t="s">
        <v>262</v>
      </c>
    </row>
    <row r="137" spans="2:3" x14ac:dyDescent="0.25">
      <c r="B137" t="s">
        <v>262</v>
      </c>
      <c r="C137" t="s">
        <v>262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2:L24"/>
  <sheetViews>
    <sheetView workbookViewId="0">
      <selection sqref="A1:XFD1048576"/>
    </sheetView>
  </sheetViews>
  <sheetFormatPr defaultRowHeight="16.5" x14ac:dyDescent="0.25"/>
  <cols>
    <col min="1" max="1" width="14.25" style="1" customWidth="1"/>
    <col min="2" max="2" width="14.5" style="1" customWidth="1"/>
    <col min="3" max="16384" width="9" style="1"/>
  </cols>
  <sheetData>
    <row r="2" spans="1:9" x14ac:dyDescent="0.25">
      <c r="A2" s="1" t="s">
        <v>699</v>
      </c>
    </row>
    <row r="4" spans="1:9" x14ac:dyDescent="0.25">
      <c r="B4" s="25" t="s">
        <v>700</v>
      </c>
      <c r="C4" s="1">
        <v>70</v>
      </c>
    </row>
    <row r="5" spans="1:9" x14ac:dyDescent="0.25">
      <c r="B5" s="25" t="s">
        <v>701</v>
      </c>
      <c r="C5" s="1">
        <v>240</v>
      </c>
    </row>
    <row r="6" spans="1:9" x14ac:dyDescent="0.25">
      <c r="B6" s="25" t="s">
        <v>702</v>
      </c>
      <c r="C6" s="1">
        <v>78</v>
      </c>
    </row>
    <row r="7" spans="1:9" x14ac:dyDescent="0.25">
      <c r="B7" s="25" t="s">
        <v>703</v>
      </c>
      <c r="C7" s="1">
        <v>4</v>
      </c>
    </row>
    <row r="8" spans="1:9" x14ac:dyDescent="0.25">
      <c r="B8" s="1" t="s">
        <v>704</v>
      </c>
      <c r="C8" s="1">
        <v>1.27</v>
      </c>
    </row>
    <row r="9" spans="1:9" x14ac:dyDescent="0.25">
      <c r="B9" s="1" t="s">
        <v>705</v>
      </c>
      <c r="C9" s="1">
        <f>C8*2/(0.0015*C4)</f>
        <v>24.190476190476193</v>
      </c>
    </row>
    <row r="10" spans="1:9" x14ac:dyDescent="0.25">
      <c r="B10" s="1" t="s">
        <v>706</v>
      </c>
      <c r="C10" s="1">
        <f>ROUNDUP((C5-C6-10-10)/C9,0)+1</f>
        <v>7</v>
      </c>
    </row>
    <row r="11" spans="1:9" x14ac:dyDescent="0.25">
      <c r="B11" s="1" t="s">
        <v>707</v>
      </c>
      <c r="C11" s="1">
        <f>C8*C10*2</f>
        <v>17.78</v>
      </c>
      <c r="D11" s="1" t="s">
        <v>708</v>
      </c>
    </row>
    <row r="12" spans="1:9" x14ac:dyDescent="0.25">
      <c r="B12" s="1" t="s">
        <v>709</v>
      </c>
      <c r="C12" s="1">
        <f>C7+1</f>
        <v>5</v>
      </c>
      <c r="D12" s="1" t="s">
        <v>710</v>
      </c>
      <c r="E12" s="1" t="s">
        <v>711</v>
      </c>
      <c r="F12" s="1">
        <v>1.99</v>
      </c>
      <c r="G12" s="1" t="s">
        <v>712</v>
      </c>
      <c r="I12" s="1">
        <f>F20*2*F12</f>
        <v>19.899999999999999</v>
      </c>
    </row>
    <row r="13" spans="1:9" x14ac:dyDescent="0.25">
      <c r="C13" s="1">
        <f>C7-1</f>
        <v>3</v>
      </c>
      <c r="E13" s="1" t="s">
        <v>711</v>
      </c>
      <c r="F13" s="1">
        <v>0.71</v>
      </c>
      <c r="G13" s="1" t="s">
        <v>707</v>
      </c>
      <c r="I13" s="1">
        <f>F22*2*F13</f>
        <v>17.04</v>
      </c>
    </row>
    <row r="19" spans="3:12" x14ac:dyDescent="0.25">
      <c r="C19" s="1">
        <f>C12</f>
        <v>5</v>
      </c>
      <c r="D19" s="1" t="s">
        <v>713</v>
      </c>
      <c r="E19" s="1" t="s">
        <v>714</v>
      </c>
      <c r="F19" s="1">
        <f>F12*2/0.0015/C4</f>
        <v>37.904761904761905</v>
      </c>
    </row>
    <row r="20" spans="3:12" x14ac:dyDescent="0.25">
      <c r="E20" s="1" t="s">
        <v>715</v>
      </c>
      <c r="F20" s="1">
        <f>ROUNDUP((C5-20-C6)/F19,0)+1</f>
        <v>5</v>
      </c>
    </row>
    <row r="21" spans="3:12" x14ac:dyDescent="0.25">
      <c r="C21" s="1">
        <f>C13</f>
        <v>3</v>
      </c>
      <c r="D21" s="1" t="s">
        <v>716</v>
      </c>
      <c r="E21" s="1" t="s">
        <v>714</v>
      </c>
      <c r="F21" s="1">
        <f>F13*2/0.0015/C4</f>
        <v>13.523809523809524</v>
      </c>
    </row>
    <row r="22" spans="3:12" x14ac:dyDescent="0.25">
      <c r="E22" s="1" t="s">
        <v>715</v>
      </c>
      <c r="F22" s="1">
        <f>ROUNDUP((C5-C6-20)/F21,0)+1</f>
        <v>12</v>
      </c>
    </row>
    <row r="24" spans="3:12" x14ac:dyDescent="0.25">
      <c r="K24" s="1" t="s">
        <v>717</v>
      </c>
      <c r="L24" s="1" t="s">
        <v>327</v>
      </c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8"/>
  <sheetViews>
    <sheetView topLeftCell="A88" workbookViewId="0">
      <selection activeCell="K84" sqref="K84"/>
    </sheetView>
  </sheetViews>
  <sheetFormatPr defaultRowHeight="16.5" x14ac:dyDescent="0.25"/>
  <cols>
    <col min="1" max="16384" width="9" style="1"/>
  </cols>
  <sheetData>
    <row r="1" spans="1:3" x14ac:dyDescent="0.25">
      <c r="A1" s="22" t="s">
        <v>692</v>
      </c>
      <c r="B1" s="23" t="s">
        <v>693</v>
      </c>
      <c r="C1" s="24"/>
    </row>
    <row r="2" spans="1:3" x14ac:dyDescent="0.25">
      <c r="A2" s="22" t="s">
        <v>694</v>
      </c>
      <c r="B2" s="23" t="s">
        <v>695</v>
      </c>
      <c r="C2" s="24"/>
    </row>
    <row r="5" spans="1:3" x14ac:dyDescent="0.25">
      <c r="B5" s="25" t="s">
        <v>696</v>
      </c>
      <c r="C5" s="1" t="s">
        <v>697</v>
      </c>
    </row>
    <row r="6" spans="1:3" x14ac:dyDescent="0.25">
      <c r="C6" s="1" t="s">
        <v>698</v>
      </c>
    </row>
    <row r="8" spans="1:3" x14ac:dyDescent="0.25">
      <c r="B8" s="25"/>
    </row>
  </sheetData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N17"/>
  <sheetViews>
    <sheetView workbookViewId="0">
      <selection activeCell="D10" sqref="D10"/>
    </sheetView>
  </sheetViews>
  <sheetFormatPr defaultColWidth="8.875" defaultRowHeight="15.75" x14ac:dyDescent="0.25"/>
  <cols>
    <col min="1" max="1" width="8.875" style="41"/>
    <col min="2" max="2" width="18.125" style="41" bestFit="1" customWidth="1"/>
    <col min="3" max="3" width="12.5" style="41" customWidth="1"/>
    <col min="4" max="4" width="10.5" style="50" bestFit="1" customWidth="1"/>
    <col min="5" max="5" width="8.25" style="50" bestFit="1" customWidth="1"/>
    <col min="6" max="6" width="17.75" style="50" bestFit="1" customWidth="1"/>
    <col min="7" max="7" width="10.5" style="41" bestFit="1" customWidth="1"/>
    <col min="8" max="8" width="10.5" style="50" bestFit="1" customWidth="1"/>
    <col min="9" max="9" width="10.5" style="52" bestFit="1" customWidth="1"/>
    <col min="10" max="10" width="24.25" style="50" customWidth="1"/>
    <col min="11" max="11" width="22.625" style="50" bestFit="1" customWidth="1"/>
    <col min="12" max="12" width="12.875" style="50" bestFit="1" customWidth="1"/>
    <col min="13" max="13" width="12.875" style="52" bestFit="1" customWidth="1"/>
    <col min="14" max="14" width="15.375" style="50" bestFit="1" customWidth="1"/>
    <col min="15" max="16384" width="8.875" style="41"/>
  </cols>
  <sheetData>
    <row r="1" spans="1:14" x14ac:dyDescent="0.25">
      <c r="A1" s="41" t="s">
        <v>751</v>
      </c>
      <c r="B1" s="42">
        <v>43122</v>
      </c>
      <c r="D1" s="41"/>
      <c r="E1" s="41"/>
      <c r="F1" s="41"/>
      <c r="H1" s="41"/>
      <c r="I1" s="41"/>
      <c r="J1" s="41"/>
      <c r="K1" s="41"/>
      <c r="L1" s="41"/>
      <c r="M1" s="41"/>
      <c r="N1" s="41"/>
    </row>
    <row r="2" spans="1:14" ht="16.5" x14ac:dyDescent="0.25">
      <c r="A2" s="41" t="s">
        <v>752</v>
      </c>
      <c r="B2" s="43" t="s">
        <v>753</v>
      </c>
      <c r="D2" s="41"/>
      <c r="E2" s="41"/>
      <c r="F2" s="41"/>
      <c r="H2" s="41"/>
      <c r="I2" s="41"/>
      <c r="J2" s="41"/>
      <c r="K2" s="41"/>
      <c r="L2" s="41"/>
      <c r="M2" s="41"/>
      <c r="N2" s="41"/>
    </row>
    <row r="3" spans="1:14" x14ac:dyDescent="0.25">
      <c r="A3" s="41" t="s">
        <v>754</v>
      </c>
      <c r="D3" s="44"/>
      <c r="E3" s="44"/>
      <c r="F3" s="44"/>
      <c r="G3" s="45"/>
      <c r="H3" s="44"/>
      <c r="I3" s="46"/>
      <c r="J3" s="44"/>
      <c r="K3" s="44"/>
      <c r="L3" s="44"/>
      <c r="M3" s="46"/>
      <c r="N3" s="44"/>
    </row>
    <row r="4" spans="1:14" x14ac:dyDescent="0.25">
      <c r="D4" s="41"/>
      <c r="E4" s="41"/>
      <c r="F4" s="41"/>
      <c r="H4" s="41"/>
      <c r="I4" s="41"/>
      <c r="J4" s="41"/>
      <c r="K4" s="41"/>
      <c r="L4" s="41"/>
      <c r="M4" s="41"/>
      <c r="N4" s="41"/>
    </row>
    <row r="5" spans="1:14" ht="32.25" thickBot="1" x14ac:dyDescent="0.3">
      <c r="D5" s="47" t="s">
        <v>755</v>
      </c>
      <c r="E5" s="47" t="s">
        <v>756</v>
      </c>
      <c r="F5" s="47" t="s">
        <v>757</v>
      </c>
      <c r="G5" s="48" t="s">
        <v>758</v>
      </c>
      <c r="H5" s="47" t="s">
        <v>759</v>
      </c>
      <c r="I5" s="49" t="s">
        <v>760</v>
      </c>
      <c r="J5" s="47" t="s">
        <v>761</v>
      </c>
      <c r="K5" s="47" t="s">
        <v>762</v>
      </c>
      <c r="L5" s="47" t="s">
        <v>763</v>
      </c>
      <c r="M5" s="47" t="s">
        <v>764</v>
      </c>
      <c r="N5" s="47" t="s">
        <v>765</v>
      </c>
    </row>
    <row r="6" spans="1:14" ht="16.5" thickTop="1" x14ac:dyDescent="0.25">
      <c r="D6" s="44" t="s">
        <v>766</v>
      </c>
      <c r="E6" s="44">
        <v>7.5</v>
      </c>
      <c r="F6" s="44">
        <v>2.5</v>
      </c>
      <c r="G6" s="46">
        <v>22</v>
      </c>
      <c r="H6" s="46">
        <v>10</v>
      </c>
      <c r="I6" s="46">
        <v>10</v>
      </c>
      <c r="J6" s="44">
        <v>25</v>
      </c>
      <c r="K6" s="44">
        <v>15</v>
      </c>
      <c r="L6" s="44">
        <v>75</v>
      </c>
      <c r="M6" s="44">
        <v>15</v>
      </c>
      <c r="N6" s="44" t="s">
        <v>767</v>
      </c>
    </row>
    <row r="7" spans="1:14" x14ac:dyDescent="0.25">
      <c r="D7" s="44"/>
      <c r="E7" s="44"/>
      <c r="F7" s="44"/>
      <c r="G7" s="45"/>
      <c r="H7" s="44"/>
      <c r="I7" s="46"/>
      <c r="J7" s="44"/>
      <c r="K7" s="44"/>
      <c r="L7" s="44"/>
      <c r="M7" s="46"/>
      <c r="N7" s="44"/>
    </row>
    <row r="8" spans="1:14" x14ac:dyDescent="0.25">
      <c r="D8" s="44"/>
      <c r="E8" s="44"/>
      <c r="F8" s="44"/>
      <c r="G8" s="45"/>
      <c r="H8" s="44"/>
      <c r="I8" s="46"/>
      <c r="J8" s="44"/>
      <c r="K8" s="44"/>
      <c r="L8" s="44"/>
      <c r="M8" s="46"/>
      <c r="N8" s="44"/>
    </row>
    <row r="9" spans="1:14" x14ac:dyDescent="0.25">
      <c r="D9" s="44"/>
      <c r="E9" s="44"/>
      <c r="F9" s="44"/>
      <c r="G9" s="45"/>
      <c r="H9" s="44"/>
      <c r="I9" s="46"/>
      <c r="J9" s="44"/>
      <c r="K9" s="44"/>
      <c r="L9" s="44"/>
      <c r="M9" s="46"/>
      <c r="N9" s="44"/>
    </row>
    <row r="10" spans="1:14" x14ac:dyDescent="0.25">
      <c r="D10" s="44"/>
      <c r="E10" s="44"/>
      <c r="F10" s="44"/>
      <c r="G10" s="45"/>
      <c r="H10" s="44"/>
      <c r="I10" s="46"/>
      <c r="J10" s="44"/>
      <c r="K10" s="44"/>
      <c r="L10" s="44"/>
      <c r="M10" s="46"/>
      <c r="N10" s="44"/>
    </row>
    <row r="11" spans="1:14" x14ac:dyDescent="0.25">
      <c r="D11" s="44"/>
      <c r="E11" s="44"/>
      <c r="F11" s="44"/>
      <c r="G11" s="45"/>
      <c r="H11" s="44"/>
      <c r="I11" s="46"/>
      <c r="J11" s="44"/>
      <c r="K11" s="44"/>
      <c r="L11" s="44"/>
      <c r="M11" s="46"/>
      <c r="N11" s="44"/>
    </row>
    <row r="12" spans="1:14" x14ac:dyDescent="0.25">
      <c r="D12" s="44"/>
      <c r="E12" s="44"/>
      <c r="F12" s="44"/>
      <c r="G12" s="45"/>
      <c r="H12" s="44"/>
      <c r="I12" s="46"/>
      <c r="J12" s="44"/>
      <c r="K12" s="44"/>
      <c r="L12" s="44"/>
      <c r="M12" s="46"/>
      <c r="N12" s="44"/>
    </row>
    <row r="13" spans="1:14" x14ac:dyDescent="0.25">
      <c r="D13" s="44"/>
      <c r="E13" s="44"/>
      <c r="F13" s="44"/>
      <c r="G13" s="45"/>
      <c r="H13" s="44"/>
      <c r="I13" s="46"/>
      <c r="J13" s="44"/>
      <c r="K13" s="44"/>
      <c r="L13" s="44"/>
      <c r="M13" s="46"/>
      <c r="N13" s="44"/>
    </row>
    <row r="14" spans="1:14" x14ac:dyDescent="0.25">
      <c r="D14" s="44"/>
      <c r="E14" s="44"/>
      <c r="F14" s="44"/>
      <c r="G14" s="45"/>
      <c r="H14" s="44"/>
      <c r="I14" s="46"/>
      <c r="J14" s="44"/>
      <c r="K14" s="44"/>
      <c r="L14" s="44"/>
      <c r="M14" s="46"/>
      <c r="N14" s="44"/>
    </row>
    <row r="15" spans="1:14" x14ac:dyDescent="0.25">
      <c r="D15" s="44"/>
      <c r="E15" s="44"/>
      <c r="F15" s="44"/>
      <c r="G15" s="45"/>
      <c r="H15" s="44"/>
      <c r="I15" s="46"/>
      <c r="J15" s="44"/>
      <c r="K15" s="44"/>
      <c r="L15" s="44"/>
      <c r="M15" s="46"/>
      <c r="N15" s="44"/>
    </row>
    <row r="16" spans="1:14" x14ac:dyDescent="0.25">
      <c r="D16" s="44"/>
      <c r="E16" s="44"/>
      <c r="F16" s="44"/>
      <c r="G16" s="45"/>
      <c r="H16" s="44"/>
      <c r="I16" s="46"/>
      <c r="J16" s="44"/>
      <c r="K16" s="44"/>
      <c r="L16" s="44"/>
      <c r="M16" s="46"/>
      <c r="N16" s="44"/>
    </row>
    <row r="17" spans="5:14" x14ac:dyDescent="0.25">
      <c r="E17" s="51"/>
      <c r="F17" s="51"/>
      <c r="N17" s="51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O41"/>
  <sheetViews>
    <sheetView workbookViewId="0">
      <selection activeCell="G33" sqref="G33"/>
    </sheetView>
  </sheetViews>
  <sheetFormatPr defaultColWidth="9" defaultRowHeight="15.75" x14ac:dyDescent="0.25"/>
  <cols>
    <col min="1" max="1" width="9" style="26"/>
    <col min="2" max="2" width="18.875" style="26" customWidth="1"/>
    <col min="3" max="3" width="9.75" style="26" customWidth="1"/>
    <col min="4" max="5" width="9" style="26"/>
    <col min="6" max="6" width="9" style="26" customWidth="1"/>
    <col min="7" max="16384" width="9" style="26"/>
  </cols>
  <sheetData>
    <row r="1" spans="1:15" x14ac:dyDescent="0.25">
      <c r="A1" s="26" t="s">
        <v>718</v>
      </c>
      <c r="B1" s="27" t="s">
        <v>719</v>
      </c>
    </row>
    <row r="2" spans="1:15" ht="16.5" x14ac:dyDescent="0.25">
      <c r="A2" s="26" t="s">
        <v>720</v>
      </c>
      <c r="B2" s="27" t="s">
        <v>721</v>
      </c>
    </row>
    <row r="3" spans="1:15" ht="16.5" x14ac:dyDescent="0.25">
      <c r="A3" s="26" t="s">
        <v>722</v>
      </c>
      <c r="B3" s="28" t="s">
        <v>723</v>
      </c>
      <c r="F3" s="27"/>
      <c r="G3" s="27"/>
    </row>
    <row r="4" spans="1:15" ht="16.5" x14ac:dyDescent="0.25">
      <c r="B4" s="28"/>
      <c r="F4" s="27"/>
      <c r="G4" s="27"/>
    </row>
    <row r="5" spans="1:15" x14ac:dyDescent="0.25">
      <c r="B5" s="27" t="s">
        <v>724</v>
      </c>
      <c r="C5" s="26" t="s">
        <v>725</v>
      </c>
      <c r="F5" s="27"/>
      <c r="G5" s="27"/>
    </row>
    <row r="6" spans="1:15" x14ac:dyDescent="0.25">
      <c r="B6" s="27" t="s">
        <v>726</v>
      </c>
      <c r="C6" s="26">
        <v>60</v>
      </c>
      <c r="F6" s="27"/>
      <c r="G6" s="27"/>
    </row>
    <row r="7" spans="1:15" x14ac:dyDescent="0.25">
      <c r="B7" s="27" t="s">
        <v>727</v>
      </c>
      <c r="C7" s="26">
        <v>20</v>
      </c>
      <c r="F7" s="27"/>
      <c r="G7" s="27"/>
    </row>
    <row r="8" spans="1:15" x14ac:dyDescent="0.25">
      <c r="B8" s="27" t="s">
        <v>728</v>
      </c>
      <c r="C8" s="26">
        <v>10</v>
      </c>
      <c r="F8" s="27"/>
      <c r="G8" s="27"/>
    </row>
    <row r="9" spans="1:15" x14ac:dyDescent="0.25">
      <c r="B9" s="27" t="s">
        <v>729</v>
      </c>
      <c r="C9" s="26">
        <v>4</v>
      </c>
      <c r="F9" s="27"/>
      <c r="G9" s="27"/>
    </row>
    <row r="10" spans="1:15" x14ac:dyDescent="0.25">
      <c r="B10" s="27" t="s">
        <v>730</v>
      </c>
      <c r="C10" s="26">
        <v>7.5</v>
      </c>
      <c r="F10" s="27"/>
      <c r="G10" s="27"/>
    </row>
    <row r="11" spans="1:15" x14ac:dyDescent="0.25">
      <c r="B11" s="27" t="s">
        <v>731</v>
      </c>
      <c r="C11" s="26">
        <v>2</v>
      </c>
      <c r="F11" s="27"/>
      <c r="G11" s="27"/>
    </row>
    <row r="12" spans="1:15" ht="16.5" x14ac:dyDescent="0.25">
      <c r="B12" s="28"/>
      <c r="F12" s="27"/>
      <c r="G12" s="27"/>
    </row>
    <row r="13" spans="1:15" ht="16.5" x14ac:dyDescent="0.25">
      <c r="B13" s="29" t="s">
        <v>732</v>
      </c>
      <c r="C13" s="30"/>
      <c r="D13" s="31" t="s">
        <v>733</v>
      </c>
      <c r="E13" s="31" t="s">
        <v>734</v>
      </c>
      <c r="F13" s="62" t="s">
        <v>735</v>
      </c>
      <c r="G13" s="62"/>
      <c r="H13" s="63" t="s">
        <v>736</v>
      </c>
      <c r="I13" s="63"/>
      <c r="J13" s="64" t="s">
        <v>737</v>
      </c>
      <c r="K13" s="64"/>
      <c r="L13" s="64"/>
      <c r="M13" s="64"/>
      <c r="N13" s="64"/>
      <c r="O13" s="64"/>
    </row>
    <row r="14" spans="1:15" ht="16.5" thickBot="1" x14ac:dyDescent="0.3">
      <c r="C14" s="32" t="s">
        <v>738</v>
      </c>
      <c r="D14" s="33" t="s">
        <v>739</v>
      </c>
      <c r="E14" s="33" t="s">
        <v>740</v>
      </c>
      <c r="F14" s="34" t="s">
        <v>741</v>
      </c>
      <c r="G14" s="34" t="s">
        <v>742</v>
      </c>
      <c r="H14" s="35" t="s">
        <v>743</v>
      </c>
      <c r="I14" s="35" t="s">
        <v>744</v>
      </c>
      <c r="J14" s="32" t="s">
        <v>745</v>
      </c>
      <c r="K14" s="32" t="s">
        <v>746</v>
      </c>
      <c r="L14" s="32" t="s">
        <v>747</v>
      </c>
      <c r="M14" s="33" t="s">
        <v>748</v>
      </c>
      <c r="N14" s="33" t="s">
        <v>749</v>
      </c>
      <c r="O14" s="33" t="s">
        <v>750</v>
      </c>
    </row>
    <row r="15" spans="1:15" x14ac:dyDescent="0.25">
      <c r="C15" s="36">
        <v>1</v>
      </c>
      <c r="D15" s="37">
        <v>80</v>
      </c>
      <c r="E15" s="38">
        <v>200</v>
      </c>
      <c r="F15" s="39">
        <v>4</v>
      </c>
      <c r="G15" s="38">
        <v>12.5</v>
      </c>
      <c r="H15" s="39">
        <v>5</v>
      </c>
      <c r="I15" s="38">
        <v>4</v>
      </c>
      <c r="J15" s="39">
        <v>4</v>
      </c>
      <c r="K15" s="37">
        <v>4</v>
      </c>
      <c r="L15" s="38">
        <v>4</v>
      </c>
      <c r="M15" s="39">
        <v>5</v>
      </c>
      <c r="N15" s="37">
        <v>4</v>
      </c>
      <c r="O15" s="38">
        <v>5</v>
      </c>
    </row>
    <row r="16" spans="1:15" x14ac:dyDescent="0.25">
      <c r="C16" s="40">
        <v>2</v>
      </c>
      <c r="D16" s="37">
        <v>60</v>
      </c>
      <c r="E16" s="38">
        <v>200</v>
      </c>
      <c r="F16" s="39">
        <v>4</v>
      </c>
      <c r="G16" s="38">
        <v>15</v>
      </c>
      <c r="H16" s="39">
        <v>4</v>
      </c>
      <c r="I16" s="38">
        <v>4</v>
      </c>
      <c r="J16" s="39">
        <v>3</v>
      </c>
      <c r="K16" s="37">
        <v>4</v>
      </c>
      <c r="L16" s="38">
        <v>3</v>
      </c>
      <c r="M16" s="39">
        <v>4</v>
      </c>
      <c r="N16" s="37">
        <v>3</v>
      </c>
      <c r="O16" s="38">
        <v>4</v>
      </c>
    </row>
    <row r="17" spans="3:15" x14ac:dyDescent="0.25">
      <c r="C17" s="40">
        <v>3</v>
      </c>
      <c r="D17" s="37">
        <v>120</v>
      </c>
      <c r="E17" s="38">
        <v>280</v>
      </c>
      <c r="F17" s="39">
        <v>5</v>
      </c>
      <c r="G17" s="38">
        <v>12.5</v>
      </c>
      <c r="H17" s="39">
        <v>9</v>
      </c>
      <c r="I17" s="38">
        <v>5</v>
      </c>
      <c r="J17" s="39">
        <v>5</v>
      </c>
      <c r="K17" s="37">
        <v>5</v>
      </c>
      <c r="L17" s="38">
        <v>5</v>
      </c>
      <c r="M17" s="39">
        <v>5</v>
      </c>
      <c r="N17" s="37">
        <v>5</v>
      </c>
      <c r="O17" s="38">
        <v>5</v>
      </c>
    </row>
    <row r="18" spans="3:15" x14ac:dyDescent="0.25">
      <c r="C18" s="40">
        <v>4</v>
      </c>
      <c r="D18" s="37">
        <v>100</v>
      </c>
      <c r="E18" s="38">
        <v>280</v>
      </c>
      <c r="F18" s="39">
        <v>5</v>
      </c>
      <c r="G18" s="38">
        <v>15</v>
      </c>
      <c r="H18" s="39">
        <v>7</v>
      </c>
      <c r="I18" s="38">
        <v>5</v>
      </c>
      <c r="J18" s="39">
        <v>4</v>
      </c>
      <c r="K18" s="37">
        <v>4</v>
      </c>
      <c r="L18" s="38">
        <v>4</v>
      </c>
      <c r="M18" s="39">
        <v>4</v>
      </c>
      <c r="N18" s="37">
        <v>4</v>
      </c>
      <c r="O18" s="38">
        <v>4</v>
      </c>
    </row>
    <row r="19" spans="3:15" x14ac:dyDescent="0.25">
      <c r="C19" s="40">
        <v>5</v>
      </c>
      <c r="D19" s="37"/>
      <c r="E19" s="38"/>
      <c r="F19" s="39"/>
      <c r="G19" s="38"/>
      <c r="H19" s="39"/>
      <c r="I19" s="38"/>
      <c r="J19" s="39"/>
      <c r="K19" s="37"/>
      <c r="L19" s="38"/>
      <c r="M19" s="39"/>
      <c r="N19" s="37"/>
      <c r="O19" s="38"/>
    </row>
    <row r="20" spans="3:15" x14ac:dyDescent="0.25">
      <c r="C20" s="40">
        <v>6</v>
      </c>
      <c r="D20" s="37"/>
      <c r="E20" s="38"/>
      <c r="F20" s="39"/>
      <c r="G20" s="38"/>
      <c r="H20" s="39"/>
      <c r="I20" s="38"/>
      <c r="J20" s="39"/>
      <c r="K20" s="37"/>
      <c r="L20" s="38"/>
      <c r="M20" s="39"/>
      <c r="N20" s="37"/>
      <c r="O20" s="38"/>
    </row>
    <row r="21" spans="3:15" x14ac:dyDescent="0.25">
      <c r="C21" s="40">
        <v>7</v>
      </c>
      <c r="D21" s="37"/>
      <c r="E21" s="38"/>
      <c r="F21" s="39"/>
      <c r="G21" s="38"/>
      <c r="H21" s="39"/>
      <c r="I21" s="38"/>
      <c r="J21" s="39"/>
      <c r="K21" s="37"/>
      <c r="L21" s="38"/>
      <c r="M21" s="39"/>
      <c r="N21" s="37"/>
      <c r="O21" s="38"/>
    </row>
    <row r="22" spans="3:15" x14ac:dyDescent="0.25">
      <c r="C22" s="40">
        <v>8</v>
      </c>
      <c r="D22" s="37"/>
      <c r="E22" s="38"/>
      <c r="F22" s="39"/>
      <c r="G22" s="38"/>
      <c r="H22" s="39"/>
      <c r="I22" s="38"/>
      <c r="J22" s="39"/>
      <c r="K22" s="37"/>
      <c r="L22" s="38"/>
      <c r="M22" s="39"/>
      <c r="N22" s="37"/>
      <c r="O22" s="38"/>
    </row>
    <row r="23" spans="3:15" x14ac:dyDescent="0.25">
      <c r="C23" s="40">
        <v>9</v>
      </c>
      <c r="D23" s="37"/>
      <c r="E23" s="38"/>
      <c r="F23" s="39"/>
      <c r="G23" s="38"/>
      <c r="H23" s="39"/>
      <c r="I23" s="38"/>
      <c r="J23" s="39"/>
      <c r="K23" s="37"/>
      <c r="L23" s="38"/>
      <c r="M23" s="39"/>
      <c r="N23" s="37"/>
      <c r="O23" s="38"/>
    </row>
    <row r="24" spans="3:15" x14ac:dyDescent="0.25">
      <c r="C24" s="40">
        <v>10</v>
      </c>
      <c r="D24" s="37"/>
      <c r="E24" s="38"/>
      <c r="F24" s="39"/>
      <c r="G24" s="38"/>
      <c r="H24" s="39"/>
      <c r="I24" s="38"/>
      <c r="J24" s="39"/>
      <c r="K24" s="37"/>
      <c r="L24" s="38"/>
      <c r="M24" s="39"/>
      <c r="N24" s="37"/>
      <c r="O24" s="38"/>
    </row>
    <row r="25" spans="3:15" x14ac:dyDescent="0.25">
      <c r="C25" s="40"/>
      <c r="D25" s="37"/>
      <c r="E25" s="38"/>
      <c r="F25" s="39"/>
      <c r="G25" s="38"/>
      <c r="H25" s="39"/>
      <c r="I25" s="38"/>
      <c r="J25" s="39"/>
      <c r="K25" s="37"/>
      <c r="L25" s="38"/>
      <c r="M25" s="39"/>
      <c r="N25" s="37"/>
      <c r="O25" s="38"/>
    </row>
    <row r="26" spans="3:15" x14ac:dyDescent="0.25"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</row>
    <row r="27" spans="3:15" x14ac:dyDescent="0.25"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</row>
    <row r="28" spans="3:15" x14ac:dyDescent="0.25"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</row>
    <row r="29" spans="3:15" x14ac:dyDescent="0.25"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</row>
    <row r="30" spans="3:15" x14ac:dyDescent="0.25"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</row>
    <row r="31" spans="3:15" x14ac:dyDescent="0.25"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</row>
    <row r="32" spans="3:15" x14ac:dyDescent="0.25"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</row>
    <row r="33" spans="3:15" x14ac:dyDescent="0.25"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</row>
    <row r="34" spans="3:15" x14ac:dyDescent="0.25"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</row>
    <row r="35" spans="3:15" x14ac:dyDescent="0.25"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</row>
    <row r="36" spans="3:15" x14ac:dyDescent="0.25"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</row>
    <row r="37" spans="3:15" x14ac:dyDescent="0.25"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</row>
    <row r="38" spans="3:15" x14ac:dyDescent="0.25"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</row>
    <row r="39" spans="3:15" x14ac:dyDescent="0.25"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</row>
    <row r="40" spans="3:15" x14ac:dyDescent="0.25"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</row>
    <row r="41" spans="3:15" x14ac:dyDescent="0.25"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</row>
  </sheetData>
  <mergeCells count="3">
    <mergeCell ref="F13:G13"/>
    <mergeCell ref="H13:I13"/>
    <mergeCell ref="J13:O13"/>
  </mergeCells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I129"/>
  <sheetViews>
    <sheetView workbookViewId="0">
      <selection sqref="A1:XFD1048576"/>
    </sheetView>
  </sheetViews>
  <sheetFormatPr defaultRowHeight="16.5" x14ac:dyDescent="0.25"/>
  <cols>
    <col min="1" max="1" width="12.375" style="1" bestFit="1" customWidth="1"/>
    <col min="2" max="2" width="7.25" style="1" bestFit="1" customWidth="1"/>
    <col min="3" max="3" width="21.25" style="1" customWidth="1"/>
    <col min="4" max="4" width="21.375" style="1" customWidth="1"/>
    <col min="5" max="5" width="21.25" style="1" customWidth="1"/>
    <col min="6" max="6" width="10" style="1" bestFit="1" customWidth="1"/>
    <col min="7" max="8" width="7.25" style="1" bestFit="1" customWidth="1"/>
    <col min="9" max="9" width="9" style="12"/>
    <col min="10" max="10" width="7.25" style="1" bestFit="1" customWidth="1"/>
    <col min="11" max="11" width="4.125" style="1" bestFit="1" customWidth="1"/>
    <col min="12" max="16384" width="9" style="1"/>
  </cols>
  <sheetData>
    <row r="1" spans="1:9" ht="18" thickTop="1" thickBot="1" x14ac:dyDescent="0.3">
      <c r="A1" s="11"/>
      <c r="B1" s="11"/>
      <c r="C1" s="11" t="s">
        <v>658</v>
      </c>
      <c r="D1" s="11" t="s">
        <v>659</v>
      </c>
      <c r="E1" s="11" t="s">
        <v>660</v>
      </c>
    </row>
    <row r="2" spans="1:9" ht="17.25" thickTop="1" x14ac:dyDescent="0.25">
      <c r="A2" s="13" t="s">
        <v>661</v>
      </c>
      <c r="B2" s="14"/>
      <c r="C2" s="14"/>
      <c r="D2" s="14"/>
      <c r="E2" s="15"/>
    </row>
    <row r="3" spans="1:9" x14ac:dyDescent="0.25">
      <c r="A3" s="16" t="s">
        <v>662</v>
      </c>
      <c r="B3" s="17"/>
      <c r="C3" s="17"/>
      <c r="D3" s="17"/>
      <c r="E3" s="18"/>
      <c r="I3" s="1"/>
    </row>
    <row r="4" spans="1:9" x14ac:dyDescent="0.25">
      <c r="A4" s="16" t="s">
        <v>663</v>
      </c>
      <c r="B4" s="17"/>
      <c r="C4" s="17"/>
      <c r="D4" s="17"/>
      <c r="E4" s="18"/>
      <c r="I4" s="1"/>
    </row>
    <row r="5" spans="1:9" x14ac:dyDescent="0.25">
      <c r="A5" s="16" t="s">
        <v>664</v>
      </c>
      <c r="B5" s="17"/>
      <c r="C5" s="17"/>
      <c r="D5" s="17"/>
      <c r="E5" s="18"/>
      <c r="I5" s="1"/>
    </row>
    <row r="6" spans="1:9" x14ac:dyDescent="0.25">
      <c r="A6" s="13" t="s">
        <v>665</v>
      </c>
      <c r="B6" s="14"/>
      <c r="C6" s="14"/>
      <c r="D6" s="14"/>
      <c r="E6" s="15"/>
      <c r="I6" s="1"/>
    </row>
    <row r="7" spans="1:9" x14ac:dyDescent="0.25">
      <c r="A7" s="16" t="s">
        <v>662</v>
      </c>
      <c r="B7" s="17"/>
      <c r="C7" s="17"/>
      <c r="D7" s="17"/>
      <c r="E7" s="18"/>
      <c r="I7" s="1"/>
    </row>
    <row r="8" spans="1:9" x14ac:dyDescent="0.25">
      <c r="A8" s="16" t="s">
        <v>663</v>
      </c>
      <c r="B8" s="17"/>
      <c r="C8" s="17"/>
      <c r="D8" s="17"/>
      <c r="E8" s="18"/>
      <c r="I8" s="1"/>
    </row>
    <row r="9" spans="1:9" x14ac:dyDescent="0.25">
      <c r="A9" s="16" t="s">
        <v>664</v>
      </c>
      <c r="B9" s="17"/>
      <c r="C9" s="17"/>
      <c r="D9" s="17"/>
      <c r="E9" s="18"/>
    </row>
    <row r="10" spans="1:9" x14ac:dyDescent="0.25">
      <c r="A10" s="13" t="s">
        <v>666</v>
      </c>
      <c r="B10" s="14"/>
      <c r="C10" s="14"/>
      <c r="D10" s="14"/>
      <c r="E10" s="15"/>
    </row>
    <row r="11" spans="1:9" x14ac:dyDescent="0.25">
      <c r="A11" s="16" t="s">
        <v>662</v>
      </c>
      <c r="B11" s="17"/>
      <c r="C11" s="17"/>
      <c r="D11" s="17"/>
      <c r="E11" s="18"/>
    </row>
    <row r="12" spans="1:9" x14ac:dyDescent="0.25">
      <c r="A12" s="16" t="s">
        <v>663</v>
      </c>
      <c r="B12" s="17"/>
      <c r="C12" s="17"/>
      <c r="D12" s="17"/>
      <c r="E12" s="18"/>
    </row>
    <row r="13" spans="1:9" x14ac:dyDescent="0.25">
      <c r="A13" s="16" t="s">
        <v>664</v>
      </c>
      <c r="B13" s="17"/>
      <c r="C13" s="17"/>
      <c r="D13" s="17"/>
      <c r="E13" s="18"/>
      <c r="I13" s="1"/>
    </row>
    <row r="14" spans="1:9" x14ac:dyDescent="0.25">
      <c r="A14" s="13" t="s">
        <v>667</v>
      </c>
      <c r="B14" s="14"/>
      <c r="C14" s="14"/>
      <c r="D14" s="14"/>
      <c r="E14" s="15"/>
      <c r="I14" s="1"/>
    </row>
    <row r="15" spans="1:9" x14ac:dyDescent="0.25">
      <c r="A15" s="16" t="s">
        <v>662</v>
      </c>
      <c r="B15" s="17"/>
      <c r="C15" s="17"/>
      <c r="D15" s="17"/>
      <c r="E15" s="18"/>
      <c r="I15" s="1"/>
    </row>
    <row r="16" spans="1:9" x14ac:dyDescent="0.25">
      <c r="A16" s="16" t="s">
        <v>663</v>
      </c>
      <c r="B16" s="17"/>
      <c r="C16" s="17"/>
      <c r="D16" s="17"/>
      <c r="E16" s="18"/>
      <c r="I16" s="1"/>
    </row>
    <row r="17" spans="1:9" x14ac:dyDescent="0.25">
      <c r="A17" s="16" t="s">
        <v>664</v>
      </c>
      <c r="B17" s="17"/>
      <c r="C17" s="17"/>
      <c r="D17" s="17"/>
      <c r="E17" s="18"/>
      <c r="I17" s="1"/>
    </row>
    <row r="18" spans="1:9" x14ac:dyDescent="0.25">
      <c r="A18" s="13" t="s">
        <v>668</v>
      </c>
      <c r="B18" s="14"/>
      <c r="C18" s="14"/>
      <c r="D18" s="14"/>
      <c r="E18" s="15"/>
      <c r="I18" s="1"/>
    </row>
    <row r="19" spans="1:9" x14ac:dyDescent="0.25">
      <c r="A19" s="16" t="s">
        <v>662</v>
      </c>
      <c r="B19" s="17"/>
      <c r="C19" s="17"/>
      <c r="D19" s="17"/>
      <c r="E19" s="18"/>
    </row>
    <row r="20" spans="1:9" x14ac:dyDescent="0.25">
      <c r="A20" s="16" t="s">
        <v>663</v>
      </c>
      <c r="B20" s="17"/>
      <c r="C20" s="17"/>
      <c r="D20" s="17"/>
      <c r="E20" s="18"/>
    </row>
    <row r="21" spans="1:9" x14ac:dyDescent="0.25">
      <c r="A21" s="16" t="s">
        <v>664</v>
      </c>
      <c r="B21" s="17"/>
      <c r="C21" s="17"/>
      <c r="D21" s="17"/>
      <c r="E21" s="18"/>
    </row>
    <row r="22" spans="1:9" x14ac:dyDescent="0.25">
      <c r="A22" s="13" t="s">
        <v>669</v>
      </c>
      <c r="B22" s="14"/>
      <c r="C22" s="14"/>
      <c r="D22" s="14"/>
      <c r="E22" s="15"/>
    </row>
    <row r="23" spans="1:9" x14ac:dyDescent="0.25">
      <c r="A23" s="16" t="s">
        <v>662</v>
      </c>
      <c r="B23" s="17"/>
      <c r="C23" s="17"/>
      <c r="D23" s="17"/>
      <c r="E23" s="18"/>
      <c r="I23" s="1"/>
    </row>
    <row r="24" spans="1:9" x14ac:dyDescent="0.25">
      <c r="A24" s="16" t="s">
        <v>663</v>
      </c>
      <c r="B24" s="17"/>
      <c r="C24" s="17"/>
      <c r="D24" s="17"/>
      <c r="E24" s="18"/>
      <c r="I24" s="1"/>
    </row>
    <row r="25" spans="1:9" x14ac:dyDescent="0.25">
      <c r="A25" s="16" t="s">
        <v>664</v>
      </c>
      <c r="B25" s="17"/>
      <c r="C25" s="17"/>
      <c r="D25" s="17"/>
      <c r="E25" s="18"/>
      <c r="I25" s="1"/>
    </row>
    <row r="26" spans="1:9" x14ac:dyDescent="0.25">
      <c r="A26" s="13" t="s">
        <v>670</v>
      </c>
      <c r="B26" s="14"/>
      <c r="C26" s="14"/>
      <c r="D26" s="14"/>
      <c r="E26" s="15"/>
      <c r="I26" s="1"/>
    </row>
    <row r="27" spans="1:9" x14ac:dyDescent="0.25">
      <c r="A27" s="16" t="s">
        <v>662</v>
      </c>
      <c r="B27" s="17"/>
      <c r="C27" s="17"/>
      <c r="D27" s="17"/>
      <c r="E27" s="18"/>
      <c r="I27" s="1"/>
    </row>
    <row r="28" spans="1:9" x14ac:dyDescent="0.25">
      <c r="A28" s="16" t="s">
        <v>663</v>
      </c>
      <c r="B28" s="17"/>
      <c r="C28" s="17"/>
      <c r="D28" s="17"/>
      <c r="E28" s="18"/>
      <c r="I28" s="1"/>
    </row>
    <row r="29" spans="1:9" x14ac:dyDescent="0.25">
      <c r="A29" s="16" t="s">
        <v>664</v>
      </c>
      <c r="B29" s="17"/>
      <c r="C29" s="17"/>
      <c r="D29" s="17"/>
      <c r="E29" s="18"/>
    </row>
    <row r="30" spans="1:9" x14ac:dyDescent="0.25">
      <c r="A30" s="13" t="s">
        <v>671</v>
      </c>
      <c r="B30" s="14"/>
      <c r="C30" s="14"/>
      <c r="D30" s="14"/>
      <c r="E30" s="15"/>
    </row>
    <row r="31" spans="1:9" x14ac:dyDescent="0.25">
      <c r="A31" s="16" t="s">
        <v>662</v>
      </c>
      <c r="B31" s="17"/>
      <c r="C31" s="17"/>
      <c r="D31" s="17"/>
      <c r="E31" s="18"/>
    </row>
    <row r="32" spans="1:9" x14ac:dyDescent="0.25">
      <c r="A32" s="16" t="s">
        <v>663</v>
      </c>
      <c r="B32" s="17"/>
      <c r="C32" s="17"/>
      <c r="D32" s="17"/>
      <c r="E32" s="18"/>
    </row>
    <row r="33" spans="1:9" x14ac:dyDescent="0.25">
      <c r="A33" s="16" t="s">
        <v>664</v>
      </c>
      <c r="B33" s="17"/>
      <c r="C33" s="17"/>
      <c r="D33" s="17"/>
      <c r="E33" s="18"/>
      <c r="I33" s="1"/>
    </row>
    <row r="34" spans="1:9" x14ac:dyDescent="0.25">
      <c r="A34" s="13" t="s">
        <v>672</v>
      </c>
      <c r="B34" s="14"/>
      <c r="C34" s="14"/>
      <c r="D34" s="14"/>
      <c r="E34" s="15"/>
      <c r="I34" s="1"/>
    </row>
    <row r="35" spans="1:9" x14ac:dyDescent="0.25">
      <c r="A35" s="16" t="s">
        <v>662</v>
      </c>
      <c r="B35" s="17"/>
      <c r="C35" s="17"/>
      <c r="D35" s="17"/>
      <c r="E35" s="18"/>
      <c r="I35" s="1"/>
    </row>
    <row r="36" spans="1:9" x14ac:dyDescent="0.25">
      <c r="A36" s="16" t="s">
        <v>663</v>
      </c>
      <c r="B36" s="17"/>
      <c r="C36" s="17"/>
      <c r="D36" s="17"/>
      <c r="E36" s="18"/>
      <c r="I36" s="1"/>
    </row>
    <row r="37" spans="1:9" x14ac:dyDescent="0.25">
      <c r="A37" s="16" t="s">
        <v>664</v>
      </c>
      <c r="B37" s="17"/>
      <c r="C37" s="17"/>
      <c r="D37" s="17"/>
      <c r="E37" s="18"/>
      <c r="I37" s="1"/>
    </row>
    <row r="38" spans="1:9" x14ac:dyDescent="0.25">
      <c r="A38" s="13" t="s">
        <v>673</v>
      </c>
      <c r="B38" s="14"/>
      <c r="C38" s="14"/>
      <c r="D38" s="14"/>
      <c r="E38" s="15"/>
      <c r="I38" s="1"/>
    </row>
    <row r="39" spans="1:9" x14ac:dyDescent="0.25">
      <c r="A39" s="16" t="s">
        <v>662</v>
      </c>
      <c r="B39" s="17"/>
      <c r="C39" s="17"/>
      <c r="D39" s="17"/>
      <c r="E39" s="18"/>
    </row>
    <row r="40" spans="1:9" x14ac:dyDescent="0.25">
      <c r="A40" s="16" t="s">
        <v>663</v>
      </c>
      <c r="B40" s="17"/>
      <c r="C40" s="17"/>
      <c r="D40" s="17"/>
      <c r="E40" s="18"/>
    </row>
    <row r="41" spans="1:9" x14ac:dyDescent="0.25">
      <c r="A41" s="16" t="s">
        <v>664</v>
      </c>
      <c r="B41" s="17"/>
      <c r="C41" s="17"/>
      <c r="D41" s="17"/>
      <c r="E41" s="18"/>
    </row>
    <row r="42" spans="1:9" x14ac:dyDescent="0.25">
      <c r="A42" s="13" t="s">
        <v>674</v>
      </c>
      <c r="B42" s="14"/>
      <c r="C42" s="14"/>
      <c r="D42" s="14"/>
      <c r="E42" s="15"/>
    </row>
    <row r="43" spans="1:9" x14ac:dyDescent="0.25">
      <c r="A43" s="16" t="s">
        <v>662</v>
      </c>
      <c r="B43" s="17"/>
      <c r="C43" s="17"/>
      <c r="D43" s="17"/>
      <c r="E43" s="18"/>
    </row>
    <row r="44" spans="1:9" x14ac:dyDescent="0.25">
      <c r="A44" s="16" t="s">
        <v>663</v>
      </c>
      <c r="B44" s="17"/>
      <c r="C44" s="17"/>
      <c r="D44" s="17"/>
      <c r="E44" s="18"/>
    </row>
    <row r="45" spans="1:9" x14ac:dyDescent="0.25">
      <c r="A45" s="16" t="s">
        <v>664</v>
      </c>
      <c r="B45" s="17"/>
      <c r="C45" s="17"/>
      <c r="D45" s="17"/>
      <c r="E45" s="18"/>
    </row>
    <row r="46" spans="1:9" x14ac:dyDescent="0.25">
      <c r="A46" s="13" t="s">
        <v>675</v>
      </c>
      <c r="B46" s="14"/>
      <c r="C46" s="14"/>
      <c r="D46" s="14"/>
      <c r="E46" s="15"/>
    </row>
    <row r="47" spans="1:9" x14ac:dyDescent="0.25">
      <c r="A47" s="16" t="s">
        <v>662</v>
      </c>
      <c r="B47" s="17"/>
      <c r="C47" s="17"/>
      <c r="D47" s="17"/>
      <c r="E47" s="18"/>
    </row>
    <row r="48" spans="1:9" x14ac:dyDescent="0.25">
      <c r="A48" s="16" t="s">
        <v>663</v>
      </c>
      <c r="B48" s="17"/>
      <c r="C48" s="17"/>
      <c r="D48" s="17"/>
      <c r="E48" s="18"/>
    </row>
    <row r="49" spans="1:5" x14ac:dyDescent="0.25">
      <c r="A49" s="16" t="s">
        <v>664</v>
      </c>
      <c r="B49" s="17"/>
      <c r="C49" s="17"/>
      <c r="D49" s="17"/>
      <c r="E49" s="18"/>
    </row>
    <row r="50" spans="1:5" x14ac:dyDescent="0.25">
      <c r="A50" s="13" t="s">
        <v>676</v>
      </c>
      <c r="B50" s="14"/>
      <c r="C50" s="14"/>
      <c r="D50" s="14"/>
      <c r="E50" s="15"/>
    </row>
    <row r="51" spans="1:5" x14ac:dyDescent="0.25">
      <c r="A51" s="16" t="s">
        <v>662</v>
      </c>
      <c r="B51" s="17"/>
      <c r="C51" s="17"/>
      <c r="D51" s="17"/>
      <c r="E51" s="18"/>
    </row>
    <row r="52" spans="1:5" x14ac:dyDescent="0.25">
      <c r="A52" s="16" t="s">
        <v>663</v>
      </c>
      <c r="B52" s="17"/>
      <c r="C52" s="17"/>
      <c r="D52" s="17"/>
      <c r="E52" s="18"/>
    </row>
    <row r="53" spans="1:5" x14ac:dyDescent="0.25">
      <c r="A53" s="16" t="s">
        <v>664</v>
      </c>
      <c r="B53" s="17"/>
      <c r="C53" s="17"/>
      <c r="D53" s="17"/>
      <c r="E53" s="18"/>
    </row>
    <row r="54" spans="1:5" x14ac:dyDescent="0.25">
      <c r="A54" s="13" t="s">
        <v>677</v>
      </c>
      <c r="B54" s="14"/>
      <c r="C54" s="14"/>
      <c r="D54" s="14"/>
      <c r="E54" s="15"/>
    </row>
    <row r="55" spans="1:5" x14ac:dyDescent="0.25">
      <c r="A55" s="16" t="s">
        <v>662</v>
      </c>
      <c r="B55" s="17"/>
      <c r="C55" s="17"/>
      <c r="D55" s="17"/>
      <c r="E55" s="18"/>
    </row>
    <row r="56" spans="1:5" x14ac:dyDescent="0.25">
      <c r="A56" s="16" t="s">
        <v>663</v>
      </c>
      <c r="B56" s="17"/>
      <c r="C56" s="17"/>
      <c r="D56" s="17"/>
      <c r="E56" s="18"/>
    </row>
    <row r="57" spans="1:5" x14ac:dyDescent="0.25">
      <c r="A57" s="16" t="s">
        <v>664</v>
      </c>
      <c r="B57" s="17"/>
      <c r="C57" s="17"/>
      <c r="D57" s="17"/>
      <c r="E57" s="18"/>
    </row>
    <row r="58" spans="1:5" x14ac:dyDescent="0.25">
      <c r="A58" s="13" t="s">
        <v>678</v>
      </c>
      <c r="B58" s="14"/>
      <c r="C58" s="14"/>
      <c r="D58" s="14"/>
      <c r="E58" s="15"/>
    </row>
    <row r="59" spans="1:5" x14ac:dyDescent="0.25">
      <c r="A59" s="16" t="s">
        <v>662</v>
      </c>
      <c r="B59" s="17"/>
      <c r="C59" s="17"/>
      <c r="D59" s="17"/>
      <c r="E59" s="18"/>
    </row>
    <row r="60" spans="1:5" x14ac:dyDescent="0.25">
      <c r="A60" s="16" t="s">
        <v>663</v>
      </c>
      <c r="B60" s="17"/>
      <c r="C60" s="17"/>
      <c r="D60" s="17"/>
      <c r="E60" s="18"/>
    </row>
    <row r="61" spans="1:5" x14ac:dyDescent="0.25">
      <c r="A61" s="16" t="s">
        <v>664</v>
      </c>
      <c r="B61" s="17"/>
      <c r="C61" s="17"/>
      <c r="D61" s="17"/>
      <c r="E61" s="18"/>
    </row>
    <row r="62" spans="1:5" x14ac:dyDescent="0.25">
      <c r="A62" s="13" t="s">
        <v>679</v>
      </c>
      <c r="B62" s="14"/>
      <c r="C62" s="14"/>
      <c r="D62" s="14"/>
      <c r="E62" s="15"/>
    </row>
    <row r="63" spans="1:5" x14ac:dyDescent="0.25">
      <c r="A63" s="16" t="s">
        <v>662</v>
      </c>
      <c r="B63" s="17"/>
      <c r="C63" s="17"/>
      <c r="D63" s="17"/>
      <c r="E63" s="18"/>
    </row>
    <row r="64" spans="1:5" x14ac:dyDescent="0.25">
      <c r="A64" s="16" t="s">
        <v>663</v>
      </c>
      <c r="B64" s="17"/>
      <c r="C64" s="17"/>
      <c r="D64" s="17"/>
      <c r="E64" s="18"/>
    </row>
    <row r="65" spans="1:5" x14ac:dyDescent="0.25">
      <c r="A65" s="16" t="s">
        <v>664</v>
      </c>
      <c r="B65" s="17"/>
      <c r="C65" s="17"/>
      <c r="D65" s="17"/>
      <c r="E65" s="18"/>
    </row>
    <row r="66" spans="1:5" x14ac:dyDescent="0.25">
      <c r="A66" s="13" t="s">
        <v>680</v>
      </c>
      <c r="B66" s="14"/>
      <c r="C66" s="14"/>
      <c r="D66" s="14"/>
      <c r="E66" s="15"/>
    </row>
    <row r="67" spans="1:5" x14ac:dyDescent="0.25">
      <c r="A67" s="16" t="s">
        <v>662</v>
      </c>
      <c r="B67" s="17"/>
      <c r="C67" s="17"/>
      <c r="D67" s="17"/>
      <c r="E67" s="18"/>
    </row>
    <row r="68" spans="1:5" x14ac:dyDescent="0.25">
      <c r="A68" s="16" t="s">
        <v>663</v>
      </c>
      <c r="B68" s="17"/>
      <c r="C68" s="17"/>
      <c r="D68" s="17"/>
      <c r="E68" s="18"/>
    </row>
    <row r="69" spans="1:5" x14ac:dyDescent="0.25">
      <c r="A69" s="16" t="s">
        <v>664</v>
      </c>
      <c r="B69" s="17"/>
      <c r="C69" s="17"/>
      <c r="D69" s="17"/>
      <c r="E69" s="18"/>
    </row>
    <row r="70" spans="1:5" x14ac:dyDescent="0.25">
      <c r="A70" s="13" t="s">
        <v>681</v>
      </c>
      <c r="B70" s="14"/>
      <c r="C70" s="14"/>
      <c r="D70" s="14"/>
      <c r="E70" s="15"/>
    </row>
    <row r="71" spans="1:5" x14ac:dyDescent="0.25">
      <c r="A71" s="16" t="s">
        <v>662</v>
      </c>
      <c r="B71" s="17"/>
      <c r="C71" s="17"/>
      <c r="D71" s="17"/>
      <c r="E71" s="18"/>
    </row>
    <row r="72" spans="1:5" x14ac:dyDescent="0.25">
      <c r="A72" s="16" t="s">
        <v>663</v>
      </c>
      <c r="B72" s="17"/>
      <c r="C72" s="17"/>
      <c r="D72" s="17"/>
      <c r="E72" s="18"/>
    </row>
    <row r="73" spans="1:5" x14ac:dyDescent="0.25">
      <c r="A73" s="16" t="s">
        <v>664</v>
      </c>
      <c r="B73" s="17"/>
      <c r="C73" s="17"/>
      <c r="D73" s="17"/>
      <c r="E73" s="18"/>
    </row>
    <row r="74" spans="1:5" x14ac:dyDescent="0.25">
      <c r="A74" s="13" t="s">
        <v>682</v>
      </c>
      <c r="B74" s="14"/>
      <c r="C74" s="14"/>
      <c r="D74" s="14"/>
      <c r="E74" s="15"/>
    </row>
    <row r="75" spans="1:5" x14ac:dyDescent="0.25">
      <c r="A75" s="16" t="s">
        <v>662</v>
      </c>
      <c r="B75" s="17"/>
      <c r="C75" s="17"/>
      <c r="D75" s="17"/>
      <c r="E75" s="18"/>
    </row>
    <row r="76" spans="1:5" x14ac:dyDescent="0.25">
      <c r="A76" s="16" t="s">
        <v>663</v>
      </c>
      <c r="B76" s="17"/>
      <c r="C76" s="17"/>
      <c r="D76" s="17"/>
      <c r="E76" s="18"/>
    </row>
    <row r="77" spans="1:5" x14ac:dyDescent="0.25">
      <c r="A77" s="16" t="s">
        <v>664</v>
      </c>
      <c r="B77" s="17"/>
      <c r="C77" s="17"/>
      <c r="D77" s="17"/>
      <c r="E77" s="18"/>
    </row>
    <row r="78" spans="1:5" x14ac:dyDescent="0.25">
      <c r="A78" s="13" t="s">
        <v>683</v>
      </c>
      <c r="B78" s="14"/>
      <c r="C78" s="14"/>
      <c r="D78" s="14"/>
      <c r="E78" s="15"/>
    </row>
    <row r="79" spans="1:5" x14ac:dyDescent="0.25">
      <c r="A79" s="16" t="s">
        <v>662</v>
      </c>
      <c r="B79" s="17"/>
      <c r="C79" s="17"/>
      <c r="D79" s="17"/>
      <c r="E79" s="18"/>
    </row>
    <row r="80" spans="1:5" x14ac:dyDescent="0.25">
      <c r="A80" s="16" t="s">
        <v>663</v>
      </c>
      <c r="B80" s="17"/>
      <c r="C80" s="17"/>
      <c r="D80" s="17"/>
      <c r="E80" s="18"/>
    </row>
    <row r="81" spans="1:5" x14ac:dyDescent="0.25">
      <c r="A81" s="16" t="s">
        <v>664</v>
      </c>
      <c r="B81" s="17"/>
      <c r="C81" s="17"/>
      <c r="D81" s="17"/>
      <c r="E81" s="18"/>
    </row>
    <row r="82" spans="1:5" x14ac:dyDescent="0.25">
      <c r="A82" s="13" t="s">
        <v>684</v>
      </c>
      <c r="B82" s="14"/>
      <c r="C82" s="14"/>
      <c r="D82" s="14"/>
      <c r="E82" s="15"/>
    </row>
    <row r="83" spans="1:5" x14ac:dyDescent="0.25">
      <c r="A83" s="16" t="s">
        <v>662</v>
      </c>
      <c r="B83" s="17"/>
      <c r="C83" s="17"/>
      <c r="D83" s="17"/>
      <c r="E83" s="18"/>
    </row>
    <row r="84" spans="1:5" x14ac:dyDescent="0.25">
      <c r="A84" s="16" t="s">
        <v>663</v>
      </c>
      <c r="B84" s="17"/>
      <c r="C84" s="17"/>
      <c r="D84" s="17"/>
      <c r="E84" s="18"/>
    </row>
    <row r="85" spans="1:5" x14ac:dyDescent="0.25">
      <c r="A85" s="16" t="s">
        <v>664</v>
      </c>
      <c r="B85" s="17"/>
      <c r="C85" s="17"/>
      <c r="D85" s="17"/>
      <c r="E85" s="18"/>
    </row>
    <row r="86" spans="1:5" x14ac:dyDescent="0.25">
      <c r="A86" s="13" t="s">
        <v>685</v>
      </c>
      <c r="B86" s="14"/>
      <c r="C86" s="14"/>
      <c r="D86" s="14"/>
      <c r="E86" s="15"/>
    </row>
    <row r="87" spans="1:5" x14ac:dyDescent="0.25">
      <c r="A87" s="16" t="s">
        <v>662</v>
      </c>
      <c r="B87" s="17"/>
      <c r="C87" s="17"/>
      <c r="D87" s="17"/>
      <c r="E87" s="18"/>
    </row>
    <row r="88" spans="1:5" x14ac:dyDescent="0.25">
      <c r="A88" s="16" t="s">
        <v>663</v>
      </c>
      <c r="B88" s="17"/>
      <c r="C88" s="17"/>
      <c r="D88" s="17"/>
      <c r="E88" s="18"/>
    </row>
    <row r="89" spans="1:5" x14ac:dyDescent="0.25">
      <c r="A89" s="16" t="s">
        <v>664</v>
      </c>
      <c r="B89" s="17"/>
      <c r="C89" s="17"/>
      <c r="D89" s="17"/>
      <c r="E89" s="18"/>
    </row>
    <row r="90" spans="1:5" x14ac:dyDescent="0.25">
      <c r="A90" s="13" t="s">
        <v>686</v>
      </c>
      <c r="B90" s="14"/>
      <c r="C90" s="14"/>
      <c r="D90" s="14"/>
      <c r="E90" s="15"/>
    </row>
    <row r="91" spans="1:5" x14ac:dyDescent="0.25">
      <c r="A91" s="16" t="s">
        <v>662</v>
      </c>
      <c r="B91" s="17"/>
      <c r="C91" s="17"/>
      <c r="D91" s="17"/>
      <c r="E91" s="18"/>
    </row>
    <row r="92" spans="1:5" x14ac:dyDescent="0.25">
      <c r="A92" s="16" t="s">
        <v>663</v>
      </c>
      <c r="B92" s="17"/>
      <c r="C92" s="17"/>
      <c r="D92" s="17"/>
      <c r="E92" s="18"/>
    </row>
    <row r="93" spans="1:5" x14ac:dyDescent="0.25">
      <c r="A93" s="16" t="s">
        <v>664</v>
      </c>
      <c r="B93" s="17"/>
      <c r="C93" s="17"/>
      <c r="D93" s="17"/>
      <c r="E93" s="18"/>
    </row>
    <row r="94" spans="1:5" x14ac:dyDescent="0.25">
      <c r="A94" s="13" t="s">
        <v>687</v>
      </c>
      <c r="B94" s="14"/>
      <c r="C94" s="14"/>
      <c r="D94" s="14"/>
      <c r="E94" s="15"/>
    </row>
    <row r="95" spans="1:5" x14ac:dyDescent="0.25">
      <c r="A95" s="16" t="s">
        <v>662</v>
      </c>
      <c r="B95" s="17"/>
      <c r="C95" s="17"/>
      <c r="D95" s="17"/>
      <c r="E95" s="18"/>
    </row>
    <row r="96" spans="1:5" x14ac:dyDescent="0.25">
      <c r="A96" s="16" t="s">
        <v>663</v>
      </c>
      <c r="B96" s="17"/>
      <c r="C96" s="17"/>
      <c r="D96" s="17"/>
      <c r="E96" s="18"/>
    </row>
    <row r="97" spans="1:5" x14ac:dyDescent="0.25">
      <c r="A97" s="16" t="s">
        <v>664</v>
      </c>
      <c r="B97" s="17"/>
      <c r="C97" s="17"/>
      <c r="D97" s="17"/>
      <c r="E97" s="18"/>
    </row>
    <row r="98" spans="1:5" x14ac:dyDescent="0.25">
      <c r="A98" s="13" t="s">
        <v>685</v>
      </c>
      <c r="B98" s="14"/>
      <c r="C98" s="14"/>
      <c r="D98" s="14"/>
      <c r="E98" s="15"/>
    </row>
    <row r="99" spans="1:5" x14ac:dyDescent="0.25">
      <c r="A99" s="16" t="s">
        <v>662</v>
      </c>
      <c r="B99" s="17"/>
      <c r="C99" s="17"/>
      <c r="D99" s="17"/>
      <c r="E99" s="18"/>
    </row>
    <row r="100" spans="1:5" x14ac:dyDescent="0.25">
      <c r="A100" s="16" t="s">
        <v>663</v>
      </c>
      <c r="B100" s="17"/>
      <c r="C100" s="17"/>
      <c r="D100" s="17"/>
      <c r="E100" s="18"/>
    </row>
    <row r="101" spans="1:5" x14ac:dyDescent="0.25">
      <c r="A101" s="16" t="s">
        <v>664</v>
      </c>
      <c r="B101" s="17"/>
      <c r="C101" s="17"/>
      <c r="D101" s="17"/>
      <c r="E101" s="18"/>
    </row>
    <row r="102" spans="1:5" x14ac:dyDescent="0.25">
      <c r="A102" s="13" t="s">
        <v>688</v>
      </c>
      <c r="B102" s="14"/>
      <c r="C102" s="14"/>
      <c r="D102" s="14"/>
      <c r="E102" s="15"/>
    </row>
    <row r="103" spans="1:5" x14ac:dyDescent="0.25">
      <c r="A103" s="16" t="s">
        <v>662</v>
      </c>
      <c r="B103" s="17"/>
      <c r="C103" s="17"/>
      <c r="D103" s="17"/>
      <c r="E103" s="18"/>
    </row>
    <row r="104" spans="1:5" x14ac:dyDescent="0.25">
      <c r="A104" s="16" t="s">
        <v>663</v>
      </c>
      <c r="B104" s="17"/>
      <c r="C104" s="17"/>
      <c r="D104" s="17"/>
      <c r="E104" s="18"/>
    </row>
    <row r="105" spans="1:5" x14ac:dyDescent="0.25">
      <c r="A105" s="16" t="s">
        <v>664</v>
      </c>
      <c r="B105" s="17"/>
      <c r="C105" s="17"/>
      <c r="D105" s="17"/>
      <c r="E105" s="18"/>
    </row>
    <row r="106" spans="1:5" x14ac:dyDescent="0.25">
      <c r="A106" s="13" t="s">
        <v>689</v>
      </c>
      <c r="B106" s="14"/>
      <c r="C106" s="14"/>
      <c r="D106" s="14"/>
      <c r="E106" s="15"/>
    </row>
    <row r="107" spans="1:5" x14ac:dyDescent="0.25">
      <c r="A107" s="16" t="s">
        <v>662</v>
      </c>
      <c r="B107" s="17"/>
      <c r="C107" s="17"/>
      <c r="D107" s="17"/>
      <c r="E107" s="18"/>
    </row>
    <row r="108" spans="1:5" x14ac:dyDescent="0.25">
      <c r="A108" s="16" t="s">
        <v>663</v>
      </c>
      <c r="B108" s="17"/>
      <c r="C108" s="17"/>
      <c r="D108" s="17"/>
      <c r="E108" s="18"/>
    </row>
    <row r="109" spans="1:5" x14ac:dyDescent="0.25">
      <c r="A109" s="16" t="s">
        <v>664</v>
      </c>
      <c r="B109" s="17"/>
      <c r="C109" s="17"/>
      <c r="D109" s="17"/>
      <c r="E109" s="18"/>
    </row>
    <row r="110" spans="1:5" x14ac:dyDescent="0.25">
      <c r="A110" s="13" t="s">
        <v>690</v>
      </c>
      <c r="B110" s="14"/>
      <c r="C110" s="14"/>
      <c r="D110" s="14"/>
      <c r="E110" s="15"/>
    </row>
    <row r="111" spans="1:5" x14ac:dyDescent="0.25">
      <c r="A111" s="16" t="s">
        <v>662</v>
      </c>
      <c r="B111" s="17"/>
      <c r="C111" s="17"/>
      <c r="D111" s="17"/>
      <c r="E111" s="18"/>
    </row>
    <row r="112" spans="1:5" x14ac:dyDescent="0.25">
      <c r="A112" s="16" t="s">
        <v>663</v>
      </c>
      <c r="B112" s="17"/>
      <c r="C112" s="17"/>
      <c r="D112" s="17"/>
      <c r="E112" s="18"/>
    </row>
    <row r="113" spans="1:5" x14ac:dyDescent="0.25">
      <c r="A113" s="16" t="s">
        <v>664</v>
      </c>
      <c r="B113" s="17"/>
      <c r="C113" s="17"/>
      <c r="D113" s="17"/>
      <c r="E113" s="18"/>
    </row>
    <row r="114" spans="1:5" x14ac:dyDescent="0.25">
      <c r="A114" s="13" t="s">
        <v>691</v>
      </c>
      <c r="B114" s="14"/>
      <c r="C114" s="14"/>
      <c r="D114" s="14"/>
      <c r="E114" s="15"/>
    </row>
    <row r="115" spans="1:5" x14ac:dyDescent="0.25">
      <c r="A115" s="16" t="s">
        <v>662</v>
      </c>
      <c r="B115" s="17"/>
      <c r="C115" s="17"/>
      <c r="D115" s="17"/>
      <c r="E115" s="18"/>
    </row>
    <row r="116" spans="1:5" x14ac:dyDescent="0.25">
      <c r="A116" s="16" t="s">
        <v>663</v>
      </c>
      <c r="B116" s="17"/>
      <c r="C116" s="17"/>
      <c r="D116" s="17"/>
      <c r="E116" s="18"/>
    </row>
    <row r="117" spans="1:5" x14ac:dyDescent="0.25">
      <c r="A117" s="16" t="s">
        <v>664</v>
      </c>
      <c r="B117" s="17"/>
      <c r="C117" s="17"/>
      <c r="D117" s="17"/>
      <c r="E117" s="18"/>
    </row>
    <row r="118" spans="1:5" ht="17.25" thickBot="1" x14ac:dyDescent="0.3">
      <c r="A118" s="19"/>
      <c r="B118" s="20"/>
      <c r="C118" s="20"/>
      <c r="D118" s="20"/>
      <c r="E118" s="21"/>
    </row>
    <row r="119" spans="1:5" ht="17.25" thickTop="1" x14ac:dyDescent="0.25">
      <c r="A119" s="14"/>
      <c r="B119" s="14"/>
      <c r="C119" s="14"/>
      <c r="D119" s="14"/>
      <c r="E119" s="14"/>
    </row>
    <row r="120" spans="1:5" x14ac:dyDescent="0.25">
      <c r="A120" s="14"/>
      <c r="B120" s="14"/>
      <c r="C120" s="14"/>
      <c r="D120" s="14"/>
      <c r="E120" s="14"/>
    </row>
    <row r="121" spans="1:5" x14ac:dyDescent="0.25">
      <c r="A121" s="14"/>
      <c r="B121" s="14"/>
      <c r="C121" s="14"/>
      <c r="D121" s="14"/>
      <c r="E121" s="14"/>
    </row>
    <row r="122" spans="1:5" x14ac:dyDescent="0.25">
      <c r="A122" s="14"/>
      <c r="B122" s="14"/>
      <c r="C122" s="14"/>
      <c r="D122" s="14"/>
      <c r="E122" s="14"/>
    </row>
    <row r="123" spans="1:5" x14ac:dyDescent="0.25">
      <c r="A123" s="14"/>
      <c r="B123" s="14"/>
      <c r="C123" s="14"/>
      <c r="D123" s="14"/>
      <c r="E123" s="14"/>
    </row>
    <row r="124" spans="1:5" x14ac:dyDescent="0.25">
      <c r="A124" s="14"/>
      <c r="B124" s="14"/>
      <c r="C124" s="14"/>
      <c r="D124" s="14"/>
      <c r="E124" s="14"/>
    </row>
    <row r="125" spans="1:5" x14ac:dyDescent="0.25">
      <c r="A125" s="14"/>
      <c r="B125" s="14"/>
      <c r="C125" s="14"/>
      <c r="D125" s="14"/>
      <c r="E125" s="14"/>
    </row>
    <row r="126" spans="1:5" x14ac:dyDescent="0.25">
      <c r="A126" s="14"/>
      <c r="B126" s="14"/>
      <c r="C126" s="14"/>
      <c r="D126" s="14"/>
      <c r="E126" s="14"/>
    </row>
    <row r="127" spans="1:5" x14ac:dyDescent="0.25">
      <c r="A127" s="14"/>
      <c r="B127" s="14"/>
      <c r="C127" s="14"/>
      <c r="D127" s="14"/>
      <c r="E127" s="14"/>
    </row>
    <row r="128" spans="1:5" x14ac:dyDescent="0.25">
      <c r="A128" s="14"/>
      <c r="B128" s="14"/>
      <c r="C128" s="14"/>
      <c r="D128" s="14"/>
      <c r="E128" s="14"/>
    </row>
    <row r="129" spans="1:5" x14ac:dyDescent="0.25">
      <c r="A129" s="14"/>
      <c r="B129" s="14"/>
      <c r="C129" s="14"/>
      <c r="D129" s="14"/>
      <c r="E129" s="1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00B050"/>
  </sheetPr>
  <dimension ref="B2:C28"/>
  <sheetViews>
    <sheetView workbookViewId="0">
      <selection activeCell="F5" sqref="F5"/>
    </sheetView>
  </sheetViews>
  <sheetFormatPr defaultColWidth="8.875" defaultRowHeight="15.75" x14ac:dyDescent="0.25"/>
  <cols>
    <col min="1" max="1" width="8.875" style="53"/>
    <col min="2" max="2" width="13.625" style="53" customWidth="1"/>
    <col min="3" max="16384" width="8.875" style="53"/>
  </cols>
  <sheetData>
    <row r="2" spans="2:3" x14ac:dyDescent="0.25">
      <c r="B2" s="53" t="s">
        <v>768</v>
      </c>
      <c r="C2" s="60" t="s">
        <v>779</v>
      </c>
    </row>
    <row r="3" spans="2:3" x14ac:dyDescent="0.25">
      <c r="B3" s="53" t="s">
        <v>769</v>
      </c>
      <c r="C3" s="61">
        <v>3</v>
      </c>
    </row>
    <row r="4" spans="2:3" x14ac:dyDescent="0.25">
      <c r="B4" s="53" t="s">
        <v>770</v>
      </c>
      <c r="C4" s="54">
        <v>0.1</v>
      </c>
    </row>
    <row r="5" spans="2:3" x14ac:dyDescent="0.25">
      <c r="C5" s="53" t="s">
        <v>771</v>
      </c>
    </row>
    <row r="6" spans="2:3" x14ac:dyDescent="0.25">
      <c r="B6" s="55" t="s">
        <v>772</v>
      </c>
    </row>
    <row r="7" spans="2:3" s="56" customFormat="1" x14ac:dyDescent="0.25"/>
    <row r="8" spans="2:3" x14ac:dyDescent="0.25">
      <c r="B8" s="53" t="str">
        <f>"Welcome to the version "&amp;C3&amp;" release of "&amp;C2&amp;". There are a number of significant updates in this version that we hope you will like, some of the key highlights include:"</f>
        <v>Welcome to the version 3 release of 地梁配筋. There are a number of significant updates in this version that we hope you will like, some of the key highlights include:</v>
      </c>
    </row>
    <row r="10" spans="2:3" s="58" customFormat="1" x14ac:dyDescent="0.25">
      <c r="B10" s="57">
        <v>1</v>
      </c>
      <c r="C10" s="58" t="s">
        <v>773</v>
      </c>
    </row>
    <row r="11" spans="2:3" s="58" customFormat="1" x14ac:dyDescent="0.25">
      <c r="B11" s="57"/>
    </row>
    <row r="12" spans="2:3" s="58" customFormat="1" x14ac:dyDescent="0.25">
      <c r="B12" s="57"/>
    </row>
    <row r="13" spans="2:3" s="59" customFormat="1" x14ac:dyDescent="0.25"/>
    <row r="14" spans="2:3" s="58" customFormat="1" x14ac:dyDescent="0.25">
      <c r="B14" s="58" t="str">
        <f>"The release notes are arranged in the following sections related to "&amp;$C$2&amp;" focus areas. Here are some further updates:"</f>
        <v>The release notes are arranged in the following sections related to 地梁配筋 focus areas. Here are some further updates:</v>
      </c>
    </row>
    <row r="15" spans="2:3" s="58" customFormat="1" x14ac:dyDescent="0.25"/>
    <row r="16" spans="2:3" s="56" customFormat="1" x14ac:dyDescent="0.25"/>
    <row r="17" spans="2:3" x14ac:dyDescent="0.25">
      <c r="B17" s="53" t="s">
        <v>774</v>
      </c>
    </row>
    <row r="19" spans="2:3" s="58" customFormat="1" x14ac:dyDescent="0.25">
      <c r="B19" s="57">
        <v>1</v>
      </c>
      <c r="C19" s="58" t="s">
        <v>775</v>
      </c>
    </row>
    <row r="20" spans="2:3" s="58" customFormat="1" x14ac:dyDescent="0.25">
      <c r="B20" s="57">
        <v>2</v>
      </c>
      <c r="C20" s="58" t="s">
        <v>776</v>
      </c>
    </row>
    <row r="21" spans="2:3" s="58" customFormat="1" x14ac:dyDescent="0.25">
      <c r="B21" s="57">
        <v>3</v>
      </c>
      <c r="C21" s="58" t="s">
        <v>780</v>
      </c>
    </row>
    <row r="22" spans="2:3" s="58" customFormat="1" x14ac:dyDescent="0.25">
      <c r="B22" s="57"/>
    </row>
    <row r="23" spans="2:3" s="56" customFormat="1" x14ac:dyDescent="0.25"/>
    <row r="24" spans="2:3" x14ac:dyDescent="0.25">
      <c r="B24" s="53" t="s">
        <v>777</v>
      </c>
    </row>
    <row r="26" spans="2:3" s="58" customFormat="1" x14ac:dyDescent="0.25">
      <c r="B26" s="57">
        <v>1</v>
      </c>
      <c r="C26" s="58" t="s">
        <v>778</v>
      </c>
    </row>
    <row r="27" spans="2:3" s="58" customFormat="1" x14ac:dyDescent="0.25">
      <c r="B27" s="57"/>
    </row>
    <row r="28" spans="2:3" s="58" customFormat="1" x14ac:dyDescent="0.25">
      <c r="B28" s="57"/>
    </row>
  </sheetData>
  <phoneticPr fontId="3" type="noConversion"/>
  <hyperlinks>
    <hyperlink ref="B6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SAFE</vt:lpstr>
      <vt:lpstr>計算表</vt:lpstr>
      <vt:lpstr>RCAD</vt:lpstr>
      <vt:lpstr>編號對照表</vt:lpstr>
      <vt:lpstr>側筋計算</vt:lpstr>
      <vt:lpstr> Instructions</vt:lpstr>
      <vt:lpstr>地梁配筋</vt:lpstr>
      <vt:lpstr>參數設定</vt:lpstr>
      <vt:lpstr>工作表7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dcterms:created xsi:type="dcterms:W3CDTF">2018-01-22T15:00:02Z</dcterms:created>
  <dcterms:modified xsi:type="dcterms:W3CDTF">2018-01-22T16:18:37Z</dcterms:modified>
</cp:coreProperties>
</file>