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100_Users\El 201803 Scott\"/>
    </mc:Choice>
  </mc:AlternateContent>
  <xr:revisionPtr revIDLastSave="0" documentId="8_{D53F4D3F-5E82-49B8-BBF2-265E7930EB52}" xr6:coauthVersionLast="34" xr6:coauthVersionMax="34" xr10:uidLastSave="{00000000-0000-0000-0000-000000000000}"/>
  <bookViews>
    <workbookView xWindow="0" yWindow="0" windowWidth="11970" windowHeight="4545" xr2:uid="{C670EDF5-9F1D-47B0-9993-59E3AE7CEFF7}"/>
  </bookViews>
  <sheets>
    <sheet name="梁寬及主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I6" i="1"/>
  <c r="H6" i="1"/>
  <c r="D6" i="1" l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20" i="1" l="1"/>
  <c r="E20" i="1"/>
  <c r="F20" i="1"/>
  <c r="G20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12" i="1"/>
  <c r="F12" i="1"/>
  <c r="E13" i="1"/>
  <c r="E14" i="1"/>
  <c r="E15" i="1"/>
  <c r="E16" i="1"/>
  <c r="E17" i="1"/>
  <c r="E18" i="1"/>
  <c r="E19" i="1"/>
  <c r="E12" i="1"/>
  <c r="D13" i="1"/>
  <c r="D14" i="1"/>
  <c r="D15" i="1"/>
  <c r="D16" i="1"/>
  <c r="D17" i="1"/>
  <c r="D18" i="1"/>
  <c r="D19" i="1"/>
  <c r="D12" i="1"/>
</calcChain>
</file>

<file path=xl/sharedStrings.xml><?xml version="1.0" encoding="utf-8"?>
<sst xmlns="http://schemas.openxmlformats.org/spreadsheetml/2006/main" count="13" uniqueCount="8">
  <si>
    <t>cm</t>
    <phoneticPr fontId="1" type="noConversion"/>
  </si>
  <si>
    <t>#10</t>
    <phoneticPr fontId="1" type="noConversion"/>
  </si>
  <si>
    <t>1.5db</t>
    <phoneticPr fontId="1" type="noConversion"/>
  </si>
  <si>
    <t>1.0db</t>
    <phoneticPr fontId="1" type="noConversion"/>
  </si>
  <si>
    <t>#8</t>
    <phoneticPr fontId="1" type="noConversion"/>
  </si>
  <si>
    <r>
      <rPr>
        <sz val="12"/>
        <color theme="1"/>
        <rFont val="微軟正黑體"/>
        <family val="2"/>
        <charset val="136"/>
      </rPr>
      <t>箍筋直徑</t>
    </r>
    <phoneticPr fontId="1" type="noConversion"/>
  </si>
  <si>
    <r>
      <rPr>
        <sz val="12"/>
        <color theme="1"/>
        <rFont val="微軟正黑體"/>
        <family val="2"/>
        <charset val="136"/>
      </rPr>
      <t>梁寬</t>
    </r>
    <phoneticPr fontId="1" type="noConversion"/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</si>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</sst>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8E3-601F-407A-B17D-D8F95B70400F}">
  <dimension ref="C1:I20"/>
  <sheetViews>
    <sheetView tabSelected="1" workbookViewId="0">
      <selection activeCell="L8" sqref="L8"/>
    </sheetView>
  </sheetViews>
  <sheetFormatPr defaultRowHeight="15.75" x14ac:dyDescent="0.25"/>
  <cols>
    <col min="1" max="16384" width="9" style="1"/>
  </cols>
  <sheetData>
    <row r="1" spans="3:9" x14ac:dyDescent="0.25">
      <c r="C1" s="1" t="s">
        <v>5</v>
      </c>
      <c r="D1" s="4">
        <v>1.27</v>
      </c>
      <c r="E1" s="1" t="s">
        <v>0</v>
      </c>
    </row>
    <row r="4" spans="3:9" x14ac:dyDescent="0.25">
      <c r="C4" s="2" t="s">
        <v>6</v>
      </c>
      <c r="D4" s="7" t="s">
        <v>1</v>
      </c>
      <c r="E4" s="7"/>
      <c r="F4" s="7" t="s">
        <v>4</v>
      </c>
      <c r="G4" s="7"/>
      <c r="H4" s="7" t="s">
        <v>7</v>
      </c>
      <c r="I4" s="7"/>
    </row>
    <row r="5" spans="3:9" x14ac:dyDescent="0.25">
      <c r="C5" s="2" t="s">
        <v>0</v>
      </c>
      <c r="D5" s="2" t="s">
        <v>2</v>
      </c>
      <c r="E5" s="2" t="s">
        <v>3</v>
      </c>
      <c r="F5" s="2" t="s">
        <v>2</v>
      </c>
      <c r="G5" s="2" t="s">
        <v>3</v>
      </c>
      <c r="H5" s="6" t="s">
        <v>2</v>
      </c>
      <c r="I5" s="6" t="s">
        <v>3</v>
      </c>
    </row>
    <row r="6" spans="3:9" x14ac:dyDescent="0.25">
      <c r="C6" s="5">
        <v>30</v>
      </c>
      <c r="D6" s="3">
        <f t="shared" ref="D6:D11" si="0">ROUNDDOWN(($C6-8-2*$D$1)/3.22/2.5,0)</f>
        <v>2</v>
      </c>
      <c r="E6" s="3">
        <f t="shared" ref="E6:E11" si="1">ROUNDDOWN(($C6-8-2*$D$1)/3.22/2,0)</f>
        <v>3</v>
      </c>
      <c r="F6" s="3">
        <f t="shared" ref="F6:F11" si="2">ROUNDDOWN(($C6-8-2*$D$1)/2.54/2.5,0)</f>
        <v>3</v>
      </c>
      <c r="G6" s="3">
        <f t="shared" ref="G6:G11" si="3">ROUNDDOWN(($C6-8-2*$D$1)/2.54/2,0)</f>
        <v>3</v>
      </c>
      <c r="H6" s="6">
        <f>ROUNDDOWN(($C6-8-2*$D$1)/2.22/2.5,0)</f>
        <v>3</v>
      </c>
      <c r="I6" s="6">
        <f>ROUNDDOWN(($C6-8-2*$D$1)/2.22/2,0)</f>
        <v>4</v>
      </c>
    </row>
    <row r="7" spans="3:9" x14ac:dyDescent="0.25">
      <c r="C7" s="5">
        <v>35</v>
      </c>
      <c r="D7" s="3">
        <f t="shared" si="0"/>
        <v>3</v>
      </c>
      <c r="E7" s="3">
        <f t="shared" si="1"/>
        <v>3</v>
      </c>
      <c r="F7" s="3">
        <f t="shared" si="2"/>
        <v>3</v>
      </c>
      <c r="G7" s="3">
        <f t="shared" si="3"/>
        <v>4</v>
      </c>
      <c r="H7" s="6">
        <f t="shared" ref="H7:H20" si="4">ROUNDDOWN(($C7-8-2*$D$1)/2.22/2.5,0)</f>
        <v>4</v>
      </c>
      <c r="I7" s="6">
        <f t="shared" ref="I7:I20" si="5">ROUNDDOWN(($C7-8-2*$D$1)/2.22/2,0)</f>
        <v>5</v>
      </c>
    </row>
    <row r="8" spans="3:9" x14ac:dyDescent="0.25">
      <c r="C8" s="5">
        <v>40</v>
      </c>
      <c r="D8" s="3">
        <f t="shared" si="0"/>
        <v>3</v>
      </c>
      <c r="E8" s="3">
        <f t="shared" si="1"/>
        <v>4</v>
      </c>
      <c r="F8" s="3">
        <f t="shared" si="2"/>
        <v>4</v>
      </c>
      <c r="G8" s="3">
        <f t="shared" si="3"/>
        <v>5</v>
      </c>
      <c r="H8" s="6">
        <f t="shared" si="4"/>
        <v>5</v>
      </c>
      <c r="I8" s="6">
        <f t="shared" si="5"/>
        <v>6</v>
      </c>
    </row>
    <row r="9" spans="3:9" x14ac:dyDescent="0.25">
      <c r="C9" s="5">
        <v>45</v>
      </c>
      <c r="D9" s="3">
        <f t="shared" si="0"/>
        <v>4</v>
      </c>
      <c r="E9" s="3">
        <f t="shared" si="1"/>
        <v>5</v>
      </c>
      <c r="F9" s="3">
        <f t="shared" si="2"/>
        <v>5</v>
      </c>
      <c r="G9" s="3">
        <f t="shared" si="3"/>
        <v>6</v>
      </c>
      <c r="H9" s="6">
        <f t="shared" si="4"/>
        <v>6</v>
      </c>
      <c r="I9" s="6">
        <f t="shared" si="5"/>
        <v>7</v>
      </c>
    </row>
    <row r="10" spans="3:9" x14ac:dyDescent="0.25">
      <c r="C10" s="5">
        <v>50</v>
      </c>
      <c r="D10" s="3">
        <f t="shared" si="0"/>
        <v>4</v>
      </c>
      <c r="E10" s="3">
        <f t="shared" si="1"/>
        <v>6</v>
      </c>
      <c r="F10" s="3">
        <f t="shared" si="2"/>
        <v>6</v>
      </c>
      <c r="G10" s="3">
        <f t="shared" si="3"/>
        <v>7</v>
      </c>
      <c r="H10" s="6">
        <f t="shared" si="4"/>
        <v>7</v>
      </c>
      <c r="I10" s="6">
        <f t="shared" si="5"/>
        <v>8</v>
      </c>
    </row>
    <row r="11" spans="3:9" x14ac:dyDescent="0.25">
      <c r="C11" s="5">
        <v>55</v>
      </c>
      <c r="D11" s="3">
        <f t="shared" si="0"/>
        <v>5</v>
      </c>
      <c r="E11" s="3">
        <f t="shared" si="1"/>
        <v>6</v>
      </c>
      <c r="F11" s="3">
        <f t="shared" si="2"/>
        <v>7</v>
      </c>
      <c r="G11" s="3">
        <f t="shared" si="3"/>
        <v>8</v>
      </c>
      <c r="H11" s="6">
        <f t="shared" si="4"/>
        <v>8</v>
      </c>
      <c r="I11" s="6">
        <f t="shared" si="5"/>
        <v>10</v>
      </c>
    </row>
    <row r="12" spans="3:9" x14ac:dyDescent="0.25">
      <c r="C12" s="5">
        <v>60</v>
      </c>
      <c r="D12" s="2">
        <f>ROUNDDOWN(($C12-8-2*$D$1)/3.22/2.5,0)</f>
        <v>6</v>
      </c>
      <c r="E12" s="2">
        <f>ROUNDDOWN(($C12-8-2*$D$1)/3.22/2,0)</f>
        <v>7</v>
      </c>
      <c r="F12" s="2">
        <f>ROUNDDOWN(($C12-8-2*$D$1)/2.54/2.5,0)</f>
        <v>7</v>
      </c>
      <c r="G12" s="2">
        <f>ROUNDDOWN(($C12-8-2*$D$1)/2.54/2,0)</f>
        <v>9</v>
      </c>
      <c r="H12" s="6">
        <f t="shared" si="4"/>
        <v>8</v>
      </c>
      <c r="I12" s="6">
        <f t="shared" si="5"/>
        <v>11</v>
      </c>
    </row>
    <row r="13" spans="3:9" x14ac:dyDescent="0.25">
      <c r="C13" s="5">
        <v>65</v>
      </c>
      <c r="D13" s="2">
        <f t="shared" ref="D13:D20" si="6">ROUNDDOWN(($C13-8-2*$D$1)/3.22/2.5,0)</f>
        <v>6</v>
      </c>
      <c r="E13" s="2">
        <f t="shared" ref="E13:E20" si="7">ROUNDDOWN(($C13-8-2*$D$1)/3.22/2,0)</f>
        <v>8</v>
      </c>
      <c r="F13" s="2">
        <f t="shared" ref="F13:F20" si="8">ROUNDDOWN(($C13-8-2*$D$1)/2.54/2.5,0)</f>
        <v>8</v>
      </c>
      <c r="G13" s="2">
        <f t="shared" ref="G13:G20" si="9">ROUNDDOWN(($C13-8-2*$D$1)/2.54/2,0)</f>
        <v>10</v>
      </c>
      <c r="H13" s="6">
        <f t="shared" si="4"/>
        <v>9</v>
      </c>
      <c r="I13" s="6">
        <f t="shared" si="5"/>
        <v>12</v>
      </c>
    </row>
    <row r="14" spans="3:9" x14ac:dyDescent="0.25">
      <c r="C14" s="5">
        <v>70</v>
      </c>
      <c r="D14" s="2">
        <f t="shared" si="6"/>
        <v>7</v>
      </c>
      <c r="E14" s="2">
        <f t="shared" si="7"/>
        <v>9</v>
      </c>
      <c r="F14" s="2">
        <f t="shared" si="8"/>
        <v>9</v>
      </c>
      <c r="G14" s="2">
        <f t="shared" si="9"/>
        <v>11</v>
      </c>
      <c r="H14" s="6">
        <f t="shared" si="4"/>
        <v>10</v>
      </c>
      <c r="I14" s="6">
        <f t="shared" si="5"/>
        <v>13</v>
      </c>
    </row>
    <row r="15" spans="3:9" x14ac:dyDescent="0.25">
      <c r="C15" s="5">
        <v>75</v>
      </c>
      <c r="D15" s="2">
        <f t="shared" si="6"/>
        <v>8</v>
      </c>
      <c r="E15" s="2">
        <f t="shared" si="7"/>
        <v>10</v>
      </c>
      <c r="F15" s="2">
        <f t="shared" si="8"/>
        <v>10</v>
      </c>
      <c r="G15" s="2">
        <f t="shared" si="9"/>
        <v>12</v>
      </c>
      <c r="H15" s="6">
        <f t="shared" si="4"/>
        <v>11</v>
      </c>
      <c r="I15" s="6">
        <f t="shared" si="5"/>
        <v>14</v>
      </c>
    </row>
    <row r="16" spans="3:9" x14ac:dyDescent="0.25">
      <c r="C16" s="5">
        <v>80</v>
      </c>
      <c r="D16" s="2">
        <f t="shared" si="6"/>
        <v>8</v>
      </c>
      <c r="E16" s="2">
        <f t="shared" si="7"/>
        <v>10</v>
      </c>
      <c r="F16" s="2">
        <f t="shared" si="8"/>
        <v>10</v>
      </c>
      <c r="G16" s="2">
        <f t="shared" si="9"/>
        <v>13</v>
      </c>
      <c r="H16" s="6">
        <f t="shared" si="4"/>
        <v>12</v>
      </c>
      <c r="I16" s="6">
        <f t="shared" si="5"/>
        <v>15</v>
      </c>
    </row>
    <row r="17" spans="3:9" x14ac:dyDescent="0.25">
      <c r="C17" s="5">
        <v>85</v>
      </c>
      <c r="D17" s="2">
        <f t="shared" si="6"/>
        <v>9</v>
      </c>
      <c r="E17" s="2">
        <f t="shared" si="7"/>
        <v>11</v>
      </c>
      <c r="F17" s="2">
        <f t="shared" si="8"/>
        <v>11</v>
      </c>
      <c r="G17" s="2">
        <f t="shared" si="9"/>
        <v>14</v>
      </c>
      <c r="H17" s="6">
        <f t="shared" si="4"/>
        <v>13</v>
      </c>
      <c r="I17" s="6">
        <f t="shared" si="5"/>
        <v>16</v>
      </c>
    </row>
    <row r="18" spans="3:9" x14ac:dyDescent="0.25">
      <c r="C18" s="5">
        <v>90</v>
      </c>
      <c r="D18" s="2">
        <f t="shared" si="6"/>
        <v>9</v>
      </c>
      <c r="E18" s="2">
        <f t="shared" si="7"/>
        <v>12</v>
      </c>
      <c r="F18" s="2">
        <f t="shared" si="8"/>
        <v>12</v>
      </c>
      <c r="G18" s="2">
        <f t="shared" si="9"/>
        <v>15</v>
      </c>
      <c r="H18" s="6">
        <f t="shared" si="4"/>
        <v>14</v>
      </c>
      <c r="I18" s="6">
        <f t="shared" si="5"/>
        <v>17</v>
      </c>
    </row>
    <row r="19" spans="3:9" x14ac:dyDescent="0.25">
      <c r="C19" s="5">
        <v>95</v>
      </c>
      <c r="D19" s="2">
        <f t="shared" si="6"/>
        <v>10</v>
      </c>
      <c r="E19" s="2">
        <f t="shared" si="7"/>
        <v>13</v>
      </c>
      <c r="F19" s="2">
        <f t="shared" si="8"/>
        <v>13</v>
      </c>
      <c r="G19" s="2">
        <f t="shared" si="9"/>
        <v>16</v>
      </c>
      <c r="H19" s="6">
        <f t="shared" si="4"/>
        <v>15</v>
      </c>
      <c r="I19" s="6">
        <f t="shared" si="5"/>
        <v>19</v>
      </c>
    </row>
    <row r="20" spans="3:9" x14ac:dyDescent="0.25">
      <c r="C20" s="5">
        <v>100</v>
      </c>
      <c r="D20" s="2">
        <f t="shared" si="6"/>
        <v>11</v>
      </c>
      <c r="E20" s="2">
        <f t="shared" si="7"/>
        <v>13</v>
      </c>
      <c r="F20" s="2">
        <f t="shared" si="8"/>
        <v>14</v>
      </c>
      <c r="G20" s="2">
        <f t="shared" si="9"/>
        <v>17</v>
      </c>
      <c r="H20" s="6">
        <f t="shared" si="4"/>
        <v>16</v>
      </c>
      <c r="I20" s="6">
        <f t="shared" si="5"/>
        <v>20</v>
      </c>
    </row>
  </sheetData>
  <mergeCells count="3">
    <mergeCell ref="D4:E4"/>
    <mergeCell ref="F4:G4"/>
    <mergeCell ref="H4:I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梁寬及主筋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</dc:creator>
  <cp:lastModifiedBy>Ruby</cp:lastModifiedBy>
  <dcterms:created xsi:type="dcterms:W3CDTF">2018-05-23T01:44:01Z</dcterms:created>
  <dcterms:modified xsi:type="dcterms:W3CDTF">2018-08-22T10:42:22Z</dcterms:modified>
</cp:coreProperties>
</file>