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5" activeTab="9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Method A B" sheetId="15" r:id="rId10"/>
    <sheet name="比較" sheetId="13" r:id="rId11"/>
    <sheet name="Word 非線性容量" sheetId="11" r:id="rId12"/>
    <sheet name="PPT 表格" sheetId="14" r:id="rId13"/>
    <sheet name="上下層鋼筋用量統計" sheetId="9" r:id="rId14"/>
    <sheet name="PPT 統計" sheetId="3" r:id="rId15"/>
  </sheets>
  <externalReferences>
    <externalReference r:id="rId16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G19" i="12"/>
  <c r="F19" i="12"/>
  <c r="Y14" i="11" l="1"/>
  <c r="O13" i="11"/>
  <c r="N13" i="11" l="1"/>
  <c r="N14" i="11"/>
  <c r="O14" i="11"/>
  <c r="N15" i="11"/>
  <c r="O15" i="11"/>
  <c r="N16" i="11"/>
  <c r="O16" i="11"/>
  <c r="N17" i="11"/>
  <c r="O17" i="11"/>
  <c r="AH14" i="11"/>
  <c r="AI14" i="11"/>
  <c r="AJ14" i="11"/>
  <c r="AH15" i="11"/>
  <c r="AI15" i="11"/>
  <c r="AJ15" i="11"/>
  <c r="AH16" i="11"/>
  <c r="AI16" i="11"/>
  <c r="AJ16" i="11"/>
  <c r="AH17" i="11"/>
  <c r="AI17" i="11"/>
  <c r="AJ17" i="11"/>
  <c r="AI13" i="11"/>
  <c r="AJ13" i="11"/>
  <c r="AH13" i="11"/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<sst xmlns="http://schemas.openxmlformats.org/spreadsheetml/2006/main" count="655" uniqueCount="287">
  <si>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</si>
  <si>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</si>
  <si>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</si>
  <si>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</si>
  <si>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</si>
  <si>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</si>
  <si>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</si>
  <si>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</si>
  <si>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</si>
  <si>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</si>
  <si>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</si>
  <si>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</si>
  <si>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</si>
  <si>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</si>
  <si>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</si>
  <si>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</si>
  <si>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</si>
  <si>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</si>
  <si>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</si>
  <si>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</si>
  <si>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</si>
  <si>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</si>
  <si>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</si>
  <si>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</si>
  <si>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</si>
  <si>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</si>
  <si>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</si>
  <si>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</si>
  <si>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</si>
  <si>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</si>
  <si>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</si>
  <si>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</si>
  <si>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</si>
  <si>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</si>
  <si>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</si>
  <si>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</si>
  <si>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</si>
  <si>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</si>
  <si>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</si>
  <si>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</si>
  <si>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</si>
  <si>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</si>
  <si>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</si>
  <si>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</si>
  <si>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</si>
  <si>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</si>
  <si>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</si>
  <si>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</si>
  <si>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</si>
  <si>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</si>
  <si>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</si>
  <si>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</si>
  <si>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</si>
  <si>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</si>
  <si>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</si>
  <si>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</si>
  <si>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</si>
  <si>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</si>
  <si>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</si>
  <si>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</si>
  <si>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</si>
  <si>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</si>
  <si>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</si>
  <si>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</si>
  <si>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</si>
  <si>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</si>
  <si>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</si>
  <si>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</si>
  <si>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</si>
  <si>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</si>
  <si>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</si>
  <si>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</si>
  <si>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</si>
  <si>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</si>
  <si>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</si>
  <si>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</si>
  <si>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</si>
  <si>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</si>
  <si>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</si>
  <si>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</si>
  <si>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</si>
  <si>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</si>
  <si>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</si>
  <si>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</si>
  <si>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</si>
  <si>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</si>
  <si>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</si>
  <si>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</si>
  <si>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</si>
  <si>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</si>
  <si>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</si>
  <si>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</si>
  <si>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</si>
  <si>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</si>
  <si>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</si>
  <si>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</si>
  <si>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</si>
  <si>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</si>
  <si>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</si>
  <si>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</si>
  <si>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</si>
  <si>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</si>
  <si>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</si>
  <si>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</si>
  <si>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</si>
  <si>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</si>
  <si>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</si>
  <si>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</si>
  <si>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</si>
  <si>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</si>
  <si>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</si>
  <si>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</si>
  <si>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</si>
  <si>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</si>
  <si>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</si>
  <si>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</si>
  <si>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</si>
  <si>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</si>
  <si>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</si>
  <si>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</si>
  <si>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</si>
  <si>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</si>
  <si>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</si>
  <si>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</si>
  <si>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</si>
  <si>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</si>
  <si>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</si>
  <si>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</si>
  <si>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</si>
  <si>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</si>
  <si>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</si>
  <si>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</si>
  <si>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</si>
  <si>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</si>
  <si>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</si>
  <si>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</si>
  <si>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</si>
  <si>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</si>
  <si>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</si>
  <si>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</si>
  <si>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</si>
  <si>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</si>
  <si>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</si>
  <si>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</si>
  <si>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</si>
  <si>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</si>
  <si>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</si>
  <si>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</si>
  <si>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</si>
  <si>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</si>
  <si>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</si>
  <si>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</si>
  <si>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</si>
  <si>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</si>
  <si>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</si>
  <si>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</si>
  <si>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</si>
  <si>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</si>
  <si>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</si>
  <si>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</si>
  <si>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</si>
  <si>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</si>
  <si>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</si>
  <si>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</si>
  <si>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</si>
  <si>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</si>
  <si>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</si>
  <si>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</si>
  <si>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</si>
  <si>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</si>
  <si>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</si>
  <si>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</si>
  <si>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</si>
  <si>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</si>
  <si>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</si>
  <si>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</si>
  <si>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</si>
  <si>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</si>
  <si>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</si>
  <si>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</si>
  <si>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</si>
  <si>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</si>
  <si>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</si>
  <si>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</si>
  <si>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</si>
  <si>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</si>
  <si>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</si>
  <si>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</si>
  <si>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</si>
  <si>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</si>
  <si>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</si>
  <si>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</si>
  <si>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</si>
  <si>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</si>
  <si>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</si>
  <si>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</si>
  <si>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</si>
  <si>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</si>
  <si>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</si>
  <si>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</si>
  <si>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</si>
  <si>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</si>
  <si>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</si>
  <si>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</si>
  <si>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</si>
  <si>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</si>
  <si>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</si>
  <si>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</si>
  <si>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</si>
  <si>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</si>
  <si>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</si>
  <si>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</si>
  <si>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</si>
  <si>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</si>
  <si>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</si>
  <si>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</si>
  <si>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</si>
  <si>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</si>
  <si>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</si>
  <si>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</si>
  <si>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</si>
  <si>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</si>
  <si>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</si>
  <si>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</si>
  <si>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</si>
  <si>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</si>
  <si>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</si>
  <si>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</si>
  <si>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</si>
  <si>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</si>
  <si>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</si>
  <si>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</si>
  <si>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</si>
  <si>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</si>
  <si>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</si>
  <si>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</si>
  <si>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</si>
  <si>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</si>
  <si>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</si>
  <si>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</si>
  <si>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</si>
  <si>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</si>
  <si>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</si>
  <si>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</si>
  <si>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</si>
  <si>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</si>
  <si>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</si>
  <si>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</si>
  <si>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</si>
  <si>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</si>
  <si>
    <t>MCE</t>
    <phoneticPr fontId="1" type="noConversion"/>
  </si>
  <si>
    <t>DBE</t>
    <phoneticPr fontId="1" type="noConversion"/>
  </si>
  <si>
    <t>Median</t>
    <phoneticPr fontId="1" type="noConversion"/>
  </si>
  <si>
    <t>Mean</t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</si>
  <si>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</si>
  <si>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</si>
  <si>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</si>
  <si>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</si>
  <si>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</si>
  <si>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</si>
  <si>
    <r>
      <rPr>
        <sz val="16"/>
        <color theme="1"/>
        <rFont val="微軟正黑體"/>
        <family val="2"/>
        <charset val="136"/>
      </rPr>
      <t>最佳化配筋</t>
    </r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</si>
  <si>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</si>
  <si>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</si>
  <si>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</si>
  <si>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</si>
  <si>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</si>
  <si>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</si>
  <si>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</si>
  <si>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</si>
  <si>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</si>
  <si>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</si>
  <si>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</si>
  <si>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20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</si>
  <si>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12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</si>
  <si>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桃園縣蘆竹鄉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</si>
  <si>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</si>
  <si>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宜蘭縣蘇澳鎮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</si>
  <si>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t>Ra</t>
  </si>
  <si>
    <t>R</t>
  </si>
  <si>
    <r>
      <rPr>
        <sz val="18"/>
        <color theme="1"/>
        <rFont val="微軟正黑體"/>
        <family val="2"/>
        <charset val="136"/>
      </rPr>
      <t>宜蘭縣蘇澳鎮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</si>
  <si>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</si>
  <si>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桃園縣蘆竹鄉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</si>
  <si>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12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</si>
  <si>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20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</si>
  <si>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t>DBE</t>
    <phoneticPr fontId="1" type="noConversion"/>
  </si>
  <si>
    <t>MCE</t>
    <phoneticPr fontId="1" type="noConversion"/>
  </si>
  <si>
    <r>
      <t>S</t>
    </r>
    <r>
      <rPr>
        <vertAlign val="subscript"/>
        <sz val="16"/>
        <color theme="1"/>
        <rFont val="Calibri"/>
        <family val="2"/>
      </rPr>
      <t>a</t>
    </r>
    <r>
      <rPr>
        <sz val="16"/>
        <color theme="1"/>
        <rFont val="Calibri"/>
        <family val="2"/>
      </rPr>
      <t xml:space="preserve"> (T</t>
    </r>
    <r>
      <rPr>
        <vertAlign val="subscript"/>
        <sz val="16"/>
        <color theme="1"/>
        <rFont val="Calibri"/>
        <family val="2"/>
      </rPr>
      <t>1</t>
    </r>
    <r>
      <rPr>
        <sz val="16"/>
        <color theme="1"/>
        <rFont val="Calibri"/>
        <family val="2"/>
      </rPr>
      <t>, 5%)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</si>
</sst>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176" fontId="9" fillId="0" borderId="0" xfId="1" applyNumberFormat="1" applyFont="1">
      <alignment vertical="center"/>
    </xf>
    <xf numFmtId="176" fontId="9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236</v>
      </c>
      <c r="C1" s="44" t="s">
        <v>238</v>
      </c>
      <c r="D1" s="43" t="s">
        <v>237</v>
      </c>
      <c r="G1" s="64" t="s">
        <v>244</v>
      </c>
      <c r="H1" s="64"/>
      <c r="I1" s="64"/>
      <c r="J1" s="64"/>
      <c r="K1" s="64"/>
      <c r="L1" s="64"/>
      <c r="M1" s="64"/>
      <c r="N1" s="64"/>
      <c r="O1" s="64"/>
    </row>
    <row r="2" spans="2:15" ht="21.75" thickTop="1" x14ac:dyDescent="0.25">
      <c r="B2" s="45" t="s">
        <v>239</v>
      </c>
      <c r="C2" s="65">
        <v>4</v>
      </c>
      <c r="D2" s="45" t="s">
        <v>0</v>
      </c>
      <c r="G2" s="47" t="s">
        <v>245</v>
      </c>
      <c r="H2" s="47" t="s">
        <v>246</v>
      </c>
      <c r="I2" s="47" t="s">
        <v>247</v>
      </c>
      <c r="J2" s="47" t="s">
        <v>35</v>
      </c>
      <c r="K2" s="47" t="s">
        <v>36</v>
      </c>
      <c r="L2" s="47" t="s">
        <v>4</v>
      </c>
      <c r="M2" s="47" t="s">
        <v>248</v>
      </c>
      <c r="N2" s="47" t="s">
        <v>249</v>
      </c>
      <c r="O2" s="47" t="s">
        <v>17</v>
      </c>
    </row>
    <row r="3" spans="2:15" ht="21" x14ac:dyDescent="0.25">
      <c r="B3" s="46" t="s">
        <v>240</v>
      </c>
      <c r="C3" s="65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241</v>
      </c>
      <c r="C4" s="65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236</v>
      </c>
      <c r="C7" s="44" t="s">
        <v>242</v>
      </c>
      <c r="D7" s="43" t="s">
        <v>237</v>
      </c>
    </row>
    <row r="8" spans="2:15" ht="21.75" thickTop="1" x14ac:dyDescent="0.25">
      <c r="B8" s="66" t="s">
        <v>243</v>
      </c>
      <c r="C8" s="46">
        <v>12</v>
      </c>
      <c r="D8" s="66" t="s">
        <v>1</v>
      </c>
    </row>
    <row r="9" spans="2:15" ht="21" x14ac:dyDescent="0.25">
      <c r="B9" s="65"/>
      <c r="C9" s="46">
        <v>20</v>
      </c>
      <c r="D9" s="65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61" t="s">
        <v>16</v>
      </c>
      <c r="C13" s="61"/>
      <c r="D13" s="61"/>
      <c r="E13" s="61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62" t="s">
        <v>67</v>
      </c>
      <c r="C16" s="62">
        <v>4</v>
      </c>
      <c r="D16" s="62" t="s">
        <v>1</v>
      </c>
      <c r="E16" s="9"/>
    </row>
    <row r="17" spans="2:5" x14ac:dyDescent="0.25">
      <c r="B17" s="63"/>
      <c r="C17" s="62"/>
      <c r="D17" s="63"/>
      <c r="E17" s="9">
        <v>350</v>
      </c>
    </row>
    <row r="18" spans="2:5" x14ac:dyDescent="0.25">
      <c r="B18" s="63"/>
      <c r="C18" s="62"/>
      <c r="D18" s="63"/>
      <c r="E18" s="9">
        <v>420</v>
      </c>
    </row>
    <row r="21" spans="2:5" ht="19.5" thickBot="1" x14ac:dyDescent="0.3">
      <c r="B21" s="61" t="s">
        <v>16</v>
      </c>
      <c r="C21" s="61"/>
      <c r="D21" s="61"/>
      <c r="E21" s="61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62" t="s">
        <v>72</v>
      </c>
      <c r="C24" s="62">
        <v>4</v>
      </c>
      <c r="D24" s="62" t="s">
        <v>0</v>
      </c>
      <c r="E24" s="9" t="s">
        <v>22</v>
      </c>
    </row>
    <row r="25" spans="2:5" x14ac:dyDescent="0.25">
      <c r="B25" s="63"/>
      <c r="C25" s="62"/>
      <c r="D25" s="63"/>
      <c r="E25" s="9"/>
    </row>
    <row r="26" spans="2:5" x14ac:dyDescent="0.25">
      <c r="B26" s="63"/>
      <c r="C26" s="62"/>
      <c r="D26" s="63"/>
      <c r="E26" s="9" t="s">
        <v>23</v>
      </c>
    </row>
  </sheetData>
  <mergeCells count="12">
    <mergeCell ref="G1:O1"/>
    <mergeCell ref="B13:E13"/>
    <mergeCell ref="C2:C4"/>
    <mergeCell ref="B8:B9"/>
    <mergeCell ref="D8:D9"/>
    <mergeCell ref="B21:E21"/>
    <mergeCell ref="B24:B26"/>
    <mergeCell ref="C24:C26"/>
    <mergeCell ref="D24:D26"/>
    <mergeCell ref="B16:B18"/>
    <mergeCell ref="D16:D18"/>
    <mergeCell ref="C16:C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P23"/>
  <sheetViews>
    <sheetView tabSelected="1" workbookViewId="0">
      <selection activeCell="J17" sqref="J17"/>
    </sheetView>
  </sheetViews>
  <sheetFormatPr defaultRowHeight="16.5" x14ac:dyDescent="0.25"/>
  <cols>
    <col min="1" max="1" width="37.5" bestFit="1" customWidth="1"/>
    <col min="2" max="4" width="6.625" bestFit="1" customWidth="1"/>
    <col min="6" max="6" width="37.5" bestFit="1" customWidth="1"/>
    <col min="7" max="9" width="6.625" bestFit="1" customWidth="1"/>
    <col min="13" max="13" width="12.25" bestFit="1" customWidth="1"/>
    <col min="14" max="15" width="11.625" bestFit="1" customWidth="1"/>
    <col min="16" max="16" width="9.5" bestFit="1" customWidth="1"/>
  </cols>
  <sheetData>
    <row r="1" spans="1:16" x14ac:dyDescent="0.25">
      <c r="A1" s="73" t="s">
        <v>93</v>
      </c>
      <c r="B1" s="73"/>
      <c r="C1" s="73"/>
      <c r="D1" s="73"/>
      <c r="M1" s="73" t="s">
        <v>198</v>
      </c>
      <c r="N1" s="73"/>
      <c r="O1" s="73"/>
      <c r="P1" s="73"/>
    </row>
    <row r="2" spans="1:16" x14ac:dyDescent="0.25">
      <c r="A2" s="58" t="s">
        <v>75</v>
      </c>
      <c r="B2" s="58">
        <v>6</v>
      </c>
      <c r="C2" s="58">
        <v>9</v>
      </c>
      <c r="D2" s="58">
        <v>12</v>
      </c>
      <c r="M2" s="59" t="s">
        <v>211</v>
      </c>
      <c r="N2" s="59" t="s">
        <v>51</v>
      </c>
      <c r="O2" s="59" t="s">
        <v>95</v>
      </c>
      <c r="P2" s="59" t="s">
        <v>52</v>
      </c>
    </row>
    <row r="3" spans="1:16" x14ac:dyDescent="0.25">
      <c r="A3" s="58" t="s">
        <v>96</v>
      </c>
      <c r="B3" s="12">
        <v>0.96799999999999997</v>
      </c>
      <c r="C3" s="12">
        <v>0.92100000000000004</v>
      </c>
      <c r="D3" s="12">
        <v>0.90100000000000002</v>
      </c>
      <c r="M3" s="59">
        <v>4</v>
      </c>
      <c r="N3" s="12">
        <v>0.88300000000000001</v>
      </c>
      <c r="O3" s="12">
        <v>0.93899999999999995</v>
      </c>
      <c r="P3" s="12">
        <v>0.90500000000000003</v>
      </c>
    </row>
    <row r="4" spans="1:16" x14ac:dyDescent="0.25">
      <c r="A4" s="58" t="s">
        <v>98</v>
      </c>
      <c r="B4" s="13">
        <v>0.92400000000000004</v>
      </c>
      <c r="C4" s="12">
        <v>0.88300000000000001</v>
      </c>
      <c r="D4" s="12">
        <v>0.879</v>
      </c>
      <c r="M4" s="59">
        <v>12</v>
      </c>
      <c r="N4" s="12">
        <v>0.95299999999999996</v>
      </c>
      <c r="O4" s="12">
        <v>0.92300000000000004</v>
      </c>
      <c r="P4" s="12">
        <v>0.94099999999999995</v>
      </c>
    </row>
    <row r="5" spans="1:16" x14ac:dyDescent="0.25">
      <c r="A5" s="58" t="s">
        <v>100</v>
      </c>
      <c r="B5" s="12">
        <v>0.874</v>
      </c>
      <c r="C5" s="12">
        <v>0.84699999999999998</v>
      </c>
      <c r="D5" s="12">
        <v>0.82699999999999996</v>
      </c>
      <c r="M5" s="59">
        <v>20</v>
      </c>
      <c r="N5" s="12">
        <v>0.995</v>
      </c>
      <c r="O5" s="12">
        <v>0.94899999999999995</v>
      </c>
      <c r="P5" s="12">
        <v>0.97699999999999998</v>
      </c>
    </row>
    <row r="6" spans="1:16" x14ac:dyDescent="0.25">
      <c r="A6" s="58"/>
      <c r="B6" s="58"/>
      <c r="C6" s="58"/>
      <c r="D6" s="58"/>
    </row>
    <row r="7" spans="1:16" x14ac:dyDescent="0.25">
      <c r="A7" s="73" t="s">
        <v>92</v>
      </c>
      <c r="B7" s="73"/>
      <c r="C7" s="73"/>
      <c r="D7" s="73"/>
    </row>
    <row r="8" spans="1:16" x14ac:dyDescent="0.25">
      <c r="A8" s="58" t="s">
        <v>75</v>
      </c>
      <c r="B8" s="58">
        <v>6</v>
      </c>
      <c r="C8" s="58">
        <v>9</v>
      </c>
      <c r="D8" s="58">
        <v>12</v>
      </c>
    </row>
    <row r="9" spans="1:16" x14ac:dyDescent="0.25">
      <c r="A9" s="58" t="s">
        <v>96</v>
      </c>
      <c r="B9" s="12">
        <v>0.97099999999999997</v>
      </c>
      <c r="C9" s="12">
        <v>0.88900000000000001</v>
      </c>
      <c r="D9" s="12">
        <v>0.95</v>
      </c>
    </row>
    <row r="10" spans="1:16" x14ac:dyDescent="0.25">
      <c r="A10" s="58" t="s">
        <v>98</v>
      </c>
      <c r="B10" s="13">
        <v>0.91800000000000004</v>
      </c>
      <c r="C10" s="12">
        <v>0.93899999999999995</v>
      </c>
      <c r="D10" s="12">
        <v>0.97299999999999998</v>
      </c>
    </row>
    <row r="11" spans="1:16" x14ac:dyDescent="0.25">
      <c r="A11" s="58" t="s">
        <v>100</v>
      </c>
      <c r="B11" s="12">
        <v>0.95599999999999996</v>
      </c>
      <c r="C11" s="12">
        <v>0.98799999999999999</v>
      </c>
      <c r="D11" s="12">
        <v>0.96299999999999997</v>
      </c>
    </row>
    <row r="12" spans="1:16" x14ac:dyDescent="0.25">
      <c r="A12" s="58"/>
      <c r="B12" s="58"/>
      <c r="C12" s="58"/>
      <c r="D12" s="58"/>
    </row>
    <row r="13" spans="1:16" x14ac:dyDescent="0.25">
      <c r="A13" s="73" t="s">
        <v>197</v>
      </c>
      <c r="B13" s="73"/>
      <c r="C13" s="73"/>
      <c r="D13" s="73"/>
      <c r="F13" s="73" t="s">
        <v>197</v>
      </c>
      <c r="G13" s="73"/>
      <c r="H13" s="73"/>
      <c r="I13" s="73"/>
    </row>
    <row r="14" spans="1:16" x14ac:dyDescent="0.25">
      <c r="A14" s="58" t="s">
        <v>75</v>
      </c>
      <c r="B14" s="58">
        <v>6</v>
      </c>
      <c r="C14" s="58">
        <v>9</v>
      </c>
      <c r="D14" s="58">
        <v>12</v>
      </c>
      <c r="F14" s="60" t="s">
        <v>75</v>
      </c>
      <c r="G14" s="60">
        <v>6</v>
      </c>
      <c r="H14" s="60">
        <v>9</v>
      </c>
      <c r="I14" s="60">
        <v>12</v>
      </c>
    </row>
    <row r="15" spans="1:16" x14ac:dyDescent="0.25">
      <c r="A15" s="58" t="s">
        <v>96</v>
      </c>
      <c r="B15" s="12">
        <v>0.96899999999999997</v>
      </c>
      <c r="C15" s="12">
        <v>0.90900000000000003</v>
      </c>
      <c r="D15" s="12">
        <v>0.92</v>
      </c>
      <c r="F15" s="60" t="s">
        <v>96</v>
      </c>
      <c r="G15" s="12">
        <v>0.996</v>
      </c>
      <c r="H15" s="12">
        <v>0.94</v>
      </c>
      <c r="I15" s="12">
        <v>0.92</v>
      </c>
    </row>
    <row r="16" spans="1:16" x14ac:dyDescent="0.25">
      <c r="A16" s="58" t="s">
        <v>98</v>
      </c>
      <c r="B16" s="13">
        <v>0.92200000000000004</v>
      </c>
      <c r="C16" s="12">
        <v>0.90500000000000003</v>
      </c>
      <c r="D16" s="12">
        <v>0.91600000000000004</v>
      </c>
      <c r="F16" s="60" t="s">
        <v>98</v>
      </c>
      <c r="G16" s="13">
        <v>0.996</v>
      </c>
      <c r="H16" s="12">
        <v>0.95199999999999996</v>
      </c>
      <c r="I16" s="12">
        <v>0.90900000000000003</v>
      </c>
    </row>
    <row r="17" spans="1:9" x14ac:dyDescent="0.25">
      <c r="A17" s="58" t="s">
        <v>100</v>
      </c>
      <c r="B17" s="12">
        <v>0.90600000000000003</v>
      </c>
      <c r="C17" s="12">
        <v>0.90300000000000002</v>
      </c>
      <c r="D17" s="12">
        <v>0.88400000000000001</v>
      </c>
      <c r="F17" s="60" t="s">
        <v>100</v>
      </c>
      <c r="G17" s="12">
        <v>0.98099999999999998</v>
      </c>
      <c r="H17" s="12">
        <v>0.94399999999999995</v>
      </c>
      <c r="I17" s="12">
        <v>0.90200000000000002</v>
      </c>
    </row>
    <row r="18" spans="1:9" x14ac:dyDescent="0.25">
      <c r="A18" s="10"/>
      <c r="B18" s="10"/>
      <c r="C18" s="10"/>
      <c r="D18" s="10"/>
    </row>
    <row r="19" spans="1:9" x14ac:dyDescent="0.25">
      <c r="A19" s="73" t="s">
        <v>77</v>
      </c>
      <c r="B19" s="73"/>
      <c r="C19" s="73"/>
      <c r="D19" s="73"/>
    </row>
    <row r="20" spans="1:9" x14ac:dyDescent="0.25">
      <c r="A20" s="10" t="s">
        <v>225</v>
      </c>
      <c r="B20" s="58">
        <v>6</v>
      </c>
      <c r="C20" s="58">
        <v>9</v>
      </c>
      <c r="D20" s="58">
        <v>12</v>
      </c>
    </row>
    <row r="21" spans="1:9" x14ac:dyDescent="0.25">
      <c r="A21" s="58" t="s">
        <v>96</v>
      </c>
      <c r="B21" s="12">
        <v>0.93200000000000005</v>
      </c>
      <c r="C21" s="12">
        <v>0.92500000000000004</v>
      </c>
      <c r="D21" s="12">
        <v>0.90500000000000003</v>
      </c>
    </row>
    <row r="22" spans="1:9" x14ac:dyDescent="0.25">
      <c r="A22" s="58" t="s">
        <v>98</v>
      </c>
      <c r="B22" s="12">
        <v>0.88</v>
      </c>
      <c r="C22" s="12">
        <v>0.90900000000000003</v>
      </c>
      <c r="D22" s="12">
        <v>0.90500000000000003</v>
      </c>
    </row>
    <row r="23" spans="1:9" x14ac:dyDescent="0.25">
      <c r="A23" s="58" t="s">
        <v>76</v>
      </c>
      <c r="B23" s="12">
        <v>0.89800000000000002</v>
      </c>
      <c r="C23" s="12">
        <v>0.90400000000000003</v>
      </c>
      <c r="D23" s="12">
        <v>0.88600000000000001</v>
      </c>
    </row>
  </sheetData>
  <mergeCells count="6">
    <mergeCell ref="A1:D1"/>
    <mergeCell ref="A7:D7"/>
    <mergeCell ref="A13:D13"/>
    <mergeCell ref="A19:D19"/>
    <mergeCell ref="M1:P1"/>
    <mergeCell ref="F13:I1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74" t="s">
        <v>189</v>
      </c>
      <c r="B1" s="74"/>
      <c r="C1" s="74"/>
      <c r="D1" s="74"/>
      <c r="F1" s="70" t="s">
        <v>190</v>
      </c>
      <c r="G1" s="70"/>
      <c r="H1" s="70"/>
      <c r="I1" s="70"/>
    </row>
    <row r="2" spans="1:9" ht="16.5" x14ac:dyDescent="0.25">
      <c r="A2" s="73" t="s">
        <v>93</v>
      </c>
      <c r="B2" s="73"/>
      <c r="C2" s="73"/>
      <c r="D2" s="73"/>
      <c r="F2" s="73" t="s">
        <v>191</v>
      </c>
      <c r="G2" s="73"/>
      <c r="H2" s="73"/>
      <c r="I2" s="73"/>
    </row>
    <row r="3" spans="1:9" ht="16.5" x14ac:dyDescent="0.25">
      <c r="A3" s="30" t="s">
        <v>192</v>
      </c>
      <c r="B3" s="30">
        <v>6</v>
      </c>
      <c r="C3" s="30">
        <v>9</v>
      </c>
      <c r="D3" s="30">
        <v>12</v>
      </c>
      <c r="F3" s="30" t="s">
        <v>192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193</v>
      </c>
      <c r="B4" s="12">
        <v>1.0129198894890106</v>
      </c>
      <c r="C4" s="12">
        <v>0.97350979414442429</v>
      </c>
      <c r="D4" s="12">
        <v>0.90222315151508559</v>
      </c>
      <c r="F4" s="30" t="s">
        <v>193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194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195</v>
      </c>
      <c r="B6" s="12">
        <v>0.99467084587180876</v>
      </c>
      <c r="C6" s="12">
        <v>0.91240717823153894</v>
      </c>
      <c r="D6" s="12">
        <v>0.85955102613220613</v>
      </c>
      <c r="F6" s="30" t="s">
        <v>195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73" t="s">
        <v>196</v>
      </c>
      <c r="B8" s="73"/>
      <c r="C8" s="73"/>
      <c r="D8" s="73"/>
      <c r="F8" s="73" t="s">
        <v>92</v>
      </c>
      <c r="G8" s="73"/>
      <c r="H8" s="73"/>
      <c r="I8" s="73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192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194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195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73" t="s">
        <v>197</v>
      </c>
      <c r="B14" s="73"/>
      <c r="C14" s="73"/>
      <c r="D14" s="73"/>
      <c r="F14" s="73" t="s">
        <v>197</v>
      </c>
      <c r="G14" s="73"/>
      <c r="H14" s="73"/>
      <c r="I14" s="73"/>
    </row>
    <row r="15" spans="1:9" ht="16.5" x14ac:dyDescent="0.25">
      <c r="A15" s="30" t="s">
        <v>192</v>
      </c>
      <c r="B15" s="30">
        <v>6</v>
      </c>
      <c r="C15" s="30">
        <v>9</v>
      </c>
      <c r="D15" s="30">
        <v>12</v>
      </c>
      <c r="F15" s="30" t="s">
        <v>192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193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194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195</v>
      </c>
      <c r="B18" s="12">
        <v>0.98117154875196999</v>
      </c>
      <c r="C18" s="12">
        <v>0.94494408086120152</v>
      </c>
      <c r="D18" s="12">
        <v>0.90359829906310252</v>
      </c>
      <c r="F18" s="30" t="s">
        <v>195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AJ23"/>
  <sheetViews>
    <sheetView topLeftCell="M1" workbookViewId="0">
      <selection activeCell="AE16" sqref="AE16"/>
    </sheetView>
  </sheetViews>
  <sheetFormatPr defaultRowHeight="21" x14ac:dyDescent="0.25"/>
  <cols>
    <col min="1" max="1" width="28.5" style="48" bestFit="1" customWidth="1"/>
    <col min="2" max="13" width="7.25" style="48" bestFit="1" customWidth="1"/>
    <col min="14" max="15" width="6.5" style="48" bestFit="1" customWidth="1"/>
    <col min="16" max="16" width="28.5" style="48" bestFit="1" customWidth="1"/>
    <col min="17" max="17" width="9.875" style="48" bestFit="1" customWidth="1"/>
    <col min="18" max="18" width="8.375" style="48" bestFit="1" customWidth="1"/>
    <col min="19" max="19" width="9.875" style="48" bestFit="1" customWidth="1"/>
    <col min="20" max="20" width="8.375" style="48" bestFit="1" customWidth="1"/>
    <col min="21" max="21" width="9.875" style="48" bestFit="1" customWidth="1"/>
    <col min="22" max="22" width="8.375" style="48" bestFit="1" customWidth="1"/>
    <col min="23" max="23" width="9.875" style="48" bestFit="1" customWidth="1"/>
    <col min="24" max="24" width="8.375" style="48" bestFit="1" customWidth="1"/>
    <col min="25" max="25" width="7.75" style="48" bestFit="1" customWidth="1"/>
    <col min="26" max="26" width="9" style="48"/>
    <col min="27" max="27" width="28.5" style="48" bestFit="1" customWidth="1"/>
    <col min="28" max="33" width="7.25" style="48" bestFit="1" customWidth="1"/>
    <col min="34" max="36" width="6.5" style="48" bestFit="1" customWidth="1"/>
    <col min="37" max="16384" width="9" style="48"/>
  </cols>
  <sheetData>
    <row r="1" spans="1:36" ht="17.25" customHeight="1" x14ac:dyDescent="0.25">
      <c r="B1" s="75" t="s">
        <v>185</v>
      </c>
      <c r="C1" s="75"/>
      <c r="D1" s="75"/>
      <c r="E1" s="75"/>
      <c r="F1" s="75" t="s">
        <v>234</v>
      </c>
      <c r="G1" s="75"/>
      <c r="H1" s="75"/>
      <c r="I1" s="75"/>
      <c r="J1" s="75" t="s">
        <v>235</v>
      </c>
      <c r="K1" s="75"/>
      <c r="L1" s="75"/>
      <c r="M1" s="75"/>
    </row>
    <row r="2" spans="1:36" x14ac:dyDescent="0.25">
      <c r="B2" s="75" t="s">
        <v>254</v>
      </c>
      <c r="C2" s="75"/>
      <c r="D2" s="75" t="s">
        <v>255</v>
      </c>
      <c r="E2" s="75"/>
      <c r="F2" s="75" t="s">
        <v>256</v>
      </c>
      <c r="G2" s="75"/>
      <c r="H2" s="75" t="s">
        <v>255</v>
      </c>
      <c r="I2" s="75"/>
      <c r="J2" s="75" t="s">
        <v>257</v>
      </c>
      <c r="K2" s="75"/>
      <c r="L2" s="75" t="s">
        <v>258</v>
      </c>
      <c r="M2" s="75"/>
      <c r="AB2" s="75" t="s">
        <v>259</v>
      </c>
      <c r="AC2" s="75"/>
      <c r="AD2" s="75"/>
      <c r="AE2" s="75" t="s">
        <v>260</v>
      </c>
      <c r="AF2" s="75"/>
      <c r="AG2" s="75"/>
    </row>
    <row r="3" spans="1:36" ht="24" x14ac:dyDescent="0.25">
      <c r="B3" s="48" t="s">
        <v>261</v>
      </c>
      <c r="C3" s="48" t="s">
        <v>184</v>
      </c>
      <c r="D3" s="48" t="s">
        <v>261</v>
      </c>
      <c r="E3" s="48" t="s">
        <v>17</v>
      </c>
      <c r="F3" s="48" t="s">
        <v>261</v>
      </c>
      <c r="G3" s="48" t="s">
        <v>184</v>
      </c>
      <c r="H3" s="48" t="s">
        <v>262</v>
      </c>
      <c r="I3" s="48" t="s">
        <v>17</v>
      </c>
      <c r="J3" s="48" t="s">
        <v>263</v>
      </c>
      <c r="K3" s="48" t="s">
        <v>184</v>
      </c>
      <c r="L3" s="48" t="s">
        <v>264</v>
      </c>
      <c r="M3" s="48" t="s">
        <v>17</v>
      </c>
      <c r="Q3" s="53"/>
      <c r="R3" s="53"/>
      <c r="S3" s="53"/>
      <c r="T3" s="53"/>
      <c r="U3" s="53"/>
      <c r="V3" s="53"/>
      <c r="W3" s="53"/>
      <c r="X3" s="53"/>
      <c r="Y3" s="53"/>
      <c r="Z3" s="53"/>
      <c r="AB3" s="53">
        <v>0.16</v>
      </c>
      <c r="AC3" s="53">
        <v>0.5</v>
      </c>
      <c r="AD3" s="53">
        <v>0.84</v>
      </c>
      <c r="AE3" s="53">
        <v>0.16</v>
      </c>
      <c r="AF3" s="53">
        <v>0.5</v>
      </c>
      <c r="AG3" s="53">
        <v>0.84</v>
      </c>
    </row>
    <row r="4" spans="1:36" x14ac:dyDescent="0.25">
      <c r="A4" s="48" t="s">
        <v>276</v>
      </c>
      <c r="B4" s="48">
        <v>2.73</v>
      </c>
      <c r="C4" s="48">
        <v>3.42</v>
      </c>
      <c r="D4" s="48">
        <v>2.85</v>
      </c>
      <c r="E4" s="48">
        <v>3.57</v>
      </c>
      <c r="F4" s="48">
        <v>2.74</v>
      </c>
      <c r="G4" s="48">
        <v>3.44</v>
      </c>
      <c r="H4" s="48">
        <v>2.86</v>
      </c>
      <c r="I4" s="48">
        <v>3.58</v>
      </c>
      <c r="J4" s="48">
        <v>2.71</v>
      </c>
      <c r="K4" s="48" t="s">
        <v>186</v>
      </c>
      <c r="L4" s="48">
        <v>2.77</v>
      </c>
      <c r="M4" s="48" t="s">
        <v>186</v>
      </c>
      <c r="Q4" s="54"/>
      <c r="R4" s="54"/>
      <c r="S4" s="54"/>
      <c r="T4" s="54"/>
      <c r="U4" s="54"/>
      <c r="V4" s="54"/>
      <c r="W4" s="54"/>
      <c r="X4" s="54"/>
      <c r="AA4" s="48" t="s">
        <v>276</v>
      </c>
      <c r="AB4" s="48">
        <v>3</v>
      </c>
      <c r="AC4" s="48">
        <v>2.65</v>
      </c>
      <c r="AD4" s="48">
        <v>1.99</v>
      </c>
      <c r="AE4" s="48">
        <v>2.89</v>
      </c>
      <c r="AF4" s="48">
        <v>2.68</v>
      </c>
      <c r="AG4" s="48">
        <v>1.81</v>
      </c>
    </row>
    <row r="5" spans="1:36" x14ac:dyDescent="0.25">
      <c r="A5" s="48" t="s">
        <v>275</v>
      </c>
      <c r="B5" s="48">
        <v>1.35</v>
      </c>
      <c r="C5" s="48">
        <v>1.52</v>
      </c>
      <c r="D5" s="48">
        <v>1.34</v>
      </c>
      <c r="E5" s="48">
        <v>1.51</v>
      </c>
      <c r="F5" s="48">
        <v>1.41</v>
      </c>
      <c r="G5" s="48">
        <v>1.59</v>
      </c>
      <c r="H5" s="48">
        <v>1.4</v>
      </c>
      <c r="I5" s="48">
        <v>1.58</v>
      </c>
      <c r="J5" s="48" t="s">
        <v>187</v>
      </c>
      <c r="K5" s="48" t="s">
        <v>188</v>
      </c>
      <c r="L5" s="48" t="s">
        <v>187</v>
      </c>
      <c r="M5" s="48" t="s">
        <v>188</v>
      </c>
      <c r="Q5" s="54"/>
      <c r="R5" s="54"/>
      <c r="S5" s="54"/>
      <c r="T5" s="54"/>
      <c r="U5" s="54"/>
      <c r="V5" s="54"/>
      <c r="W5" s="54"/>
      <c r="X5" s="55"/>
      <c r="AA5" s="48" t="s">
        <v>275</v>
      </c>
      <c r="AB5" s="48">
        <v>1.1599999999999999</v>
      </c>
      <c r="AC5" s="48">
        <v>0.92</v>
      </c>
      <c r="AD5" s="48">
        <v>0.81</v>
      </c>
      <c r="AE5" s="48">
        <v>1.41</v>
      </c>
      <c r="AF5" s="48">
        <v>1.1000000000000001</v>
      </c>
      <c r="AG5" s="48">
        <v>0.83</v>
      </c>
    </row>
    <row r="6" spans="1:36" x14ac:dyDescent="0.25">
      <c r="A6" s="48" t="s">
        <v>274</v>
      </c>
      <c r="B6" s="48">
        <v>1.25</v>
      </c>
      <c r="C6" s="48">
        <v>1.65</v>
      </c>
      <c r="D6" s="48">
        <v>1.24</v>
      </c>
      <c r="E6" s="48">
        <v>1.64</v>
      </c>
      <c r="F6" s="48">
        <v>1.28</v>
      </c>
      <c r="G6" s="48">
        <v>1.7</v>
      </c>
      <c r="H6" s="48">
        <v>1.28</v>
      </c>
      <c r="I6" s="48">
        <v>1.69</v>
      </c>
      <c r="J6" s="48" t="s">
        <v>187</v>
      </c>
      <c r="K6" s="48" t="s">
        <v>188</v>
      </c>
      <c r="L6" s="48">
        <v>1.62</v>
      </c>
      <c r="M6" s="48">
        <v>2.36</v>
      </c>
      <c r="Q6" s="54"/>
      <c r="R6" s="54"/>
      <c r="S6" s="54"/>
      <c r="T6" s="54"/>
      <c r="U6" s="54"/>
      <c r="V6" s="54"/>
      <c r="W6" s="54"/>
      <c r="X6" s="54"/>
      <c r="AA6" s="48" t="s">
        <v>274</v>
      </c>
      <c r="AB6" s="48">
        <v>1.3</v>
      </c>
      <c r="AC6" s="48">
        <v>1.1000000000000001</v>
      </c>
      <c r="AD6" s="48">
        <v>0.72</v>
      </c>
      <c r="AE6" s="48">
        <v>1.3</v>
      </c>
      <c r="AF6" s="48">
        <v>1.08</v>
      </c>
      <c r="AG6" s="48">
        <v>0.76</v>
      </c>
    </row>
    <row r="7" spans="1:36" x14ac:dyDescent="0.25">
      <c r="A7" s="48" t="s">
        <v>273</v>
      </c>
      <c r="B7" s="48">
        <v>1.95</v>
      </c>
      <c r="C7" s="48">
        <v>2.2799999999999998</v>
      </c>
      <c r="D7" s="48">
        <v>2.1</v>
      </c>
      <c r="E7" s="48">
        <v>2.48</v>
      </c>
      <c r="F7" s="48">
        <v>2.2000000000000002</v>
      </c>
      <c r="G7" s="48">
        <v>2.58</v>
      </c>
      <c r="H7" s="48">
        <v>2.34</v>
      </c>
      <c r="I7" s="48">
        <v>2.76</v>
      </c>
      <c r="J7" s="48" t="s">
        <v>187</v>
      </c>
      <c r="K7" s="48" t="s">
        <v>188</v>
      </c>
      <c r="L7" s="48" t="s">
        <v>187</v>
      </c>
      <c r="M7" s="48" t="s">
        <v>188</v>
      </c>
      <c r="Q7" s="54"/>
      <c r="R7" s="54"/>
      <c r="S7" s="54"/>
      <c r="T7" s="54"/>
      <c r="U7" s="54"/>
      <c r="V7" s="54"/>
      <c r="W7" s="54"/>
      <c r="X7" s="54"/>
      <c r="AA7" s="48" t="s">
        <v>273</v>
      </c>
      <c r="AB7" s="48">
        <v>1.52</v>
      </c>
      <c r="AC7" s="48">
        <v>0.85</v>
      </c>
      <c r="AD7" s="48">
        <v>0.31</v>
      </c>
      <c r="AE7" s="48">
        <v>1.49</v>
      </c>
      <c r="AF7" s="48">
        <v>0.88</v>
      </c>
      <c r="AG7" s="48">
        <v>0.4</v>
      </c>
    </row>
    <row r="8" spans="1:36" x14ac:dyDescent="0.25">
      <c r="A8" s="48" t="s">
        <v>272</v>
      </c>
      <c r="B8" s="48">
        <v>1.44</v>
      </c>
      <c r="C8" s="48">
        <v>1.63</v>
      </c>
      <c r="D8" s="48">
        <v>1.5</v>
      </c>
      <c r="E8" s="48">
        <v>1.71</v>
      </c>
      <c r="F8" s="48">
        <v>1.88</v>
      </c>
      <c r="G8" s="48">
        <v>2.11</v>
      </c>
      <c r="H8" s="48">
        <v>1.87</v>
      </c>
      <c r="I8" s="48">
        <v>2.1</v>
      </c>
      <c r="J8" s="48">
        <v>2</v>
      </c>
      <c r="K8" s="48">
        <v>2.33</v>
      </c>
      <c r="L8" s="48">
        <v>2.0299999999999998</v>
      </c>
      <c r="M8" s="48">
        <v>2.37</v>
      </c>
      <c r="Q8" s="54"/>
      <c r="R8" s="54"/>
      <c r="S8" s="54"/>
      <c r="T8" s="54"/>
      <c r="U8" s="54"/>
      <c r="V8" s="54"/>
      <c r="W8" s="54"/>
      <c r="X8" s="54"/>
      <c r="AA8" s="48" t="s">
        <v>272</v>
      </c>
      <c r="AB8" s="48">
        <v>1.33</v>
      </c>
      <c r="AC8" s="48">
        <v>0.81</v>
      </c>
      <c r="AD8" s="48">
        <v>0.51</v>
      </c>
      <c r="AE8" s="48">
        <v>1.28</v>
      </c>
      <c r="AF8" s="48">
        <v>0.81</v>
      </c>
      <c r="AG8" s="48">
        <v>0.56999999999999995</v>
      </c>
    </row>
    <row r="10" spans="1:36" x14ac:dyDescent="0.25">
      <c r="B10" s="75" t="s">
        <v>185</v>
      </c>
      <c r="C10" s="75"/>
      <c r="D10" s="75"/>
      <c r="E10" s="75"/>
      <c r="F10" s="75" t="s">
        <v>234</v>
      </c>
      <c r="G10" s="75"/>
      <c r="H10" s="75"/>
      <c r="I10" s="75"/>
      <c r="J10" s="75" t="s">
        <v>235</v>
      </c>
      <c r="K10" s="75"/>
      <c r="L10" s="75"/>
      <c r="M10" s="75"/>
      <c r="Q10" s="75" t="s">
        <v>251</v>
      </c>
      <c r="R10" s="75"/>
      <c r="S10" s="75"/>
      <c r="T10" s="75"/>
      <c r="U10" s="75" t="s">
        <v>250</v>
      </c>
      <c r="V10" s="75"/>
      <c r="W10" s="75"/>
      <c r="X10" s="75"/>
    </row>
    <row r="11" spans="1:36" x14ac:dyDescent="0.25">
      <c r="B11" s="75" t="s">
        <v>265</v>
      </c>
      <c r="C11" s="75"/>
      <c r="D11" s="75" t="s">
        <v>266</v>
      </c>
      <c r="E11" s="75"/>
      <c r="F11" s="75" t="s">
        <v>256</v>
      </c>
      <c r="G11" s="75"/>
      <c r="H11" s="75" t="s">
        <v>267</v>
      </c>
      <c r="I11" s="75"/>
      <c r="J11" s="75" t="s">
        <v>268</v>
      </c>
      <c r="K11" s="75"/>
      <c r="L11" s="75" t="s">
        <v>258</v>
      </c>
      <c r="M11" s="75"/>
      <c r="Q11" s="75" t="s">
        <v>259</v>
      </c>
      <c r="R11" s="75"/>
      <c r="S11" s="75" t="s">
        <v>260</v>
      </c>
      <c r="T11" s="75"/>
      <c r="U11" s="75" t="s">
        <v>259</v>
      </c>
      <c r="V11" s="75"/>
      <c r="W11" s="75" t="s">
        <v>260</v>
      </c>
      <c r="X11" s="75"/>
      <c r="AA11" s="75" t="s">
        <v>286</v>
      </c>
      <c r="AB11" s="75" t="s">
        <v>259</v>
      </c>
      <c r="AC11" s="75"/>
      <c r="AD11" s="75"/>
      <c r="AE11" s="75" t="s">
        <v>260</v>
      </c>
      <c r="AF11" s="75"/>
      <c r="AG11" s="75"/>
    </row>
    <row r="12" spans="1:36" ht="24" x14ac:dyDescent="0.25">
      <c r="B12" s="48" t="s">
        <v>264</v>
      </c>
      <c r="C12" s="48" t="s">
        <v>17</v>
      </c>
      <c r="D12" s="48" t="s">
        <v>269</v>
      </c>
      <c r="E12" s="48" t="s">
        <v>17</v>
      </c>
      <c r="F12" s="48" t="s">
        <v>270</v>
      </c>
      <c r="G12" s="48" t="s">
        <v>17</v>
      </c>
      <c r="H12" s="48" t="s">
        <v>264</v>
      </c>
      <c r="I12" s="48" t="s">
        <v>17</v>
      </c>
      <c r="J12" s="48" t="s">
        <v>271</v>
      </c>
      <c r="K12" s="48" t="s">
        <v>17</v>
      </c>
      <c r="L12" s="48" t="s">
        <v>264</v>
      </c>
      <c r="M12" s="48" t="s">
        <v>17</v>
      </c>
      <c r="N12" s="48" t="s">
        <v>261</v>
      </c>
      <c r="O12" s="48" t="s">
        <v>17</v>
      </c>
      <c r="Q12" s="53" t="s">
        <v>252</v>
      </c>
      <c r="R12" s="53" t="s">
        <v>253</v>
      </c>
      <c r="S12" s="53" t="s">
        <v>252</v>
      </c>
      <c r="T12" s="53" t="s">
        <v>253</v>
      </c>
      <c r="U12" s="53" t="s">
        <v>252</v>
      </c>
      <c r="V12" s="53" t="s">
        <v>253</v>
      </c>
      <c r="W12" s="53" t="s">
        <v>252</v>
      </c>
      <c r="X12" s="53" t="s">
        <v>253</v>
      </c>
      <c r="Y12" s="53"/>
      <c r="Z12" s="53"/>
      <c r="AA12" s="75"/>
      <c r="AB12" s="53">
        <v>0.16</v>
      </c>
      <c r="AC12" s="53">
        <v>0.5</v>
      </c>
      <c r="AD12" s="53">
        <v>0.84</v>
      </c>
      <c r="AE12" s="53">
        <v>0.16</v>
      </c>
      <c r="AF12" s="53">
        <v>0.5</v>
      </c>
      <c r="AG12" s="53">
        <v>0.84</v>
      </c>
    </row>
    <row r="13" spans="1:36" x14ac:dyDescent="0.25">
      <c r="A13" s="48" t="s">
        <v>276</v>
      </c>
      <c r="B13" s="48">
        <v>2.73</v>
      </c>
      <c r="C13" s="48">
        <v>3.42</v>
      </c>
      <c r="D13" s="48">
        <v>2.81</v>
      </c>
      <c r="E13" s="48">
        <v>3.53</v>
      </c>
      <c r="F13" s="48">
        <v>2.74</v>
      </c>
      <c r="G13" s="48">
        <v>3.43</v>
      </c>
      <c r="H13" s="48">
        <v>2.82</v>
      </c>
      <c r="I13" s="48">
        <v>3.54</v>
      </c>
      <c r="J13" s="48">
        <v>2.71</v>
      </c>
      <c r="K13" s="48" t="s">
        <v>186</v>
      </c>
      <c r="L13" s="48">
        <v>2.92</v>
      </c>
      <c r="M13" s="48" t="s">
        <v>186</v>
      </c>
      <c r="N13" s="49">
        <f>H13/F13</f>
        <v>1.0291970802919708</v>
      </c>
      <c r="O13" s="49">
        <f>I13/G13</f>
        <v>1.032069970845481</v>
      </c>
      <c r="P13" s="48" t="s">
        <v>276</v>
      </c>
      <c r="Q13" s="54">
        <v>9.7999999999999997E-3</v>
      </c>
      <c r="R13" s="54">
        <v>1.04E-2</v>
      </c>
      <c r="S13" s="54">
        <v>9.7999999999999997E-3</v>
      </c>
      <c r="T13" s="54">
        <v>1.04E-2</v>
      </c>
      <c r="U13" s="54">
        <v>1.2800000000000001E-2</v>
      </c>
      <c r="V13" s="54">
        <v>1.35E-2</v>
      </c>
      <c r="W13" s="54">
        <v>1.2800000000000001E-2</v>
      </c>
      <c r="X13" s="54">
        <v>1.35E-2</v>
      </c>
      <c r="AA13" s="48" t="s">
        <v>276</v>
      </c>
      <c r="AB13" s="48">
        <v>3</v>
      </c>
      <c r="AC13" s="48">
        <v>2.65</v>
      </c>
      <c r="AD13" s="48">
        <v>1.99</v>
      </c>
      <c r="AE13" s="48">
        <v>3</v>
      </c>
      <c r="AF13" s="48">
        <v>2.7</v>
      </c>
      <c r="AG13" s="48">
        <v>2.0299999999999998</v>
      </c>
      <c r="AH13" s="49">
        <f>AE13/AB13</f>
        <v>1</v>
      </c>
      <c r="AI13" s="49">
        <f t="shared" ref="AI13:AJ13" si="0">AF13/AC13</f>
        <v>1.0188679245283019</v>
      </c>
      <c r="AJ13" s="49">
        <f t="shared" si="0"/>
        <v>1.0201005025125627</v>
      </c>
    </row>
    <row r="14" spans="1:36" x14ac:dyDescent="0.25">
      <c r="A14" s="48" t="s">
        <v>275</v>
      </c>
      <c r="B14" s="48">
        <v>1.35</v>
      </c>
      <c r="C14" s="48">
        <v>1.52</v>
      </c>
      <c r="D14" s="48">
        <v>1.34</v>
      </c>
      <c r="E14" s="48">
        <v>1.51</v>
      </c>
      <c r="F14" s="48">
        <v>1.41</v>
      </c>
      <c r="G14" s="48">
        <v>1.59</v>
      </c>
      <c r="H14" s="48">
        <v>1.4</v>
      </c>
      <c r="I14" s="48">
        <v>1.58</v>
      </c>
      <c r="J14" s="48" t="s">
        <v>186</v>
      </c>
      <c r="K14" s="48" t="s">
        <v>186</v>
      </c>
      <c r="L14" s="48" t="s">
        <v>186</v>
      </c>
      <c r="M14" s="48" t="s">
        <v>186</v>
      </c>
      <c r="N14" s="49">
        <f t="shared" ref="N14:N17" si="1">H14/F14</f>
        <v>0.99290780141843971</v>
      </c>
      <c r="O14" s="49">
        <f t="shared" ref="O14:O17" si="2">I14/G14</f>
        <v>0.99371069182389937</v>
      </c>
      <c r="P14" s="48" t="s">
        <v>275</v>
      </c>
      <c r="Q14" s="54">
        <v>1.2200000000000001E-2</v>
      </c>
      <c r="R14" s="54">
        <v>1.17E-2</v>
      </c>
      <c r="S14" s="54">
        <v>1.2200000000000001E-2</v>
      </c>
      <c r="T14" s="54">
        <v>1.17E-2</v>
      </c>
      <c r="U14" s="54">
        <v>1.26E-2</v>
      </c>
      <c r="V14" s="54">
        <v>1.2699999999999999E-2</v>
      </c>
      <c r="W14" s="54">
        <v>1.2699999999999999E-2</v>
      </c>
      <c r="X14" s="55">
        <v>1.2699999999999999E-2</v>
      </c>
      <c r="Y14" s="53">
        <f>W14/U14</f>
        <v>1.0079365079365079</v>
      </c>
      <c r="AA14" s="48" t="s">
        <v>275</v>
      </c>
      <c r="AB14" s="48">
        <v>1.8</v>
      </c>
      <c r="AC14" s="48">
        <v>1</v>
      </c>
      <c r="AD14" s="48">
        <v>0.8</v>
      </c>
      <c r="AE14" s="48">
        <v>1.8</v>
      </c>
      <c r="AF14" s="48">
        <v>1.1000000000000001</v>
      </c>
      <c r="AG14" s="48">
        <v>0.8</v>
      </c>
      <c r="AH14" s="49">
        <f t="shared" ref="AH14:AH17" si="3">AE14/AB14</f>
        <v>1</v>
      </c>
      <c r="AI14" s="49">
        <f t="shared" ref="AI14:AI17" si="4">AF14/AC14</f>
        <v>1.1000000000000001</v>
      </c>
      <c r="AJ14" s="49">
        <f t="shared" ref="AJ14:AJ17" si="5">AG14/AD14</f>
        <v>1</v>
      </c>
    </row>
    <row r="15" spans="1:36" x14ac:dyDescent="0.25">
      <c r="A15" s="48" t="s">
        <v>274</v>
      </c>
      <c r="B15" s="48">
        <v>1.24</v>
      </c>
      <c r="C15" s="48">
        <v>1.66</v>
      </c>
      <c r="D15" s="48">
        <v>1.25</v>
      </c>
      <c r="E15" s="48">
        <v>1.66</v>
      </c>
      <c r="F15" s="48">
        <v>1.28</v>
      </c>
      <c r="G15" s="48">
        <v>1.7</v>
      </c>
      <c r="H15" s="48">
        <v>1.27</v>
      </c>
      <c r="I15" s="48">
        <v>1.71</v>
      </c>
      <c r="J15" s="48">
        <v>1.4</v>
      </c>
      <c r="K15" s="48">
        <v>1.78</v>
      </c>
      <c r="L15" s="48">
        <v>1.38</v>
      </c>
      <c r="M15" s="48">
        <v>1.76</v>
      </c>
      <c r="N15" s="49">
        <f t="shared" si="1"/>
        <v>0.9921875</v>
      </c>
      <c r="O15" s="49">
        <f t="shared" si="2"/>
        <v>1.0058823529411764</v>
      </c>
      <c r="P15" s="48" t="s">
        <v>274</v>
      </c>
      <c r="Q15" s="54">
        <v>7.1999999999999998E-3</v>
      </c>
      <c r="R15" s="54">
        <v>7.1000000000000004E-3</v>
      </c>
      <c r="S15" s="54">
        <v>7.1999999999999998E-3</v>
      </c>
      <c r="T15" s="54">
        <v>7.1000000000000004E-3</v>
      </c>
      <c r="U15" s="54">
        <v>8.8999999999999999E-3</v>
      </c>
      <c r="V15" s="54">
        <v>9.1000000000000004E-3</v>
      </c>
      <c r="W15" s="54">
        <v>8.8999999999999999E-3</v>
      </c>
      <c r="X15" s="54">
        <v>9.1000000000000004E-3</v>
      </c>
      <c r="AA15" s="48" t="s">
        <v>274</v>
      </c>
      <c r="AB15" s="48">
        <v>1.3</v>
      </c>
      <c r="AC15" s="48">
        <v>1.1000000000000001</v>
      </c>
      <c r="AD15" s="48">
        <v>0.7</v>
      </c>
      <c r="AE15" s="48">
        <v>1.3</v>
      </c>
      <c r="AF15" s="48">
        <v>1.1000000000000001</v>
      </c>
      <c r="AG15" s="48">
        <v>0.75</v>
      </c>
      <c r="AH15" s="49">
        <f t="shared" si="3"/>
        <v>1</v>
      </c>
      <c r="AI15" s="49">
        <f t="shared" si="4"/>
        <v>1</v>
      </c>
      <c r="AJ15" s="49">
        <f t="shared" si="5"/>
        <v>1.0714285714285714</v>
      </c>
    </row>
    <row r="16" spans="1:36" x14ac:dyDescent="0.25">
      <c r="A16" s="48" t="s">
        <v>273</v>
      </c>
      <c r="B16" s="48">
        <v>1.92</v>
      </c>
      <c r="C16" s="48">
        <v>2.2799999999999998</v>
      </c>
      <c r="D16" s="48">
        <v>2.08</v>
      </c>
      <c r="E16" s="48">
        <v>2.44</v>
      </c>
      <c r="F16" s="48">
        <v>2.2000000000000002</v>
      </c>
      <c r="G16" s="48">
        <v>2.58</v>
      </c>
      <c r="H16" s="48">
        <v>2.3199999999999998</v>
      </c>
      <c r="I16" s="48">
        <v>2.72</v>
      </c>
      <c r="J16" s="48" t="s">
        <v>186</v>
      </c>
      <c r="K16" s="48" t="s">
        <v>186</v>
      </c>
      <c r="L16" s="48">
        <v>2.13</v>
      </c>
      <c r="M16" s="48">
        <v>2.4900000000000002</v>
      </c>
      <c r="N16" s="49">
        <f t="shared" si="1"/>
        <v>1.0545454545454545</v>
      </c>
      <c r="O16" s="49">
        <f t="shared" si="2"/>
        <v>1.054263565891473</v>
      </c>
      <c r="P16" s="48" t="s">
        <v>273</v>
      </c>
      <c r="Q16" s="54">
        <v>9.1999999999999998E-3</v>
      </c>
      <c r="R16" s="54">
        <v>8.8999999999999999E-3</v>
      </c>
      <c r="S16" s="54">
        <v>9.1999999999999998E-3</v>
      </c>
      <c r="T16" s="54">
        <v>8.8999999999999999E-3</v>
      </c>
      <c r="U16" s="54">
        <v>1.0200000000000001E-2</v>
      </c>
      <c r="V16" s="54">
        <v>9.7999999999999997E-3</v>
      </c>
      <c r="W16" s="54">
        <v>1.0200000000000001E-2</v>
      </c>
      <c r="X16" s="54">
        <v>9.7999999999999997E-3</v>
      </c>
      <c r="AA16" s="48" t="s">
        <v>273</v>
      </c>
      <c r="AB16" s="48">
        <v>1.44</v>
      </c>
      <c r="AC16" s="48">
        <v>0.92</v>
      </c>
      <c r="AD16" s="48">
        <v>0.5</v>
      </c>
      <c r="AE16" s="48">
        <v>1.5</v>
      </c>
      <c r="AF16" s="48">
        <v>0.94</v>
      </c>
      <c r="AG16" s="48">
        <v>0.5</v>
      </c>
      <c r="AH16" s="49">
        <f t="shared" si="3"/>
        <v>1.0416666666666667</v>
      </c>
      <c r="AI16" s="49">
        <f t="shared" si="4"/>
        <v>1.0217391304347825</v>
      </c>
      <c r="AJ16" s="49">
        <f t="shared" si="5"/>
        <v>1</v>
      </c>
    </row>
    <row r="17" spans="1:36" x14ac:dyDescent="0.25">
      <c r="A17" s="48" t="s">
        <v>272</v>
      </c>
      <c r="B17" s="48">
        <v>1.44</v>
      </c>
      <c r="C17" s="48">
        <v>1.63</v>
      </c>
      <c r="D17" s="48">
        <v>1.5</v>
      </c>
      <c r="E17" s="48">
        <v>1.71</v>
      </c>
      <c r="F17" s="48">
        <v>1.88</v>
      </c>
      <c r="G17" s="48">
        <v>2.11</v>
      </c>
      <c r="H17" s="48">
        <v>1.87</v>
      </c>
      <c r="I17" s="48">
        <v>2.1</v>
      </c>
      <c r="J17" s="48">
        <v>2</v>
      </c>
      <c r="K17" s="48">
        <v>2.33</v>
      </c>
      <c r="L17" s="48">
        <v>2.0299999999999998</v>
      </c>
      <c r="M17" s="48">
        <v>2.37</v>
      </c>
      <c r="N17" s="49">
        <f t="shared" si="1"/>
        <v>0.99468085106382986</v>
      </c>
      <c r="O17" s="49">
        <f t="shared" si="2"/>
        <v>0.99526066350710907</v>
      </c>
      <c r="P17" s="48" t="s">
        <v>272</v>
      </c>
      <c r="Q17" s="54">
        <v>1.21E-2</v>
      </c>
      <c r="R17" s="54">
        <v>1.1599999999999999E-2</v>
      </c>
      <c r="S17" s="54">
        <v>1.21E-2</v>
      </c>
      <c r="T17" s="54">
        <v>1.1599999999999999E-2</v>
      </c>
      <c r="U17" s="54">
        <v>1.4E-2</v>
      </c>
      <c r="V17" s="54">
        <v>1.32E-2</v>
      </c>
      <c r="W17" s="54">
        <v>1.4E-2</v>
      </c>
      <c r="X17" s="54">
        <v>1.32E-2</v>
      </c>
      <c r="AA17" s="48" t="s">
        <v>272</v>
      </c>
      <c r="AB17" s="48">
        <v>1.33</v>
      </c>
      <c r="AC17" s="48">
        <v>0.81</v>
      </c>
      <c r="AD17" s="48">
        <v>0.51</v>
      </c>
      <c r="AE17" s="48">
        <v>1.28</v>
      </c>
      <c r="AF17" s="48">
        <v>0.81</v>
      </c>
      <c r="AG17" s="48">
        <v>0.56999999999999995</v>
      </c>
      <c r="AH17" s="49">
        <f t="shared" si="3"/>
        <v>0.96240601503759393</v>
      </c>
      <c r="AI17" s="49">
        <f t="shared" si="4"/>
        <v>1</v>
      </c>
      <c r="AJ17" s="49">
        <f t="shared" si="5"/>
        <v>1.1176470588235292</v>
      </c>
    </row>
    <row r="19" spans="1:36" x14ac:dyDescent="0.25">
      <c r="A19" s="48" t="s">
        <v>276</v>
      </c>
    </row>
    <row r="20" spans="1:36" x14ac:dyDescent="0.25">
      <c r="A20" s="48" t="s">
        <v>275</v>
      </c>
    </row>
    <row r="21" spans="1:36" x14ac:dyDescent="0.25">
      <c r="A21" s="48" t="s">
        <v>274</v>
      </c>
    </row>
    <row r="22" spans="1:36" x14ac:dyDescent="0.25">
      <c r="A22" s="48" t="s">
        <v>273</v>
      </c>
    </row>
    <row r="23" spans="1:36" x14ac:dyDescent="0.25">
      <c r="A23" s="48" t="s">
        <v>272</v>
      </c>
    </row>
  </sheetData>
  <mergeCells count="29">
    <mergeCell ref="J1:M1"/>
    <mergeCell ref="J2:K2"/>
    <mergeCell ref="L2:M2"/>
    <mergeCell ref="B2:C2"/>
    <mergeCell ref="D2:E2"/>
    <mergeCell ref="B1:E1"/>
    <mergeCell ref="F1:I1"/>
    <mergeCell ref="F2:G2"/>
    <mergeCell ref="H2:I2"/>
    <mergeCell ref="B10:E10"/>
    <mergeCell ref="F10:I10"/>
    <mergeCell ref="J10:M10"/>
    <mergeCell ref="B11:C11"/>
    <mergeCell ref="D11:E11"/>
    <mergeCell ref="F11:G11"/>
    <mergeCell ref="H11:I11"/>
    <mergeCell ref="J11:K11"/>
    <mergeCell ref="L11:M11"/>
    <mergeCell ref="AB11:AD11"/>
    <mergeCell ref="AE11:AG11"/>
    <mergeCell ref="AB2:AD2"/>
    <mergeCell ref="AE2:AG2"/>
    <mergeCell ref="Q10:T10"/>
    <mergeCell ref="Q11:R11"/>
    <mergeCell ref="S11:T11"/>
    <mergeCell ref="U10:X10"/>
    <mergeCell ref="U11:V11"/>
    <mergeCell ref="W11:X11"/>
    <mergeCell ref="AA11:A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B1:L6"/>
  <sheetViews>
    <sheetView workbookViewId="0">
      <selection activeCell="I13" sqref="I13"/>
    </sheetView>
  </sheetViews>
  <sheetFormatPr defaultRowHeight="23.25" x14ac:dyDescent="0.25"/>
  <cols>
    <col min="1" max="1" width="9" style="50"/>
    <col min="2" max="2" width="32.125" style="50" bestFit="1" customWidth="1"/>
    <col min="3" max="4" width="7" style="50" bestFit="1" customWidth="1"/>
    <col min="5" max="5" width="9" style="50"/>
    <col min="6" max="6" width="32.125" style="50" bestFit="1" customWidth="1"/>
    <col min="7" max="8" width="7" style="50" bestFit="1" customWidth="1"/>
    <col min="9" max="9" width="9" style="50"/>
    <col min="10" max="10" width="32.125" style="50" bestFit="1" customWidth="1"/>
    <col min="11" max="11" width="7" style="50" bestFit="1" customWidth="1"/>
    <col min="12" max="16384" width="9" style="50"/>
  </cols>
  <sheetData>
    <row r="1" spans="2:12" x14ac:dyDescent="0.25">
      <c r="C1" s="50" t="s">
        <v>277</v>
      </c>
      <c r="D1" s="50" t="s">
        <v>278</v>
      </c>
      <c r="G1" s="50" t="s">
        <v>284</v>
      </c>
      <c r="H1" s="50" t="s">
        <v>285</v>
      </c>
      <c r="K1" s="52">
        <v>0.5</v>
      </c>
    </row>
    <row r="2" spans="2:12" x14ac:dyDescent="0.25">
      <c r="B2" s="50" t="s">
        <v>279</v>
      </c>
      <c r="C2" s="51">
        <v>1.0291970802919708</v>
      </c>
      <c r="D2" s="51">
        <v>1.032069970845481</v>
      </c>
      <c r="F2" s="50" t="s">
        <v>279</v>
      </c>
      <c r="G2" s="51">
        <v>1</v>
      </c>
      <c r="H2" s="51">
        <v>1</v>
      </c>
      <c r="J2" s="50" t="s">
        <v>279</v>
      </c>
      <c r="K2" s="51">
        <v>1.0188679245283019</v>
      </c>
      <c r="L2" s="51"/>
    </row>
    <row r="3" spans="2:12" x14ac:dyDescent="0.25">
      <c r="B3" s="50" t="s">
        <v>280</v>
      </c>
      <c r="C3" s="51">
        <v>0.99290780141843971</v>
      </c>
      <c r="D3" s="51">
        <v>0.99371069182389937</v>
      </c>
      <c r="F3" s="50" t="s">
        <v>280</v>
      </c>
      <c r="G3" s="51">
        <v>1</v>
      </c>
      <c r="H3" s="51">
        <v>1.01</v>
      </c>
      <c r="J3" s="50" t="s">
        <v>280</v>
      </c>
      <c r="K3" s="51">
        <v>1.1956521739130435</v>
      </c>
      <c r="L3" s="51"/>
    </row>
    <row r="4" spans="2:12" x14ac:dyDescent="0.25">
      <c r="B4" s="50" t="s">
        <v>281</v>
      </c>
      <c r="C4" s="51">
        <v>0.9921875</v>
      </c>
      <c r="D4" s="51">
        <v>1.0058823529411764</v>
      </c>
      <c r="F4" s="50" t="s">
        <v>281</v>
      </c>
      <c r="G4" s="51">
        <v>1</v>
      </c>
      <c r="H4" s="51">
        <v>1</v>
      </c>
      <c r="J4" s="50" t="s">
        <v>281</v>
      </c>
      <c r="K4" s="51">
        <v>1</v>
      </c>
      <c r="L4" s="51"/>
    </row>
    <row r="5" spans="2:12" x14ac:dyDescent="0.25">
      <c r="B5" s="50" t="s">
        <v>282</v>
      </c>
      <c r="C5" s="51">
        <v>1.0545454545454545</v>
      </c>
      <c r="D5" s="51">
        <v>1.054263565891473</v>
      </c>
      <c r="F5" s="50" t="s">
        <v>282</v>
      </c>
      <c r="G5" s="51">
        <v>1</v>
      </c>
      <c r="H5" s="51">
        <v>1</v>
      </c>
      <c r="J5" s="50" t="s">
        <v>282</v>
      </c>
      <c r="K5" s="51">
        <v>1.0217391304347825</v>
      </c>
      <c r="L5" s="51"/>
    </row>
    <row r="6" spans="2:12" x14ac:dyDescent="0.25">
      <c r="B6" s="50" t="s">
        <v>283</v>
      </c>
      <c r="C6" s="51">
        <v>0.99468085106382986</v>
      </c>
      <c r="D6" s="51">
        <v>0.99526066350710907</v>
      </c>
      <c r="F6" s="50" t="s">
        <v>283</v>
      </c>
      <c r="G6" s="51">
        <v>1</v>
      </c>
      <c r="H6" s="51">
        <v>1</v>
      </c>
      <c r="J6" s="50" t="s">
        <v>283</v>
      </c>
      <c r="K6" s="51">
        <v>1</v>
      </c>
      <c r="L6" s="5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67" t="s">
        <v>156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68" t="s">
        <v>207</v>
      </c>
      <c r="C6" s="67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200</v>
      </c>
      <c r="L1" s="31">
        <v>1</v>
      </c>
      <c r="M1" s="20" t="s">
        <v>201</v>
      </c>
    </row>
    <row r="2" spans="2:13" ht="16.5" x14ac:dyDescent="0.25">
      <c r="B2" s="34" t="s">
        <v>202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203</v>
      </c>
    </row>
    <row r="3" spans="2:13" ht="16.5" x14ac:dyDescent="0.25">
      <c r="B3" s="31" t="s">
        <v>204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205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69" t="s">
        <v>208</v>
      </c>
      <c r="I1" s="70"/>
      <c r="J1" s="70"/>
      <c r="K1" s="69" t="s">
        <v>209</v>
      </c>
      <c r="L1" s="69"/>
      <c r="M1" s="69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229</v>
      </c>
      <c r="F2" s="36" t="s">
        <v>230</v>
      </c>
      <c r="G2" s="17" t="s">
        <v>143</v>
      </c>
      <c r="H2" s="36" t="s">
        <v>231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227</v>
      </c>
      <c r="B3" s="11" t="s">
        <v>228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71" t="s">
        <v>140</v>
      </c>
      <c r="B1" s="71"/>
      <c r="C1" s="71"/>
      <c r="D1" s="71"/>
      <c r="E1" s="71"/>
      <c r="G1" s="72" t="s">
        <v>206</v>
      </c>
      <c r="H1" s="71"/>
      <c r="I1" s="71"/>
      <c r="J1" s="71"/>
      <c r="K1" s="71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73" t="s">
        <v>93</v>
      </c>
      <c r="B1" s="73"/>
      <c r="C1" s="73"/>
      <c r="D1" s="73"/>
      <c r="E1" s="7"/>
      <c r="F1" s="7"/>
      <c r="G1" s="7"/>
      <c r="H1" s="7"/>
      <c r="I1" s="7"/>
      <c r="J1" s="7"/>
      <c r="K1" s="73" t="s">
        <v>74</v>
      </c>
      <c r="L1" s="73"/>
      <c r="M1" s="73"/>
      <c r="N1" s="73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73" t="s">
        <v>92</v>
      </c>
      <c r="B7" s="73"/>
      <c r="C7" s="73"/>
      <c r="D7" s="73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73" t="s">
        <v>226</v>
      </c>
      <c r="B13" s="73"/>
      <c r="C13" s="73"/>
      <c r="D13" s="73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73" t="s">
        <v>107</v>
      </c>
      <c r="B19" s="73"/>
      <c r="C19" s="73"/>
      <c r="D19" s="73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U39"/>
  <sheetViews>
    <sheetView workbookViewId="0">
      <selection activeCell="M1" sqref="M1:P5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73" t="s">
        <v>210</v>
      </c>
      <c r="B1" s="73"/>
      <c r="C1" s="73"/>
      <c r="D1" s="73"/>
      <c r="E1" s="33"/>
      <c r="F1" s="40"/>
      <c r="G1" s="40"/>
      <c r="H1" s="40"/>
      <c r="I1" s="33"/>
      <c r="J1" s="33"/>
      <c r="K1" s="33"/>
      <c r="L1" s="33"/>
      <c r="M1" s="73" t="s">
        <v>198</v>
      </c>
      <c r="N1" s="73"/>
      <c r="O1" s="73"/>
      <c r="P1" s="73"/>
      <c r="Q1" s="33"/>
      <c r="R1" s="73" t="s">
        <v>199</v>
      </c>
      <c r="S1" s="73"/>
      <c r="T1" s="73"/>
      <c r="U1" s="73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211</v>
      </c>
      <c r="N2" s="33" t="s">
        <v>51</v>
      </c>
      <c r="O2" s="33" t="s">
        <v>212</v>
      </c>
      <c r="P2" s="33" t="s">
        <v>52</v>
      </c>
      <c r="Q2" s="33"/>
      <c r="R2" s="33" t="s">
        <v>213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214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215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232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194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233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73" t="s">
        <v>196</v>
      </c>
      <c r="B7" s="73"/>
      <c r="C7" s="73"/>
      <c r="D7" s="73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217</v>
      </c>
      <c r="S7" s="33"/>
      <c r="T7" s="33"/>
      <c r="U7" s="33"/>
    </row>
    <row r="8" spans="1:21" ht="16.5" x14ac:dyDescent="0.25">
      <c r="A8" s="33" t="s">
        <v>213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213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215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214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218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218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216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216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73" t="s">
        <v>219</v>
      </c>
      <c r="B13" s="73"/>
      <c r="C13" s="73"/>
      <c r="D13" s="73"/>
      <c r="E13" s="33"/>
      <c r="F13" s="56">
        <f>_xlfn.STDEV.S(F9:H11)</f>
        <v>1.8010028070802968E-2</v>
      </c>
      <c r="G13" s="57">
        <f>AVERAGE(F9:H11)</f>
        <v>0.9638888888888888</v>
      </c>
      <c r="H13" s="40"/>
      <c r="I13" s="73" t="s">
        <v>220</v>
      </c>
      <c r="J13" s="73"/>
      <c r="K13" s="73"/>
      <c r="L13" s="73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221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213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215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215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218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218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222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216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73" t="s">
        <v>223</v>
      </c>
      <c r="B19" s="73"/>
      <c r="C19" s="73"/>
      <c r="D19" s="73"/>
      <c r="F19" s="56">
        <f>_xlfn.STDEV.S(F15:H17)</f>
        <v>2.404682931282209E-2</v>
      </c>
      <c r="G19" s="57">
        <f>AVERAGE(F15:H17)</f>
        <v>0.92033333333333323</v>
      </c>
      <c r="I19" s="73" t="s">
        <v>224</v>
      </c>
      <c r="J19" s="73"/>
      <c r="K19" s="73"/>
      <c r="L19" s="73"/>
      <c r="N19" s="13"/>
      <c r="O19" s="12"/>
      <c r="P19" s="12"/>
    </row>
    <row r="20" spans="1:17" ht="16.5" x14ac:dyDescent="0.25">
      <c r="A20" s="10" t="s">
        <v>225</v>
      </c>
      <c r="B20" s="33">
        <v>6</v>
      </c>
      <c r="C20" s="33">
        <v>9</v>
      </c>
      <c r="D20" s="33">
        <v>12</v>
      </c>
      <c r="I20" s="10" t="s">
        <v>225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215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218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218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216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223</v>
      </c>
      <c r="B25" s="33"/>
      <c r="C25" s="33"/>
      <c r="D25" s="33"/>
      <c r="F25" s="41"/>
      <c r="G25" s="41"/>
      <c r="H25" s="41"/>
      <c r="I25" s="33" t="s">
        <v>223</v>
      </c>
      <c r="J25" s="33"/>
      <c r="K25" s="33"/>
      <c r="L25" s="33"/>
    </row>
    <row r="26" spans="1:17" ht="16.5" x14ac:dyDescent="0.25">
      <c r="A26" s="10" t="s">
        <v>225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225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215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215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218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218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216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216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Method A B</vt:lpstr>
      <vt:lpstr>比較</vt:lpstr>
      <vt:lpstr>Word 非線性容量</vt:lpstr>
      <vt:lpstr>PPT 表格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2019-04-10T06:54:21Z</dcterms:created>
  <dcterms:modified xsi:type="dcterms:W3CDTF">2019-07-15T09:57:04Z</dcterms:modified>
</cp:coreProperties>
</file>