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xr:revisionPtr revIDLastSave="0" documentId="8_{49D3EDDD-4AC6-4FF7-A59C-D406E2A26E7B}" xr6:coauthVersionLast="38" xr6:coauthVersionMax="38" xr10:uidLastSave="{00000000-0000-0000-0000-000000000000}"/>
  <bookViews>
    <workbookView xWindow="240" yWindow="15" windowWidth="16095" windowHeight="9660" activeTab="1" xr2:uid="{00000000-000D-0000-FFFF-FFFF00000000}"/>
  </bookViews>
  <sheets>
    <sheet name="梁名編號" sheetId="1" r:id="rId1"/>
    <sheet name="三點斷筋" sheetId="2" r:id="rId2"/>
    <sheet name="傳統斷筋" sheetId="3" r:id="rId3"/>
    <sheet name="beam_ld_add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2" l="1"/>
  <c r="AI7" i="2"/>
  <c r="AJ6" i="2"/>
  <c r="AI6" i="2"/>
  <c r="AJ5" i="2"/>
  <c r="AI5" i="2"/>
  <c r="AJ4" i="2"/>
  <c r="AI4" i="2"/>
  <c r="Z7" i="2"/>
  <c r="AT1" i="4"/>
  <c r="AS1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2" i="4"/>
  <c r="X7" i="2"/>
  <c r="W7" i="2"/>
  <c r="V7" i="2"/>
  <c r="X6" i="2"/>
  <c r="W6" i="2"/>
  <c r="V6" i="2"/>
  <c r="X5" i="2"/>
  <c r="W5" i="2"/>
  <c r="V5" i="2"/>
  <c r="AC4" i="2"/>
  <c r="AB4" i="2"/>
  <c r="Z4" i="2"/>
  <c r="X4" i="2"/>
  <c r="W4" i="2"/>
  <c r="V4" i="2"/>
  <c r="AA4" i="2" s="1"/>
  <c r="AD4" i="2" l="1"/>
</calcChain>
</file>

<file path=xl/sharedStrings.xml><?xml version="1.0" encoding="utf-8"?>
<sst xmlns="http://schemas.openxmlformats.org/spreadsheetml/2006/main" count="1053" uniqueCount="95">
  <si>
    <t>樓層</t>
  </si>
  <si>
    <t>ETABS 編號</t>
  </si>
  <si>
    <t>施工圖編號</t>
  </si>
  <si>
    <t>一台梁</t>
  </si>
  <si>
    <t>5F</t>
  </si>
  <si>
    <t>B222</t>
  </si>
  <si>
    <t>NOTE</t>
  </si>
  <si>
    <t>6-#10</t>
  </si>
  <si>
    <t>5-#10</t>
  </si>
  <si>
    <t>7-#8</t>
  </si>
  <si>
    <t>8-#8</t>
  </si>
  <si>
    <t>4-#10</t>
  </si>
  <si>
    <t>2#4@10</t>
  </si>
  <si>
    <t>2#4@12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</si>
  <si>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</si>
  <si>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</si>
  <si>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</si>
  <si>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</si>
  <si>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</si>
  <si>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</si>
  <si>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</si>
  <si>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</si>
  <si>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</si>
  <si>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</si>
  <si>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</si>
  <si>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</si>
  <si>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</si>
  <si>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</si>
  <si>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</si>
  <si>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</si>
  <si>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</si>
  <si>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</si>
  <si>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</si>
  <si>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</si>
  <si>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</si>
  <si>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</si>
  <si>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</si>
  <si>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</si>
  <si>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</si>
  <si>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</si>
  <si>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</si>
  <si>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</si>
  <si>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</si>
  <si>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</si>
  <si>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</si>
  <si>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</si>
  <si>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</si>
  <si>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</si>
  <si>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</si>
  <si>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</si>
  <si>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</si>
  <si>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</si>
  <si>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</si>
  <si>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B60X80C35</t>
  </si>
  <si>
    <t>No Message</t>
  </si>
  <si>
    <t>USS10</t>
  </si>
  <si>
    <t>USS18</t>
  </si>
  <si>
    <t>USS50</t>
  </si>
  <si>
    <t>USS48</t>
  </si>
  <si>
    <t>USS40</t>
  </si>
  <si>
    <t>USS08</t>
  </si>
  <si>
    <t>USS74S</t>
  </si>
  <si>
    <t>USS75S</t>
  </si>
  <si>
    <t>USS82S</t>
  </si>
  <si>
    <t>USS83S</t>
  </si>
  <si>
    <t>2#4</t>
  </si>
  <si>
    <t>#4</t>
  </si>
  <si>
    <t>#10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</si>
  <si>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</si>
  <si>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</si>
  <si>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</si>
  <si>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</si>
  <si>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</si>
  <si>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</si>
  <si>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</si>
  <si>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</si>
  <si>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</si>
  <si>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</si>
  <si>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</si>
  <si>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</si>
  <si>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</si>
  <si>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</si>
  <si>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</si>
  <si>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</si>
  <si>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</si>
  <si>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</si>
  <si>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BarTopNumSimpleLd</t>
    <phoneticPr fontId="5" type="noConversion"/>
  </si>
  <si>
    <t>BarBotNumSimpleLd</t>
    <phoneticPr fontId="5" type="noConversion"/>
  </si>
  <si>
    <t>#7</t>
    <phoneticPr fontId="5" type="noConversion"/>
  </si>
  <si>
    <t>#8</t>
    <phoneticPr fontId="5" type="noConversion"/>
  </si>
  <si>
    <t>#10</t>
    <phoneticPr fontId="5" type="noConversion"/>
  </si>
  <si>
    <t>#11</t>
    <phoneticPr fontId="5" type="noConversion"/>
  </si>
  <si>
    <r>
      <rPr>
        <sz val="11"/>
        <color theme="1"/>
        <rFont val="微軟正黑體"/>
        <family val="2"/>
        <charset val="136"/>
      </rPr>
      <t>整體優化結果</t>
    </r>
    <phoneticPr fontId="5" type="noConversion"/>
  </si>
  <si>
    <t>No Etabs</t>
    <phoneticPr fontId="5" type="noConversion"/>
  </si>
  <si>
    <t>無限斷筋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</si>
</sst>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9" fontId="7" fillId="0" borderId="0" xfId="1" applyFont="1" applyAlignment="1">
      <alignment horizontal="center"/>
    </xf>
    <xf numFmtId="176" fontId="7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"/>
  <sheetViews>
    <sheetView tabSelected="1" topLeftCell="F1" workbookViewId="0">
      <selection activeCell="AF4" sqref="AF4"/>
    </sheetView>
  </sheetViews>
  <sheetFormatPr defaultRowHeight="15" x14ac:dyDescent="0.25"/>
  <cols>
    <col min="1" max="1" width="2.7109375" style="4" bestFit="1" customWidth="1"/>
    <col min="2" max="3" width="6" style="4" bestFit="1" customWidth="1"/>
    <col min="4" max="5" width="8.7109375" style="4" bestFit="1" customWidth="1"/>
    <col min="6" max="6" width="13.140625" style="4" bestFit="1" customWidth="1"/>
    <col min="7" max="9" width="6.42578125" style="4" bestFit="1" customWidth="1"/>
    <col min="10" max="12" width="6.7109375" style="4" bestFit="1" customWidth="1"/>
    <col min="13" max="13" width="6" style="4" bestFit="1" customWidth="1"/>
    <col min="14" max="16" width="8.5703125" style="4" bestFit="1" customWidth="1"/>
    <col min="17" max="17" width="6" style="4" bestFit="1" customWidth="1"/>
    <col min="18" max="18" width="3.85546875" style="4" bestFit="1" customWidth="1"/>
    <col min="19" max="19" width="5.7109375" style="4" bestFit="1" customWidth="1"/>
    <col min="20" max="21" width="13" style="4" bestFit="1" customWidth="1"/>
    <col min="22" max="16384" width="9.140625" style="4"/>
  </cols>
  <sheetData>
    <row r="1" spans="1:36" x14ac:dyDescent="0.25">
      <c r="A1" s="2"/>
      <c r="B1" s="2" t="s">
        <v>69</v>
      </c>
      <c r="C1" s="2" t="s">
        <v>70</v>
      </c>
      <c r="D1" s="2" t="s">
        <v>71</v>
      </c>
      <c r="E1" s="2" t="s">
        <v>72</v>
      </c>
      <c r="F1" s="3" t="s">
        <v>73</v>
      </c>
      <c r="G1" s="3"/>
      <c r="H1" s="3"/>
      <c r="I1" s="3"/>
      <c r="J1" s="3" t="s">
        <v>74</v>
      </c>
      <c r="K1" s="3"/>
      <c r="L1" s="3"/>
      <c r="M1" s="2" t="s">
        <v>75</v>
      </c>
      <c r="N1" s="3" t="s">
        <v>76</v>
      </c>
      <c r="O1" s="3"/>
      <c r="P1" s="3"/>
      <c r="Q1" s="2" t="s">
        <v>77</v>
      </c>
      <c r="R1" s="3" t="s">
        <v>78</v>
      </c>
      <c r="S1" s="3"/>
      <c r="T1" s="2" t="s">
        <v>6</v>
      </c>
      <c r="U1" s="2" t="s">
        <v>6</v>
      </c>
      <c r="V1" s="2"/>
      <c r="W1" s="6"/>
      <c r="X1" s="6"/>
    </row>
    <row r="2" spans="1:36" x14ac:dyDescent="0.25">
      <c r="A2" s="2"/>
      <c r="B2" s="2"/>
      <c r="C2" s="2"/>
      <c r="D2" s="2"/>
      <c r="E2" s="2"/>
      <c r="F2" s="2"/>
      <c r="G2" s="2" t="s">
        <v>79</v>
      </c>
      <c r="H2" s="2" t="s">
        <v>80</v>
      </c>
      <c r="I2" s="2" t="s">
        <v>81</v>
      </c>
      <c r="J2" s="2" t="s">
        <v>79</v>
      </c>
      <c r="K2" s="2" t="s">
        <v>80</v>
      </c>
      <c r="L2" s="2" t="s">
        <v>81</v>
      </c>
      <c r="M2" s="2"/>
      <c r="N2" s="2" t="s">
        <v>79</v>
      </c>
      <c r="O2" s="2" t="s">
        <v>80</v>
      </c>
      <c r="P2" s="2" t="s">
        <v>81</v>
      </c>
      <c r="Q2" s="2"/>
      <c r="R2" s="2" t="s">
        <v>79</v>
      </c>
      <c r="S2" s="2" t="s">
        <v>81</v>
      </c>
      <c r="T2" s="2"/>
      <c r="U2" s="2"/>
      <c r="V2" s="2"/>
      <c r="W2" s="6"/>
      <c r="X2" s="6"/>
    </row>
    <row r="3" spans="1:36" x14ac:dyDescent="0.25">
      <c r="W3" s="6"/>
      <c r="X3" s="6"/>
      <c r="Z3" s="4" t="s">
        <v>88</v>
      </c>
      <c r="AA3" s="4" t="s">
        <v>89</v>
      </c>
      <c r="AB3" s="4" t="s">
        <v>90</v>
      </c>
      <c r="AC3" s="4" t="s">
        <v>91</v>
      </c>
      <c r="AF3" s="9" t="s">
        <v>94</v>
      </c>
    </row>
    <row r="4" spans="1:36" x14ac:dyDescent="0.25">
      <c r="A4" s="2">
        <v>0</v>
      </c>
      <c r="B4" s="4" t="s">
        <v>4</v>
      </c>
      <c r="C4" s="4" t="s">
        <v>5</v>
      </c>
      <c r="D4" s="4">
        <v>60</v>
      </c>
      <c r="E4" s="4">
        <v>80</v>
      </c>
      <c r="F4" s="4" t="s">
        <v>82</v>
      </c>
      <c r="G4" s="4" t="s">
        <v>7</v>
      </c>
      <c r="H4" s="4" t="s">
        <v>7</v>
      </c>
      <c r="I4" s="4" t="s">
        <v>7</v>
      </c>
      <c r="J4" s="5">
        <v>229</v>
      </c>
      <c r="K4" s="5">
        <v>159.39999999999989</v>
      </c>
      <c r="L4" s="5">
        <v>209.1</v>
      </c>
      <c r="N4" s="4" t="s">
        <v>12</v>
      </c>
      <c r="O4" s="4" t="s">
        <v>13</v>
      </c>
      <c r="P4" s="4" t="s">
        <v>13</v>
      </c>
      <c r="Q4" s="4">
        <v>685</v>
      </c>
      <c r="R4" s="4">
        <v>45</v>
      </c>
      <c r="S4" s="4">
        <v>42.5</v>
      </c>
      <c r="T4" s="4">
        <v>45608.476524799997</v>
      </c>
      <c r="U4" s="4">
        <v>52872.861996</v>
      </c>
      <c r="V4" s="4" t="str">
        <f>IF(T4,RIGHT(G4,LEN(G4)-FIND("-",G4)),"")</f>
        <v>#10</v>
      </c>
      <c r="W4" s="6">
        <f t="shared" ref="W4:W7" si="0">IFERROR(T4/U4, "")</f>
        <v>0.86260653959398725</v>
      </c>
      <c r="X4" s="6">
        <f t="shared" ref="X4:X7" si="1">IF(AND(T4&gt;0,T7&gt;0),(T4+T7)/(U4+U7),"")</f>
        <v>0.92831252257608132</v>
      </c>
      <c r="Z4" s="7">
        <f>SUMIF(V:V,Z3,T:T)/SUM(T:T)</f>
        <v>0</v>
      </c>
      <c r="AA4" s="7">
        <f>SUMIF(V:V,AA3,T:T)/SUM(T:T)</f>
        <v>0.46274247475371577</v>
      </c>
      <c r="AB4" s="7">
        <f>SUMIF(V:V,AB3,T:T)/SUM(T:T)</f>
        <v>0.53725752524628412</v>
      </c>
      <c r="AC4" s="7">
        <f>SUMIF(V:V,AC3,T:T)/SUM(T:T)</f>
        <v>0</v>
      </c>
      <c r="AD4" s="8">
        <f>Z4+AA4+AB4+AC4</f>
        <v>0.99999999999999989</v>
      </c>
      <c r="AF4" s="4">
        <v>42085.466900000021</v>
      </c>
      <c r="AG4" s="4">
        <v>52872.861996</v>
      </c>
      <c r="AI4" s="6">
        <f t="shared" ref="AI4:AI7" si="2">IFERROR(AF4/AG4, "")</f>
        <v>0.79597482169934208</v>
      </c>
      <c r="AJ4" s="6">
        <f t="shared" ref="AJ4:AJ7" si="3">IF(AND(AF4&gt;0,AF7&gt;0),(AF4+AF7)/(AG4+AG7),"")</f>
        <v>0.82771380781475445</v>
      </c>
    </row>
    <row r="5" spans="1:36" x14ac:dyDescent="0.25">
      <c r="A5" s="2">
        <v>1</v>
      </c>
      <c r="F5" s="4" t="s">
        <v>83</v>
      </c>
      <c r="G5" s="4" t="s">
        <v>8</v>
      </c>
      <c r="H5" s="4">
        <v>0</v>
      </c>
      <c r="I5" s="4" t="s">
        <v>11</v>
      </c>
      <c r="J5" s="5"/>
      <c r="K5" s="5"/>
      <c r="L5" s="5"/>
      <c r="V5" s="4" t="str">
        <f t="shared" ref="V5:V7" si="4">IF(T5,RIGHT(G5,LEN(G5)-FIND("-",G5)),"")</f>
        <v/>
      </c>
      <c r="W5" s="6" t="str">
        <f t="shared" si="0"/>
        <v/>
      </c>
      <c r="X5" s="6" t="str">
        <f t="shared" si="1"/>
        <v/>
      </c>
      <c r="AI5" s="6" t="str">
        <f t="shared" si="2"/>
        <v/>
      </c>
      <c r="AJ5" s="6" t="str">
        <f t="shared" si="3"/>
        <v/>
      </c>
    </row>
    <row r="6" spans="1:36" x14ac:dyDescent="0.25">
      <c r="A6" s="2">
        <v>2</v>
      </c>
      <c r="F6" s="4" t="s">
        <v>84</v>
      </c>
      <c r="G6" s="4" t="s">
        <v>9</v>
      </c>
      <c r="H6" s="4">
        <v>0</v>
      </c>
      <c r="I6" s="4" t="s">
        <v>9</v>
      </c>
      <c r="J6" s="5"/>
      <c r="K6" s="5"/>
      <c r="L6" s="5"/>
      <c r="V6" s="4" t="str">
        <f t="shared" si="4"/>
        <v/>
      </c>
      <c r="W6" s="6" t="str">
        <f t="shared" si="0"/>
        <v/>
      </c>
      <c r="X6" s="6" t="str">
        <f t="shared" si="1"/>
        <v/>
      </c>
      <c r="Z6" s="4" t="s">
        <v>92</v>
      </c>
      <c r="AB6" s="4" t="s">
        <v>93</v>
      </c>
      <c r="AI6" s="6" t="str">
        <f t="shared" si="2"/>
        <v/>
      </c>
      <c r="AJ6" s="6" t="str">
        <f t="shared" si="3"/>
        <v/>
      </c>
    </row>
    <row r="7" spans="1:36" x14ac:dyDescent="0.25">
      <c r="A7" s="2">
        <v>3</v>
      </c>
      <c r="F7" s="4" t="s">
        <v>85</v>
      </c>
      <c r="G7" s="4" t="s">
        <v>10</v>
      </c>
      <c r="H7" s="4" t="s">
        <v>10</v>
      </c>
      <c r="I7" s="4" t="s">
        <v>10</v>
      </c>
      <c r="J7" s="5">
        <v>209.1</v>
      </c>
      <c r="K7" s="5">
        <v>179.3</v>
      </c>
      <c r="L7" s="5">
        <v>209.1</v>
      </c>
      <c r="T7" s="4">
        <v>39282.79885359999</v>
      </c>
      <c r="U7" s="4">
        <v>38574.008873333332</v>
      </c>
      <c r="V7" s="4" t="str">
        <f t="shared" si="4"/>
        <v>#8</v>
      </c>
      <c r="W7" s="6">
        <f t="shared" si="0"/>
        <v>1.0183748073111647</v>
      </c>
      <c r="X7" s="6" t="str">
        <f t="shared" si="1"/>
        <v/>
      </c>
      <c r="Z7" s="8">
        <f>SUM(T:T)/SUM(U:U)</f>
        <v>0.92831252257608132</v>
      </c>
      <c r="AB7" s="8">
        <v>0.97757278832625372</v>
      </c>
      <c r="AF7" s="4">
        <v>33606.370800000004</v>
      </c>
      <c r="AG7" s="4">
        <v>38574.008873333332</v>
      </c>
      <c r="AI7" s="6">
        <f t="shared" si="2"/>
        <v>0.87121799837694558</v>
      </c>
      <c r="AJ7" s="6" t="str">
        <f t="shared" si="3"/>
        <v/>
      </c>
    </row>
  </sheetData>
  <mergeCells count="4">
    <mergeCell ref="F1:I1"/>
    <mergeCell ref="J1:L1"/>
    <mergeCell ref="N1:P1"/>
    <mergeCell ref="R1:S1"/>
  </mergeCells>
  <phoneticPr fontId="5" type="noConversion"/>
  <conditionalFormatting sqref="Z4:AC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X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"/>
  <sheetViews>
    <sheetView workbookViewId="0">
      <selection activeCell="T1" sqref="T1:T1048576"/>
    </sheetView>
  </sheetViews>
  <sheetFormatPr defaultRowHeight="15" x14ac:dyDescent="0.25"/>
  <cols>
    <col min="1" max="1" width="2.7109375" style="4" bestFit="1" customWidth="1"/>
    <col min="2" max="3" width="6" style="4" bestFit="1" customWidth="1"/>
    <col min="4" max="5" width="8.7109375" style="4" bestFit="1" customWidth="1"/>
    <col min="6" max="6" width="13.140625" style="4" bestFit="1" customWidth="1"/>
    <col min="7" max="9" width="6.42578125" style="4" bestFit="1" customWidth="1"/>
    <col min="10" max="12" width="3.85546875" style="4" bestFit="1" customWidth="1"/>
    <col min="13" max="13" width="6" style="4" bestFit="1" customWidth="1"/>
    <col min="14" max="16" width="8.5703125" style="4" bestFit="1" customWidth="1"/>
    <col min="17" max="17" width="6" style="4" bestFit="1" customWidth="1"/>
    <col min="18" max="18" width="3.85546875" style="4" bestFit="1" customWidth="1"/>
    <col min="19" max="19" width="5.7109375" style="4" bestFit="1" customWidth="1"/>
    <col min="20" max="20" width="13" style="4" bestFit="1" customWidth="1"/>
    <col min="21" max="16384" width="9.140625" style="4"/>
  </cols>
  <sheetData>
    <row r="1" spans="1:20" x14ac:dyDescent="0.25">
      <c r="A1" s="2"/>
      <c r="B1" s="2" t="s">
        <v>69</v>
      </c>
      <c r="C1" s="2" t="s">
        <v>70</v>
      </c>
      <c r="D1" s="2" t="s">
        <v>71</v>
      </c>
      <c r="E1" s="2" t="s">
        <v>72</v>
      </c>
      <c r="F1" s="3" t="s">
        <v>73</v>
      </c>
      <c r="G1" s="3"/>
      <c r="H1" s="3"/>
      <c r="I1" s="3"/>
      <c r="J1" s="3" t="s">
        <v>74</v>
      </c>
      <c r="K1" s="3"/>
      <c r="L1" s="3"/>
      <c r="M1" s="2" t="s">
        <v>75</v>
      </c>
      <c r="N1" s="3" t="s">
        <v>76</v>
      </c>
      <c r="O1" s="3"/>
      <c r="P1" s="3"/>
      <c r="Q1" s="2" t="s">
        <v>77</v>
      </c>
      <c r="R1" s="3" t="s">
        <v>78</v>
      </c>
      <c r="S1" s="3"/>
      <c r="T1" s="2" t="s">
        <v>6</v>
      </c>
    </row>
    <row r="2" spans="1:20" x14ac:dyDescent="0.25">
      <c r="A2" s="2"/>
      <c r="B2" s="2"/>
      <c r="C2" s="2"/>
      <c r="D2" s="2"/>
      <c r="E2" s="2"/>
      <c r="F2" s="2"/>
      <c r="G2" s="2" t="s">
        <v>79</v>
      </c>
      <c r="H2" s="2" t="s">
        <v>80</v>
      </c>
      <c r="I2" s="2" t="s">
        <v>81</v>
      </c>
      <c r="J2" s="2" t="s">
        <v>79</v>
      </c>
      <c r="K2" s="2" t="s">
        <v>80</v>
      </c>
      <c r="L2" s="2" t="s">
        <v>81</v>
      </c>
      <c r="M2" s="2"/>
      <c r="N2" s="2" t="s">
        <v>79</v>
      </c>
      <c r="O2" s="2" t="s">
        <v>80</v>
      </c>
      <c r="P2" s="2" t="s">
        <v>81</v>
      </c>
      <c r="Q2" s="2"/>
      <c r="R2" s="2" t="s">
        <v>79</v>
      </c>
      <c r="S2" s="2" t="s">
        <v>81</v>
      </c>
      <c r="T2" s="2"/>
    </row>
    <row r="4" spans="1:20" x14ac:dyDescent="0.25">
      <c r="A4" s="2">
        <v>0</v>
      </c>
      <c r="B4" s="4" t="s">
        <v>4</v>
      </c>
      <c r="C4" s="4" t="s">
        <v>5</v>
      </c>
      <c r="D4" s="4">
        <v>60</v>
      </c>
      <c r="E4" s="4">
        <v>80</v>
      </c>
      <c r="F4" s="4" t="s">
        <v>82</v>
      </c>
      <c r="G4" s="4" t="s">
        <v>7</v>
      </c>
      <c r="H4" s="4" t="s">
        <v>7</v>
      </c>
      <c r="I4" s="4" t="s">
        <v>7</v>
      </c>
      <c r="N4" s="4" t="s">
        <v>12</v>
      </c>
      <c r="O4" s="4" t="s">
        <v>13</v>
      </c>
      <c r="P4" s="4" t="s">
        <v>13</v>
      </c>
      <c r="Q4" s="4">
        <v>685</v>
      </c>
      <c r="R4" s="4">
        <v>45</v>
      </c>
      <c r="S4" s="4">
        <v>42.5</v>
      </c>
      <c r="T4" s="4">
        <v>52872.861996</v>
      </c>
    </row>
    <row r="5" spans="1:20" x14ac:dyDescent="0.25">
      <c r="A5" s="2">
        <v>1</v>
      </c>
      <c r="F5" s="4" t="s">
        <v>83</v>
      </c>
      <c r="G5" s="4" t="s">
        <v>8</v>
      </c>
      <c r="H5" s="4" t="s">
        <v>8</v>
      </c>
      <c r="I5" s="4" t="s">
        <v>11</v>
      </c>
    </row>
    <row r="6" spans="1:20" x14ac:dyDescent="0.25">
      <c r="A6" s="2">
        <v>2</v>
      </c>
      <c r="F6" s="4" t="s">
        <v>84</v>
      </c>
      <c r="G6" s="4" t="s">
        <v>9</v>
      </c>
      <c r="H6" s="4">
        <v>0</v>
      </c>
      <c r="I6" s="4" t="s">
        <v>9</v>
      </c>
    </row>
    <row r="7" spans="1:20" x14ac:dyDescent="0.25">
      <c r="A7" s="2">
        <v>3</v>
      </c>
      <c r="F7" s="4" t="s">
        <v>85</v>
      </c>
      <c r="G7" s="4" t="s">
        <v>10</v>
      </c>
      <c r="H7" s="4" t="s">
        <v>10</v>
      </c>
      <c r="I7" s="4" t="s">
        <v>10</v>
      </c>
      <c r="T7" s="4">
        <v>38574.008873333332</v>
      </c>
    </row>
  </sheetData>
  <mergeCells count="4">
    <mergeCell ref="F1:I1"/>
    <mergeCell ref="J1:L1"/>
    <mergeCell ref="N1:P1"/>
    <mergeCell ref="R1:S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62"/>
  <sheetViews>
    <sheetView topLeftCell="R1" workbookViewId="0">
      <selection activeCell="AS1" sqref="AS1:AT1"/>
    </sheetView>
  </sheetViews>
  <sheetFormatPr defaultRowHeight="15.75" x14ac:dyDescent="0.25"/>
  <sheetData>
    <row r="1" spans="1:46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86</v>
      </c>
      <c r="AP1" s="1" t="s">
        <v>87</v>
      </c>
      <c r="AS1">
        <f>SUM(AQ:AQ)*8.143*100</f>
        <v>42085.466900000021</v>
      </c>
      <c r="AT1">
        <f>SUM(AR:AR)*5.067*100</f>
        <v>33606.370800000004</v>
      </c>
    </row>
    <row r="2" spans="1:46" x14ac:dyDescent="0.25">
      <c r="A2" s="1">
        <v>0</v>
      </c>
      <c r="B2" t="s">
        <v>4</v>
      </c>
      <c r="C2" t="s">
        <v>5</v>
      </c>
      <c r="D2" t="s">
        <v>53</v>
      </c>
      <c r="E2">
        <v>0.45</v>
      </c>
      <c r="F2" t="s">
        <v>54</v>
      </c>
      <c r="G2" t="s">
        <v>55</v>
      </c>
      <c r="H2">
        <v>1.488E-3</v>
      </c>
      <c r="I2">
        <v>8.9300000000000004E-3</v>
      </c>
      <c r="J2" t="s">
        <v>58</v>
      </c>
      <c r="K2">
        <v>1.488E-3</v>
      </c>
      <c r="L2">
        <v>7.4599999999999996E-3</v>
      </c>
      <c r="M2" t="s">
        <v>61</v>
      </c>
      <c r="N2">
        <v>4.4209999999999996E-3</v>
      </c>
      <c r="O2" t="s">
        <v>64</v>
      </c>
      <c r="P2">
        <v>0</v>
      </c>
      <c r="Q2" t="s">
        <v>64</v>
      </c>
      <c r="R2">
        <v>0</v>
      </c>
      <c r="S2" t="s">
        <v>54</v>
      </c>
      <c r="T2" t="s">
        <v>54</v>
      </c>
      <c r="U2" t="s">
        <v>65</v>
      </c>
      <c r="V2">
        <v>0.116744627912237</v>
      </c>
      <c r="W2" t="s">
        <v>66</v>
      </c>
      <c r="X2">
        <v>0.1</v>
      </c>
      <c r="Y2" t="s">
        <v>67</v>
      </c>
      <c r="Z2">
        <v>6</v>
      </c>
      <c r="AA2">
        <v>11</v>
      </c>
      <c r="AB2">
        <v>6</v>
      </c>
      <c r="AC2">
        <v>5</v>
      </c>
      <c r="AD2" t="s">
        <v>68</v>
      </c>
      <c r="AE2">
        <v>8</v>
      </c>
      <c r="AF2">
        <v>15</v>
      </c>
      <c r="AG2">
        <v>8</v>
      </c>
      <c r="AH2">
        <v>7</v>
      </c>
      <c r="AI2">
        <v>1.3470816699807631</v>
      </c>
      <c r="AJ2">
        <v>1.7887500506214471</v>
      </c>
      <c r="AK2">
        <v>0.87814908814329118</v>
      </c>
      <c r="AL2">
        <v>1.083434312914263</v>
      </c>
      <c r="AM2">
        <v>11</v>
      </c>
      <c r="AN2">
        <v>15</v>
      </c>
      <c r="AO2">
        <v>11</v>
      </c>
      <c r="AP2">
        <v>15</v>
      </c>
      <c r="AQ2">
        <f>AM2*(E3-E2)</f>
        <v>1.1000000000000003</v>
      </c>
      <c r="AR2">
        <f>AN2*(E3-E2)</f>
        <v>1.5000000000000004</v>
      </c>
    </row>
    <row r="3" spans="1:46" x14ac:dyDescent="0.25">
      <c r="A3" s="1">
        <v>1</v>
      </c>
      <c r="B3" t="s">
        <v>4</v>
      </c>
      <c r="C3" t="s">
        <v>5</v>
      </c>
      <c r="D3" t="s">
        <v>53</v>
      </c>
      <c r="E3">
        <v>0.55000000000000004</v>
      </c>
      <c r="F3" t="s">
        <v>54</v>
      </c>
      <c r="G3" t="s">
        <v>55</v>
      </c>
      <c r="H3">
        <v>1.488E-3</v>
      </c>
      <c r="I3">
        <v>8.5459999999999998E-3</v>
      </c>
      <c r="J3" t="s">
        <v>58</v>
      </c>
      <c r="K3">
        <v>1.488E-3</v>
      </c>
      <c r="L3">
        <v>7.1980000000000004E-3</v>
      </c>
      <c r="M3" t="s">
        <v>61</v>
      </c>
      <c r="N3">
        <v>4.4090000000000006E-3</v>
      </c>
      <c r="O3" t="s">
        <v>64</v>
      </c>
      <c r="P3">
        <v>0</v>
      </c>
      <c r="Q3" t="s">
        <v>64</v>
      </c>
      <c r="R3">
        <v>0</v>
      </c>
      <c r="S3" t="s">
        <v>54</v>
      </c>
      <c r="T3" t="s">
        <v>54</v>
      </c>
      <c r="U3" t="s">
        <v>65</v>
      </c>
      <c r="V3">
        <v>0.1170623724200499</v>
      </c>
      <c r="W3" t="s">
        <v>66</v>
      </c>
      <c r="X3">
        <v>0.1</v>
      </c>
      <c r="Y3" t="s">
        <v>67</v>
      </c>
      <c r="Z3">
        <v>6</v>
      </c>
      <c r="AA3">
        <v>11</v>
      </c>
      <c r="AB3">
        <v>6</v>
      </c>
      <c r="AC3">
        <v>5</v>
      </c>
      <c r="AD3" t="s">
        <v>68</v>
      </c>
      <c r="AE3">
        <v>8</v>
      </c>
      <c r="AF3">
        <v>15</v>
      </c>
      <c r="AG3">
        <v>8</v>
      </c>
      <c r="AH3">
        <v>7</v>
      </c>
      <c r="AI3">
        <v>1.3470816699807631</v>
      </c>
      <c r="AJ3">
        <v>1.7887500506214471</v>
      </c>
      <c r="AK3">
        <v>0.87814908814329118</v>
      </c>
      <c r="AL3">
        <v>1.083434312914263</v>
      </c>
      <c r="AM3">
        <v>11</v>
      </c>
      <c r="AN3">
        <v>15</v>
      </c>
      <c r="AO3">
        <v>11</v>
      </c>
      <c r="AP3">
        <v>15</v>
      </c>
      <c r="AQ3">
        <f t="shared" ref="AQ3:AQ62" si="0">AM3*(E4-E3)</f>
        <v>1.0889999999999997</v>
      </c>
      <c r="AR3">
        <f t="shared" ref="AR3:AR62" si="1">AN3*(E4-E3)</f>
        <v>1.4849999999999997</v>
      </c>
    </row>
    <row r="4" spans="1:46" x14ac:dyDescent="0.25">
      <c r="A4" s="1">
        <v>2</v>
      </c>
      <c r="B4" t="s">
        <v>4</v>
      </c>
      <c r="C4" t="s">
        <v>5</v>
      </c>
      <c r="D4" t="s">
        <v>53</v>
      </c>
      <c r="E4">
        <v>0.64900000000000002</v>
      </c>
      <c r="F4" t="s">
        <v>54</v>
      </c>
      <c r="G4" t="s">
        <v>55</v>
      </c>
      <c r="H4">
        <v>1.488E-3</v>
      </c>
      <c r="I4">
        <v>8.1689999999999992E-3</v>
      </c>
      <c r="J4" t="s">
        <v>58</v>
      </c>
      <c r="K4">
        <v>1.488E-3</v>
      </c>
      <c r="L4">
        <v>6.9369999999999996E-3</v>
      </c>
      <c r="M4" t="s">
        <v>61</v>
      </c>
      <c r="N4">
        <v>4.3959999999999997E-3</v>
      </c>
      <c r="O4" t="s">
        <v>64</v>
      </c>
      <c r="P4">
        <v>0</v>
      </c>
      <c r="Q4" t="s">
        <v>64</v>
      </c>
      <c r="R4">
        <v>0</v>
      </c>
      <c r="S4" t="s">
        <v>54</v>
      </c>
      <c r="T4" t="s">
        <v>54</v>
      </c>
      <c r="U4" t="s">
        <v>65</v>
      </c>
      <c r="V4">
        <v>0.11740855323020929</v>
      </c>
      <c r="W4" t="s">
        <v>66</v>
      </c>
      <c r="X4">
        <v>0.1</v>
      </c>
      <c r="Y4" t="s">
        <v>67</v>
      </c>
      <c r="Z4">
        <v>6</v>
      </c>
      <c r="AA4">
        <v>10</v>
      </c>
      <c r="AB4">
        <v>6</v>
      </c>
      <c r="AC4">
        <v>4</v>
      </c>
      <c r="AD4" t="s">
        <v>68</v>
      </c>
      <c r="AE4">
        <v>8</v>
      </c>
      <c r="AF4">
        <v>14</v>
      </c>
      <c r="AG4">
        <v>8</v>
      </c>
      <c r="AH4">
        <v>6</v>
      </c>
      <c r="AI4">
        <v>1.3470816699807631</v>
      </c>
      <c r="AJ4">
        <v>1.7887500506214471</v>
      </c>
      <c r="AK4">
        <v>0.87814908814329118</v>
      </c>
      <c r="AL4">
        <v>1.083434312914263</v>
      </c>
      <c r="AM4">
        <v>11</v>
      </c>
      <c r="AN4">
        <v>15</v>
      </c>
      <c r="AO4">
        <v>11</v>
      </c>
      <c r="AP4">
        <v>15</v>
      </c>
      <c r="AQ4">
        <f t="shared" si="0"/>
        <v>1.100000000000001</v>
      </c>
      <c r="AR4">
        <f t="shared" si="1"/>
        <v>1.5000000000000013</v>
      </c>
    </row>
    <row r="5" spans="1:46" x14ac:dyDescent="0.25">
      <c r="A5" s="1">
        <v>3</v>
      </c>
      <c r="B5" t="s">
        <v>4</v>
      </c>
      <c r="C5" t="s">
        <v>5</v>
      </c>
      <c r="D5" t="s">
        <v>53</v>
      </c>
      <c r="E5">
        <v>0.74900000000000011</v>
      </c>
      <c r="F5" t="s">
        <v>54</v>
      </c>
      <c r="G5" t="s">
        <v>55</v>
      </c>
      <c r="H5">
        <v>1.488E-3</v>
      </c>
      <c r="I5">
        <v>7.8010000000000006E-3</v>
      </c>
      <c r="J5" t="s">
        <v>58</v>
      </c>
      <c r="K5">
        <v>1.488E-3</v>
      </c>
      <c r="L5">
        <v>6.6790000000000009E-3</v>
      </c>
      <c r="M5" t="s">
        <v>61</v>
      </c>
      <c r="N5">
        <v>4.3829999999999997E-3</v>
      </c>
      <c r="O5" t="s">
        <v>64</v>
      </c>
      <c r="P5">
        <v>0</v>
      </c>
      <c r="Q5" t="s">
        <v>64</v>
      </c>
      <c r="R5">
        <v>0</v>
      </c>
      <c r="S5" t="s">
        <v>54</v>
      </c>
      <c r="T5" t="s">
        <v>54</v>
      </c>
      <c r="U5" t="s">
        <v>65</v>
      </c>
      <c r="V5">
        <v>0.11775678758840979</v>
      </c>
      <c r="W5" t="s">
        <v>66</v>
      </c>
      <c r="X5">
        <v>0.1</v>
      </c>
      <c r="Y5" t="s">
        <v>67</v>
      </c>
      <c r="Z5">
        <v>6</v>
      </c>
      <c r="AA5">
        <v>10</v>
      </c>
      <c r="AB5">
        <v>6</v>
      </c>
      <c r="AC5">
        <v>4</v>
      </c>
      <c r="AD5" t="s">
        <v>68</v>
      </c>
      <c r="AE5">
        <v>8</v>
      </c>
      <c r="AF5">
        <v>14</v>
      </c>
      <c r="AG5">
        <v>8</v>
      </c>
      <c r="AH5">
        <v>6</v>
      </c>
      <c r="AI5">
        <v>1.3470816699807631</v>
      </c>
      <c r="AJ5">
        <v>1.7887500506214471</v>
      </c>
      <c r="AK5">
        <v>0.87814908814329118</v>
      </c>
      <c r="AL5">
        <v>1.083434312914263</v>
      </c>
      <c r="AM5">
        <v>11</v>
      </c>
      <c r="AN5">
        <v>15</v>
      </c>
      <c r="AO5">
        <v>11</v>
      </c>
      <c r="AP5">
        <v>15</v>
      </c>
      <c r="AQ5">
        <f t="shared" si="0"/>
        <v>1.0889999999999986</v>
      </c>
      <c r="AR5">
        <f t="shared" si="1"/>
        <v>1.4849999999999981</v>
      </c>
    </row>
    <row r="6" spans="1:46" x14ac:dyDescent="0.25">
      <c r="A6" s="1">
        <v>4</v>
      </c>
      <c r="B6" t="s">
        <v>4</v>
      </c>
      <c r="C6" t="s">
        <v>5</v>
      </c>
      <c r="D6" t="s">
        <v>53</v>
      </c>
      <c r="E6">
        <v>0.84799999999999998</v>
      </c>
      <c r="F6" t="s">
        <v>54</v>
      </c>
      <c r="G6" t="s">
        <v>55</v>
      </c>
      <c r="H6">
        <v>1.488E-3</v>
      </c>
      <c r="I6">
        <v>7.4400000000000004E-3</v>
      </c>
      <c r="J6" t="s">
        <v>58</v>
      </c>
      <c r="K6">
        <v>1.488E-3</v>
      </c>
      <c r="L6">
        <v>6.4230000000000008E-3</v>
      </c>
      <c r="M6" t="s">
        <v>61</v>
      </c>
      <c r="N6">
        <v>4.3700000000000006E-3</v>
      </c>
      <c r="O6" t="s">
        <v>64</v>
      </c>
      <c r="P6">
        <v>0</v>
      </c>
      <c r="Q6" t="s">
        <v>64</v>
      </c>
      <c r="R6">
        <v>0</v>
      </c>
      <c r="S6" t="s">
        <v>54</v>
      </c>
      <c r="T6" t="s">
        <v>54</v>
      </c>
      <c r="U6" t="s">
        <v>65</v>
      </c>
      <c r="V6">
        <v>0.1181070938215103</v>
      </c>
      <c r="W6" t="s">
        <v>66</v>
      </c>
      <c r="X6">
        <v>0.1</v>
      </c>
      <c r="Y6" t="s">
        <v>67</v>
      </c>
      <c r="Z6">
        <v>6</v>
      </c>
      <c r="AA6">
        <v>10</v>
      </c>
      <c r="AB6">
        <v>6</v>
      </c>
      <c r="AC6">
        <v>4</v>
      </c>
      <c r="AD6" t="s">
        <v>68</v>
      </c>
      <c r="AE6">
        <v>8</v>
      </c>
      <c r="AF6">
        <v>13</v>
      </c>
      <c r="AG6">
        <v>8</v>
      </c>
      <c r="AH6">
        <v>5</v>
      </c>
      <c r="AI6">
        <v>1.3470816699807631</v>
      </c>
      <c r="AJ6">
        <v>1.7887500506214471</v>
      </c>
      <c r="AK6">
        <v>0.87814908814329118</v>
      </c>
      <c r="AL6">
        <v>1.083434312914263</v>
      </c>
      <c r="AM6">
        <v>11</v>
      </c>
      <c r="AN6">
        <v>15</v>
      </c>
      <c r="AO6">
        <v>11</v>
      </c>
      <c r="AP6">
        <v>15</v>
      </c>
      <c r="AQ6">
        <f t="shared" si="0"/>
        <v>1.0999999999999996</v>
      </c>
      <c r="AR6">
        <f t="shared" si="1"/>
        <v>1.4999999999999996</v>
      </c>
    </row>
    <row r="7" spans="1:46" x14ac:dyDescent="0.25">
      <c r="A7" s="1">
        <v>5</v>
      </c>
      <c r="B7" t="s">
        <v>4</v>
      </c>
      <c r="C7" t="s">
        <v>5</v>
      </c>
      <c r="D7" t="s">
        <v>53</v>
      </c>
      <c r="E7">
        <v>0.94799999999999995</v>
      </c>
      <c r="F7" t="s">
        <v>54</v>
      </c>
      <c r="G7" t="s">
        <v>55</v>
      </c>
      <c r="H7">
        <v>1.488E-3</v>
      </c>
      <c r="I7">
        <v>7.0860000000000003E-3</v>
      </c>
      <c r="J7" t="s">
        <v>58</v>
      </c>
      <c r="K7">
        <v>1.488E-3</v>
      </c>
      <c r="L7">
        <v>6.1679999999999999E-3</v>
      </c>
      <c r="M7" t="s">
        <v>61</v>
      </c>
      <c r="N7">
        <v>4.3559999999999996E-3</v>
      </c>
      <c r="O7" t="s">
        <v>64</v>
      </c>
      <c r="P7">
        <v>0</v>
      </c>
      <c r="Q7" t="s">
        <v>64</v>
      </c>
      <c r="R7">
        <v>0</v>
      </c>
      <c r="S7" t="s">
        <v>54</v>
      </c>
      <c r="T7" t="s">
        <v>54</v>
      </c>
      <c r="U7" t="s">
        <v>65</v>
      </c>
      <c r="V7">
        <v>0.1184866850321396</v>
      </c>
      <c r="W7" t="s">
        <v>66</v>
      </c>
      <c r="X7">
        <v>0.1</v>
      </c>
      <c r="Y7" t="s">
        <v>67</v>
      </c>
      <c r="Z7">
        <v>6</v>
      </c>
      <c r="AA7">
        <v>9</v>
      </c>
      <c r="AB7">
        <v>6</v>
      </c>
      <c r="AC7">
        <v>3</v>
      </c>
      <c r="AD7" t="s">
        <v>68</v>
      </c>
      <c r="AE7">
        <v>8</v>
      </c>
      <c r="AF7">
        <v>13</v>
      </c>
      <c r="AG7">
        <v>8</v>
      </c>
      <c r="AH7">
        <v>5</v>
      </c>
      <c r="AI7">
        <v>1.3470816699807631</v>
      </c>
      <c r="AJ7">
        <v>1.7887500506214471</v>
      </c>
      <c r="AK7">
        <v>0.87814908814329118</v>
      </c>
      <c r="AL7">
        <v>1.083434312914263</v>
      </c>
      <c r="AM7">
        <v>11</v>
      </c>
      <c r="AN7">
        <v>15</v>
      </c>
      <c r="AO7">
        <v>11</v>
      </c>
      <c r="AP7">
        <v>15</v>
      </c>
      <c r="AQ7">
        <f t="shared" si="0"/>
        <v>1.0889999999999997</v>
      </c>
      <c r="AR7">
        <f t="shared" si="1"/>
        <v>1.4849999999999997</v>
      </c>
    </row>
    <row r="8" spans="1:46" x14ac:dyDescent="0.25">
      <c r="A8" s="1">
        <v>6</v>
      </c>
      <c r="B8" t="s">
        <v>4</v>
      </c>
      <c r="C8" t="s">
        <v>5</v>
      </c>
      <c r="D8" t="s">
        <v>53</v>
      </c>
      <c r="E8">
        <v>1.0469999999999999</v>
      </c>
      <c r="F8" t="s">
        <v>54</v>
      </c>
      <c r="G8" t="s">
        <v>55</v>
      </c>
      <c r="H8">
        <v>1.488E-3</v>
      </c>
      <c r="I8">
        <v>6.7390000000000002E-3</v>
      </c>
      <c r="J8" t="s">
        <v>58</v>
      </c>
      <c r="K8">
        <v>1.488E-3</v>
      </c>
      <c r="L8">
        <v>5.9159999999999994E-3</v>
      </c>
      <c r="M8" t="s">
        <v>61</v>
      </c>
      <c r="N8">
        <v>4.3420000000000004E-3</v>
      </c>
      <c r="O8" t="s">
        <v>64</v>
      </c>
      <c r="P8">
        <v>0</v>
      </c>
      <c r="Q8" t="s">
        <v>64</v>
      </c>
      <c r="R8">
        <v>0</v>
      </c>
      <c r="S8" t="s">
        <v>54</v>
      </c>
      <c r="T8" t="s">
        <v>54</v>
      </c>
      <c r="U8" t="s">
        <v>65</v>
      </c>
      <c r="V8">
        <v>0.118868724090281</v>
      </c>
      <c r="W8" t="s">
        <v>66</v>
      </c>
      <c r="X8">
        <v>0.1</v>
      </c>
      <c r="Y8" t="s">
        <v>67</v>
      </c>
      <c r="Z8">
        <v>6</v>
      </c>
      <c r="AA8">
        <v>9</v>
      </c>
      <c r="AB8">
        <v>6</v>
      </c>
      <c r="AC8">
        <v>3</v>
      </c>
      <c r="AD8" t="s">
        <v>68</v>
      </c>
      <c r="AE8">
        <v>8</v>
      </c>
      <c r="AF8">
        <v>12</v>
      </c>
      <c r="AG8">
        <v>8</v>
      </c>
      <c r="AH8">
        <v>4</v>
      </c>
      <c r="AI8">
        <v>1.3470816699807631</v>
      </c>
      <c r="AJ8">
        <v>1.7887500506214471</v>
      </c>
      <c r="AK8">
        <v>0.87814908814329118</v>
      </c>
      <c r="AL8">
        <v>1.083434312914263</v>
      </c>
      <c r="AM8">
        <v>11</v>
      </c>
      <c r="AN8">
        <v>15</v>
      </c>
      <c r="AO8">
        <v>11</v>
      </c>
      <c r="AP8">
        <v>15</v>
      </c>
      <c r="AQ8">
        <f t="shared" si="0"/>
        <v>1.100000000000001</v>
      </c>
      <c r="AR8">
        <f t="shared" si="1"/>
        <v>1.5000000000000013</v>
      </c>
    </row>
    <row r="9" spans="1:46" x14ac:dyDescent="0.25">
      <c r="A9" s="1">
        <v>7</v>
      </c>
      <c r="B9" t="s">
        <v>4</v>
      </c>
      <c r="C9" t="s">
        <v>5</v>
      </c>
      <c r="D9" t="s">
        <v>53</v>
      </c>
      <c r="E9">
        <v>1.147</v>
      </c>
      <c r="F9" t="s">
        <v>54</v>
      </c>
      <c r="G9" t="s">
        <v>55</v>
      </c>
      <c r="H9">
        <v>1.488E-3</v>
      </c>
      <c r="I9">
        <v>6.3990000000000002E-3</v>
      </c>
      <c r="J9" t="s">
        <v>58</v>
      </c>
      <c r="K9">
        <v>1.488E-3</v>
      </c>
      <c r="L9">
        <v>5.6649999999999999E-3</v>
      </c>
      <c r="M9" t="s">
        <v>61</v>
      </c>
      <c r="N9">
        <v>4.3270000000000001E-3</v>
      </c>
      <c r="O9" t="s">
        <v>64</v>
      </c>
      <c r="P9">
        <v>0</v>
      </c>
      <c r="Q9" t="s">
        <v>64</v>
      </c>
      <c r="R9">
        <v>0</v>
      </c>
      <c r="S9" t="s">
        <v>54</v>
      </c>
      <c r="T9" t="s">
        <v>54</v>
      </c>
      <c r="U9" t="s">
        <v>65</v>
      </c>
      <c r="V9">
        <v>0.11928079500808871</v>
      </c>
      <c r="W9" t="s">
        <v>66</v>
      </c>
      <c r="X9">
        <v>0.1</v>
      </c>
      <c r="Y9" t="s">
        <v>67</v>
      </c>
      <c r="Z9">
        <v>6</v>
      </c>
      <c r="AA9">
        <v>8</v>
      </c>
      <c r="AB9">
        <v>6</v>
      </c>
      <c r="AC9">
        <v>2</v>
      </c>
      <c r="AD9" t="s">
        <v>68</v>
      </c>
      <c r="AE9">
        <v>8</v>
      </c>
      <c r="AF9">
        <v>12</v>
      </c>
      <c r="AG9">
        <v>8</v>
      </c>
      <c r="AH9">
        <v>4</v>
      </c>
      <c r="AI9">
        <v>1.3470816699807631</v>
      </c>
      <c r="AJ9">
        <v>1.7887500506214471</v>
      </c>
      <c r="AK9">
        <v>0.87814908814329118</v>
      </c>
      <c r="AL9">
        <v>1.083434312914263</v>
      </c>
      <c r="AM9">
        <v>11</v>
      </c>
      <c r="AN9">
        <v>15</v>
      </c>
      <c r="AO9">
        <v>11</v>
      </c>
      <c r="AP9">
        <v>15</v>
      </c>
      <c r="AQ9">
        <f t="shared" si="0"/>
        <v>1.100000000000001</v>
      </c>
      <c r="AR9">
        <f t="shared" si="1"/>
        <v>1.5000000000000013</v>
      </c>
    </row>
    <row r="10" spans="1:46" x14ac:dyDescent="0.25">
      <c r="A10" s="1">
        <v>8</v>
      </c>
      <c r="B10" t="s">
        <v>4</v>
      </c>
      <c r="C10" t="s">
        <v>5</v>
      </c>
      <c r="D10" t="s">
        <v>53</v>
      </c>
      <c r="E10">
        <v>1.2470000000000001</v>
      </c>
      <c r="F10" t="s">
        <v>54</v>
      </c>
      <c r="G10" t="s">
        <v>55</v>
      </c>
      <c r="H10">
        <v>1.488E-3</v>
      </c>
      <c r="I10">
        <v>6.0650000000000001E-3</v>
      </c>
      <c r="J10" t="s">
        <v>58</v>
      </c>
      <c r="K10">
        <v>1.488E-3</v>
      </c>
      <c r="L10">
        <v>5.4149999999999997E-3</v>
      </c>
      <c r="M10" t="s">
        <v>61</v>
      </c>
      <c r="N10">
        <v>4.3119999999999999E-3</v>
      </c>
      <c r="O10" t="s">
        <v>64</v>
      </c>
      <c r="P10">
        <v>0</v>
      </c>
      <c r="Q10" t="s">
        <v>64</v>
      </c>
      <c r="R10">
        <v>0</v>
      </c>
      <c r="S10" t="s">
        <v>54</v>
      </c>
      <c r="T10" t="s">
        <v>54</v>
      </c>
      <c r="U10" t="s">
        <v>65</v>
      </c>
      <c r="V10">
        <v>0.11969573283859</v>
      </c>
      <c r="W10" t="s">
        <v>66</v>
      </c>
      <c r="X10">
        <v>0.1</v>
      </c>
      <c r="Y10" t="s">
        <v>67</v>
      </c>
      <c r="Z10">
        <v>6</v>
      </c>
      <c r="AA10">
        <v>8</v>
      </c>
      <c r="AB10">
        <v>6</v>
      </c>
      <c r="AC10">
        <v>2</v>
      </c>
      <c r="AD10" t="s">
        <v>68</v>
      </c>
      <c r="AE10">
        <v>8</v>
      </c>
      <c r="AF10">
        <v>11</v>
      </c>
      <c r="AG10">
        <v>8</v>
      </c>
      <c r="AH10">
        <v>3</v>
      </c>
      <c r="AI10">
        <v>1.3470816699807631</v>
      </c>
      <c r="AJ10">
        <v>1.7887500506214471</v>
      </c>
      <c r="AK10">
        <v>0.87814908814329118</v>
      </c>
      <c r="AL10">
        <v>1.083434312914263</v>
      </c>
      <c r="AM10">
        <v>11</v>
      </c>
      <c r="AN10">
        <v>15</v>
      </c>
      <c r="AO10">
        <v>11</v>
      </c>
      <c r="AP10">
        <v>15</v>
      </c>
      <c r="AQ10">
        <f t="shared" si="0"/>
        <v>1.0889999999999997</v>
      </c>
      <c r="AR10">
        <f t="shared" si="1"/>
        <v>1.4849999999999997</v>
      </c>
    </row>
    <row r="11" spans="1:46" x14ac:dyDescent="0.25">
      <c r="A11" s="1">
        <v>9</v>
      </c>
      <c r="B11" t="s">
        <v>4</v>
      </c>
      <c r="C11" t="s">
        <v>5</v>
      </c>
      <c r="D11" t="s">
        <v>53</v>
      </c>
      <c r="E11">
        <v>1.3460000000000001</v>
      </c>
      <c r="F11" t="s">
        <v>54</v>
      </c>
      <c r="G11" t="s">
        <v>55</v>
      </c>
      <c r="H11">
        <v>1.488E-3</v>
      </c>
      <c r="I11">
        <v>5.7369999999999999E-3</v>
      </c>
      <c r="J11" t="s">
        <v>58</v>
      </c>
      <c r="K11">
        <v>1.488E-3</v>
      </c>
      <c r="L11">
        <v>5.1670000000000006E-3</v>
      </c>
      <c r="M11" t="s">
        <v>61</v>
      </c>
      <c r="N11">
        <v>4.2960000000000003E-3</v>
      </c>
      <c r="O11" t="s">
        <v>64</v>
      </c>
      <c r="P11">
        <v>0</v>
      </c>
      <c r="Q11" t="s">
        <v>64</v>
      </c>
      <c r="R11">
        <v>0</v>
      </c>
      <c r="S11" t="s">
        <v>54</v>
      </c>
      <c r="T11" t="s">
        <v>54</v>
      </c>
      <c r="U11" t="s">
        <v>65</v>
      </c>
      <c r="V11">
        <v>0.1201415270018622</v>
      </c>
      <c r="W11" t="s">
        <v>66</v>
      </c>
      <c r="X11">
        <v>0.1</v>
      </c>
      <c r="Y11" t="s">
        <v>67</v>
      </c>
      <c r="Z11">
        <v>6</v>
      </c>
      <c r="AA11">
        <v>8</v>
      </c>
      <c r="AB11">
        <v>6</v>
      </c>
      <c r="AC11">
        <v>2</v>
      </c>
      <c r="AD11" t="s">
        <v>68</v>
      </c>
      <c r="AE11">
        <v>8</v>
      </c>
      <c r="AF11">
        <v>11</v>
      </c>
      <c r="AG11">
        <v>8</v>
      </c>
      <c r="AH11">
        <v>3</v>
      </c>
      <c r="AI11">
        <v>1.3470816699807631</v>
      </c>
      <c r="AJ11">
        <v>1.7887500506214471</v>
      </c>
      <c r="AK11">
        <v>0.87814908814329118</v>
      </c>
      <c r="AL11">
        <v>1.083434312914263</v>
      </c>
      <c r="AM11">
        <v>11</v>
      </c>
      <c r="AN11">
        <v>15</v>
      </c>
      <c r="AO11">
        <v>11</v>
      </c>
      <c r="AP11">
        <v>15</v>
      </c>
      <c r="AQ11">
        <f t="shared" si="0"/>
        <v>1.0999999999999985</v>
      </c>
      <c r="AR11">
        <f t="shared" si="1"/>
        <v>1.499999999999998</v>
      </c>
    </row>
    <row r="12" spans="1:46" x14ac:dyDescent="0.25">
      <c r="A12" s="1">
        <v>10</v>
      </c>
      <c r="B12" t="s">
        <v>4</v>
      </c>
      <c r="C12" t="s">
        <v>5</v>
      </c>
      <c r="D12" t="s">
        <v>53</v>
      </c>
      <c r="E12">
        <v>1.446</v>
      </c>
      <c r="F12" t="s">
        <v>54</v>
      </c>
      <c r="G12" t="s">
        <v>55</v>
      </c>
      <c r="H12">
        <v>1.488E-3</v>
      </c>
      <c r="I12">
        <v>5.4149999999999997E-3</v>
      </c>
      <c r="J12" t="s">
        <v>58</v>
      </c>
      <c r="K12">
        <v>1.488E-3</v>
      </c>
      <c r="L12">
        <v>4.921E-3</v>
      </c>
      <c r="M12" t="s">
        <v>61</v>
      </c>
      <c r="N12">
        <v>4.2810000000000001E-3</v>
      </c>
      <c r="O12" t="s">
        <v>64</v>
      </c>
      <c r="P12">
        <v>0</v>
      </c>
      <c r="Q12" t="s">
        <v>64</v>
      </c>
      <c r="R12">
        <v>0</v>
      </c>
      <c r="S12" t="s">
        <v>54</v>
      </c>
      <c r="T12" t="s">
        <v>54</v>
      </c>
      <c r="U12" t="s">
        <v>65</v>
      </c>
      <c r="V12">
        <v>0.12056248540060729</v>
      </c>
      <c r="W12" t="s">
        <v>66</v>
      </c>
      <c r="X12">
        <v>0.1</v>
      </c>
      <c r="Y12" t="s">
        <v>67</v>
      </c>
      <c r="Z12">
        <v>6</v>
      </c>
      <c r="AA12">
        <v>7</v>
      </c>
      <c r="AB12">
        <v>5</v>
      </c>
      <c r="AC12">
        <v>2</v>
      </c>
      <c r="AD12" t="s">
        <v>68</v>
      </c>
      <c r="AE12">
        <v>8</v>
      </c>
      <c r="AF12">
        <v>10</v>
      </c>
      <c r="AG12">
        <v>8</v>
      </c>
      <c r="AH12">
        <v>2</v>
      </c>
      <c r="AI12">
        <v>1.0893241825895019</v>
      </c>
      <c r="AJ12">
        <v>1.7887500506214471</v>
      </c>
      <c r="AK12">
        <v>0.87814908814329118</v>
      </c>
      <c r="AL12">
        <v>1.083434312914263</v>
      </c>
      <c r="AM12">
        <v>11</v>
      </c>
      <c r="AN12">
        <v>14</v>
      </c>
      <c r="AO12">
        <v>11</v>
      </c>
      <c r="AP12">
        <v>15</v>
      </c>
      <c r="AQ12">
        <f t="shared" si="0"/>
        <v>1.0889999999999997</v>
      </c>
      <c r="AR12">
        <f t="shared" si="1"/>
        <v>1.3859999999999997</v>
      </c>
    </row>
    <row r="13" spans="1:46" x14ac:dyDescent="0.25">
      <c r="A13" s="1">
        <v>11</v>
      </c>
      <c r="B13" t="s">
        <v>4</v>
      </c>
      <c r="C13" t="s">
        <v>5</v>
      </c>
      <c r="D13" t="s">
        <v>53</v>
      </c>
      <c r="E13">
        <v>1.5449999999999999</v>
      </c>
      <c r="F13" t="s">
        <v>54</v>
      </c>
      <c r="G13" t="s">
        <v>55</v>
      </c>
      <c r="H13">
        <v>1.488E-3</v>
      </c>
      <c r="I13">
        <v>5.0990000000000002E-3</v>
      </c>
      <c r="J13" t="s">
        <v>58</v>
      </c>
      <c r="K13">
        <v>1.488E-3</v>
      </c>
      <c r="L13">
        <v>4.6759999999999996E-3</v>
      </c>
      <c r="M13" t="s">
        <v>61</v>
      </c>
      <c r="N13">
        <v>4.2659999999999998E-3</v>
      </c>
      <c r="O13" t="s">
        <v>64</v>
      </c>
      <c r="P13">
        <v>0</v>
      </c>
      <c r="Q13" t="s">
        <v>64</v>
      </c>
      <c r="R13">
        <v>0</v>
      </c>
      <c r="S13" t="s">
        <v>54</v>
      </c>
      <c r="T13" t="s">
        <v>54</v>
      </c>
      <c r="U13" t="s">
        <v>65</v>
      </c>
      <c r="V13">
        <v>0.1209864041256446</v>
      </c>
      <c r="W13" t="s">
        <v>66</v>
      </c>
      <c r="X13">
        <v>0.1</v>
      </c>
      <c r="Y13" t="s">
        <v>67</v>
      </c>
      <c r="Z13">
        <v>6</v>
      </c>
      <c r="AA13">
        <v>7</v>
      </c>
      <c r="AB13">
        <v>5</v>
      </c>
      <c r="AC13">
        <v>2</v>
      </c>
      <c r="AD13" t="s">
        <v>68</v>
      </c>
      <c r="AE13">
        <v>8</v>
      </c>
      <c r="AF13">
        <v>10</v>
      </c>
      <c r="AG13">
        <v>8</v>
      </c>
      <c r="AH13">
        <v>2</v>
      </c>
      <c r="AI13">
        <v>1.0893241825895019</v>
      </c>
      <c r="AJ13">
        <v>1.7887500506214471</v>
      </c>
      <c r="AK13">
        <v>0.87814908814329118</v>
      </c>
      <c r="AL13">
        <v>1.083434312914263</v>
      </c>
      <c r="AM13">
        <v>11</v>
      </c>
      <c r="AN13">
        <v>14</v>
      </c>
      <c r="AO13">
        <v>11</v>
      </c>
      <c r="AP13">
        <v>10</v>
      </c>
      <c r="AQ13">
        <f t="shared" si="0"/>
        <v>1.100000000000001</v>
      </c>
      <c r="AR13">
        <f t="shared" si="1"/>
        <v>1.4000000000000012</v>
      </c>
    </row>
    <row r="14" spans="1:46" x14ac:dyDescent="0.25">
      <c r="A14" s="1">
        <v>12</v>
      </c>
      <c r="B14" t="s">
        <v>4</v>
      </c>
      <c r="C14" t="s">
        <v>5</v>
      </c>
      <c r="D14" t="s">
        <v>53</v>
      </c>
      <c r="E14">
        <v>1.645</v>
      </c>
      <c r="F14" t="s">
        <v>54</v>
      </c>
      <c r="G14" t="s">
        <v>55</v>
      </c>
      <c r="H14">
        <v>1.488E-3</v>
      </c>
      <c r="I14">
        <v>4.7880000000000006E-3</v>
      </c>
      <c r="J14" t="s">
        <v>58</v>
      </c>
      <c r="K14">
        <v>1.488E-3</v>
      </c>
      <c r="L14">
        <v>4.4329999999999986E-3</v>
      </c>
      <c r="M14" t="s">
        <v>61</v>
      </c>
      <c r="N14">
        <v>4.2509999999999996E-3</v>
      </c>
      <c r="O14" t="s">
        <v>64</v>
      </c>
      <c r="P14">
        <v>0</v>
      </c>
      <c r="Q14" t="s">
        <v>64</v>
      </c>
      <c r="R14">
        <v>0</v>
      </c>
      <c r="S14" t="s">
        <v>54</v>
      </c>
      <c r="T14" t="s">
        <v>54</v>
      </c>
      <c r="U14" t="s">
        <v>65</v>
      </c>
      <c r="V14">
        <v>0.121413314514232</v>
      </c>
      <c r="W14" t="s">
        <v>66</v>
      </c>
      <c r="X14">
        <v>0.1</v>
      </c>
      <c r="Y14" t="s">
        <v>67</v>
      </c>
      <c r="Z14">
        <v>6</v>
      </c>
      <c r="AA14">
        <v>6</v>
      </c>
      <c r="AB14">
        <v>6</v>
      </c>
      <c r="AC14">
        <v>0</v>
      </c>
      <c r="AD14" t="s">
        <v>68</v>
      </c>
      <c r="AE14">
        <v>8</v>
      </c>
      <c r="AF14">
        <v>9</v>
      </c>
      <c r="AG14">
        <v>7</v>
      </c>
      <c r="AH14">
        <v>2</v>
      </c>
      <c r="AI14">
        <v>1.3470816699807631</v>
      </c>
      <c r="AJ14">
        <v>1.7887500506214471</v>
      </c>
      <c r="AK14">
        <v>0.75693650862599393</v>
      </c>
      <c r="AL14">
        <v>1.083434312914263</v>
      </c>
      <c r="AM14">
        <v>11</v>
      </c>
      <c r="AN14">
        <v>13</v>
      </c>
      <c r="AO14">
        <v>11</v>
      </c>
      <c r="AP14">
        <v>9</v>
      </c>
      <c r="AQ14">
        <f t="shared" si="0"/>
        <v>1.100000000000001</v>
      </c>
      <c r="AR14">
        <f t="shared" si="1"/>
        <v>1.3000000000000012</v>
      </c>
    </row>
    <row r="15" spans="1:46" x14ac:dyDescent="0.25">
      <c r="A15" s="1">
        <v>13</v>
      </c>
      <c r="B15" t="s">
        <v>4</v>
      </c>
      <c r="C15" t="s">
        <v>5</v>
      </c>
      <c r="D15" t="s">
        <v>53</v>
      </c>
      <c r="E15">
        <v>1.7450000000000001</v>
      </c>
      <c r="F15" t="s">
        <v>54</v>
      </c>
      <c r="G15" t="s">
        <v>55</v>
      </c>
      <c r="H15">
        <v>1.488E-3</v>
      </c>
      <c r="I15">
        <v>4.4819999999999999E-3</v>
      </c>
      <c r="J15" t="s">
        <v>58</v>
      </c>
      <c r="K15">
        <v>1.488E-3</v>
      </c>
      <c r="L15">
        <v>4.1909999999999994E-3</v>
      </c>
      <c r="M15" t="s">
        <v>61</v>
      </c>
      <c r="N15">
        <v>4.235E-3</v>
      </c>
      <c r="O15" t="s">
        <v>64</v>
      </c>
      <c r="P15">
        <v>0</v>
      </c>
      <c r="Q15" t="s">
        <v>64</v>
      </c>
      <c r="R15">
        <v>0</v>
      </c>
      <c r="S15" t="s">
        <v>54</v>
      </c>
      <c r="T15" t="s">
        <v>54</v>
      </c>
      <c r="U15" t="s">
        <v>65</v>
      </c>
      <c r="V15">
        <v>0.1218720188902007</v>
      </c>
      <c r="W15" t="s">
        <v>66</v>
      </c>
      <c r="X15">
        <v>0.1</v>
      </c>
      <c r="Y15" t="s">
        <v>67</v>
      </c>
      <c r="Z15">
        <v>6</v>
      </c>
      <c r="AA15">
        <v>6</v>
      </c>
      <c r="AB15">
        <v>6</v>
      </c>
      <c r="AC15">
        <v>0</v>
      </c>
      <c r="AD15" t="s">
        <v>68</v>
      </c>
      <c r="AE15">
        <v>8</v>
      </c>
      <c r="AF15">
        <v>9</v>
      </c>
      <c r="AG15">
        <v>7</v>
      </c>
      <c r="AH15">
        <v>2</v>
      </c>
      <c r="AI15">
        <v>1.3470816699807631</v>
      </c>
      <c r="AJ15">
        <v>1.7887500506214471</v>
      </c>
      <c r="AK15">
        <v>0.75693650862599393</v>
      </c>
      <c r="AL15">
        <v>1.083434312914263</v>
      </c>
      <c r="AM15">
        <v>11</v>
      </c>
      <c r="AN15">
        <v>13</v>
      </c>
      <c r="AO15">
        <v>11</v>
      </c>
      <c r="AP15">
        <v>9</v>
      </c>
      <c r="AQ15">
        <f t="shared" si="0"/>
        <v>1.0889999999999997</v>
      </c>
      <c r="AR15">
        <f t="shared" si="1"/>
        <v>1.2869999999999997</v>
      </c>
    </row>
    <row r="16" spans="1:46" x14ac:dyDescent="0.25">
      <c r="A16" s="1">
        <v>14</v>
      </c>
      <c r="B16" t="s">
        <v>4</v>
      </c>
      <c r="C16" t="s">
        <v>5</v>
      </c>
      <c r="D16" t="s">
        <v>53</v>
      </c>
      <c r="E16">
        <v>1.8440000000000001</v>
      </c>
      <c r="F16" t="s">
        <v>54</v>
      </c>
      <c r="G16" t="s">
        <v>55</v>
      </c>
      <c r="H16">
        <v>1.488E-3</v>
      </c>
      <c r="I16">
        <v>4.1809999999999998E-3</v>
      </c>
      <c r="J16" t="s">
        <v>58</v>
      </c>
      <c r="K16">
        <v>1.488E-3</v>
      </c>
      <c r="L16">
        <v>3.9500000000000004E-3</v>
      </c>
      <c r="M16" t="s">
        <v>61</v>
      </c>
      <c r="N16">
        <v>4.2200000000000007E-3</v>
      </c>
      <c r="O16" t="s">
        <v>64</v>
      </c>
      <c r="P16">
        <v>0</v>
      </c>
      <c r="Q16" t="s">
        <v>64</v>
      </c>
      <c r="R16">
        <v>0</v>
      </c>
      <c r="S16" t="s">
        <v>54</v>
      </c>
      <c r="T16" t="s">
        <v>54</v>
      </c>
      <c r="U16" t="s">
        <v>65</v>
      </c>
      <c r="V16">
        <v>0.1223052132701422</v>
      </c>
      <c r="W16" t="s">
        <v>66</v>
      </c>
      <c r="X16">
        <v>0.1</v>
      </c>
      <c r="Y16" t="s">
        <v>67</v>
      </c>
      <c r="Z16">
        <v>6</v>
      </c>
      <c r="AA16">
        <v>6</v>
      </c>
      <c r="AB16">
        <v>6</v>
      </c>
      <c r="AC16">
        <v>0</v>
      </c>
      <c r="AD16" t="s">
        <v>68</v>
      </c>
      <c r="AE16">
        <v>8</v>
      </c>
      <c r="AF16">
        <v>8</v>
      </c>
      <c r="AG16">
        <v>8</v>
      </c>
      <c r="AH16">
        <v>0</v>
      </c>
      <c r="AI16">
        <v>1.3470816699807631</v>
      </c>
      <c r="AJ16">
        <v>1.7887500506214471</v>
      </c>
      <c r="AK16">
        <v>0.87814908814329118</v>
      </c>
      <c r="AL16">
        <v>1.083434312914263</v>
      </c>
      <c r="AM16">
        <v>11</v>
      </c>
      <c r="AN16">
        <v>12</v>
      </c>
      <c r="AO16">
        <v>11</v>
      </c>
      <c r="AP16">
        <v>8</v>
      </c>
      <c r="AQ16">
        <f t="shared" si="0"/>
        <v>1.0999999999999985</v>
      </c>
      <c r="AR16">
        <f t="shared" si="1"/>
        <v>1.1999999999999984</v>
      </c>
    </row>
    <row r="17" spans="1:44" x14ac:dyDescent="0.25">
      <c r="A17" s="1">
        <v>15</v>
      </c>
      <c r="B17" t="s">
        <v>4</v>
      </c>
      <c r="C17" t="s">
        <v>5</v>
      </c>
      <c r="D17" t="s">
        <v>53</v>
      </c>
      <c r="E17">
        <v>1.944</v>
      </c>
      <c r="F17" t="s">
        <v>54</v>
      </c>
      <c r="G17" t="s">
        <v>55</v>
      </c>
      <c r="H17">
        <v>1.488E-3</v>
      </c>
      <c r="I17">
        <v>3.8860000000000001E-3</v>
      </c>
      <c r="J17" t="s">
        <v>58</v>
      </c>
      <c r="K17">
        <v>1.488E-3</v>
      </c>
      <c r="L17">
        <v>3.7109999999999999E-3</v>
      </c>
      <c r="M17" t="s">
        <v>61</v>
      </c>
      <c r="N17">
        <v>4.2050000000000004E-3</v>
      </c>
      <c r="O17" t="s">
        <v>64</v>
      </c>
      <c r="P17">
        <v>0</v>
      </c>
      <c r="Q17" t="s">
        <v>64</v>
      </c>
      <c r="R17">
        <v>0</v>
      </c>
      <c r="S17" t="s">
        <v>54</v>
      </c>
      <c r="T17" t="s">
        <v>54</v>
      </c>
      <c r="U17" t="s">
        <v>65</v>
      </c>
      <c r="V17">
        <v>0.1227414982164091</v>
      </c>
      <c r="W17" t="s">
        <v>66</v>
      </c>
      <c r="X17">
        <v>0.12</v>
      </c>
      <c r="Y17" t="s">
        <v>67</v>
      </c>
      <c r="Z17">
        <v>6</v>
      </c>
      <c r="AA17">
        <v>5</v>
      </c>
      <c r="AB17">
        <v>5</v>
      </c>
      <c r="AC17">
        <v>0</v>
      </c>
      <c r="AD17" t="s">
        <v>68</v>
      </c>
      <c r="AE17">
        <v>8</v>
      </c>
      <c r="AF17">
        <v>8</v>
      </c>
      <c r="AG17">
        <v>8</v>
      </c>
      <c r="AH17">
        <v>0</v>
      </c>
      <c r="AI17">
        <v>1.1385963246962081</v>
      </c>
      <c r="AJ17">
        <v>1.7887500506214471</v>
      </c>
      <c r="AK17">
        <v>0.92021830783677561</v>
      </c>
      <c r="AL17">
        <v>1.083434312914263</v>
      </c>
      <c r="AM17">
        <v>10</v>
      </c>
      <c r="AN17">
        <v>12</v>
      </c>
      <c r="AO17">
        <v>11</v>
      </c>
      <c r="AP17">
        <v>8</v>
      </c>
      <c r="AQ17">
        <f t="shared" si="0"/>
        <v>0.99000000000000199</v>
      </c>
      <c r="AR17">
        <f t="shared" si="1"/>
        <v>1.1880000000000024</v>
      </c>
    </row>
    <row r="18" spans="1:44" x14ac:dyDescent="0.25">
      <c r="A18" s="1">
        <v>16</v>
      </c>
      <c r="B18" t="s">
        <v>4</v>
      </c>
      <c r="C18" t="s">
        <v>5</v>
      </c>
      <c r="D18" t="s">
        <v>53</v>
      </c>
      <c r="E18">
        <v>2.0430000000000001</v>
      </c>
      <c r="F18" t="s">
        <v>54</v>
      </c>
      <c r="G18" t="s">
        <v>55</v>
      </c>
      <c r="H18">
        <v>1.488E-3</v>
      </c>
      <c r="I18">
        <v>3.594E-3</v>
      </c>
      <c r="J18" t="s">
        <v>58</v>
      </c>
      <c r="K18">
        <v>1.488E-3</v>
      </c>
      <c r="L18">
        <v>3.473E-3</v>
      </c>
      <c r="M18" t="s">
        <v>61</v>
      </c>
      <c r="N18">
        <v>4.1900000000000001E-3</v>
      </c>
      <c r="O18" t="s">
        <v>64</v>
      </c>
      <c r="P18">
        <v>0</v>
      </c>
      <c r="Q18" t="s">
        <v>64</v>
      </c>
      <c r="R18">
        <v>0</v>
      </c>
      <c r="S18" t="s">
        <v>54</v>
      </c>
      <c r="T18" t="s">
        <v>54</v>
      </c>
      <c r="U18" t="s">
        <v>65</v>
      </c>
      <c r="V18">
        <v>0.12318090692124101</v>
      </c>
      <c r="W18" t="s">
        <v>66</v>
      </c>
      <c r="X18">
        <v>0.12</v>
      </c>
      <c r="Y18" t="s">
        <v>67</v>
      </c>
      <c r="Z18">
        <v>6</v>
      </c>
      <c r="AA18">
        <v>5</v>
      </c>
      <c r="AB18">
        <v>5</v>
      </c>
      <c r="AC18">
        <v>0</v>
      </c>
      <c r="AD18" t="s">
        <v>68</v>
      </c>
      <c r="AE18">
        <v>8</v>
      </c>
      <c r="AF18">
        <v>7</v>
      </c>
      <c r="AG18">
        <v>7</v>
      </c>
      <c r="AH18">
        <v>0</v>
      </c>
      <c r="AI18">
        <v>1.1385963246962081</v>
      </c>
      <c r="AJ18">
        <v>1.7887500506214471</v>
      </c>
      <c r="AK18">
        <v>0.79263328839465741</v>
      </c>
      <c r="AL18">
        <v>1.083434312914263</v>
      </c>
      <c r="AM18">
        <v>10</v>
      </c>
      <c r="AN18">
        <v>11</v>
      </c>
      <c r="AO18">
        <v>11</v>
      </c>
      <c r="AP18">
        <v>7</v>
      </c>
      <c r="AQ18">
        <f t="shared" si="0"/>
        <v>0.99999999999999645</v>
      </c>
      <c r="AR18">
        <f t="shared" si="1"/>
        <v>1.0999999999999961</v>
      </c>
    </row>
    <row r="19" spans="1:44" x14ac:dyDescent="0.25">
      <c r="A19" s="1">
        <v>17</v>
      </c>
      <c r="B19" t="s">
        <v>4</v>
      </c>
      <c r="C19" t="s">
        <v>5</v>
      </c>
      <c r="D19" t="s">
        <v>53</v>
      </c>
      <c r="E19">
        <v>2.1429999999999998</v>
      </c>
      <c r="F19" t="s">
        <v>54</v>
      </c>
      <c r="G19" t="s">
        <v>55</v>
      </c>
      <c r="H19">
        <v>1.488E-3</v>
      </c>
      <c r="I19">
        <v>3.3080000000000002E-3</v>
      </c>
      <c r="J19" t="s">
        <v>58</v>
      </c>
      <c r="K19">
        <v>1.488E-3</v>
      </c>
      <c r="L19">
        <v>3.2360000000000002E-3</v>
      </c>
      <c r="M19" t="s">
        <v>61</v>
      </c>
      <c r="N19">
        <v>4.1740000000000006E-3</v>
      </c>
      <c r="O19" t="s">
        <v>64</v>
      </c>
      <c r="P19">
        <v>0</v>
      </c>
      <c r="Q19" t="s">
        <v>64</v>
      </c>
      <c r="R19">
        <v>0</v>
      </c>
      <c r="S19" t="s">
        <v>54</v>
      </c>
      <c r="T19" t="s">
        <v>54</v>
      </c>
      <c r="U19" t="s">
        <v>65</v>
      </c>
      <c r="V19">
        <v>0.1236530905606133</v>
      </c>
      <c r="W19" t="s">
        <v>66</v>
      </c>
      <c r="X19">
        <v>0.12</v>
      </c>
      <c r="Y19" t="s">
        <v>67</v>
      </c>
      <c r="Z19">
        <v>6</v>
      </c>
      <c r="AA19">
        <v>5</v>
      </c>
      <c r="AB19">
        <v>5</v>
      </c>
      <c r="AC19">
        <v>0</v>
      </c>
      <c r="AD19" t="s">
        <v>68</v>
      </c>
      <c r="AE19">
        <v>8</v>
      </c>
      <c r="AF19">
        <v>7</v>
      </c>
      <c r="AG19">
        <v>7</v>
      </c>
      <c r="AH19">
        <v>0</v>
      </c>
      <c r="AI19">
        <v>1.1385963246962081</v>
      </c>
      <c r="AJ19">
        <v>1.7887500506214471</v>
      </c>
      <c r="AK19">
        <v>0.79263328839465741</v>
      </c>
      <c r="AL19">
        <v>1.083434312914263</v>
      </c>
      <c r="AM19">
        <v>10</v>
      </c>
      <c r="AN19">
        <v>11</v>
      </c>
      <c r="AO19">
        <v>11</v>
      </c>
      <c r="AP19">
        <v>7</v>
      </c>
      <c r="AQ19">
        <f t="shared" si="0"/>
        <v>0.99000000000000199</v>
      </c>
      <c r="AR19">
        <f t="shared" si="1"/>
        <v>1.0890000000000022</v>
      </c>
    </row>
    <row r="20" spans="1:44" x14ac:dyDescent="0.25">
      <c r="A20" s="1">
        <v>18</v>
      </c>
      <c r="B20" t="s">
        <v>4</v>
      </c>
      <c r="C20" t="s">
        <v>5</v>
      </c>
      <c r="D20" t="s">
        <v>53</v>
      </c>
      <c r="E20">
        <v>2.242</v>
      </c>
      <c r="F20" t="s">
        <v>54</v>
      </c>
      <c r="G20" t="s">
        <v>55</v>
      </c>
      <c r="H20">
        <v>1.488E-3</v>
      </c>
      <c r="I20">
        <v>3.026E-3</v>
      </c>
      <c r="J20" t="s">
        <v>58</v>
      </c>
      <c r="K20">
        <v>1.488E-3</v>
      </c>
      <c r="L20">
        <v>3.0000000000000001E-3</v>
      </c>
      <c r="M20" t="s">
        <v>61</v>
      </c>
      <c r="N20">
        <v>4.1590000000000004E-3</v>
      </c>
      <c r="O20" t="s">
        <v>64</v>
      </c>
      <c r="P20">
        <v>0</v>
      </c>
      <c r="Q20" t="s">
        <v>64</v>
      </c>
      <c r="R20">
        <v>0</v>
      </c>
      <c r="S20" t="s">
        <v>54</v>
      </c>
      <c r="T20" t="s">
        <v>54</v>
      </c>
      <c r="U20" t="s">
        <v>65</v>
      </c>
      <c r="V20">
        <v>0.1240990622745852</v>
      </c>
      <c r="W20" t="s">
        <v>66</v>
      </c>
      <c r="X20">
        <v>0.12</v>
      </c>
      <c r="Y20" t="s">
        <v>67</v>
      </c>
      <c r="Z20">
        <v>6</v>
      </c>
      <c r="AA20">
        <v>4</v>
      </c>
      <c r="AB20">
        <v>4</v>
      </c>
      <c r="AC20">
        <v>0</v>
      </c>
      <c r="AD20" t="s">
        <v>68</v>
      </c>
      <c r="AE20">
        <v>8</v>
      </c>
      <c r="AF20">
        <v>6</v>
      </c>
      <c r="AG20">
        <v>6</v>
      </c>
      <c r="AH20">
        <v>0</v>
      </c>
      <c r="AI20">
        <v>1.0544210824715901</v>
      </c>
      <c r="AJ20">
        <v>1.7887500506214471</v>
      </c>
      <c r="AK20">
        <v>0.66488267967205728</v>
      </c>
      <c r="AL20">
        <v>1.083434312914263</v>
      </c>
      <c r="AM20">
        <v>9</v>
      </c>
      <c r="AN20">
        <v>10</v>
      </c>
      <c r="AO20">
        <v>4</v>
      </c>
      <c r="AP20">
        <v>6</v>
      </c>
      <c r="AQ20">
        <f t="shared" si="0"/>
        <v>0.9000000000000008</v>
      </c>
      <c r="AR20">
        <f t="shared" si="1"/>
        <v>1.0000000000000009</v>
      </c>
    </row>
    <row r="21" spans="1:44" x14ac:dyDescent="0.25">
      <c r="A21" s="1">
        <v>19</v>
      </c>
      <c r="B21" t="s">
        <v>4</v>
      </c>
      <c r="C21" t="s">
        <v>5</v>
      </c>
      <c r="D21" t="s">
        <v>53</v>
      </c>
      <c r="E21">
        <v>2.3420000000000001</v>
      </c>
      <c r="F21" t="s">
        <v>54</v>
      </c>
      <c r="G21" t="s">
        <v>56</v>
      </c>
      <c r="H21">
        <v>1.488E-3</v>
      </c>
      <c r="I21">
        <v>2.7490000000000001E-3</v>
      </c>
      <c r="J21" t="s">
        <v>59</v>
      </c>
      <c r="K21">
        <v>1.488E-3</v>
      </c>
      <c r="L21">
        <v>2.7669999999999999E-3</v>
      </c>
      <c r="M21" t="s">
        <v>61</v>
      </c>
      <c r="N21">
        <v>4.1440000000000001E-3</v>
      </c>
      <c r="O21" t="s">
        <v>64</v>
      </c>
      <c r="P21">
        <v>0</v>
      </c>
      <c r="Q21" t="s">
        <v>64</v>
      </c>
      <c r="R21">
        <v>0</v>
      </c>
      <c r="S21" t="s">
        <v>54</v>
      </c>
      <c r="T21" t="s">
        <v>54</v>
      </c>
      <c r="U21" t="s">
        <v>65</v>
      </c>
      <c r="V21">
        <v>0.12454826254826259</v>
      </c>
      <c r="W21" t="s">
        <v>66</v>
      </c>
      <c r="X21">
        <v>0.12</v>
      </c>
      <c r="Y21" t="s">
        <v>67</v>
      </c>
      <c r="Z21">
        <v>6</v>
      </c>
      <c r="AA21">
        <v>4</v>
      </c>
      <c r="AB21">
        <v>4</v>
      </c>
      <c r="AC21">
        <v>0</v>
      </c>
      <c r="AD21" t="s">
        <v>68</v>
      </c>
      <c r="AE21">
        <v>8</v>
      </c>
      <c r="AF21">
        <v>6</v>
      </c>
      <c r="AG21">
        <v>6</v>
      </c>
      <c r="AH21">
        <v>0</v>
      </c>
      <c r="AI21">
        <v>1.0544210824715901</v>
      </c>
      <c r="AJ21">
        <v>1.7887500506214471</v>
      </c>
      <c r="AK21">
        <v>0.66488267967205728</v>
      </c>
      <c r="AL21">
        <v>1.083434312914263</v>
      </c>
      <c r="AM21">
        <v>9</v>
      </c>
      <c r="AN21">
        <v>10</v>
      </c>
      <c r="AO21">
        <v>4</v>
      </c>
      <c r="AP21">
        <v>6</v>
      </c>
      <c r="AQ21">
        <f t="shared" si="0"/>
        <v>0.9000000000000008</v>
      </c>
      <c r="AR21">
        <f t="shared" si="1"/>
        <v>1.0000000000000009</v>
      </c>
    </row>
    <row r="22" spans="1:44" x14ac:dyDescent="0.25">
      <c r="A22" s="1">
        <v>20</v>
      </c>
      <c r="B22" t="s">
        <v>4</v>
      </c>
      <c r="C22" t="s">
        <v>5</v>
      </c>
      <c r="D22" t="s">
        <v>53</v>
      </c>
      <c r="E22">
        <v>2.4420000000000002</v>
      </c>
      <c r="F22" t="s">
        <v>54</v>
      </c>
      <c r="G22" t="s">
        <v>57</v>
      </c>
      <c r="H22">
        <v>1.488E-3</v>
      </c>
      <c r="I22">
        <v>2.48E-3</v>
      </c>
      <c r="J22" t="s">
        <v>60</v>
      </c>
      <c r="K22">
        <v>1.488E-3</v>
      </c>
      <c r="L22">
        <v>2.539E-3</v>
      </c>
      <c r="M22" t="s">
        <v>61</v>
      </c>
      <c r="N22">
        <v>4.1289999999999999E-3</v>
      </c>
      <c r="O22" t="s">
        <v>64</v>
      </c>
      <c r="P22">
        <v>0</v>
      </c>
      <c r="Q22" t="s">
        <v>64</v>
      </c>
      <c r="R22">
        <v>0</v>
      </c>
      <c r="S22" t="s">
        <v>54</v>
      </c>
      <c r="T22" t="s">
        <v>54</v>
      </c>
      <c r="U22" t="s">
        <v>65</v>
      </c>
      <c r="V22">
        <v>0.12500072656817629</v>
      </c>
      <c r="W22" t="s">
        <v>66</v>
      </c>
      <c r="X22">
        <v>0.12</v>
      </c>
      <c r="Y22" t="s">
        <v>67</v>
      </c>
      <c r="Z22">
        <v>6</v>
      </c>
      <c r="AA22">
        <v>4</v>
      </c>
      <c r="AB22">
        <v>4</v>
      </c>
      <c r="AC22">
        <v>0</v>
      </c>
      <c r="AD22" t="s">
        <v>68</v>
      </c>
      <c r="AE22">
        <v>8</v>
      </c>
      <c r="AF22">
        <v>5</v>
      </c>
      <c r="AG22">
        <v>5</v>
      </c>
      <c r="AH22">
        <v>0</v>
      </c>
      <c r="AI22">
        <v>1.0544210824715901</v>
      </c>
      <c r="AJ22">
        <v>1.7887500506214471</v>
      </c>
      <c r="AK22">
        <v>0.63865601603367039</v>
      </c>
      <c r="AL22">
        <v>1.083434312914263</v>
      </c>
      <c r="AM22">
        <v>8</v>
      </c>
      <c r="AN22">
        <v>9</v>
      </c>
      <c r="AO22">
        <v>4</v>
      </c>
      <c r="AP22">
        <v>5</v>
      </c>
      <c r="AQ22">
        <f t="shared" si="0"/>
        <v>0.79199999999999804</v>
      </c>
      <c r="AR22">
        <f t="shared" si="1"/>
        <v>0.89099999999999779</v>
      </c>
    </row>
    <row r="23" spans="1:44" x14ac:dyDescent="0.25">
      <c r="A23" s="1">
        <v>21</v>
      </c>
      <c r="B23" t="s">
        <v>4</v>
      </c>
      <c r="C23" t="s">
        <v>5</v>
      </c>
      <c r="D23" t="s">
        <v>53</v>
      </c>
      <c r="E23">
        <v>2.5409999999999999</v>
      </c>
      <c r="F23" t="s">
        <v>54</v>
      </c>
      <c r="G23" t="s">
        <v>57</v>
      </c>
      <c r="H23">
        <v>1.488E-3</v>
      </c>
      <c r="I23">
        <v>2.2179999999999999E-3</v>
      </c>
      <c r="J23" t="s">
        <v>60</v>
      </c>
      <c r="K23">
        <v>1.488E-3</v>
      </c>
      <c r="L23">
        <v>2.3149999999999998E-3</v>
      </c>
      <c r="M23" t="s">
        <v>61</v>
      </c>
      <c r="N23">
        <v>4.1130000000000003E-3</v>
      </c>
      <c r="O23" t="s">
        <v>64</v>
      </c>
      <c r="P23">
        <v>0</v>
      </c>
      <c r="Q23" t="s">
        <v>64</v>
      </c>
      <c r="R23">
        <v>0</v>
      </c>
      <c r="S23" t="s">
        <v>54</v>
      </c>
      <c r="T23" t="s">
        <v>54</v>
      </c>
      <c r="U23" t="s">
        <v>65</v>
      </c>
      <c r="V23">
        <v>0.12548699246292239</v>
      </c>
      <c r="W23" t="s">
        <v>66</v>
      </c>
      <c r="X23">
        <v>0.12</v>
      </c>
      <c r="Y23" t="s">
        <v>67</v>
      </c>
      <c r="Z23">
        <v>6</v>
      </c>
      <c r="AA23">
        <v>3</v>
      </c>
      <c r="AB23">
        <v>3</v>
      </c>
      <c r="AC23">
        <v>0</v>
      </c>
      <c r="AD23" t="s">
        <v>68</v>
      </c>
      <c r="AE23">
        <v>8</v>
      </c>
      <c r="AF23">
        <v>5</v>
      </c>
      <c r="AG23">
        <v>5</v>
      </c>
      <c r="AH23">
        <v>0</v>
      </c>
      <c r="AI23">
        <v>1.0544210824715901</v>
      </c>
      <c r="AJ23">
        <v>1.7887500506214471</v>
      </c>
      <c r="AK23">
        <v>0.63865601603367039</v>
      </c>
      <c r="AL23">
        <v>1.083434312914263</v>
      </c>
      <c r="AM23">
        <v>8</v>
      </c>
      <c r="AN23">
        <v>8</v>
      </c>
      <c r="AO23">
        <v>3</v>
      </c>
      <c r="AP23">
        <v>5</v>
      </c>
      <c r="AQ23">
        <f t="shared" si="0"/>
        <v>0.80000000000000071</v>
      </c>
      <c r="AR23">
        <f t="shared" si="1"/>
        <v>0.80000000000000071</v>
      </c>
    </row>
    <row r="24" spans="1:44" x14ac:dyDescent="0.25">
      <c r="A24" s="1">
        <v>22</v>
      </c>
      <c r="B24" t="s">
        <v>4</v>
      </c>
      <c r="C24" t="s">
        <v>5</v>
      </c>
      <c r="D24" t="s">
        <v>53</v>
      </c>
      <c r="E24">
        <v>2.641</v>
      </c>
      <c r="F24" t="s">
        <v>54</v>
      </c>
      <c r="G24" t="s">
        <v>55</v>
      </c>
      <c r="H24">
        <v>1.488E-3</v>
      </c>
      <c r="I24">
        <v>1.9620000000000002E-3</v>
      </c>
      <c r="J24" t="s">
        <v>60</v>
      </c>
      <c r="K24">
        <v>1.488E-3</v>
      </c>
      <c r="L24">
        <v>2.091E-3</v>
      </c>
      <c r="M24" t="s">
        <v>61</v>
      </c>
      <c r="N24">
        <v>4.0980000000000001E-3</v>
      </c>
      <c r="O24" t="s">
        <v>64</v>
      </c>
      <c r="P24">
        <v>0</v>
      </c>
      <c r="Q24" t="s">
        <v>64</v>
      </c>
      <c r="R24">
        <v>0</v>
      </c>
      <c r="S24" t="s">
        <v>54</v>
      </c>
      <c r="T24" t="s">
        <v>54</v>
      </c>
      <c r="U24" t="s">
        <v>65</v>
      </c>
      <c r="V24">
        <v>0.12594631527574429</v>
      </c>
      <c r="W24" t="s">
        <v>66</v>
      </c>
      <c r="X24">
        <v>0.12</v>
      </c>
      <c r="Y24" t="s">
        <v>67</v>
      </c>
      <c r="Z24">
        <v>6</v>
      </c>
      <c r="AA24">
        <v>3</v>
      </c>
      <c r="AB24">
        <v>3</v>
      </c>
      <c r="AC24">
        <v>0</v>
      </c>
      <c r="AD24" t="s">
        <v>68</v>
      </c>
      <c r="AE24">
        <v>8</v>
      </c>
      <c r="AF24">
        <v>5</v>
      </c>
      <c r="AG24">
        <v>5</v>
      </c>
      <c r="AH24">
        <v>0</v>
      </c>
      <c r="AI24">
        <v>1.0544210824715901</v>
      </c>
      <c r="AJ24">
        <v>1.7887500506214471</v>
      </c>
      <c r="AK24">
        <v>0.63865601603367039</v>
      </c>
      <c r="AL24">
        <v>1.083434312914263</v>
      </c>
      <c r="AM24">
        <v>8</v>
      </c>
      <c r="AN24">
        <v>8</v>
      </c>
      <c r="AO24">
        <v>3</v>
      </c>
      <c r="AP24">
        <v>5</v>
      </c>
      <c r="AQ24">
        <f t="shared" si="0"/>
        <v>0.79200000000000159</v>
      </c>
      <c r="AR24">
        <f t="shared" si="1"/>
        <v>0.79200000000000159</v>
      </c>
    </row>
    <row r="25" spans="1:44" x14ac:dyDescent="0.25">
      <c r="A25" s="1">
        <v>23</v>
      </c>
      <c r="B25" t="s">
        <v>4</v>
      </c>
      <c r="C25" t="s">
        <v>5</v>
      </c>
      <c r="D25" t="s">
        <v>53</v>
      </c>
      <c r="E25">
        <v>2.74</v>
      </c>
      <c r="F25" t="s">
        <v>54</v>
      </c>
      <c r="G25" t="s">
        <v>55</v>
      </c>
      <c r="H25">
        <v>1.488E-3</v>
      </c>
      <c r="I25">
        <v>1.9620000000000002E-3</v>
      </c>
      <c r="J25" t="s">
        <v>55</v>
      </c>
      <c r="K25">
        <v>1.488E-3</v>
      </c>
      <c r="L25">
        <v>1.9620000000000002E-3</v>
      </c>
      <c r="M25" t="s">
        <v>61</v>
      </c>
      <c r="N25">
        <v>4.0829999999999998E-3</v>
      </c>
      <c r="O25" t="s">
        <v>64</v>
      </c>
      <c r="P25">
        <v>0</v>
      </c>
      <c r="Q25" t="s">
        <v>64</v>
      </c>
      <c r="R25">
        <v>0</v>
      </c>
      <c r="S25" t="s">
        <v>54</v>
      </c>
      <c r="T25" t="s">
        <v>54</v>
      </c>
      <c r="U25" t="s">
        <v>65</v>
      </c>
      <c r="V25">
        <v>0.12640901298065149</v>
      </c>
      <c r="W25" t="s">
        <v>66</v>
      </c>
      <c r="X25">
        <v>0.12</v>
      </c>
      <c r="Y25" t="s">
        <v>67</v>
      </c>
      <c r="Z25">
        <v>6</v>
      </c>
      <c r="AA25">
        <v>3</v>
      </c>
      <c r="AB25">
        <v>3</v>
      </c>
      <c r="AC25">
        <v>0</v>
      </c>
      <c r="AD25" t="s">
        <v>68</v>
      </c>
      <c r="AE25">
        <v>8</v>
      </c>
      <c r="AF25">
        <v>4</v>
      </c>
      <c r="AG25">
        <v>4</v>
      </c>
      <c r="AH25">
        <v>0</v>
      </c>
      <c r="AI25">
        <v>1.0544210824715901</v>
      </c>
      <c r="AJ25">
        <v>1.7887500506214471</v>
      </c>
      <c r="AK25">
        <v>0.63865601603367039</v>
      </c>
      <c r="AL25">
        <v>1.083434312914263</v>
      </c>
      <c r="AM25">
        <v>6</v>
      </c>
      <c r="AN25">
        <v>8</v>
      </c>
      <c r="AO25">
        <v>3</v>
      </c>
      <c r="AP25">
        <v>4</v>
      </c>
      <c r="AQ25">
        <f t="shared" si="0"/>
        <v>0.59999999999999787</v>
      </c>
      <c r="AR25">
        <f t="shared" si="1"/>
        <v>0.79999999999999716</v>
      </c>
    </row>
    <row r="26" spans="1:44" x14ac:dyDescent="0.25">
      <c r="A26" s="1">
        <v>24</v>
      </c>
      <c r="B26" t="s">
        <v>4</v>
      </c>
      <c r="C26" t="s">
        <v>5</v>
      </c>
      <c r="D26" t="s">
        <v>53</v>
      </c>
      <c r="E26">
        <v>2.84</v>
      </c>
      <c r="F26" t="s">
        <v>54</v>
      </c>
      <c r="G26" t="s">
        <v>55</v>
      </c>
      <c r="H26">
        <v>1.488E-3</v>
      </c>
      <c r="I26">
        <v>1.9620000000000002E-3</v>
      </c>
      <c r="J26" t="s">
        <v>55</v>
      </c>
      <c r="K26">
        <v>1.488E-3</v>
      </c>
      <c r="L26">
        <v>1.9620000000000002E-3</v>
      </c>
      <c r="M26" t="s">
        <v>61</v>
      </c>
      <c r="N26">
        <v>4.0679999999999996E-3</v>
      </c>
      <c r="O26" t="s">
        <v>64</v>
      </c>
      <c r="P26">
        <v>0</v>
      </c>
      <c r="Q26" t="s">
        <v>64</v>
      </c>
      <c r="R26">
        <v>0</v>
      </c>
      <c r="S26" t="s">
        <v>54</v>
      </c>
      <c r="T26" t="s">
        <v>54</v>
      </c>
      <c r="U26" t="s">
        <v>65</v>
      </c>
      <c r="V26">
        <v>0.12687512291052119</v>
      </c>
      <c r="W26" t="s">
        <v>66</v>
      </c>
      <c r="X26">
        <v>0.12</v>
      </c>
      <c r="Y26" t="s">
        <v>67</v>
      </c>
      <c r="Z26">
        <v>6</v>
      </c>
      <c r="AA26">
        <v>3</v>
      </c>
      <c r="AB26">
        <v>3</v>
      </c>
      <c r="AC26">
        <v>0</v>
      </c>
      <c r="AD26" t="s">
        <v>68</v>
      </c>
      <c r="AE26">
        <v>8</v>
      </c>
      <c r="AF26">
        <v>4</v>
      </c>
      <c r="AG26">
        <v>4</v>
      </c>
      <c r="AH26">
        <v>0</v>
      </c>
      <c r="AI26">
        <v>1.0544210824715901</v>
      </c>
      <c r="AJ26">
        <v>1.7887500506214471</v>
      </c>
      <c r="AK26">
        <v>0.63865601603367039</v>
      </c>
      <c r="AL26">
        <v>1.083434312914263</v>
      </c>
      <c r="AM26">
        <v>6</v>
      </c>
      <c r="AN26">
        <v>8</v>
      </c>
      <c r="AO26">
        <v>3</v>
      </c>
      <c r="AP26">
        <v>4</v>
      </c>
      <c r="AQ26">
        <f t="shared" si="0"/>
        <v>0.60000000000000053</v>
      </c>
      <c r="AR26">
        <f t="shared" si="1"/>
        <v>0.80000000000000071</v>
      </c>
    </row>
    <row r="27" spans="1:44" x14ac:dyDescent="0.25">
      <c r="A27" s="1">
        <v>25</v>
      </c>
      <c r="B27" t="s">
        <v>4</v>
      </c>
      <c r="C27" t="s">
        <v>5</v>
      </c>
      <c r="D27" t="s">
        <v>53</v>
      </c>
      <c r="E27">
        <v>2.94</v>
      </c>
      <c r="F27" t="s">
        <v>54</v>
      </c>
      <c r="G27" t="s">
        <v>55</v>
      </c>
      <c r="H27">
        <v>1.488E-3</v>
      </c>
      <c r="I27">
        <v>1.9620000000000002E-3</v>
      </c>
      <c r="J27" t="s">
        <v>55</v>
      </c>
      <c r="K27">
        <v>1.488E-3</v>
      </c>
      <c r="L27">
        <v>1.9620000000000002E-3</v>
      </c>
      <c r="M27" t="s">
        <v>61</v>
      </c>
      <c r="N27">
        <v>4.052E-3</v>
      </c>
      <c r="O27" t="s">
        <v>64</v>
      </c>
      <c r="P27">
        <v>0</v>
      </c>
      <c r="Q27" t="s">
        <v>64</v>
      </c>
      <c r="R27">
        <v>0</v>
      </c>
      <c r="S27" t="s">
        <v>54</v>
      </c>
      <c r="T27" t="s">
        <v>54</v>
      </c>
      <c r="U27" t="s">
        <v>65</v>
      </c>
      <c r="V27">
        <v>0.12737611056268511</v>
      </c>
      <c r="W27" t="s">
        <v>66</v>
      </c>
      <c r="X27">
        <v>0.12</v>
      </c>
      <c r="Y27" t="s">
        <v>67</v>
      </c>
      <c r="Z27">
        <v>6</v>
      </c>
      <c r="AA27">
        <v>3</v>
      </c>
      <c r="AB27">
        <v>3</v>
      </c>
      <c r="AC27">
        <v>0</v>
      </c>
      <c r="AD27" t="s">
        <v>68</v>
      </c>
      <c r="AE27">
        <v>8</v>
      </c>
      <c r="AF27">
        <v>4</v>
      </c>
      <c r="AG27">
        <v>4</v>
      </c>
      <c r="AH27">
        <v>0</v>
      </c>
      <c r="AI27">
        <v>1.0544210824715901</v>
      </c>
      <c r="AJ27">
        <v>1.7887500506214471</v>
      </c>
      <c r="AK27">
        <v>0.63865601603367039</v>
      </c>
      <c r="AL27">
        <v>1.083434312914263</v>
      </c>
      <c r="AM27">
        <v>6</v>
      </c>
      <c r="AN27">
        <v>6</v>
      </c>
      <c r="AO27">
        <v>3</v>
      </c>
      <c r="AP27">
        <v>4</v>
      </c>
      <c r="AQ27">
        <f t="shared" si="0"/>
        <v>0.59400000000000119</v>
      </c>
      <c r="AR27">
        <f t="shared" si="1"/>
        <v>0.59400000000000119</v>
      </c>
    </row>
    <row r="28" spans="1:44" x14ac:dyDescent="0.25">
      <c r="A28" s="1">
        <v>26</v>
      </c>
      <c r="B28" t="s">
        <v>4</v>
      </c>
      <c r="C28" t="s">
        <v>5</v>
      </c>
      <c r="D28" t="s">
        <v>53</v>
      </c>
      <c r="E28">
        <v>3.0390000000000001</v>
      </c>
      <c r="F28" t="s">
        <v>54</v>
      </c>
      <c r="G28" t="s">
        <v>55</v>
      </c>
      <c r="H28">
        <v>1.488E-3</v>
      </c>
      <c r="I28">
        <v>1.9620000000000002E-3</v>
      </c>
      <c r="J28" t="s">
        <v>55</v>
      </c>
      <c r="K28">
        <v>1.488E-3</v>
      </c>
      <c r="L28">
        <v>1.9620000000000002E-3</v>
      </c>
      <c r="M28" t="s">
        <v>61</v>
      </c>
      <c r="N28">
        <v>4.0369999999999998E-3</v>
      </c>
      <c r="O28" t="s">
        <v>64</v>
      </c>
      <c r="P28">
        <v>0</v>
      </c>
      <c r="Q28" t="s">
        <v>64</v>
      </c>
      <c r="R28">
        <v>0</v>
      </c>
      <c r="S28" t="s">
        <v>54</v>
      </c>
      <c r="T28" t="s">
        <v>54</v>
      </c>
      <c r="U28" t="s">
        <v>65</v>
      </c>
      <c r="V28">
        <v>0.12784939311369831</v>
      </c>
      <c r="W28" t="s">
        <v>66</v>
      </c>
      <c r="X28">
        <v>0.12</v>
      </c>
      <c r="Y28" t="s">
        <v>67</v>
      </c>
      <c r="Z28">
        <v>6</v>
      </c>
      <c r="AA28">
        <v>3</v>
      </c>
      <c r="AB28">
        <v>3</v>
      </c>
      <c r="AC28">
        <v>0</v>
      </c>
      <c r="AD28" t="s">
        <v>68</v>
      </c>
      <c r="AE28">
        <v>8</v>
      </c>
      <c r="AF28">
        <v>4</v>
      </c>
      <c r="AG28">
        <v>4</v>
      </c>
      <c r="AH28">
        <v>0</v>
      </c>
      <c r="AI28">
        <v>1.0544210824715901</v>
      </c>
      <c r="AJ28">
        <v>1.7887500506214471</v>
      </c>
      <c r="AK28">
        <v>0.63865601603367039</v>
      </c>
      <c r="AL28">
        <v>1.083434312914263</v>
      </c>
      <c r="AM28">
        <v>6</v>
      </c>
      <c r="AN28">
        <v>5</v>
      </c>
      <c r="AO28">
        <v>3</v>
      </c>
      <c r="AP28">
        <v>4</v>
      </c>
      <c r="AQ28">
        <f t="shared" si="0"/>
        <v>0.59999999999999787</v>
      </c>
      <c r="AR28">
        <f t="shared" si="1"/>
        <v>0.49999999999999822</v>
      </c>
    </row>
    <row r="29" spans="1:44" x14ac:dyDescent="0.25">
      <c r="A29" s="1">
        <v>27</v>
      </c>
      <c r="B29" t="s">
        <v>4</v>
      </c>
      <c r="C29" t="s">
        <v>5</v>
      </c>
      <c r="D29" t="s">
        <v>53</v>
      </c>
      <c r="E29">
        <v>3.1389999999999998</v>
      </c>
      <c r="F29" t="s">
        <v>54</v>
      </c>
      <c r="G29" t="s">
        <v>55</v>
      </c>
      <c r="H29">
        <v>1.488E-3</v>
      </c>
      <c r="I29">
        <v>1.9620000000000002E-3</v>
      </c>
      <c r="J29" t="s">
        <v>55</v>
      </c>
      <c r="K29">
        <v>1.488E-3</v>
      </c>
      <c r="L29">
        <v>1.9620000000000002E-3</v>
      </c>
      <c r="M29" t="s">
        <v>61</v>
      </c>
      <c r="N29">
        <v>4.0220000000000004E-3</v>
      </c>
      <c r="O29" t="s">
        <v>64</v>
      </c>
      <c r="P29">
        <v>0</v>
      </c>
      <c r="Q29" t="s">
        <v>64</v>
      </c>
      <c r="R29">
        <v>0</v>
      </c>
      <c r="S29" t="s">
        <v>54</v>
      </c>
      <c r="T29" t="s">
        <v>54</v>
      </c>
      <c r="U29" t="s">
        <v>65</v>
      </c>
      <c r="V29">
        <v>0.1283262058677275</v>
      </c>
      <c r="W29" t="s">
        <v>66</v>
      </c>
      <c r="X29">
        <v>0.12</v>
      </c>
      <c r="Y29" t="s">
        <v>67</v>
      </c>
      <c r="Z29">
        <v>6</v>
      </c>
      <c r="AA29">
        <v>3</v>
      </c>
      <c r="AB29">
        <v>3</v>
      </c>
      <c r="AC29">
        <v>0</v>
      </c>
      <c r="AD29" t="s">
        <v>68</v>
      </c>
      <c r="AE29">
        <v>8</v>
      </c>
      <c r="AF29">
        <v>4</v>
      </c>
      <c r="AG29">
        <v>4</v>
      </c>
      <c r="AH29">
        <v>0</v>
      </c>
      <c r="AI29">
        <v>1.0544210824715901</v>
      </c>
      <c r="AJ29">
        <v>1.7887500506214471</v>
      </c>
      <c r="AK29">
        <v>0.63865601603367039</v>
      </c>
      <c r="AL29">
        <v>1.083434312914263</v>
      </c>
      <c r="AM29">
        <v>6</v>
      </c>
      <c r="AN29">
        <v>5</v>
      </c>
      <c r="AO29">
        <v>3</v>
      </c>
      <c r="AP29">
        <v>4</v>
      </c>
      <c r="AQ29">
        <f t="shared" si="0"/>
        <v>0.59400000000000119</v>
      </c>
      <c r="AR29">
        <f t="shared" si="1"/>
        <v>0.49500000000000099</v>
      </c>
    </row>
    <row r="30" spans="1:44" x14ac:dyDescent="0.25">
      <c r="A30" s="1">
        <v>28</v>
      </c>
      <c r="B30" t="s">
        <v>4</v>
      </c>
      <c r="C30" t="s">
        <v>5</v>
      </c>
      <c r="D30" t="s">
        <v>53</v>
      </c>
      <c r="E30">
        <v>3.238</v>
      </c>
      <c r="F30" t="s">
        <v>54</v>
      </c>
      <c r="G30" t="s">
        <v>55</v>
      </c>
      <c r="H30">
        <v>1.488E-3</v>
      </c>
      <c r="I30">
        <v>1.9620000000000002E-3</v>
      </c>
      <c r="J30" t="s">
        <v>55</v>
      </c>
      <c r="K30">
        <v>1.488E-3</v>
      </c>
      <c r="L30">
        <v>1.9620000000000002E-3</v>
      </c>
      <c r="M30" t="s">
        <v>61</v>
      </c>
      <c r="N30">
        <v>4.0070000000000001E-3</v>
      </c>
      <c r="O30" t="s">
        <v>64</v>
      </c>
      <c r="P30">
        <v>0</v>
      </c>
      <c r="Q30" t="s">
        <v>64</v>
      </c>
      <c r="R30">
        <v>0</v>
      </c>
      <c r="S30" t="s">
        <v>54</v>
      </c>
      <c r="T30" t="s">
        <v>54</v>
      </c>
      <c r="U30" t="s">
        <v>65</v>
      </c>
      <c r="V30">
        <v>0.1288065884701772</v>
      </c>
      <c r="W30" t="s">
        <v>66</v>
      </c>
      <c r="X30">
        <v>0.12</v>
      </c>
      <c r="Y30" t="s">
        <v>67</v>
      </c>
      <c r="Z30">
        <v>6</v>
      </c>
      <c r="AA30">
        <v>3</v>
      </c>
      <c r="AB30">
        <v>3</v>
      </c>
      <c r="AC30">
        <v>0</v>
      </c>
      <c r="AD30" t="s">
        <v>68</v>
      </c>
      <c r="AE30">
        <v>8</v>
      </c>
      <c r="AF30">
        <v>4</v>
      </c>
      <c r="AG30">
        <v>4</v>
      </c>
      <c r="AH30">
        <v>0</v>
      </c>
      <c r="AI30">
        <v>1.0544210824715901</v>
      </c>
      <c r="AJ30">
        <v>1.7887500506214471</v>
      </c>
      <c r="AK30">
        <v>0.63865601603367039</v>
      </c>
      <c r="AL30">
        <v>1.083434312914263</v>
      </c>
      <c r="AM30">
        <v>5</v>
      </c>
      <c r="AN30">
        <v>5</v>
      </c>
      <c r="AO30">
        <v>3</v>
      </c>
      <c r="AP30">
        <v>4</v>
      </c>
      <c r="AQ30">
        <f t="shared" si="0"/>
        <v>0.50000000000000044</v>
      </c>
      <c r="AR30">
        <f t="shared" si="1"/>
        <v>0.50000000000000044</v>
      </c>
    </row>
    <row r="31" spans="1:44" x14ac:dyDescent="0.25">
      <c r="A31" s="1">
        <v>29</v>
      </c>
      <c r="B31" t="s">
        <v>4</v>
      </c>
      <c r="C31" t="s">
        <v>5</v>
      </c>
      <c r="D31" t="s">
        <v>53</v>
      </c>
      <c r="E31">
        <v>3.3380000000000001</v>
      </c>
      <c r="F31" t="s">
        <v>54</v>
      </c>
      <c r="G31" t="s">
        <v>55</v>
      </c>
      <c r="H31">
        <v>1.488E-3</v>
      </c>
      <c r="I31">
        <v>1.9620000000000002E-3</v>
      </c>
      <c r="J31" t="s">
        <v>55</v>
      </c>
      <c r="K31">
        <v>1.488E-3</v>
      </c>
      <c r="L31">
        <v>1.9620000000000002E-3</v>
      </c>
      <c r="M31" t="s">
        <v>61</v>
      </c>
      <c r="N31">
        <v>3.9909999999999998E-3</v>
      </c>
      <c r="O31" t="s">
        <v>64</v>
      </c>
      <c r="P31">
        <v>0</v>
      </c>
      <c r="Q31" t="s">
        <v>64</v>
      </c>
      <c r="R31">
        <v>0</v>
      </c>
      <c r="S31" t="s">
        <v>54</v>
      </c>
      <c r="T31" t="s">
        <v>54</v>
      </c>
      <c r="U31" t="s">
        <v>65</v>
      </c>
      <c r="V31">
        <v>0.12932297669756951</v>
      </c>
      <c r="W31" t="s">
        <v>66</v>
      </c>
      <c r="X31">
        <v>0.12</v>
      </c>
      <c r="Y31" t="s">
        <v>67</v>
      </c>
      <c r="Z31">
        <v>6</v>
      </c>
      <c r="AA31">
        <v>3</v>
      </c>
      <c r="AB31">
        <v>3</v>
      </c>
      <c r="AC31">
        <v>0</v>
      </c>
      <c r="AD31" t="s">
        <v>68</v>
      </c>
      <c r="AE31">
        <v>8</v>
      </c>
      <c r="AF31">
        <v>4</v>
      </c>
      <c r="AG31">
        <v>4</v>
      </c>
      <c r="AH31">
        <v>0</v>
      </c>
      <c r="AI31">
        <v>1.0544210824715901</v>
      </c>
      <c r="AJ31">
        <v>1.7887500506214471</v>
      </c>
      <c r="AK31">
        <v>0.63865601603367039</v>
      </c>
      <c r="AL31">
        <v>1.083434312914263</v>
      </c>
      <c r="AM31">
        <v>4</v>
      </c>
      <c r="AN31">
        <v>4</v>
      </c>
      <c r="AO31">
        <v>3</v>
      </c>
      <c r="AP31">
        <v>4</v>
      </c>
      <c r="AQ31">
        <f t="shared" si="0"/>
        <v>0.39599999999999902</v>
      </c>
      <c r="AR31">
        <f t="shared" si="1"/>
        <v>0.39599999999999902</v>
      </c>
    </row>
    <row r="32" spans="1:44" x14ac:dyDescent="0.25">
      <c r="A32" s="1">
        <v>30</v>
      </c>
      <c r="B32" t="s">
        <v>4</v>
      </c>
      <c r="C32" t="s">
        <v>5</v>
      </c>
      <c r="D32" t="s">
        <v>53</v>
      </c>
      <c r="E32">
        <v>3.4369999999999998</v>
      </c>
      <c r="F32" t="s">
        <v>54</v>
      </c>
      <c r="G32" t="s">
        <v>55</v>
      </c>
      <c r="H32">
        <v>1.488E-3</v>
      </c>
      <c r="I32">
        <v>1.9620000000000002E-3</v>
      </c>
      <c r="J32" t="s">
        <v>55</v>
      </c>
      <c r="K32">
        <v>1.488E-3</v>
      </c>
      <c r="L32">
        <v>1.9620000000000002E-3</v>
      </c>
      <c r="M32" t="s">
        <v>61</v>
      </c>
      <c r="N32">
        <v>3.9759999999999986E-3</v>
      </c>
      <c r="O32" t="s">
        <v>64</v>
      </c>
      <c r="P32">
        <v>0</v>
      </c>
      <c r="Q32" t="s">
        <v>64</v>
      </c>
      <c r="R32">
        <v>0</v>
      </c>
      <c r="S32" t="s">
        <v>54</v>
      </c>
      <c r="T32" t="s">
        <v>54</v>
      </c>
      <c r="U32" t="s">
        <v>65</v>
      </c>
      <c r="V32">
        <v>0.1298108651911469</v>
      </c>
      <c r="W32" t="s">
        <v>66</v>
      </c>
      <c r="X32">
        <v>0.12</v>
      </c>
      <c r="Y32" t="s">
        <v>67</v>
      </c>
      <c r="Z32">
        <v>6</v>
      </c>
      <c r="AA32">
        <v>3</v>
      </c>
      <c r="AB32">
        <v>3</v>
      </c>
      <c r="AC32">
        <v>0</v>
      </c>
      <c r="AD32" t="s">
        <v>68</v>
      </c>
      <c r="AE32">
        <v>8</v>
      </c>
      <c r="AF32">
        <v>4</v>
      </c>
      <c r="AG32">
        <v>4</v>
      </c>
      <c r="AH32">
        <v>0</v>
      </c>
      <c r="AI32">
        <v>1.0544210824715901</v>
      </c>
      <c r="AJ32">
        <v>1.7887500506214471</v>
      </c>
      <c r="AK32">
        <v>0.63865601603367039</v>
      </c>
      <c r="AL32">
        <v>1.083434312914263</v>
      </c>
      <c r="AM32">
        <v>4</v>
      </c>
      <c r="AN32">
        <v>4</v>
      </c>
      <c r="AO32">
        <v>3</v>
      </c>
      <c r="AP32">
        <v>4</v>
      </c>
      <c r="AQ32">
        <f t="shared" si="0"/>
        <v>0.40000000000000036</v>
      </c>
      <c r="AR32">
        <f t="shared" si="1"/>
        <v>0.40000000000000036</v>
      </c>
    </row>
    <row r="33" spans="1:44" x14ac:dyDescent="0.25">
      <c r="A33" s="1">
        <v>31</v>
      </c>
      <c r="B33" t="s">
        <v>4</v>
      </c>
      <c r="C33" t="s">
        <v>5</v>
      </c>
      <c r="D33" t="s">
        <v>53</v>
      </c>
      <c r="E33">
        <v>3.5369999999999999</v>
      </c>
      <c r="F33" t="s">
        <v>54</v>
      </c>
      <c r="G33" t="s">
        <v>55</v>
      </c>
      <c r="H33">
        <v>1.488E-3</v>
      </c>
      <c r="I33">
        <v>1.9620000000000002E-3</v>
      </c>
      <c r="J33" t="s">
        <v>55</v>
      </c>
      <c r="K33">
        <v>1.488E-3</v>
      </c>
      <c r="L33">
        <v>1.9620000000000002E-3</v>
      </c>
      <c r="M33" t="s">
        <v>61</v>
      </c>
      <c r="N33">
        <v>3.9610000000000001E-3</v>
      </c>
      <c r="O33" t="s">
        <v>64</v>
      </c>
      <c r="P33">
        <v>0</v>
      </c>
      <c r="Q33" t="s">
        <v>64</v>
      </c>
      <c r="R33">
        <v>0</v>
      </c>
      <c r="S33" t="s">
        <v>54</v>
      </c>
      <c r="T33" t="s">
        <v>54</v>
      </c>
      <c r="U33" t="s">
        <v>65</v>
      </c>
      <c r="V33">
        <v>0.1303024488765463</v>
      </c>
      <c r="W33" t="s">
        <v>66</v>
      </c>
      <c r="X33">
        <v>0.12</v>
      </c>
      <c r="Y33" t="s">
        <v>67</v>
      </c>
      <c r="Z33">
        <v>6</v>
      </c>
      <c r="AA33">
        <v>3</v>
      </c>
      <c r="AB33">
        <v>3</v>
      </c>
      <c r="AC33">
        <v>0</v>
      </c>
      <c r="AD33" t="s">
        <v>68</v>
      </c>
      <c r="AE33">
        <v>8</v>
      </c>
      <c r="AF33">
        <v>4</v>
      </c>
      <c r="AG33">
        <v>4</v>
      </c>
      <c r="AH33">
        <v>0</v>
      </c>
      <c r="AI33">
        <v>1.0544210824715901</v>
      </c>
      <c r="AJ33">
        <v>1.7887500506214471</v>
      </c>
      <c r="AK33">
        <v>0.63865601603367039</v>
      </c>
      <c r="AL33">
        <v>1.083434312914263</v>
      </c>
      <c r="AM33">
        <v>3</v>
      </c>
      <c r="AN33">
        <v>4</v>
      </c>
      <c r="AO33">
        <v>3</v>
      </c>
      <c r="AP33">
        <v>4</v>
      </c>
      <c r="AQ33">
        <f t="shared" si="0"/>
        <v>0.30000000000000027</v>
      </c>
      <c r="AR33">
        <f t="shared" si="1"/>
        <v>0.40000000000000036</v>
      </c>
    </row>
    <row r="34" spans="1:44" x14ac:dyDescent="0.25">
      <c r="A34" s="1">
        <v>32</v>
      </c>
      <c r="B34" t="s">
        <v>4</v>
      </c>
      <c r="C34" t="s">
        <v>5</v>
      </c>
      <c r="D34" t="s">
        <v>53</v>
      </c>
      <c r="E34">
        <v>3.637</v>
      </c>
      <c r="F34" t="s">
        <v>54</v>
      </c>
      <c r="G34" t="s">
        <v>55</v>
      </c>
      <c r="H34">
        <v>1.488E-3</v>
      </c>
      <c r="I34">
        <v>1.9620000000000002E-3</v>
      </c>
      <c r="J34" t="s">
        <v>55</v>
      </c>
      <c r="K34">
        <v>1.488E-3</v>
      </c>
      <c r="L34">
        <v>1.9620000000000002E-3</v>
      </c>
      <c r="M34" t="s">
        <v>61</v>
      </c>
      <c r="N34">
        <v>3.9459999999999999E-3</v>
      </c>
      <c r="O34" t="s">
        <v>64</v>
      </c>
      <c r="P34">
        <v>0</v>
      </c>
      <c r="Q34" t="s">
        <v>64</v>
      </c>
      <c r="R34">
        <v>0</v>
      </c>
      <c r="S34" t="s">
        <v>54</v>
      </c>
      <c r="T34" t="s">
        <v>54</v>
      </c>
      <c r="U34" t="s">
        <v>65</v>
      </c>
      <c r="V34">
        <v>0.13079776989356309</v>
      </c>
      <c r="W34" t="s">
        <v>66</v>
      </c>
      <c r="X34">
        <v>0.12</v>
      </c>
      <c r="Y34" t="s">
        <v>67</v>
      </c>
      <c r="Z34">
        <v>6</v>
      </c>
      <c r="AA34">
        <v>3</v>
      </c>
      <c r="AB34">
        <v>3</v>
      </c>
      <c r="AC34">
        <v>0</v>
      </c>
      <c r="AD34" t="s">
        <v>68</v>
      </c>
      <c r="AE34">
        <v>8</v>
      </c>
      <c r="AF34">
        <v>4</v>
      </c>
      <c r="AG34">
        <v>4</v>
      </c>
      <c r="AH34">
        <v>0</v>
      </c>
      <c r="AI34">
        <v>1.0544210824715901</v>
      </c>
      <c r="AJ34">
        <v>1.7887500506214471</v>
      </c>
      <c r="AK34">
        <v>0.63865601603367039</v>
      </c>
      <c r="AL34">
        <v>1.083434312914263</v>
      </c>
      <c r="AM34">
        <v>4</v>
      </c>
      <c r="AN34">
        <v>4</v>
      </c>
      <c r="AO34">
        <v>3</v>
      </c>
      <c r="AP34">
        <v>4</v>
      </c>
      <c r="AQ34">
        <f t="shared" si="0"/>
        <v>0.3960000000000008</v>
      </c>
      <c r="AR34">
        <f t="shared" si="1"/>
        <v>0.3960000000000008</v>
      </c>
    </row>
    <row r="35" spans="1:44" x14ac:dyDescent="0.25">
      <c r="A35" s="1">
        <v>33</v>
      </c>
      <c r="B35" t="s">
        <v>4</v>
      </c>
      <c r="C35" t="s">
        <v>5</v>
      </c>
      <c r="D35" t="s">
        <v>53</v>
      </c>
      <c r="E35">
        <v>3.7360000000000002</v>
      </c>
      <c r="F35" t="s">
        <v>54</v>
      </c>
      <c r="G35" t="s">
        <v>55</v>
      </c>
      <c r="H35">
        <v>1.488E-3</v>
      </c>
      <c r="I35">
        <v>1.9620000000000002E-3</v>
      </c>
      <c r="J35" t="s">
        <v>55</v>
      </c>
      <c r="K35">
        <v>1.488E-3</v>
      </c>
      <c r="L35">
        <v>1.9620000000000002E-3</v>
      </c>
      <c r="M35" t="s">
        <v>61</v>
      </c>
      <c r="N35">
        <v>3.9309999999999996E-3</v>
      </c>
      <c r="O35" t="s">
        <v>64</v>
      </c>
      <c r="P35">
        <v>0</v>
      </c>
      <c r="Q35" t="s">
        <v>64</v>
      </c>
      <c r="R35">
        <v>0</v>
      </c>
      <c r="S35" t="s">
        <v>54</v>
      </c>
      <c r="T35" t="s">
        <v>54</v>
      </c>
      <c r="U35" t="s">
        <v>65</v>
      </c>
      <c r="V35">
        <v>0.13129687102518439</v>
      </c>
      <c r="W35" t="s">
        <v>66</v>
      </c>
      <c r="X35">
        <v>0.12</v>
      </c>
      <c r="Y35" t="s">
        <v>67</v>
      </c>
      <c r="Z35">
        <v>6</v>
      </c>
      <c r="AA35">
        <v>3</v>
      </c>
      <c r="AB35">
        <v>3</v>
      </c>
      <c r="AC35">
        <v>0</v>
      </c>
      <c r="AD35" t="s">
        <v>68</v>
      </c>
      <c r="AE35">
        <v>8</v>
      </c>
      <c r="AF35">
        <v>4</v>
      </c>
      <c r="AG35">
        <v>4</v>
      </c>
      <c r="AH35">
        <v>0</v>
      </c>
      <c r="AI35">
        <v>1.0544210824715901</v>
      </c>
      <c r="AJ35">
        <v>1.7887500506214471</v>
      </c>
      <c r="AK35">
        <v>0.63865601603367039</v>
      </c>
      <c r="AL35">
        <v>1.083434312914263</v>
      </c>
      <c r="AM35">
        <v>4</v>
      </c>
      <c r="AN35">
        <v>5</v>
      </c>
      <c r="AO35">
        <v>3</v>
      </c>
      <c r="AP35">
        <v>4</v>
      </c>
      <c r="AQ35">
        <f t="shared" si="0"/>
        <v>0.39999999999999858</v>
      </c>
      <c r="AR35">
        <f t="shared" si="1"/>
        <v>0.49999999999999822</v>
      </c>
    </row>
    <row r="36" spans="1:44" x14ac:dyDescent="0.25">
      <c r="A36" s="1">
        <v>34</v>
      </c>
      <c r="B36" t="s">
        <v>4</v>
      </c>
      <c r="C36" t="s">
        <v>5</v>
      </c>
      <c r="D36" t="s">
        <v>53</v>
      </c>
      <c r="E36">
        <v>3.8359999999999999</v>
      </c>
      <c r="F36" t="s">
        <v>54</v>
      </c>
      <c r="G36" t="s">
        <v>55</v>
      </c>
      <c r="H36">
        <v>1.488E-3</v>
      </c>
      <c r="I36">
        <v>1.9620000000000002E-3</v>
      </c>
      <c r="J36" t="s">
        <v>55</v>
      </c>
      <c r="K36">
        <v>1.488E-3</v>
      </c>
      <c r="L36">
        <v>1.9620000000000002E-3</v>
      </c>
      <c r="M36" t="s">
        <v>61</v>
      </c>
      <c r="N36">
        <v>3.9150000000000001E-3</v>
      </c>
      <c r="O36" t="s">
        <v>64</v>
      </c>
      <c r="P36">
        <v>0</v>
      </c>
      <c r="Q36" t="s">
        <v>64</v>
      </c>
      <c r="R36">
        <v>0</v>
      </c>
      <c r="S36" t="s">
        <v>54</v>
      </c>
      <c r="T36" t="s">
        <v>54</v>
      </c>
      <c r="U36" t="s">
        <v>65</v>
      </c>
      <c r="V36">
        <v>0.13183346104725421</v>
      </c>
      <c r="W36" t="s">
        <v>66</v>
      </c>
      <c r="X36">
        <v>0.12</v>
      </c>
      <c r="Y36" t="s">
        <v>67</v>
      </c>
      <c r="Z36">
        <v>6</v>
      </c>
      <c r="AA36">
        <v>3</v>
      </c>
      <c r="AB36">
        <v>3</v>
      </c>
      <c r="AC36">
        <v>0</v>
      </c>
      <c r="AD36" t="s">
        <v>68</v>
      </c>
      <c r="AE36">
        <v>8</v>
      </c>
      <c r="AF36">
        <v>4</v>
      </c>
      <c r="AG36">
        <v>4</v>
      </c>
      <c r="AH36">
        <v>0</v>
      </c>
      <c r="AI36">
        <v>1.0544210824715901</v>
      </c>
      <c r="AJ36">
        <v>1.7887500506214471</v>
      </c>
      <c r="AK36">
        <v>0.63865601603367039</v>
      </c>
      <c r="AL36">
        <v>1.083434312914263</v>
      </c>
      <c r="AM36">
        <v>6</v>
      </c>
      <c r="AN36">
        <v>5</v>
      </c>
      <c r="AO36">
        <v>3</v>
      </c>
      <c r="AP36">
        <v>4</v>
      </c>
      <c r="AQ36">
        <f t="shared" si="0"/>
        <v>0.59400000000000119</v>
      </c>
      <c r="AR36">
        <f t="shared" si="1"/>
        <v>0.49500000000000099</v>
      </c>
    </row>
    <row r="37" spans="1:44" x14ac:dyDescent="0.25">
      <c r="A37" s="1">
        <v>35</v>
      </c>
      <c r="B37" t="s">
        <v>4</v>
      </c>
      <c r="C37" t="s">
        <v>5</v>
      </c>
      <c r="D37" t="s">
        <v>53</v>
      </c>
      <c r="E37">
        <v>3.9350000000000001</v>
      </c>
      <c r="F37" t="s">
        <v>54</v>
      </c>
      <c r="G37" t="s">
        <v>55</v>
      </c>
      <c r="H37">
        <v>1.488E-3</v>
      </c>
      <c r="I37">
        <v>1.9620000000000002E-3</v>
      </c>
      <c r="J37" t="s">
        <v>55</v>
      </c>
      <c r="K37">
        <v>1.488E-3</v>
      </c>
      <c r="L37">
        <v>1.9620000000000002E-3</v>
      </c>
      <c r="M37" t="s">
        <v>61</v>
      </c>
      <c r="N37">
        <v>3.8999999999999998E-3</v>
      </c>
      <c r="O37" t="s">
        <v>64</v>
      </c>
      <c r="P37">
        <v>0</v>
      </c>
      <c r="Q37" t="s">
        <v>64</v>
      </c>
      <c r="R37">
        <v>0</v>
      </c>
      <c r="S37" t="s">
        <v>54</v>
      </c>
      <c r="T37" t="s">
        <v>54</v>
      </c>
      <c r="U37" t="s">
        <v>65</v>
      </c>
      <c r="V37">
        <v>0.13234051282051279</v>
      </c>
      <c r="W37" t="s">
        <v>66</v>
      </c>
      <c r="X37">
        <v>0.12</v>
      </c>
      <c r="Y37" t="s">
        <v>67</v>
      </c>
      <c r="Z37">
        <v>6</v>
      </c>
      <c r="AA37">
        <v>3</v>
      </c>
      <c r="AB37">
        <v>3</v>
      </c>
      <c r="AC37">
        <v>0</v>
      </c>
      <c r="AD37" t="s">
        <v>68</v>
      </c>
      <c r="AE37">
        <v>8</v>
      </c>
      <c r="AF37">
        <v>4</v>
      </c>
      <c r="AG37">
        <v>4</v>
      </c>
      <c r="AH37">
        <v>0</v>
      </c>
      <c r="AI37">
        <v>1.0544210824715901</v>
      </c>
      <c r="AJ37">
        <v>1.7887500506214471</v>
      </c>
      <c r="AK37">
        <v>0.63865601603367039</v>
      </c>
      <c r="AL37">
        <v>1.083434312914263</v>
      </c>
      <c r="AM37">
        <v>6</v>
      </c>
      <c r="AN37">
        <v>6</v>
      </c>
      <c r="AO37">
        <v>3</v>
      </c>
      <c r="AP37">
        <v>4</v>
      </c>
      <c r="AQ37">
        <f t="shared" si="0"/>
        <v>0.60000000000000053</v>
      </c>
      <c r="AR37">
        <f t="shared" si="1"/>
        <v>0.60000000000000053</v>
      </c>
    </row>
    <row r="38" spans="1:44" x14ac:dyDescent="0.25">
      <c r="A38" s="1">
        <v>36</v>
      </c>
      <c r="B38" t="s">
        <v>4</v>
      </c>
      <c r="C38" t="s">
        <v>5</v>
      </c>
      <c r="D38" t="s">
        <v>53</v>
      </c>
      <c r="E38">
        <v>4.0350000000000001</v>
      </c>
      <c r="F38" t="s">
        <v>54</v>
      </c>
      <c r="G38" t="s">
        <v>55</v>
      </c>
      <c r="H38">
        <v>1.488E-3</v>
      </c>
      <c r="I38">
        <v>1.9620000000000002E-3</v>
      </c>
      <c r="J38" t="s">
        <v>55</v>
      </c>
      <c r="K38">
        <v>1.488E-3</v>
      </c>
      <c r="L38">
        <v>1.9620000000000002E-3</v>
      </c>
      <c r="M38" t="s">
        <v>61</v>
      </c>
      <c r="N38">
        <v>3.885E-3</v>
      </c>
      <c r="O38" t="s">
        <v>64</v>
      </c>
      <c r="P38">
        <v>0</v>
      </c>
      <c r="Q38" t="s">
        <v>64</v>
      </c>
      <c r="R38">
        <v>0</v>
      </c>
      <c r="S38" t="s">
        <v>54</v>
      </c>
      <c r="T38" t="s">
        <v>54</v>
      </c>
      <c r="U38" t="s">
        <v>65</v>
      </c>
      <c r="V38">
        <v>0.13285148005148009</v>
      </c>
      <c r="W38" t="s">
        <v>66</v>
      </c>
      <c r="X38">
        <v>0.12</v>
      </c>
      <c r="Y38" t="s">
        <v>67</v>
      </c>
      <c r="Z38">
        <v>6</v>
      </c>
      <c r="AA38">
        <v>3</v>
      </c>
      <c r="AB38">
        <v>3</v>
      </c>
      <c r="AC38">
        <v>0</v>
      </c>
      <c r="AD38" t="s">
        <v>68</v>
      </c>
      <c r="AE38">
        <v>8</v>
      </c>
      <c r="AF38">
        <v>4</v>
      </c>
      <c r="AG38">
        <v>4</v>
      </c>
      <c r="AH38">
        <v>0</v>
      </c>
      <c r="AI38">
        <v>1.0544210824715901</v>
      </c>
      <c r="AJ38">
        <v>1.7887500506214471</v>
      </c>
      <c r="AK38">
        <v>0.63865601603367039</v>
      </c>
      <c r="AL38">
        <v>1.083434312914263</v>
      </c>
      <c r="AM38">
        <v>6</v>
      </c>
      <c r="AN38">
        <v>8</v>
      </c>
      <c r="AO38">
        <v>3</v>
      </c>
      <c r="AP38">
        <v>4</v>
      </c>
      <c r="AQ38">
        <f t="shared" si="0"/>
        <v>0.59999999999999787</v>
      </c>
      <c r="AR38">
        <f t="shared" si="1"/>
        <v>0.79999999999999716</v>
      </c>
    </row>
    <row r="39" spans="1:44" x14ac:dyDescent="0.25">
      <c r="A39" s="1">
        <v>37</v>
      </c>
      <c r="B39" t="s">
        <v>4</v>
      </c>
      <c r="C39" t="s">
        <v>5</v>
      </c>
      <c r="D39" t="s">
        <v>53</v>
      </c>
      <c r="E39">
        <v>4.1349999999999998</v>
      </c>
      <c r="F39" t="s">
        <v>54</v>
      </c>
      <c r="G39" t="s">
        <v>55</v>
      </c>
      <c r="H39">
        <v>1.488E-3</v>
      </c>
      <c r="I39">
        <v>1.9620000000000002E-3</v>
      </c>
      <c r="J39" t="s">
        <v>55</v>
      </c>
      <c r="K39">
        <v>1.488E-3</v>
      </c>
      <c r="L39">
        <v>1.9620000000000002E-3</v>
      </c>
      <c r="M39" t="s">
        <v>61</v>
      </c>
      <c r="N39">
        <v>3.8700000000000002E-3</v>
      </c>
      <c r="O39" t="s">
        <v>64</v>
      </c>
      <c r="P39">
        <v>0</v>
      </c>
      <c r="Q39" t="s">
        <v>64</v>
      </c>
      <c r="R39">
        <v>0</v>
      </c>
      <c r="S39" t="s">
        <v>54</v>
      </c>
      <c r="T39" t="s">
        <v>54</v>
      </c>
      <c r="U39" t="s">
        <v>65</v>
      </c>
      <c r="V39">
        <v>0.13336640826873389</v>
      </c>
      <c r="W39" t="s">
        <v>66</v>
      </c>
      <c r="X39">
        <v>0.12</v>
      </c>
      <c r="Y39" t="s">
        <v>67</v>
      </c>
      <c r="Z39">
        <v>6</v>
      </c>
      <c r="AA39">
        <v>3</v>
      </c>
      <c r="AB39">
        <v>3</v>
      </c>
      <c r="AC39">
        <v>0</v>
      </c>
      <c r="AD39" t="s">
        <v>68</v>
      </c>
      <c r="AE39">
        <v>8</v>
      </c>
      <c r="AF39">
        <v>4</v>
      </c>
      <c r="AG39">
        <v>4</v>
      </c>
      <c r="AH39">
        <v>0</v>
      </c>
      <c r="AI39">
        <v>1.0544210824715901</v>
      </c>
      <c r="AJ39">
        <v>1.7887500506214471</v>
      </c>
      <c r="AK39">
        <v>0.63865601603367039</v>
      </c>
      <c r="AL39">
        <v>1.083434312914263</v>
      </c>
      <c r="AM39">
        <v>6</v>
      </c>
      <c r="AN39">
        <v>8</v>
      </c>
      <c r="AO39">
        <v>3</v>
      </c>
      <c r="AP39">
        <v>4</v>
      </c>
      <c r="AQ39">
        <f t="shared" si="0"/>
        <v>0.59400000000000119</v>
      </c>
      <c r="AR39">
        <f t="shared" si="1"/>
        <v>0.79200000000000159</v>
      </c>
    </row>
    <row r="40" spans="1:44" x14ac:dyDescent="0.25">
      <c r="A40" s="1">
        <v>38</v>
      </c>
      <c r="B40" t="s">
        <v>4</v>
      </c>
      <c r="C40" t="s">
        <v>5</v>
      </c>
      <c r="D40" t="s">
        <v>53</v>
      </c>
      <c r="E40">
        <v>4.234</v>
      </c>
      <c r="F40" t="s">
        <v>54</v>
      </c>
      <c r="G40" t="s">
        <v>55</v>
      </c>
      <c r="H40">
        <v>1.488E-3</v>
      </c>
      <c r="I40">
        <v>1.9620000000000002E-3</v>
      </c>
      <c r="J40" t="s">
        <v>55</v>
      </c>
      <c r="K40">
        <v>1.488E-3</v>
      </c>
      <c r="L40">
        <v>1.9880000000000002E-3</v>
      </c>
      <c r="M40" t="s">
        <v>62</v>
      </c>
      <c r="N40">
        <v>3.8539999999999998E-3</v>
      </c>
      <c r="O40" t="s">
        <v>64</v>
      </c>
      <c r="P40">
        <v>0</v>
      </c>
      <c r="Q40" t="s">
        <v>64</v>
      </c>
      <c r="R40">
        <v>0</v>
      </c>
      <c r="S40" t="s">
        <v>54</v>
      </c>
      <c r="T40" t="s">
        <v>54</v>
      </c>
      <c r="U40" t="s">
        <v>65</v>
      </c>
      <c r="V40">
        <v>0.13392008303061759</v>
      </c>
      <c r="W40" t="s">
        <v>66</v>
      </c>
      <c r="X40">
        <v>0.12</v>
      </c>
      <c r="Y40" t="s">
        <v>67</v>
      </c>
      <c r="Z40">
        <v>6</v>
      </c>
      <c r="AA40">
        <v>3</v>
      </c>
      <c r="AB40">
        <v>3</v>
      </c>
      <c r="AC40">
        <v>0</v>
      </c>
      <c r="AD40" t="s">
        <v>68</v>
      </c>
      <c r="AE40">
        <v>8</v>
      </c>
      <c r="AF40">
        <v>4</v>
      </c>
      <c r="AG40">
        <v>4</v>
      </c>
      <c r="AH40">
        <v>0</v>
      </c>
      <c r="AI40">
        <v>1.0544210824715901</v>
      </c>
      <c r="AJ40">
        <v>1.7887500506214471</v>
      </c>
      <c r="AK40">
        <v>0.63865601603367039</v>
      </c>
      <c r="AL40">
        <v>1.083434312914263</v>
      </c>
      <c r="AM40">
        <v>6</v>
      </c>
      <c r="AN40">
        <v>8</v>
      </c>
      <c r="AO40">
        <v>3</v>
      </c>
      <c r="AP40">
        <v>4</v>
      </c>
      <c r="AQ40">
        <f t="shared" si="0"/>
        <v>0.59999999999999787</v>
      </c>
      <c r="AR40">
        <f t="shared" si="1"/>
        <v>0.79999999999999716</v>
      </c>
    </row>
    <row r="41" spans="1:44" x14ac:dyDescent="0.25">
      <c r="A41" s="1">
        <v>39</v>
      </c>
      <c r="B41" t="s">
        <v>4</v>
      </c>
      <c r="C41" t="s">
        <v>5</v>
      </c>
      <c r="D41" t="s">
        <v>53</v>
      </c>
      <c r="E41">
        <v>4.3339999999999996</v>
      </c>
      <c r="F41" t="s">
        <v>54</v>
      </c>
      <c r="G41" t="s">
        <v>55</v>
      </c>
      <c r="H41">
        <v>1.488E-3</v>
      </c>
      <c r="I41">
        <v>1.9620000000000002E-3</v>
      </c>
      <c r="J41" t="s">
        <v>55</v>
      </c>
      <c r="K41">
        <v>1.488E-3</v>
      </c>
      <c r="L41">
        <v>2.2330000000000002E-3</v>
      </c>
      <c r="M41" t="s">
        <v>63</v>
      </c>
      <c r="N41">
        <v>3.8600000000000001E-3</v>
      </c>
      <c r="O41" t="s">
        <v>64</v>
      </c>
      <c r="P41">
        <v>0</v>
      </c>
      <c r="Q41" t="s">
        <v>64</v>
      </c>
      <c r="R41">
        <v>0</v>
      </c>
      <c r="S41" t="s">
        <v>54</v>
      </c>
      <c r="T41" t="s">
        <v>54</v>
      </c>
      <c r="U41" t="s">
        <v>65</v>
      </c>
      <c r="V41">
        <v>0.1337119170984456</v>
      </c>
      <c r="W41" t="s">
        <v>66</v>
      </c>
      <c r="X41">
        <v>0.12</v>
      </c>
      <c r="Y41" t="s">
        <v>67</v>
      </c>
      <c r="Z41">
        <v>6</v>
      </c>
      <c r="AA41">
        <v>3</v>
      </c>
      <c r="AB41">
        <v>3</v>
      </c>
      <c r="AC41">
        <v>0</v>
      </c>
      <c r="AD41" t="s">
        <v>68</v>
      </c>
      <c r="AE41">
        <v>8</v>
      </c>
      <c r="AF41">
        <v>5</v>
      </c>
      <c r="AG41">
        <v>5</v>
      </c>
      <c r="AH41">
        <v>0</v>
      </c>
      <c r="AI41">
        <v>1.0544210824715901</v>
      </c>
      <c r="AJ41">
        <v>1.7887500506214471</v>
      </c>
      <c r="AK41">
        <v>0.63865601603367039</v>
      </c>
      <c r="AL41">
        <v>1.083434312914263</v>
      </c>
      <c r="AM41">
        <v>6</v>
      </c>
      <c r="AN41">
        <v>8</v>
      </c>
      <c r="AO41">
        <v>3</v>
      </c>
      <c r="AP41">
        <v>5</v>
      </c>
      <c r="AQ41">
        <f t="shared" si="0"/>
        <v>0.59400000000000119</v>
      </c>
      <c r="AR41">
        <f t="shared" si="1"/>
        <v>0.79200000000000159</v>
      </c>
    </row>
    <row r="42" spans="1:44" x14ac:dyDescent="0.25">
      <c r="A42" s="1">
        <v>40</v>
      </c>
      <c r="B42" t="s">
        <v>4</v>
      </c>
      <c r="C42" t="s">
        <v>5</v>
      </c>
      <c r="D42" t="s">
        <v>53</v>
      </c>
      <c r="E42">
        <v>4.4329999999999998</v>
      </c>
      <c r="F42" t="s">
        <v>54</v>
      </c>
      <c r="G42" t="s">
        <v>58</v>
      </c>
      <c r="H42">
        <v>1.488E-3</v>
      </c>
      <c r="I42">
        <v>2.065E-3</v>
      </c>
      <c r="J42" t="s">
        <v>55</v>
      </c>
      <c r="K42">
        <v>1.488E-3</v>
      </c>
      <c r="L42">
        <v>2.4780000000000002E-3</v>
      </c>
      <c r="M42" t="s">
        <v>61</v>
      </c>
      <c r="N42">
        <v>3.872E-3</v>
      </c>
      <c r="O42" t="s">
        <v>64</v>
      </c>
      <c r="P42">
        <v>0</v>
      </c>
      <c r="Q42" t="s">
        <v>64</v>
      </c>
      <c r="R42">
        <v>0</v>
      </c>
      <c r="S42" t="s">
        <v>54</v>
      </c>
      <c r="T42" t="s">
        <v>54</v>
      </c>
      <c r="U42" t="s">
        <v>65</v>
      </c>
      <c r="V42">
        <v>0.13329752066115699</v>
      </c>
      <c r="W42" t="s">
        <v>66</v>
      </c>
      <c r="X42">
        <v>0.12</v>
      </c>
      <c r="Y42" t="s">
        <v>67</v>
      </c>
      <c r="Z42">
        <v>6</v>
      </c>
      <c r="AA42">
        <v>3</v>
      </c>
      <c r="AB42">
        <v>3</v>
      </c>
      <c r="AC42">
        <v>0</v>
      </c>
      <c r="AD42" t="s">
        <v>68</v>
      </c>
      <c r="AE42">
        <v>8</v>
      </c>
      <c r="AF42">
        <v>5</v>
      </c>
      <c r="AG42">
        <v>5</v>
      </c>
      <c r="AH42">
        <v>0</v>
      </c>
      <c r="AI42">
        <v>1.0544210824715901</v>
      </c>
      <c r="AJ42">
        <v>1.7887500506214471</v>
      </c>
      <c r="AK42">
        <v>0.63865601603367039</v>
      </c>
      <c r="AL42">
        <v>1.083434312914263</v>
      </c>
      <c r="AM42">
        <v>8</v>
      </c>
      <c r="AN42">
        <v>10</v>
      </c>
      <c r="AO42">
        <v>3</v>
      </c>
      <c r="AP42">
        <v>5</v>
      </c>
      <c r="AQ42">
        <f t="shared" si="0"/>
        <v>0.80000000000000426</v>
      </c>
      <c r="AR42">
        <f t="shared" si="1"/>
        <v>1.0000000000000053</v>
      </c>
    </row>
    <row r="43" spans="1:44" x14ac:dyDescent="0.25">
      <c r="A43" s="1">
        <v>41</v>
      </c>
      <c r="B43" t="s">
        <v>4</v>
      </c>
      <c r="C43" t="s">
        <v>5</v>
      </c>
      <c r="D43" t="s">
        <v>53</v>
      </c>
      <c r="E43">
        <v>4.5330000000000004</v>
      </c>
      <c r="F43" t="s">
        <v>54</v>
      </c>
      <c r="G43" t="s">
        <v>58</v>
      </c>
      <c r="H43">
        <v>1.488E-3</v>
      </c>
      <c r="I43">
        <v>2.313E-3</v>
      </c>
      <c r="J43" t="s">
        <v>55</v>
      </c>
      <c r="K43">
        <v>1.488E-3</v>
      </c>
      <c r="L43">
        <v>2.725E-3</v>
      </c>
      <c r="M43" t="s">
        <v>61</v>
      </c>
      <c r="N43">
        <v>3.888E-3</v>
      </c>
      <c r="O43" t="s">
        <v>64</v>
      </c>
      <c r="P43">
        <v>0</v>
      </c>
      <c r="Q43" t="s">
        <v>64</v>
      </c>
      <c r="R43">
        <v>0</v>
      </c>
      <c r="S43" t="s">
        <v>54</v>
      </c>
      <c r="T43" t="s">
        <v>54</v>
      </c>
      <c r="U43" t="s">
        <v>65</v>
      </c>
      <c r="V43">
        <v>0.13274897119341561</v>
      </c>
      <c r="W43" t="s">
        <v>66</v>
      </c>
      <c r="X43">
        <v>0.12</v>
      </c>
      <c r="Y43" t="s">
        <v>67</v>
      </c>
      <c r="Z43">
        <v>6</v>
      </c>
      <c r="AA43">
        <v>3</v>
      </c>
      <c r="AB43">
        <v>3</v>
      </c>
      <c r="AC43">
        <v>0</v>
      </c>
      <c r="AD43" t="s">
        <v>68</v>
      </c>
      <c r="AE43">
        <v>8</v>
      </c>
      <c r="AF43">
        <v>6</v>
      </c>
      <c r="AG43">
        <v>6</v>
      </c>
      <c r="AH43">
        <v>0</v>
      </c>
      <c r="AI43">
        <v>1.0544210824715901</v>
      </c>
      <c r="AJ43">
        <v>1.7887500506214471</v>
      </c>
      <c r="AK43">
        <v>0.66488267967205728</v>
      </c>
      <c r="AL43">
        <v>1.083434312914263</v>
      </c>
      <c r="AM43">
        <v>8</v>
      </c>
      <c r="AN43">
        <v>10</v>
      </c>
      <c r="AO43">
        <v>3</v>
      </c>
      <c r="AP43">
        <v>6</v>
      </c>
      <c r="AQ43">
        <f t="shared" si="0"/>
        <v>0.79199999999999449</v>
      </c>
      <c r="AR43">
        <f t="shared" si="1"/>
        <v>0.98999999999999311</v>
      </c>
    </row>
    <row r="44" spans="1:44" x14ac:dyDescent="0.25">
      <c r="A44" s="1">
        <v>42</v>
      </c>
      <c r="B44" t="s">
        <v>4</v>
      </c>
      <c r="C44" t="s">
        <v>5</v>
      </c>
      <c r="D44" t="s">
        <v>53</v>
      </c>
      <c r="E44">
        <v>4.6319999999999997</v>
      </c>
      <c r="F44" t="s">
        <v>54</v>
      </c>
      <c r="G44" t="s">
        <v>58</v>
      </c>
      <c r="H44">
        <v>1.488E-3</v>
      </c>
      <c r="I44">
        <v>2.5630000000000002E-3</v>
      </c>
      <c r="J44" t="s">
        <v>55</v>
      </c>
      <c r="K44">
        <v>1.488E-3</v>
      </c>
      <c r="L44">
        <v>2.9719999999999998E-3</v>
      </c>
      <c r="M44" t="s">
        <v>61</v>
      </c>
      <c r="N44">
        <v>3.9029999999999998E-3</v>
      </c>
      <c r="O44" t="s">
        <v>64</v>
      </c>
      <c r="P44">
        <v>0</v>
      </c>
      <c r="Q44" t="s">
        <v>64</v>
      </c>
      <c r="R44">
        <v>0</v>
      </c>
      <c r="S44" t="s">
        <v>54</v>
      </c>
      <c r="T44" t="s">
        <v>54</v>
      </c>
      <c r="U44" t="s">
        <v>65</v>
      </c>
      <c r="V44">
        <v>0.13223879067384059</v>
      </c>
      <c r="W44" t="s">
        <v>66</v>
      </c>
      <c r="X44">
        <v>0.12</v>
      </c>
      <c r="Y44" t="s">
        <v>67</v>
      </c>
      <c r="Z44">
        <v>6</v>
      </c>
      <c r="AA44">
        <v>4</v>
      </c>
      <c r="AB44">
        <v>4</v>
      </c>
      <c r="AC44">
        <v>0</v>
      </c>
      <c r="AD44" t="s">
        <v>68</v>
      </c>
      <c r="AE44">
        <v>8</v>
      </c>
      <c r="AF44">
        <v>6</v>
      </c>
      <c r="AG44">
        <v>6</v>
      </c>
      <c r="AH44">
        <v>0</v>
      </c>
      <c r="AI44">
        <v>1.0544210824715901</v>
      </c>
      <c r="AJ44">
        <v>1.7887500506214471</v>
      </c>
      <c r="AK44">
        <v>0.66488267967205728</v>
      </c>
      <c r="AL44">
        <v>1.083434312914263</v>
      </c>
      <c r="AM44">
        <v>8</v>
      </c>
      <c r="AN44">
        <v>11</v>
      </c>
      <c r="AO44">
        <v>4</v>
      </c>
      <c r="AP44">
        <v>6</v>
      </c>
      <c r="AQ44">
        <f t="shared" si="0"/>
        <v>0.80000000000000426</v>
      </c>
      <c r="AR44">
        <f t="shared" si="1"/>
        <v>1.1000000000000059</v>
      </c>
    </row>
    <row r="45" spans="1:44" x14ac:dyDescent="0.25">
      <c r="A45" s="1">
        <v>43</v>
      </c>
      <c r="B45" t="s">
        <v>4</v>
      </c>
      <c r="C45" t="s">
        <v>5</v>
      </c>
      <c r="D45" t="s">
        <v>53</v>
      </c>
      <c r="E45">
        <v>4.7320000000000002</v>
      </c>
      <c r="F45" t="s">
        <v>54</v>
      </c>
      <c r="G45" t="s">
        <v>58</v>
      </c>
      <c r="H45">
        <v>1.488E-3</v>
      </c>
      <c r="I45">
        <v>2.8170000000000001E-3</v>
      </c>
      <c r="J45" t="s">
        <v>55</v>
      </c>
      <c r="K45">
        <v>1.488E-3</v>
      </c>
      <c r="L45">
        <v>3.2200000000000002E-3</v>
      </c>
      <c r="M45" t="s">
        <v>61</v>
      </c>
      <c r="N45">
        <v>3.9179999999999996E-3</v>
      </c>
      <c r="O45" t="s">
        <v>64</v>
      </c>
      <c r="P45">
        <v>0</v>
      </c>
      <c r="Q45" t="s">
        <v>64</v>
      </c>
      <c r="R45">
        <v>0</v>
      </c>
      <c r="S45" t="s">
        <v>54</v>
      </c>
      <c r="T45" t="s">
        <v>54</v>
      </c>
      <c r="U45" t="s">
        <v>65</v>
      </c>
      <c r="V45">
        <v>0.13173251659009699</v>
      </c>
      <c r="W45" t="s">
        <v>66</v>
      </c>
      <c r="X45">
        <v>0.12</v>
      </c>
      <c r="Y45" t="s">
        <v>67</v>
      </c>
      <c r="Z45">
        <v>6</v>
      </c>
      <c r="AA45">
        <v>4</v>
      </c>
      <c r="AB45">
        <v>4</v>
      </c>
      <c r="AC45">
        <v>0</v>
      </c>
      <c r="AD45" t="s">
        <v>68</v>
      </c>
      <c r="AE45">
        <v>8</v>
      </c>
      <c r="AF45">
        <v>7</v>
      </c>
      <c r="AG45">
        <v>7</v>
      </c>
      <c r="AH45">
        <v>0</v>
      </c>
      <c r="AI45">
        <v>1.0544210824715901</v>
      </c>
      <c r="AJ45">
        <v>1.7887500506214471</v>
      </c>
      <c r="AK45">
        <v>0.79263328839465741</v>
      </c>
      <c r="AL45">
        <v>1.083434312914263</v>
      </c>
      <c r="AM45">
        <v>9</v>
      </c>
      <c r="AN45">
        <v>11</v>
      </c>
      <c r="AO45">
        <v>10</v>
      </c>
      <c r="AP45">
        <v>7</v>
      </c>
      <c r="AQ45">
        <f t="shared" si="0"/>
        <v>0.8999999999999968</v>
      </c>
      <c r="AR45">
        <f t="shared" si="1"/>
        <v>1.0999999999999961</v>
      </c>
    </row>
    <row r="46" spans="1:44" x14ac:dyDescent="0.25">
      <c r="A46" s="1">
        <v>44</v>
      </c>
      <c r="B46" t="s">
        <v>4</v>
      </c>
      <c r="C46" t="s">
        <v>5</v>
      </c>
      <c r="D46" t="s">
        <v>53</v>
      </c>
      <c r="E46">
        <v>4.8319999999999999</v>
      </c>
      <c r="F46" t="s">
        <v>54</v>
      </c>
      <c r="G46" t="s">
        <v>58</v>
      </c>
      <c r="H46">
        <v>1.488E-3</v>
      </c>
      <c r="I46">
        <v>3.0739999999999999E-3</v>
      </c>
      <c r="J46" t="s">
        <v>55</v>
      </c>
      <c r="K46">
        <v>1.488E-3</v>
      </c>
      <c r="L46">
        <v>3.47E-3</v>
      </c>
      <c r="M46" t="s">
        <v>61</v>
      </c>
      <c r="N46">
        <v>3.9329999999999999E-3</v>
      </c>
      <c r="O46" t="s">
        <v>64</v>
      </c>
      <c r="P46">
        <v>0</v>
      </c>
      <c r="Q46" t="s">
        <v>64</v>
      </c>
      <c r="R46">
        <v>0</v>
      </c>
      <c r="S46" t="s">
        <v>54</v>
      </c>
      <c r="T46" t="s">
        <v>54</v>
      </c>
      <c r="U46" t="s">
        <v>65</v>
      </c>
      <c r="V46">
        <v>0.13123010424612261</v>
      </c>
      <c r="W46" t="s">
        <v>66</v>
      </c>
      <c r="X46">
        <v>0.12</v>
      </c>
      <c r="Y46" t="s">
        <v>67</v>
      </c>
      <c r="Z46">
        <v>6</v>
      </c>
      <c r="AA46">
        <v>4</v>
      </c>
      <c r="AB46">
        <v>4</v>
      </c>
      <c r="AC46">
        <v>0</v>
      </c>
      <c r="AD46" t="s">
        <v>68</v>
      </c>
      <c r="AE46">
        <v>8</v>
      </c>
      <c r="AF46">
        <v>7</v>
      </c>
      <c r="AG46">
        <v>7</v>
      </c>
      <c r="AH46">
        <v>0</v>
      </c>
      <c r="AI46">
        <v>1.0544210824715901</v>
      </c>
      <c r="AJ46">
        <v>1.7887500506214471</v>
      </c>
      <c r="AK46">
        <v>0.79263328839465741</v>
      </c>
      <c r="AL46">
        <v>1.083434312914263</v>
      </c>
      <c r="AM46">
        <v>9</v>
      </c>
      <c r="AN46">
        <v>12</v>
      </c>
      <c r="AO46">
        <v>10</v>
      </c>
      <c r="AP46">
        <v>7</v>
      </c>
      <c r="AQ46">
        <f t="shared" si="0"/>
        <v>0.89100000000000179</v>
      </c>
      <c r="AR46">
        <f t="shared" si="1"/>
        <v>1.1880000000000024</v>
      </c>
    </row>
    <row r="47" spans="1:44" x14ac:dyDescent="0.25">
      <c r="A47" s="1">
        <v>45</v>
      </c>
      <c r="B47" t="s">
        <v>4</v>
      </c>
      <c r="C47" t="s">
        <v>5</v>
      </c>
      <c r="D47" t="s">
        <v>53</v>
      </c>
      <c r="E47">
        <v>4.931</v>
      </c>
      <c r="F47" t="s">
        <v>54</v>
      </c>
      <c r="G47" t="s">
        <v>58</v>
      </c>
      <c r="H47">
        <v>1.488E-3</v>
      </c>
      <c r="I47">
        <v>3.3349999999999999E-3</v>
      </c>
      <c r="J47" t="s">
        <v>55</v>
      </c>
      <c r="K47">
        <v>1.488E-3</v>
      </c>
      <c r="L47">
        <v>3.7200000000000002E-3</v>
      </c>
      <c r="M47" t="s">
        <v>61</v>
      </c>
      <c r="N47">
        <v>3.9490000000000003E-3</v>
      </c>
      <c r="O47" t="s">
        <v>64</v>
      </c>
      <c r="P47">
        <v>0</v>
      </c>
      <c r="Q47" t="s">
        <v>64</v>
      </c>
      <c r="R47">
        <v>0</v>
      </c>
      <c r="S47" t="s">
        <v>54</v>
      </c>
      <c r="T47" t="s">
        <v>54</v>
      </c>
      <c r="U47" t="s">
        <v>65</v>
      </c>
      <c r="V47">
        <v>0.13069840465940741</v>
      </c>
      <c r="W47" t="s">
        <v>66</v>
      </c>
      <c r="X47">
        <v>0.12</v>
      </c>
      <c r="Y47" t="s">
        <v>67</v>
      </c>
      <c r="Z47">
        <v>6</v>
      </c>
      <c r="AA47">
        <v>5</v>
      </c>
      <c r="AB47">
        <v>5</v>
      </c>
      <c r="AC47">
        <v>0</v>
      </c>
      <c r="AD47" t="s">
        <v>68</v>
      </c>
      <c r="AE47">
        <v>8</v>
      </c>
      <c r="AF47">
        <v>8</v>
      </c>
      <c r="AG47">
        <v>8</v>
      </c>
      <c r="AH47">
        <v>0</v>
      </c>
      <c r="AI47">
        <v>1.1385963246962081</v>
      </c>
      <c r="AJ47">
        <v>1.7887500506214471</v>
      </c>
      <c r="AK47">
        <v>0.92021830783677561</v>
      </c>
      <c r="AL47">
        <v>1.083434312914263</v>
      </c>
      <c r="AM47">
        <v>10</v>
      </c>
      <c r="AN47">
        <v>12</v>
      </c>
      <c r="AO47">
        <v>10</v>
      </c>
      <c r="AP47">
        <v>8</v>
      </c>
      <c r="AQ47">
        <f t="shared" si="0"/>
        <v>1.0000000000000053</v>
      </c>
      <c r="AR47">
        <f t="shared" si="1"/>
        <v>1.2000000000000064</v>
      </c>
    </row>
    <row r="48" spans="1:44" x14ac:dyDescent="0.25">
      <c r="A48" s="1">
        <v>46</v>
      </c>
      <c r="B48" t="s">
        <v>4</v>
      </c>
      <c r="C48" t="s">
        <v>5</v>
      </c>
      <c r="D48" t="s">
        <v>53</v>
      </c>
      <c r="E48">
        <v>5.0310000000000006</v>
      </c>
      <c r="F48" t="s">
        <v>54</v>
      </c>
      <c r="G48" t="s">
        <v>58</v>
      </c>
      <c r="H48">
        <v>1.488E-3</v>
      </c>
      <c r="I48">
        <v>3.5990000000000002E-3</v>
      </c>
      <c r="J48" t="s">
        <v>55</v>
      </c>
      <c r="K48">
        <v>1.488E-3</v>
      </c>
      <c r="L48">
        <v>3.9709999999999997E-3</v>
      </c>
      <c r="M48" t="s">
        <v>61</v>
      </c>
      <c r="N48">
        <v>3.9639999999999996E-3</v>
      </c>
      <c r="O48" t="s">
        <v>64</v>
      </c>
      <c r="P48">
        <v>0</v>
      </c>
      <c r="Q48" t="s">
        <v>64</v>
      </c>
      <c r="R48">
        <v>0</v>
      </c>
      <c r="S48" t="s">
        <v>54</v>
      </c>
      <c r="T48" t="s">
        <v>54</v>
      </c>
      <c r="U48" t="s">
        <v>65</v>
      </c>
      <c r="V48">
        <v>0.13020383451059539</v>
      </c>
      <c r="W48" t="s">
        <v>66</v>
      </c>
      <c r="X48">
        <v>0.12</v>
      </c>
      <c r="Y48" t="s">
        <v>67</v>
      </c>
      <c r="Z48">
        <v>6</v>
      </c>
      <c r="AA48">
        <v>5</v>
      </c>
      <c r="AB48">
        <v>5</v>
      </c>
      <c r="AC48">
        <v>0</v>
      </c>
      <c r="AD48" t="s">
        <v>68</v>
      </c>
      <c r="AE48">
        <v>8</v>
      </c>
      <c r="AF48">
        <v>8</v>
      </c>
      <c r="AG48">
        <v>8</v>
      </c>
      <c r="AH48">
        <v>0</v>
      </c>
      <c r="AI48">
        <v>1.1385963246962081</v>
      </c>
      <c r="AJ48">
        <v>1.7887500506214471</v>
      </c>
      <c r="AK48">
        <v>0.92021830783677561</v>
      </c>
      <c r="AL48">
        <v>1.083434312914263</v>
      </c>
      <c r="AM48">
        <v>10</v>
      </c>
      <c r="AN48">
        <v>13</v>
      </c>
      <c r="AO48">
        <v>10</v>
      </c>
      <c r="AP48">
        <v>8</v>
      </c>
      <c r="AQ48">
        <f t="shared" si="0"/>
        <v>0.98999999999999311</v>
      </c>
      <c r="AR48">
        <f t="shared" si="1"/>
        <v>1.286999999999991</v>
      </c>
    </row>
    <row r="49" spans="1:44" x14ac:dyDescent="0.25">
      <c r="A49" s="1">
        <v>47</v>
      </c>
      <c r="B49" t="s">
        <v>4</v>
      </c>
      <c r="C49" t="s">
        <v>5</v>
      </c>
      <c r="D49" t="s">
        <v>53</v>
      </c>
      <c r="E49">
        <v>5.13</v>
      </c>
      <c r="F49" t="s">
        <v>54</v>
      </c>
      <c r="G49" t="s">
        <v>58</v>
      </c>
      <c r="H49">
        <v>1.488E-3</v>
      </c>
      <c r="I49">
        <v>3.8670000000000002E-3</v>
      </c>
      <c r="J49" t="s">
        <v>55</v>
      </c>
      <c r="K49">
        <v>1.488E-3</v>
      </c>
      <c r="L49">
        <v>4.2240000000000003E-3</v>
      </c>
      <c r="M49" t="s">
        <v>61</v>
      </c>
      <c r="N49">
        <v>3.9789999999999999E-3</v>
      </c>
      <c r="O49" t="s">
        <v>64</v>
      </c>
      <c r="P49">
        <v>0</v>
      </c>
      <c r="Q49" t="s">
        <v>64</v>
      </c>
      <c r="R49">
        <v>0</v>
      </c>
      <c r="S49" t="s">
        <v>54</v>
      </c>
      <c r="T49" t="s">
        <v>54</v>
      </c>
      <c r="U49" t="s">
        <v>65</v>
      </c>
      <c r="V49">
        <v>0.12971299321437549</v>
      </c>
      <c r="W49" t="s">
        <v>66</v>
      </c>
      <c r="X49">
        <v>0.12</v>
      </c>
      <c r="Y49" t="s">
        <v>67</v>
      </c>
      <c r="Z49">
        <v>6</v>
      </c>
      <c r="AA49">
        <v>5</v>
      </c>
      <c r="AB49">
        <v>5</v>
      </c>
      <c r="AC49">
        <v>0</v>
      </c>
      <c r="AD49" t="s">
        <v>68</v>
      </c>
      <c r="AE49">
        <v>8</v>
      </c>
      <c r="AF49">
        <v>9</v>
      </c>
      <c r="AG49">
        <v>7</v>
      </c>
      <c r="AH49">
        <v>2</v>
      </c>
      <c r="AI49">
        <v>1.1385963246962081</v>
      </c>
      <c r="AJ49">
        <v>1.7887500506214471</v>
      </c>
      <c r="AK49">
        <v>0.79263328839465741</v>
      </c>
      <c r="AL49">
        <v>1.083434312914263</v>
      </c>
      <c r="AM49">
        <v>10</v>
      </c>
      <c r="AN49">
        <v>13</v>
      </c>
      <c r="AO49">
        <v>10</v>
      </c>
      <c r="AP49">
        <v>9</v>
      </c>
      <c r="AQ49">
        <f t="shared" si="0"/>
        <v>1.0000000000000053</v>
      </c>
      <c r="AR49">
        <f t="shared" si="1"/>
        <v>1.3000000000000069</v>
      </c>
    </row>
    <row r="50" spans="1:44" x14ac:dyDescent="0.25">
      <c r="A50" s="1">
        <v>48</v>
      </c>
      <c r="B50" t="s">
        <v>4</v>
      </c>
      <c r="C50" t="s">
        <v>5</v>
      </c>
      <c r="D50" t="s">
        <v>53</v>
      </c>
      <c r="E50">
        <v>5.23</v>
      </c>
      <c r="F50" t="s">
        <v>54</v>
      </c>
      <c r="G50" t="s">
        <v>58</v>
      </c>
      <c r="H50">
        <v>1.488E-3</v>
      </c>
      <c r="I50">
        <v>4.1380000000000002E-3</v>
      </c>
      <c r="J50" t="s">
        <v>55</v>
      </c>
      <c r="K50">
        <v>1.488E-3</v>
      </c>
      <c r="L50">
        <v>4.4780000000000002E-3</v>
      </c>
      <c r="M50" t="s">
        <v>61</v>
      </c>
      <c r="N50">
        <v>3.9940000000000002E-3</v>
      </c>
      <c r="O50" t="s">
        <v>64</v>
      </c>
      <c r="P50">
        <v>0</v>
      </c>
      <c r="Q50" t="s">
        <v>64</v>
      </c>
      <c r="R50">
        <v>0</v>
      </c>
      <c r="S50" t="s">
        <v>54</v>
      </c>
      <c r="T50" t="s">
        <v>54</v>
      </c>
      <c r="U50" t="s">
        <v>65</v>
      </c>
      <c r="V50">
        <v>0.1292258387581372</v>
      </c>
      <c r="W50" t="s">
        <v>66</v>
      </c>
      <c r="X50">
        <v>0.12</v>
      </c>
      <c r="Y50" t="s">
        <v>67</v>
      </c>
      <c r="Z50">
        <v>6</v>
      </c>
      <c r="AA50">
        <v>6</v>
      </c>
      <c r="AB50">
        <v>6</v>
      </c>
      <c r="AC50">
        <v>0</v>
      </c>
      <c r="AD50" t="s">
        <v>68</v>
      </c>
      <c r="AE50">
        <v>8</v>
      </c>
      <c r="AF50">
        <v>9</v>
      </c>
      <c r="AG50">
        <v>7</v>
      </c>
      <c r="AH50">
        <v>2</v>
      </c>
      <c r="AI50">
        <v>1.4099589384647859</v>
      </c>
      <c r="AJ50">
        <v>1.7887500506214471</v>
      </c>
      <c r="AK50">
        <v>0.79263328839465741</v>
      </c>
      <c r="AL50">
        <v>1.083434312914263</v>
      </c>
      <c r="AM50">
        <v>10</v>
      </c>
      <c r="AN50">
        <v>14</v>
      </c>
      <c r="AO50">
        <v>10</v>
      </c>
      <c r="AP50">
        <v>9</v>
      </c>
      <c r="AQ50">
        <f t="shared" si="0"/>
        <v>0.99999999999999645</v>
      </c>
      <c r="AR50">
        <f t="shared" si="1"/>
        <v>1.399999999999995</v>
      </c>
    </row>
    <row r="51" spans="1:44" x14ac:dyDescent="0.25">
      <c r="A51" s="1">
        <v>49</v>
      </c>
      <c r="B51" t="s">
        <v>4</v>
      </c>
      <c r="C51" t="s">
        <v>5</v>
      </c>
      <c r="D51" t="s">
        <v>53</v>
      </c>
      <c r="E51">
        <v>5.33</v>
      </c>
      <c r="F51" t="s">
        <v>54</v>
      </c>
      <c r="G51" t="s">
        <v>58</v>
      </c>
      <c r="H51">
        <v>1.488E-3</v>
      </c>
      <c r="I51">
        <v>4.4140000000000004E-3</v>
      </c>
      <c r="J51" t="s">
        <v>55</v>
      </c>
      <c r="K51">
        <v>1.488E-3</v>
      </c>
      <c r="L51">
        <v>4.7320000000000001E-3</v>
      </c>
      <c r="M51" t="s">
        <v>61</v>
      </c>
      <c r="N51">
        <v>4.0100000000000014E-3</v>
      </c>
      <c r="O51" t="s">
        <v>64</v>
      </c>
      <c r="P51">
        <v>0</v>
      </c>
      <c r="Q51" t="s">
        <v>64</v>
      </c>
      <c r="R51">
        <v>0</v>
      </c>
      <c r="S51" t="s">
        <v>54</v>
      </c>
      <c r="T51" t="s">
        <v>54</v>
      </c>
      <c r="U51" t="s">
        <v>65</v>
      </c>
      <c r="V51">
        <v>0.1287102244389027</v>
      </c>
      <c r="W51" t="s">
        <v>66</v>
      </c>
      <c r="X51">
        <v>0.12</v>
      </c>
      <c r="Y51" t="s">
        <v>67</v>
      </c>
      <c r="Z51">
        <v>6</v>
      </c>
      <c r="AA51">
        <v>6</v>
      </c>
      <c r="AB51">
        <v>6</v>
      </c>
      <c r="AC51">
        <v>0</v>
      </c>
      <c r="AD51" t="s">
        <v>68</v>
      </c>
      <c r="AE51">
        <v>8</v>
      </c>
      <c r="AF51">
        <v>10</v>
      </c>
      <c r="AG51">
        <v>8</v>
      </c>
      <c r="AH51">
        <v>2</v>
      </c>
      <c r="AI51">
        <v>1.4099589384647859</v>
      </c>
      <c r="AJ51">
        <v>1.7887500506214471</v>
      </c>
      <c r="AK51">
        <v>0.92021830783677561</v>
      </c>
      <c r="AL51">
        <v>1.083434312914263</v>
      </c>
      <c r="AM51">
        <v>10</v>
      </c>
      <c r="AN51">
        <v>14</v>
      </c>
      <c r="AO51">
        <v>10</v>
      </c>
      <c r="AP51">
        <v>10</v>
      </c>
      <c r="AQ51">
        <f t="shared" si="0"/>
        <v>0.98999999999999311</v>
      </c>
      <c r="AR51">
        <f t="shared" si="1"/>
        <v>1.3859999999999904</v>
      </c>
    </row>
    <row r="52" spans="1:44" x14ac:dyDescent="0.25">
      <c r="A52" s="1">
        <v>50</v>
      </c>
      <c r="B52" t="s">
        <v>4</v>
      </c>
      <c r="C52" t="s">
        <v>5</v>
      </c>
      <c r="D52" t="s">
        <v>53</v>
      </c>
      <c r="E52">
        <v>5.4289999999999994</v>
      </c>
      <c r="F52" t="s">
        <v>54</v>
      </c>
      <c r="G52" t="s">
        <v>58</v>
      </c>
      <c r="H52">
        <v>1.488E-3</v>
      </c>
      <c r="I52">
        <v>4.6930000000000001E-3</v>
      </c>
      <c r="J52" t="s">
        <v>55</v>
      </c>
      <c r="K52">
        <v>1.488E-3</v>
      </c>
      <c r="L52">
        <v>4.9880000000000002E-3</v>
      </c>
      <c r="M52" t="s">
        <v>61</v>
      </c>
      <c r="N52">
        <v>4.0249999999999999E-3</v>
      </c>
      <c r="O52" t="s">
        <v>64</v>
      </c>
      <c r="P52">
        <v>0</v>
      </c>
      <c r="Q52" t="s">
        <v>64</v>
      </c>
      <c r="R52">
        <v>0</v>
      </c>
      <c r="S52" t="s">
        <v>54</v>
      </c>
      <c r="T52" t="s">
        <v>54</v>
      </c>
      <c r="U52" t="s">
        <v>65</v>
      </c>
      <c r="V52">
        <v>0.12823055900621119</v>
      </c>
      <c r="W52" t="s">
        <v>66</v>
      </c>
      <c r="X52">
        <v>0.12</v>
      </c>
      <c r="Y52" t="s">
        <v>67</v>
      </c>
      <c r="Z52">
        <v>6</v>
      </c>
      <c r="AA52">
        <v>6</v>
      </c>
      <c r="AB52">
        <v>6</v>
      </c>
      <c r="AC52">
        <v>0</v>
      </c>
      <c r="AD52" t="s">
        <v>68</v>
      </c>
      <c r="AE52">
        <v>8</v>
      </c>
      <c r="AF52">
        <v>10</v>
      </c>
      <c r="AG52">
        <v>8</v>
      </c>
      <c r="AH52">
        <v>2</v>
      </c>
      <c r="AI52">
        <v>1.4099589384647859</v>
      </c>
      <c r="AJ52">
        <v>1.7887500506214471</v>
      </c>
      <c r="AK52">
        <v>0.92021830783677561</v>
      </c>
      <c r="AL52">
        <v>1.083434312914263</v>
      </c>
      <c r="AM52">
        <v>10</v>
      </c>
      <c r="AN52">
        <v>15</v>
      </c>
      <c r="AO52">
        <v>10</v>
      </c>
      <c r="AP52">
        <v>15</v>
      </c>
      <c r="AQ52">
        <f t="shared" si="0"/>
        <v>1.0000000000000053</v>
      </c>
      <c r="AR52">
        <f t="shared" si="1"/>
        <v>1.500000000000008</v>
      </c>
    </row>
    <row r="53" spans="1:44" x14ac:dyDescent="0.25">
      <c r="A53" s="1">
        <v>51</v>
      </c>
      <c r="B53" t="s">
        <v>4</v>
      </c>
      <c r="C53" t="s">
        <v>5</v>
      </c>
      <c r="D53" t="s">
        <v>53</v>
      </c>
      <c r="E53">
        <v>5.5289999999999999</v>
      </c>
      <c r="F53" t="s">
        <v>54</v>
      </c>
      <c r="G53" t="s">
        <v>58</v>
      </c>
      <c r="H53">
        <v>1.488E-3</v>
      </c>
      <c r="I53">
        <v>4.9760000000000004E-3</v>
      </c>
      <c r="J53" t="s">
        <v>55</v>
      </c>
      <c r="K53">
        <v>1.488E-3</v>
      </c>
      <c r="L53">
        <v>5.2459999999999998E-3</v>
      </c>
      <c r="M53" t="s">
        <v>61</v>
      </c>
      <c r="N53">
        <v>4.0400000000000002E-3</v>
      </c>
      <c r="O53" t="s">
        <v>64</v>
      </c>
      <c r="P53">
        <v>0</v>
      </c>
      <c r="Q53" t="s">
        <v>64</v>
      </c>
      <c r="R53">
        <v>0</v>
      </c>
      <c r="S53" t="s">
        <v>54</v>
      </c>
      <c r="T53" t="s">
        <v>54</v>
      </c>
      <c r="U53" t="s">
        <v>65</v>
      </c>
      <c r="V53">
        <v>0.12775445544554459</v>
      </c>
      <c r="W53" t="s">
        <v>66</v>
      </c>
      <c r="X53">
        <v>0.12</v>
      </c>
      <c r="Y53" t="s">
        <v>67</v>
      </c>
      <c r="Z53">
        <v>6</v>
      </c>
      <c r="AA53">
        <v>7</v>
      </c>
      <c r="AB53">
        <v>5</v>
      </c>
      <c r="AC53">
        <v>2</v>
      </c>
      <c r="AD53" t="s">
        <v>68</v>
      </c>
      <c r="AE53">
        <v>8</v>
      </c>
      <c r="AF53">
        <v>11</v>
      </c>
      <c r="AG53">
        <v>8</v>
      </c>
      <c r="AH53">
        <v>3</v>
      </c>
      <c r="AI53">
        <v>1.1385963246962081</v>
      </c>
      <c r="AJ53">
        <v>1.7887500506214471</v>
      </c>
      <c r="AK53">
        <v>0.92021830783677561</v>
      </c>
      <c r="AL53">
        <v>1.083434312914263</v>
      </c>
      <c r="AM53">
        <v>10</v>
      </c>
      <c r="AN53">
        <v>15</v>
      </c>
      <c r="AO53">
        <v>10</v>
      </c>
      <c r="AP53">
        <v>15</v>
      </c>
      <c r="AQ53">
        <f t="shared" si="0"/>
        <v>0.98999999999999311</v>
      </c>
      <c r="AR53">
        <f t="shared" si="1"/>
        <v>1.4849999999999897</v>
      </c>
    </row>
    <row r="54" spans="1:44" x14ac:dyDescent="0.25">
      <c r="A54" s="1">
        <v>52</v>
      </c>
      <c r="B54" t="s">
        <v>4</v>
      </c>
      <c r="C54" t="s">
        <v>5</v>
      </c>
      <c r="D54" t="s">
        <v>53</v>
      </c>
      <c r="E54">
        <v>5.6279999999999992</v>
      </c>
      <c r="F54" t="s">
        <v>54</v>
      </c>
      <c r="G54" t="s">
        <v>58</v>
      </c>
      <c r="H54">
        <v>1.488E-3</v>
      </c>
      <c r="I54">
        <v>5.2639999999999996E-3</v>
      </c>
      <c r="J54" t="s">
        <v>55</v>
      </c>
      <c r="K54">
        <v>1.488E-3</v>
      </c>
      <c r="L54">
        <v>5.5040000000000002E-3</v>
      </c>
      <c r="M54" t="s">
        <v>61</v>
      </c>
      <c r="N54">
        <v>4.0549999999999996E-3</v>
      </c>
      <c r="O54" t="s">
        <v>64</v>
      </c>
      <c r="P54">
        <v>0</v>
      </c>
      <c r="Q54" t="s">
        <v>64</v>
      </c>
      <c r="R54">
        <v>0</v>
      </c>
      <c r="S54" t="s">
        <v>54</v>
      </c>
      <c r="T54" t="s">
        <v>54</v>
      </c>
      <c r="U54" t="s">
        <v>65</v>
      </c>
      <c r="V54">
        <v>0.1272818742293465</v>
      </c>
      <c r="W54" t="s">
        <v>66</v>
      </c>
      <c r="X54">
        <v>0.12</v>
      </c>
      <c r="Y54" t="s">
        <v>67</v>
      </c>
      <c r="Z54">
        <v>6</v>
      </c>
      <c r="AA54">
        <v>7</v>
      </c>
      <c r="AB54">
        <v>5</v>
      </c>
      <c r="AC54">
        <v>2</v>
      </c>
      <c r="AD54" t="s">
        <v>68</v>
      </c>
      <c r="AE54">
        <v>8</v>
      </c>
      <c r="AF54">
        <v>11</v>
      </c>
      <c r="AG54">
        <v>8</v>
      </c>
      <c r="AH54">
        <v>3</v>
      </c>
      <c r="AI54">
        <v>1.1385963246962081</v>
      </c>
      <c r="AJ54">
        <v>1.7887500506214471</v>
      </c>
      <c r="AK54">
        <v>0.92021830783677561</v>
      </c>
      <c r="AL54">
        <v>1.083434312914263</v>
      </c>
      <c r="AM54">
        <v>10</v>
      </c>
      <c r="AN54">
        <v>15</v>
      </c>
      <c r="AO54">
        <v>10</v>
      </c>
      <c r="AP54">
        <v>15</v>
      </c>
      <c r="AQ54">
        <f t="shared" si="0"/>
        <v>1.0000000000000053</v>
      </c>
      <c r="AR54">
        <f t="shared" si="1"/>
        <v>1.500000000000008</v>
      </c>
    </row>
    <row r="55" spans="1:44" x14ac:dyDescent="0.25">
      <c r="A55" s="1">
        <v>53</v>
      </c>
      <c r="B55" t="s">
        <v>4</v>
      </c>
      <c r="C55" t="s">
        <v>5</v>
      </c>
      <c r="D55" t="s">
        <v>53</v>
      </c>
      <c r="E55">
        <v>5.7279999999999998</v>
      </c>
      <c r="F55" t="s">
        <v>54</v>
      </c>
      <c r="G55" t="s">
        <v>58</v>
      </c>
      <c r="H55">
        <v>1.488E-3</v>
      </c>
      <c r="I55">
        <v>5.5560000000000002E-3</v>
      </c>
      <c r="J55" t="s">
        <v>55</v>
      </c>
      <c r="K55">
        <v>1.488E-3</v>
      </c>
      <c r="L55">
        <v>5.764E-3</v>
      </c>
      <c r="M55" t="s">
        <v>61</v>
      </c>
      <c r="N55">
        <v>4.0700000000000007E-3</v>
      </c>
      <c r="O55" t="s">
        <v>64</v>
      </c>
      <c r="P55">
        <v>0</v>
      </c>
      <c r="Q55" t="s">
        <v>64</v>
      </c>
      <c r="R55">
        <v>0</v>
      </c>
      <c r="S55" t="s">
        <v>54</v>
      </c>
      <c r="T55" t="s">
        <v>54</v>
      </c>
      <c r="U55" t="s">
        <v>65</v>
      </c>
      <c r="V55">
        <v>0.12681277641277641</v>
      </c>
      <c r="W55" t="s">
        <v>66</v>
      </c>
      <c r="X55">
        <v>0.12</v>
      </c>
      <c r="Y55" t="s">
        <v>67</v>
      </c>
      <c r="Z55">
        <v>6</v>
      </c>
      <c r="AA55">
        <v>7</v>
      </c>
      <c r="AB55">
        <v>5</v>
      </c>
      <c r="AC55">
        <v>2</v>
      </c>
      <c r="AD55" t="s">
        <v>68</v>
      </c>
      <c r="AE55">
        <v>8</v>
      </c>
      <c r="AF55">
        <v>12</v>
      </c>
      <c r="AG55">
        <v>8</v>
      </c>
      <c r="AH55">
        <v>4</v>
      </c>
      <c r="AI55">
        <v>1.1385963246962081</v>
      </c>
      <c r="AJ55">
        <v>1.7887500506214471</v>
      </c>
      <c r="AK55">
        <v>0.92021830783677561</v>
      </c>
      <c r="AL55">
        <v>1.083434312914263</v>
      </c>
      <c r="AM55">
        <v>10</v>
      </c>
      <c r="AN55">
        <v>15</v>
      </c>
      <c r="AO55">
        <v>10</v>
      </c>
      <c r="AP55">
        <v>15</v>
      </c>
      <c r="AQ55">
        <f t="shared" si="0"/>
        <v>0.99000000000001087</v>
      </c>
      <c r="AR55">
        <f t="shared" si="1"/>
        <v>1.4850000000000163</v>
      </c>
    </row>
    <row r="56" spans="1:44" x14ac:dyDescent="0.25">
      <c r="A56" s="1">
        <v>54</v>
      </c>
      <c r="B56" t="s">
        <v>4</v>
      </c>
      <c r="C56" t="s">
        <v>5</v>
      </c>
      <c r="D56" t="s">
        <v>53</v>
      </c>
      <c r="E56">
        <v>5.8270000000000008</v>
      </c>
      <c r="F56" t="s">
        <v>54</v>
      </c>
      <c r="G56" t="s">
        <v>58</v>
      </c>
      <c r="H56">
        <v>1.488E-3</v>
      </c>
      <c r="I56">
        <v>5.8520000000000004E-3</v>
      </c>
      <c r="J56" t="s">
        <v>55</v>
      </c>
      <c r="K56">
        <v>1.488E-3</v>
      </c>
      <c r="L56">
        <v>6.025E-3</v>
      </c>
      <c r="M56" t="s">
        <v>61</v>
      </c>
      <c r="N56">
        <v>4.0850000000000001E-3</v>
      </c>
      <c r="O56" t="s">
        <v>64</v>
      </c>
      <c r="P56">
        <v>0</v>
      </c>
      <c r="Q56" t="s">
        <v>64</v>
      </c>
      <c r="R56">
        <v>0</v>
      </c>
      <c r="S56" t="s">
        <v>54</v>
      </c>
      <c r="T56" t="s">
        <v>54</v>
      </c>
      <c r="U56" t="s">
        <v>65</v>
      </c>
      <c r="V56">
        <v>0.12634712362301101</v>
      </c>
      <c r="W56" t="s">
        <v>66</v>
      </c>
      <c r="X56">
        <v>0.12</v>
      </c>
      <c r="Y56" t="s">
        <v>67</v>
      </c>
      <c r="Z56">
        <v>6</v>
      </c>
      <c r="AA56">
        <v>8</v>
      </c>
      <c r="AB56">
        <v>6</v>
      </c>
      <c r="AC56">
        <v>2</v>
      </c>
      <c r="AD56" t="s">
        <v>68</v>
      </c>
      <c r="AE56">
        <v>8</v>
      </c>
      <c r="AF56">
        <v>12</v>
      </c>
      <c r="AG56">
        <v>8</v>
      </c>
      <c r="AH56">
        <v>4</v>
      </c>
      <c r="AI56">
        <v>1.4099589384647859</v>
      </c>
      <c r="AJ56">
        <v>1.7887500506214471</v>
      </c>
      <c r="AK56">
        <v>0.92021830783677561</v>
      </c>
      <c r="AL56">
        <v>1.083434312914263</v>
      </c>
      <c r="AM56">
        <v>10</v>
      </c>
      <c r="AN56">
        <v>15</v>
      </c>
      <c r="AO56">
        <v>10</v>
      </c>
      <c r="AP56">
        <v>15</v>
      </c>
      <c r="AQ56">
        <f t="shared" si="0"/>
        <v>0.99999999999998757</v>
      </c>
      <c r="AR56">
        <f t="shared" si="1"/>
        <v>1.4999999999999813</v>
      </c>
    </row>
    <row r="57" spans="1:44" x14ac:dyDescent="0.25">
      <c r="A57" s="1">
        <v>55</v>
      </c>
      <c r="B57" t="s">
        <v>4</v>
      </c>
      <c r="C57" t="s">
        <v>5</v>
      </c>
      <c r="D57" t="s">
        <v>53</v>
      </c>
      <c r="E57">
        <v>5.9269999999999996</v>
      </c>
      <c r="F57" t="s">
        <v>54</v>
      </c>
      <c r="G57" t="s">
        <v>58</v>
      </c>
      <c r="H57">
        <v>1.488E-3</v>
      </c>
      <c r="I57">
        <v>6.1529999999999996E-3</v>
      </c>
      <c r="J57" t="s">
        <v>55</v>
      </c>
      <c r="K57">
        <v>1.488E-3</v>
      </c>
      <c r="L57">
        <v>6.2880000000000002E-3</v>
      </c>
      <c r="M57" t="s">
        <v>61</v>
      </c>
      <c r="N57">
        <v>4.1000000000000003E-3</v>
      </c>
      <c r="O57" t="s">
        <v>64</v>
      </c>
      <c r="P57">
        <v>0</v>
      </c>
      <c r="Q57" t="s">
        <v>64</v>
      </c>
      <c r="R57">
        <v>0</v>
      </c>
      <c r="S57" t="s">
        <v>54</v>
      </c>
      <c r="T57" t="s">
        <v>54</v>
      </c>
      <c r="U57" t="s">
        <v>65</v>
      </c>
      <c r="V57">
        <v>0.12588487804878051</v>
      </c>
      <c r="W57" t="s">
        <v>66</v>
      </c>
      <c r="X57">
        <v>0.12</v>
      </c>
      <c r="Y57" t="s">
        <v>67</v>
      </c>
      <c r="Z57">
        <v>6</v>
      </c>
      <c r="AA57">
        <v>8</v>
      </c>
      <c r="AB57">
        <v>6</v>
      </c>
      <c r="AC57">
        <v>2</v>
      </c>
      <c r="AD57" t="s">
        <v>68</v>
      </c>
      <c r="AE57">
        <v>8</v>
      </c>
      <c r="AF57">
        <v>13</v>
      </c>
      <c r="AG57">
        <v>8</v>
      </c>
      <c r="AH57">
        <v>5</v>
      </c>
      <c r="AI57">
        <v>1.4099589384647859</v>
      </c>
      <c r="AJ57">
        <v>1.7887500506214471</v>
      </c>
      <c r="AK57">
        <v>0.92021830783677561</v>
      </c>
      <c r="AL57">
        <v>1.083434312914263</v>
      </c>
      <c r="AM57">
        <v>10</v>
      </c>
      <c r="AN57">
        <v>15</v>
      </c>
      <c r="AO57">
        <v>10</v>
      </c>
      <c r="AP57">
        <v>15</v>
      </c>
      <c r="AQ57">
        <f t="shared" si="0"/>
        <v>1.0000000000000053</v>
      </c>
      <c r="AR57">
        <f t="shared" si="1"/>
        <v>1.500000000000008</v>
      </c>
    </row>
    <row r="58" spans="1:44" x14ac:dyDescent="0.25">
      <c r="A58" s="1">
        <v>56</v>
      </c>
      <c r="B58" t="s">
        <v>4</v>
      </c>
      <c r="C58" t="s">
        <v>5</v>
      </c>
      <c r="D58" t="s">
        <v>53</v>
      </c>
      <c r="E58">
        <v>6.0270000000000001</v>
      </c>
      <c r="F58" t="s">
        <v>54</v>
      </c>
      <c r="G58" t="s">
        <v>58</v>
      </c>
      <c r="H58">
        <v>1.488E-3</v>
      </c>
      <c r="I58">
        <v>6.4599999999999996E-3</v>
      </c>
      <c r="J58" t="s">
        <v>55</v>
      </c>
      <c r="K58">
        <v>1.488E-3</v>
      </c>
      <c r="L58">
        <v>6.5519999999999997E-3</v>
      </c>
      <c r="M58" t="s">
        <v>61</v>
      </c>
      <c r="N58">
        <v>4.1130000000000003E-3</v>
      </c>
      <c r="O58" t="s">
        <v>64</v>
      </c>
      <c r="P58">
        <v>0</v>
      </c>
      <c r="Q58" t="s">
        <v>64</v>
      </c>
      <c r="R58">
        <v>0</v>
      </c>
      <c r="S58" t="s">
        <v>54</v>
      </c>
      <c r="T58" t="s">
        <v>54</v>
      </c>
      <c r="U58" t="s">
        <v>65</v>
      </c>
      <c r="V58">
        <v>0.12548699246292239</v>
      </c>
      <c r="W58" t="s">
        <v>66</v>
      </c>
      <c r="X58">
        <v>0.12</v>
      </c>
      <c r="Y58" t="s">
        <v>67</v>
      </c>
      <c r="Z58">
        <v>6</v>
      </c>
      <c r="AA58">
        <v>8</v>
      </c>
      <c r="AB58">
        <v>6</v>
      </c>
      <c r="AC58">
        <v>2</v>
      </c>
      <c r="AD58" t="s">
        <v>68</v>
      </c>
      <c r="AE58">
        <v>8</v>
      </c>
      <c r="AF58">
        <v>13</v>
      </c>
      <c r="AG58">
        <v>8</v>
      </c>
      <c r="AH58">
        <v>5</v>
      </c>
      <c r="AI58">
        <v>1.4099589384647859</v>
      </c>
      <c r="AJ58">
        <v>1.7887500506214471</v>
      </c>
      <c r="AK58">
        <v>0.92021830783677561</v>
      </c>
      <c r="AL58">
        <v>1.083434312914263</v>
      </c>
      <c r="AM58">
        <v>10</v>
      </c>
      <c r="AN58">
        <v>15</v>
      </c>
      <c r="AO58">
        <v>10</v>
      </c>
      <c r="AP58">
        <v>15</v>
      </c>
      <c r="AQ58">
        <f t="shared" si="0"/>
        <v>0.99000000000000199</v>
      </c>
      <c r="AR58">
        <f t="shared" si="1"/>
        <v>1.485000000000003</v>
      </c>
    </row>
    <row r="59" spans="1:44" x14ac:dyDescent="0.25">
      <c r="A59" s="1">
        <v>57</v>
      </c>
      <c r="B59" t="s">
        <v>4</v>
      </c>
      <c r="C59" t="s">
        <v>5</v>
      </c>
      <c r="D59" t="s">
        <v>53</v>
      </c>
      <c r="E59">
        <v>6.1260000000000003</v>
      </c>
      <c r="F59" t="s">
        <v>54</v>
      </c>
      <c r="G59" t="s">
        <v>58</v>
      </c>
      <c r="H59">
        <v>1.488E-3</v>
      </c>
      <c r="I59">
        <v>6.7709999999999992E-3</v>
      </c>
      <c r="J59" t="s">
        <v>55</v>
      </c>
      <c r="K59">
        <v>1.488E-3</v>
      </c>
      <c r="L59">
        <v>6.8180000000000003E-3</v>
      </c>
      <c r="M59" t="s">
        <v>61</v>
      </c>
      <c r="N59">
        <v>4.1269999999999996E-3</v>
      </c>
      <c r="O59" t="s">
        <v>64</v>
      </c>
      <c r="P59">
        <v>0</v>
      </c>
      <c r="Q59" t="s">
        <v>64</v>
      </c>
      <c r="R59">
        <v>0</v>
      </c>
      <c r="S59" t="s">
        <v>54</v>
      </c>
      <c r="T59" t="s">
        <v>54</v>
      </c>
      <c r="U59" t="s">
        <v>65</v>
      </c>
      <c r="V59">
        <v>0.12506130361037071</v>
      </c>
      <c r="W59" t="s">
        <v>66</v>
      </c>
      <c r="X59">
        <v>0.12</v>
      </c>
      <c r="Y59" t="s">
        <v>67</v>
      </c>
      <c r="Z59">
        <v>6</v>
      </c>
      <c r="AA59">
        <v>9</v>
      </c>
      <c r="AB59">
        <v>6</v>
      </c>
      <c r="AC59">
        <v>3</v>
      </c>
      <c r="AD59" t="s">
        <v>68</v>
      </c>
      <c r="AE59">
        <v>8</v>
      </c>
      <c r="AF59">
        <v>14</v>
      </c>
      <c r="AG59">
        <v>8</v>
      </c>
      <c r="AH59">
        <v>6</v>
      </c>
      <c r="AI59">
        <v>1.4099589384647859</v>
      </c>
      <c r="AJ59">
        <v>1.7887500506214471</v>
      </c>
      <c r="AK59">
        <v>0.92021830783677561</v>
      </c>
      <c r="AL59">
        <v>1.083434312914263</v>
      </c>
      <c r="AM59">
        <v>10</v>
      </c>
      <c r="AN59">
        <v>15</v>
      </c>
      <c r="AO59">
        <v>10</v>
      </c>
      <c r="AP59">
        <v>15</v>
      </c>
      <c r="AQ59">
        <f t="shared" si="0"/>
        <v>0.99999999999999645</v>
      </c>
      <c r="AR59">
        <f t="shared" si="1"/>
        <v>1.4999999999999947</v>
      </c>
    </row>
    <row r="60" spans="1:44" x14ac:dyDescent="0.25">
      <c r="A60" s="1">
        <v>58</v>
      </c>
      <c r="B60" t="s">
        <v>4</v>
      </c>
      <c r="C60" t="s">
        <v>5</v>
      </c>
      <c r="D60" t="s">
        <v>53</v>
      </c>
      <c r="E60">
        <v>6.226</v>
      </c>
      <c r="F60" t="s">
        <v>54</v>
      </c>
      <c r="G60" t="s">
        <v>59</v>
      </c>
      <c r="H60">
        <v>1.488E-3</v>
      </c>
      <c r="I60">
        <v>7.0879999999999997E-3</v>
      </c>
      <c r="J60" t="s">
        <v>56</v>
      </c>
      <c r="K60">
        <v>1.488E-3</v>
      </c>
      <c r="L60">
        <v>7.0860000000000003E-3</v>
      </c>
      <c r="M60" t="s">
        <v>61</v>
      </c>
      <c r="N60">
        <v>4.1390000000000003E-3</v>
      </c>
      <c r="O60" t="s">
        <v>64</v>
      </c>
      <c r="P60">
        <v>0</v>
      </c>
      <c r="Q60" t="s">
        <v>64</v>
      </c>
      <c r="R60">
        <v>0</v>
      </c>
      <c r="S60" t="s">
        <v>54</v>
      </c>
      <c r="T60" t="s">
        <v>54</v>
      </c>
      <c r="U60" t="s">
        <v>65</v>
      </c>
      <c r="V60">
        <v>0.1246987194974632</v>
      </c>
      <c r="W60" t="s">
        <v>66</v>
      </c>
      <c r="X60">
        <v>0.12</v>
      </c>
      <c r="Y60" t="s">
        <v>67</v>
      </c>
      <c r="Z60">
        <v>6</v>
      </c>
      <c r="AA60">
        <v>9</v>
      </c>
      <c r="AB60">
        <v>6</v>
      </c>
      <c r="AC60">
        <v>3</v>
      </c>
      <c r="AD60" t="s">
        <v>68</v>
      </c>
      <c r="AE60">
        <v>8</v>
      </c>
      <c r="AF60">
        <v>14</v>
      </c>
      <c r="AG60">
        <v>8</v>
      </c>
      <c r="AH60">
        <v>6</v>
      </c>
      <c r="AI60">
        <v>1.4099589384647859</v>
      </c>
      <c r="AJ60">
        <v>1.7887500506214471</v>
      </c>
      <c r="AK60">
        <v>0.92021830783677561</v>
      </c>
      <c r="AL60">
        <v>1.083434312914263</v>
      </c>
      <c r="AM60">
        <v>10</v>
      </c>
      <c r="AN60">
        <v>15</v>
      </c>
      <c r="AO60">
        <v>10</v>
      </c>
      <c r="AP60">
        <v>15</v>
      </c>
      <c r="AQ60">
        <f t="shared" si="0"/>
        <v>0.99000000000000199</v>
      </c>
      <c r="AR60">
        <f t="shared" si="1"/>
        <v>1.485000000000003</v>
      </c>
    </row>
    <row r="61" spans="1:44" x14ac:dyDescent="0.25">
      <c r="A61" s="1">
        <v>59</v>
      </c>
      <c r="B61" t="s">
        <v>4</v>
      </c>
      <c r="C61" t="s">
        <v>5</v>
      </c>
      <c r="D61" t="s">
        <v>53</v>
      </c>
      <c r="E61">
        <v>6.3250000000000002</v>
      </c>
      <c r="F61" t="s">
        <v>54</v>
      </c>
      <c r="G61" t="s">
        <v>59</v>
      </c>
      <c r="H61">
        <v>1.488E-3</v>
      </c>
      <c r="I61">
        <v>7.4110000000000001E-3</v>
      </c>
      <c r="J61" t="s">
        <v>56</v>
      </c>
      <c r="K61">
        <v>1.488E-3</v>
      </c>
      <c r="L61">
        <v>7.358E-3</v>
      </c>
      <c r="M61" t="s">
        <v>61</v>
      </c>
      <c r="N61">
        <v>4.1520000000000003E-3</v>
      </c>
      <c r="O61" t="s">
        <v>64</v>
      </c>
      <c r="P61">
        <v>0</v>
      </c>
      <c r="Q61" t="s">
        <v>64</v>
      </c>
      <c r="R61">
        <v>0</v>
      </c>
      <c r="S61" t="s">
        <v>54</v>
      </c>
      <c r="T61" t="s">
        <v>54</v>
      </c>
      <c r="U61" t="s">
        <v>65</v>
      </c>
      <c r="V61">
        <v>0.1243082851637765</v>
      </c>
      <c r="W61" t="s">
        <v>66</v>
      </c>
      <c r="X61">
        <v>0.12</v>
      </c>
      <c r="Y61" t="s">
        <v>67</v>
      </c>
      <c r="Z61">
        <v>6</v>
      </c>
      <c r="AA61">
        <v>10</v>
      </c>
      <c r="AB61">
        <v>6</v>
      </c>
      <c r="AC61">
        <v>4</v>
      </c>
      <c r="AD61" t="s">
        <v>68</v>
      </c>
      <c r="AE61">
        <v>8</v>
      </c>
      <c r="AF61">
        <v>15</v>
      </c>
      <c r="AG61">
        <v>8</v>
      </c>
      <c r="AH61">
        <v>7</v>
      </c>
      <c r="AI61">
        <v>1.4099589384647859</v>
      </c>
      <c r="AJ61">
        <v>1.7887500506214471</v>
      </c>
      <c r="AK61">
        <v>0.92021830783677561</v>
      </c>
      <c r="AL61">
        <v>1.083434312914263</v>
      </c>
      <c r="AM61">
        <v>10</v>
      </c>
      <c r="AN61">
        <v>15</v>
      </c>
      <c r="AO61">
        <v>10</v>
      </c>
      <c r="AP61">
        <v>15</v>
      </c>
      <c r="AQ61">
        <f t="shared" si="0"/>
        <v>0.99999999999999645</v>
      </c>
      <c r="AR61">
        <f t="shared" si="1"/>
        <v>1.4999999999999947</v>
      </c>
    </row>
    <row r="62" spans="1:44" x14ac:dyDescent="0.25">
      <c r="A62" s="1">
        <v>60</v>
      </c>
      <c r="B62" t="s">
        <v>4</v>
      </c>
      <c r="C62" t="s">
        <v>5</v>
      </c>
      <c r="D62" t="s">
        <v>53</v>
      </c>
      <c r="E62">
        <v>6.4249999999999998</v>
      </c>
      <c r="F62" t="s">
        <v>54</v>
      </c>
      <c r="G62" t="s">
        <v>59</v>
      </c>
      <c r="H62">
        <v>1.488E-3</v>
      </c>
      <c r="I62">
        <v>7.7400000000000004E-3</v>
      </c>
      <c r="J62" t="s">
        <v>56</v>
      </c>
      <c r="K62">
        <v>1.488E-3</v>
      </c>
      <c r="L62">
        <v>7.6310000000000006E-3</v>
      </c>
      <c r="M62" t="s">
        <v>61</v>
      </c>
      <c r="N62">
        <v>4.163E-3</v>
      </c>
      <c r="O62" t="s">
        <v>64</v>
      </c>
      <c r="P62">
        <v>0</v>
      </c>
      <c r="Q62" t="s">
        <v>64</v>
      </c>
      <c r="R62">
        <v>0</v>
      </c>
      <c r="S62" t="s">
        <v>54</v>
      </c>
      <c r="T62" t="s">
        <v>54</v>
      </c>
      <c r="U62" t="s">
        <v>65</v>
      </c>
      <c r="V62">
        <v>0.1239798222435743</v>
      </c>
      <c r="W62" t="s">
        <v>66</v>
      </c>
      <c r="X62">
        <v>0.12</v>
      </c>
      <c r="Y62" t="s">
        <v>67</v>
      </c>
      <c r="Z62">
        <v>6</v>
      </c>
      <c r="AA62">
        <v>10</v>
      </c>
      <c r="AB62">
        <v>6</v>
      </c>
      <c r="AC62">
        <v>4</v>
      </c>
      <c r="AD62" t="s">
        <v>68</v>
      </c>
      <c r="AE62">
        <v>8</v>
      </c>
      <c r="AF62">
        <v>15</v>
      </c>
      <c r="AG62">
        <v>8</v>
      </c>
      <c r="AH62">
        <v>7</v>
      </c>
      <c r="AI62">
        <v>1.4099589384647859</v>
      </c>
      <c r="AJ62">
        <v>1.7887500506214471</v>
      </c>
      <c r="AK62">
        <v>0.92021830783677561</v>
      </c>
      <c r="AL62">
        <v>1.083434312914263</v>
      </c>
      <c r="AM62">
        <v>10</v>
      </c>
      <c r="AN62">
        <v>15</v>
      </c>
      <c r="AO62">
        <v>10</v>
      </c>
      <c r="AP62">
        <v>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三點斷筋</vt:lpstr>
      <vt:lpstr>傳統斷筋</vt:lpstr>
      <vt:lpstr>beam_ld_added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2018-11-23T06:27:11Z</dcterms:created>
  <dcterms:modified xsi:type="dcterms:W3CDTF">2018-11-23T08:29:01Z</dcterms:modified>
</cp:coreProperties>
</file>