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25 Meeting\"/>
    </mc:Choice>
  </mc:AlternateContent>
  <bookViews>
    <workbookView xWindow="0" yWindow="0" windowWidth="11970" windowHeight="6795"/>
  </bookViews>
  <sheets>
    <sheet name="Diaphragm Center of Mass Displa" sheetId="2" r:id="rId1"/>
    <sheet name="工作表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2" l="1"/>
  <c r="V7" i="2"/>
  <c r="V8" i="2"/>
  <c r="V9" i="2"/>
  <c r="U8" i="2"/>
  <c r="U9" i="2"/>
  <c r="U7" i="2"/>
  <c r="T9" i="2"/>
  <c r="T8" i="2"/>
  <c r="T7" i="2"/>
  <c r="W9" i="2" l="1"/>
  <c r="W8" i="2"/>
  <c r="P11" i="2"/>
  <c r="O11" i="2"/>
  <c r="N11" i="2"/>
  <c r="W10" i="2"/>
  <c r="T10" i="2"/>
  <c r="U10" i="2"/>
  <c r="V10" i="2"/>
  <c r="Q9" i="2" l="1"/>
  <c r="Q10" i="2"/>
  <c r="Q8" i="2"/>
  <c r="Q7" i="2"/>
  <c r="Q11" i="2" s="1"/>
</calcChain>
</file>

<file path=xl/sharedStrings.xml><?xml version="1.0" encoding="utf-8"?>
<sst xmlns="http://schemas.openxmlformats.org/spreadsheetml/2006/main" count="61" uniqueCount="22">
  <si>
    <t>TABLE:  Diaphragm Center of Mass Displacements</t>
  </si>
  <si>
    <t>Story</t>
  </si>
  <si>
    <t>Diaphragm</t>
  </si>
  <si>
    <t>Load Case/Combo</t>
  </si>
  <si>
    <t>UX</t>
  </si>
  <si>
    <t>m</t>
  </si>
  <si>
    <t>UY</t>
  </si>
  <si>
    <t>RZ</t>
  </si>
  <si>
    <t>rad</t>
  </si>
  <si>
    <t>Point</t>
  </si>
  <si>
    <t>X</t>
  </si>
  <si>
    <t>Y</t>
  </si>
  <si>
    <t>Z</t>
  </si>
  <si>
    <t>RF</t>
  </si>
  <si>
    <t>D1</t>
  </si>
  <si>
    <t>Modal 1</t>
  </si>
  <si>
    <t>Modal 2</t>
  </si>
  <si>
    <t>Modal 3</t>
  </si>
  <si>
    <t>3F</t>
  </si>
  <si>
    <t>2F</t>
  </si>
  <si>
    <t>1F</t>
  </si>
  <si>
    <t>MMC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</si>
</sst>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Mode Shape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'Diaphragm Center of Mass Displa'!$N$6</c:f>
              <c:strCache>
                <c:ptCount val="1"/>
                <c:pt idx="0">
                  <c:v>Modal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'Diaphragm Center of Mass Displa'!$N$7:$N$10</c:f>
              <c:numCache>
                <c:formatCode>General</c:formatCode>
                <c:ptCount val="4"/>
                <c:pt idx="0">
                  <c:v>0.26183499999999998</c:v>
                </c:pt>
                <c:pt idx="1">
                  <c:v>0.171129</c:v>
                </c:pt>
                <c:pt idx="2">
                  <c:v>6.6063999999999998E-2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1-462B-A641-BD6347520D44}"/>
            </c:ext>
          </c:extLst>
        </c:ser>
        <c:ser>
          <c:idx val="2"/>
          <c:order val="1"/>
          <c:tx>
            <c:strRef>
              <c:f>'Diaphragm Center of Mass Displa'!$O$6</c:f>
              <c:strCache>
                <c:ptCount val="1"/>
                <c:pt idx="0">
                  <c:v>Modal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'Diaphragm Center of Mass Displa'!$O$7:$O$10</c:f>
              <c:numCache>
                <c:formatCode>General</c:formatCode>
                <c:ptCount val="4"/>
                <c:pt idx="0">
                  <c:v>-0.174565</c:v>
                </c:pt>
                <c:pt idx="1">
                  <c:v>0.17554</c:v>
                </c:pt>
                <c:pt idx="2">
                  <c:v>0.19670699999999999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B1-462B-A641-BD6347520D44}"/>
            </c:ext>
          </c:extLst>
        </c:ser>
        <c:ser>
          <c:idx val="3"/>
          <c:order val="2"/>
          <c:tx>
            <c:strRef>
              <c:f>'Diaphragm Center of Mass Displa'!$P$6</c:f>
              <c:strCache>
                <c:ptCount val="1"/>
                <c:pt idx="0">
                  <c:v>Modal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'Diaphragm Center of Mass Displa'!$P$7:$P$10</c:f>
              <c:numCache>
                <c:formatCode>General</c:formatCode>
                <c:ptCount val="4"/>
                <c:pt idx="0">
                  <c:v>-7.2567000000000006E-2</c:v>
                </c:pt>
                <c:pt idx="1">
                  <c:v>0.195192</c:v>
                </c:pt>
                <c:pt idx="2">
                  <c:v>-0.234822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B1-462B-A641-BD6347520D44}"/>
            </c:ext>
          </c:extLst>
        </c:ser>
        <c:ser>
          <c:idx val="1"/>
          <c:order val="3"/>
          <c:tx>
            <c:strRef>
              <c:f>'Diaphragm Center of Mass Displa'!$Q$6</c:f>
              <c:strCache>
                <c:ptCount val="1"/>
                <c:pt idx="0">
                  <c:v>MMC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'Diaphragm Center of Mass Displa'!$Q$7:$Q$10</c:f>
              <c:numCache>
                <c:formatCode>General</c:formatCode>
                <c:ptCount val="4"/>
                <c:pt idx="0">
                  <c:v>0.18304697589999999</c:v>
                </c:pt>
                <c:pt idx="1">
                  <c:v>0.17274151160000001</c:v>
                </c:pt>
                <c:pt idx="2">
                  <c:v>7.3475880600000001E-2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9-41CE-9C9C-1A2BAE96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85807"/>
        <c:axId val="1975499343"/>
      </c:scatterChart>
      <c:valAx>
        <c:axId val="3488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5499343"/>
        <c:crosses val="autoZero"/>
        <c:crossBetween val="midCat"/>
      </c:valAx>
      <c:valAx>
        <c:axId val="19754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88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Mode Shape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'Diaphragm Center of Mass Displa'!$N$6</c:f>
              <c:strCache>
                <c:ptCount val="1"/>
                <c:pt idx="0">
                  <c:v>Modal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'Diaphragm Center of Mass Displa'!$T$7:$T$10</c:f>
              <c:numCache>
                <c:formatCode>General</c:formatCode>
                <c:ptCount val="4"/>
                <c:pt idx="0">
                  <c:v>1</c:v>
                </c:pt>
                <c:pt idx="1">
                  <c:v>0.65357572517043183</c:v>
                </c:pt>
                <c:pt idx="2">
                  <c:v>0.2523115702637157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Displa'!$S$7:$S$10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B-4042-9E5A-8179C5B0DC20}"/>
            </c:ext>
          </c:extLst>
        </c:ser>
        <c:ser>
          <c:idx val="2"/>
          <c:order val="1"/>
          <c:tx>
            <c:strRef>
              <c:f>'Diaphragm Center of Mass Displa'!$O$6</c:f>
              <c:strCache>
                <c:ptCount val="1"/>
                <c:pt idx="0">
                  <c:v>Modal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'Diaphragm Center of Mass Displa'!$U$7:$U$10</c:f>
              <c:numCache>
                <c:formatCode>General</c:formatCode>
                <c:ptCount val="4"/>
                <c:pt idx="0">
                  <c:v>1</c:v>
                </c:pt>
                <c:pt idx="1">
                  <c:v>-1.0055853120614098</c:v>
                </c:pt>
                <c:pt idx="2">
                  <c:v>-1.1268410047833186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Displa'!$S$7:$S$10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B-4042-9E5A-8179C5B0DC20}"/>
            </c:ext>
          </c:extLst>
        </c:ser>
        <c:ser>
          <c:idx val="3"/>
          <c:order val="2"/>
          <c:tx>
            <c:strRef>
              <c:f>'Diaphragm Center of Mass Displa'!$P$6</c:f>
              <c:strCache>
                <c:ptCount val="1"/>
                <c:pt idx="0">
                  <c:v>Modal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'Diaphragm Center of Mass Displa'!$V$7:$V$10</c:f>
              <c:numCache>
                <c:formatCode>General</c:formatCode>
                <c:ptCount val="4"/>
                <c:pt idx="0">
                  <c:v>1</c:v>
                </c:pt>
                <c:pt idx="1">
                  <c:v>-2.6898176857249161</c:v>
                </c:pt>
                <c:pt idx="2">
                  <c:v>3.2359336888668402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CB-4042-9E5A-8179C5B0DC20}"/>
            </c:ext>
          </c:extLst>
        </c:ser>
        <c:ser>
          <c:idx val="1"/>
          <c:order val="3"/>
          <c:tx>
            <c:strRef>
              <c:f>'Diaphragm Center of Mass Displa'!$W$6</c:f>
              <c:strCache>
                <c:ptCount val="1"/>
                <c:pt idx="0">
                  <c:v>MMC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'Diaphragm Center of Mass Displa'!$W$7:$W$10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0.27056112196894877</c:v>
                </c:pt>
                <c:pt idx="2">
                  <c:v>0.16620508525935893</c:v>
                </c:pt>
                <c:pt idx="3">
                  <c:v>0</c:v>
                </c:pt>
              </c:numCache>
            </c:numRef>
          </c:xVal>
          <c:yVal>
            <c:numRef>
              <c:f>'Diaphragm Center of Mass Displa'!$M$7:$M$10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B-4042-9E5A-8179C5B0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85807"/>
        <c:axId val="1975499343"/>
      </c:scatterChart>
      <c:valAx>
        <c:axId val="3488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5499343"/>
        <c:crosses val="autoZero"/>
        <c:crossBetween val="midCat"/>
      </c:valAx>
      <c:valAx>
        <c:axId val="19754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88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16</xdr:row>
      <xdr:rowOff>38100</xdr:rowOff>
    </xdr:from>
    <xdr:to>
      <xdr:col>16</xdr:col>
      <xdr:colOff>428625</xdr:colOff>
      <xdr:row>29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653C9E-0FDC-40E0-84B8-D588675C8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24</xdr:col>
      <xdr:colOff>457200</xdr:colOff>
      <xdr:row>29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CF1B00C-8A1B-4267-AFEA-E2237D6A4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topLeftCell="D1" workbookViewId="0">
      <selection activeCell="Y9" sqref="Y9"/>
    </sheetView>
  </sheetViews>
  <sheetFormatPr defaultRowHeight="15.75" x14ac:dyDescent="0.25"/>
  <cols>
    <col min="1" max="1" width="8.625" style="3" customWidth="1"/>
    <col min="2" max="2" width="11.75" style="3" customWidth="1"/>
    <col min="3" max="3" width="19" style="3" customWidth="1"/>
    <col min="4" max="4" width="10.125" style="3" customWidth="1"/>
    <col min="5" max="10" width="8.625" style="3" customWidth="1"/>
    <col min="11" max="16384" width="9" style="3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3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6</v>
      </c>
      <c r="F2" s="4" t="s">
        <v>7</v>
      </c>
      <c r="G2" s="4" t="s">
        <v>9</v>
      </c>
      <c r="H2" s="4" t="s">
        <v>10</v>
      </c>
      <c r="I2" s="4" t="s">
        <v>11</v>
      </c>
      <c r="J2" s="5" t="s">
        <v>12</v>
      </c>
    </row>
    <row r="3" spans="1:23" x14ac:dyDescent="0.25">
      <c r="A3" s="6"/>
      <c r="B3" s="6"/>
      <c r="C3" s="6"/>
      <c r="D3" s="6" t="s">
        <v>5</v>
      </c>
      <c r="E3" s="6" t="s">
        <v>5</v>
      </c>
      <c r="F3" s="6" t="s">
        <v>8</v>
      </c>
      <c r="G3" s="6"/>
      <c r="H3" s="6" t="s">
        <v>5</v>
      </c>
      <c r="I3" s="6" t="s">
        <v>5</v>
      </c>
      <c r="J3" s="7" t="s">
        <v>5</v>
      </c>
    </row>
    <row r="4" spans="1:23" x14ac:dyDescent="0.25">
      <c r="A4" s="3" t="s">
        <v>13</v>
      </c>
      <c r="B4" s="3" t="s">
        <v>14</v>
      </c>
      <c r="C4" s="3" t="s">
        <v>15</v>
      </c>
      <c r="D4" s="3">
        <v>0.26183499999999998</v>
      </c>
      <c r="E4" s="3">
        <v>0</v>
      </c>
      <c r="F4" s="3">
        <v>0</v>
      </c>
      <c r="G4" s="3">
        <v>9</v>
      </c>
      <c r="H4" s="3">
        <v>4</v>
      </c>
      <c r="I4" s="3">
        <v>0</v>
      </c>
      <c r="J4" s="3">
        <v>12</v>
      </c>
    </row>
    <row r="5" spans="1:23" x14ac:dyDescent="0.25">
      <c r="A5" s="3" t="s">
        <v>13</v>
      </c>
      <c r="B5" s="3" t="s">
        <v>14</v>
      </c>
      <c r="C5" s="3" t="s">
        <v>16</v>
      </c>
      <c r="D5" s="3">
        <v>-0.174565</v>
      </c>
      <c r="E5" s="3">
        <v>0</v>
      </c>
      <c r="F5" s="3">
        <v>0</v>
      </c>
      <c r="G5" s="3">
        <v>9</v>
      </c>
      <c r="H5" s="3">
        <v>4</v>
      </c>
      <c r="I5" s="3">
        <v>0</v>
      </c>
      <c r="J5" s="3">
        <v>12</v>
      </c>
      <c r="N5" s="8">
        <v>0.81</v>
      </c>
      <c r="O5" s="8">
        <v>0.14960000000000001</v>
      </c>
      <c r="P5" s="8">
        <v>4.0300000000000002E-2</v>
      </c>
      <c r="T5" s="8">
        <v>0.81</v>
      </c>
      <c r="U5" s="8">
        <v>0.14960000000000001</v>
      </c>
      <c r="V5" s="8">
        <v>4.0300000000000002E-2</v>
      </c>
    </row>
    <row r="6" spans="1:23" x14ac:dyDescent="0.25">
      <c r="A6" s="3" t="s">
        <v>13</v>
      </c>
      <c r="B6" s="3" t="s">
        <v>14</v>
      </c>
      <c r="C6" s="3" t="s">
        <v>17</v>
      </c>
      <c r="D6" s="3">
        <v>-7.2567000000000006E-2</v>
      </c>
      <c r="E6" s="3">
        <v>0</v>
      </c>
      <c r="F6" s="3">
        <v>0</v>
      </c>
      <c r="G6" s="3">
        <v>9</v>
      </c>
      <c r="H6" s="3">
        <v>4</v>
      </c>
      <c r="I6" s="3">
        <v>0</v>
      </c>
      <c r="J6" s="3">
        <v>12</v>
      </c>
      <c r="N6" s="3" t="s">
        <v>15</v>
      </c>
      <c r="O6" s="3" t="s">
        <v>16</v>
      </c>
      <c r="P6" s="3" t="s">
        <v>17</v>
      </c>
      <c r="Q6" s="3" t="s">
        <v>21</v>
      </c>
      <c r="T6" s="3" t="s">
        <v>15</v>
      </c>
      <c r="U6" s="3" t="s">
        <v>16</v>
      </c>
      <c r="V6" s="3" t="s">
        <v>17</v>
      </c>
      <c r="W6" s="3" t="s">
        <v>21</v>
      </c>
    </row>
    <row r="7" spans="1:23" x14ac:dyDescent="0.25">
      <c r="A7" s="3" t="s">
        <v>18</v>
      </c>
      <c r="B7" s="3" t="s">
        <v>14</v>
      </c>
      <c r="C7" s="3" t="s">
        <v>15</v>
      </c>
      <c r="D7" s="3">
        <v>0.171129</v>
      </c>
      <c r="E7" s="3">
        <v>0</v>
      </c>
      <c r="F7" s="3">
        <v>0</v>
      </c>
      <c r="G7" s="3">
        <v>10</v>
      </c>
      <c r="H7" s="3">
        <v>4</v>
      </c>
      <c r="I7" s="3">
        <v>0</v>
      </c>
      <c r="J7" s="3">
        <v>9</v>
      </c>
      <c r="M7" s="3">
        <v>4</v>
      </c>
      <c r="N7" s="3">
        <v>0.26183499999999998</v>
      </c>
      <c r="O7" s="3">
        <v>-0.174565</v>
      </c>
      <c r="P7" s="3">
        <v>-7.2567000000000006E-2</v>
      </c>
      <c r="Q7" s="3">
        <f>N7*N$5+O7*O$5+P7*P$5</f>
        <v>0.18304697589999999</v>
      </c>
      <c r="R7" s="8"/>
      <c r="S7" s="3">
        <v>4</v>
      </c>
      <c r="T7" s="3">
        <f>1/N$7*N7</f>
        <v>1</v>
      </c>
      <c r="U7" s="3">
        <f>1/O$7*O7</f>
        <v>1</v>
      </c>
      <c r="V7" s="3">
        <f>1/P$7*P7</f>
        <v>1</v>
      </c>
      <c r="W7" s="3">
        <f>T7*T$5+U7*U$5+V7*V$5</f>
        <v>0.99990000000000001</v>
      </c>
    </row>
    <row r="8" spans="1:23" x14ac:dyDescent="0.25">
      <c r="A8" s="3" t="s">
        <v>18</v>
      </c>
      <c r="B8" s="3" t="s">
        <v>14</v>
      </c>
      <c r="C8" s="3" t="s">
        <v>16</v>
      </c>
      <c r="D8" s="3">
        <v>0.17554</v>
      </c>
      <c r="E8" s="3">
        <v>0</v>
      </c>
      <c r="F8" s="3">
        <v>0</v>
      </c>
      <c r="G8" s="3">
        <v>10</v>
      </c>
      <c r="H8" s="3">
        <v>4</v>
      </c>
      <c r="I8" s="3">
        <v>0</v>
      </c>
      <c r="J8" s="3">
        <v>9</v>
      </c>
      <c r="M8" s="3">
        <v>3</v>
      </c>
      <c r="N8" s="3">
        <v>0.171129</v>
      </c>
      <c r="O8" s="3">
        <v>0.17554</v>
      </c>
      <c r="P8" s="3">
        <v>0.195192</v>
      </c>
      <c r="Q8" s="3">
        <f>N8*N$5+O8*O$5+P8*P$5</f>
        <v>0.17274151160000001</v>
      </c>
      <c r="R8" s="8"/>
      <c r="S8" s="3">
        <v>3</v>
      </c>
      <c r="T8" s="3">
        <f>1/N$7*N8</f>
        <v>0.65357572517043183</v>
      </c>
      <c r="U8" s="3">
        <f t="shared" ref="U8:U9" si="0">1/O$7*O8</f>
        <v>-1.0055853120614098</v>
      </c>
      <c r="V8" s="3">
        <f>1/P$7*P8</f>
        <v>-2.6898176857249161</v>
      </c>
      <c r="W8" s="3">
        <f>T8*T$5+U8*U$5+V8*V$5</f>
        <v>0.27056112196894877</v>
      </c>
    </row>
    <row r="9" spans="1:23" x14ac:dyDescent="0.25">
      <c r="A9" s="3" t="s">
        <v>18</v>
      </c>
      <c r="B9" s="3" t="s">
        <v>14</v>
      </c>
      <c r="C9" s="3" t="s">
        <v>17</v>
      </c>
      <c r="D9" s="3">
        <v>0.195192</v>
      </c>
      <c r="E9" s="3">
        <v>0</v>
      </c>
      <c r="F9" s="3">
        <v>0</v>
      </c>
      <c r="G9" s="3">
        <v>10</v>
      </c>
      <c r="H9" s="3">
        <v>4</v>
      </c>
      <c r="I9" s="3">
        <v>0</v>
      </c>
      <c r="J9" s="3">
        <v>9</v>
      </c>
      <c r="M9" s="3">
        <v>2</v>
      </c>
      <c r="N9" s="3">
        <v>6.6063999999999998E-2</v>
      </c>
      <c r="O9" s="3">
        <v>0.19670699999999999</v>
      </c>
      <c r="P9" s="3">
        <v>-0.234822</v>
      </c>
      <c r="Q9" s="3">
        <f t="shared" ref="Q9:Q10" si="1">N9*N$5+O9*O$5+P9*P$5</f>
        <v>7.3475880600000001E-2</v>
      </c>
      <c r="R9" s="8"/>
      <c r="S9" s="3">
        <v>2</v>
      </c>
      <c r="T9" s="3">
        <f>1/N$7*N9</f>
        <v>0.2523115702637157</v>
      </c>
      <c r="U9" s="3">
        <f t="shared" si="0"/>
        <v>-1.1268410047833186</v>
      </c>
      <c r="V9" s="3">
        <f>1/P$7*P9</f>
        <v>3.2359336888668402</v>
      </c>
      <c r="W9" s="3">
        <f>T9*T$5+U9*U$5+V9*V$5</f>
        <v>0.16620508525935893</v>
      </c>
    </row>
    <row r="10" spans="1:23" x14ac:dyDescent="0.25">
      <c r="A10" s="3" t="s">
        <v>19</v>
      </c>
      <c r="B10" s="3" t="s">
        <v>14</v>
      </c>
      <c r="C10" s="3" t="s">
        <v>15</v>
      </c>
      <c r="D10" s="3">
        <v>6.6063999999999998E-2</v>
      </c>
      <c r="E10" s="3">
        <v>0</v>
      </c>
      <c r="F10" s="3">
        <v>0</v>
      </c>
      <c r="G10" s="3">
        <v>11</v>
      </c>
      <c r="H10" s="3">
        <v>4</v>
      </c>
      <c r="I10" s="3">
        <v>0</v>
      </c>
      <c r="J10" s="3">
        <v>6</v>
      </c>
      <c r="M10" s="3">
        <v>1</v>
      </c>
      <c r="N10" s="3">
        <v>0</v>
      </c>
      <c r="O10" s="3">
        <v>0</v>
      </c>
      <c r="P10" s="3">
        <v>0</v>
      </c>
      <c r="Q10" s="3">
        <f t="shared" si="1"/>
        <v>0</v>
      </c>
      <c r="S10" s="3">
        <v>1</v>
      </c>
      <c r="T10" s="3">
        <f>N10/(ABS(N$7)+ABS(N$8)+ABS(N$9))</f>
        <v>0</v>
      </c>
      <c r="U10" s="3">
        <f t="shared" ref="U10" si="2">O10/(ABS(O$7)+ABS(O$8)+ABS(O$9))</f>
        <v>0</v>
      </c>
      <c r="V10" s="3">
        <f t="shared" ref="V10" si="3">P10/(ABS(P$7)+ABS(P$8)+ABS(P$9))</f>
        <v>0</v>
      </c>
      <c r="W10" s="3">
        <f>T10*T$5+U10*U$5+V10*V$5</f>
        <v>0</v>
      </c>
    </row>
    <row r="11" spans="1:23" x14ac:dyDescent="0.25">
      <c r="A11" s="3" t="s">
        <v>19</v>
      </c>
      <c r="B11" s="3" t="s">
        <v>14</v>
      </c>
      <c r="C11" s="3" t="s">
        <v>16</v>
      </c>
      <c r="D11" s="3">
        <v>0.19670699999999999</v>
      </c>
      <c r="E11" s="3">
        <v>0</v>
      </c>
      <c r="F11" s="3">
        <v>0</v>
      </c>
      <c r="G11" s="3">
        <v>11</v>
      </c>
      <c r="H11" s="3">
        <v>4</v>
      </c>
      <c r="I11" s="3">
        <v>0</v>
      </c>
      <c r="J11" s="3">
        <v>6</v>
      </c>
      <c r="N11" s="3">
        <f>ABS(N7)+ABS(N8)+ABS(N9)</f>
        <v>0.49902800000000003</v>
      </c>
      <c r="O11" s="3">
        <f t="shared" ref="O11:P11" si="4">ABS(O7)+ABS(O8)+ABS(O9)</f>
        <v>0.54681199999999996</v>
      </c>
      <c r="P11" s="3">
        <f t="shared" si="4"/>
        <v>0.50258100000000006</v>
      </c>
      <c r="Q11" s="3">
        <f t="shared" ref="Q11" si="5">SUM(Q7:Q10)</f>
        <v>0.42926436810000002</v>
      </c>
    </row>
    <row r="12" spans="1:23" x14ac:dyDescent="0.25">
      <c r="A12" s="3" t="s">
        <v>19</v>
      </c>
      <c r="B12" s="3" t="s">
        <v>14</v>
      </c>
      <c r="C12" s="3" t="s">
        <v>17</v>
      </c>
      <c r="D12" s="3">
        <v>-0.234822</v>
      </c>
      <c r="E12" s="3">
        <v>0</v>
      </c>
      <c r="F12" s="3">
        <v>0</v>
      </c>
      <c r="G12" s="3">
        <v>11</v>
      </c>
      <c r="H12" s="3">
        <v>4</v>
      </c>
      <c r="I12" s="3">
        <v>0</v>
      </c>
      <c r="J12" s="3">
        <v>6</v>
      </c>
    </row>
    <row r="13" spans="1:23" x14ac:dyDescent="0.25">
      <c r="A13" s="3" t="s">
        <v>20</v>
      </c>
      <c r="B13" s="3" t="s">
        <v>14</v>
      </c>
      <c r="C13" s="3" t="s">
        <v>15</v>
      </c>
      <c r="D13" s="3">
        <v>0</v>
      </c>
      <c r="E13" s="3">
        <v>0</v>
      </c>
      <c r="F13" s="3">
        <v>0</v>
      </c>
      <c r="G13" s="3">
        <v>12</v>
      </c>
      <c r="H13" s="3">
        <v>4</v>
      </c>
      <c r="I13" s="3">
        <v>0</v>
      </c>
      <c r="J13" s="3">
        <v>3</v>
      </c>
    </row>
    <row r="14" spans="1:23" x14ac:dyDescent="0.25">
      <c r="A14" s="3" t="s">
        <v>20</v>
      </c>
      <c r="B14" s="3" t="s">
        <v>14</v>
      </c>
      <c r="C14" s="3" t="s">
        <v>16</v>
      </c>
      <c r="D14" s="3">
        <v>0</v>
      </c>
      <c r="E14" s="3">
        <v>0</v>
      </c>
      <c r="F14" s="3">
        <v>0</v>
      </c>
      <c r="G14" s="3">
        <v>12</v>
      </c>
      <c r="H14" s="3">
        <v>4</v>
      </c>
      <c r="I14" s="3">
        <v>0</v>
      </c>
      <c r="J14" s="3">
        <v>3</v>
      </c>
    </row>
    <row r="15" spans="1:23" x14ac:dyDescent="0.25">
      <c r="A15" s="3" t="s">
        <v>20</v>
      </c>
      <c r="B15" s="3" t="s">
        <v>14</v>
      </c>
      <c r="C15" s="3" t="s">
        <v>17</v>
      </c>
      <c r="D15" s="3">
        <v>0</v>
      </c>
      <c r="E15" s="3">
        <v>0</v>
      </c>
      <c r="F15" s="3">
        <v>0</v>
      </c>
      <c r="G15" s="3">
        <v>12</v>
      </c>
      <c r="H15" s="3">
        <v>4</v>
      </c>
      <c r="I15" s="3">
        <v>0</v>
      </c>
      <c r="J15" s="3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Diaphragm Center of Mass Displa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bohao6</dc:creator>
  <cp:lastModifiedBy>Windows 使用者</cp:lastModifiedBy>
  <dcterms:created xsi:type="dcterms:W3CDTF">2019-01-22T07:25:11Z</dcterms:created>
  <dcterms:modified xsi:type="dcterms:W3CDTF">2019-01-23T07:44:44Z</dcterms:modified>
</cp:coreProperties>
</file>