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90226 Meeting\fema\"/>
    </mc:Choice>
  </mc:AlternateContent>
  <xr:revisionPtr revIDLastSave="0" documentId="13_ncr:1_{7CF57EF9-6BAC-4DCF-BBF4-D9F48A81E8F8}" xr6:coauthVersionLast="40" xr6:coauthVersionMax="40" xr10:uidLastSave="{00000000-0000-0000-0000-000000000000}"/>
  <bookViews>
    <workbookView xWindow="-19320" yWindow="660" windowWidth="19440" windowHeight="15000" xr2:uid="{ACB34E99-0103-4C31-BBF3-2E800FC2B124}"/>
  </bookViews>
  <sheets>
    <sheet name="Base Shear vs Monitored Displac" sheetId="2" r:id="rId1"/>
    <sheet name="工作表1" sheetId="1" r:id="rId2"/>
  </sheets>
  <definedNames>
    <definedName name="solver_adj" localSheetId="0" hidden="1">'Base Shear vs Monitored Displac'!$B$22:$C$24</definedName>
    <definedName name="solver_eng" localSheetId="0" hidden="1">2</definedName>
    <definedName name="solver_neg" localSheetId="0" hidden="1">1</definedName>
    <definedName name="solver_num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2" l="1"/>
  <c r="E27" i="2"/>
  <c r="C36" i="2"/>
  <c r="C32" i="2"/>
  <c r="C33" i="2" s="1"/>
  <c r="C26" i="2"/>
  <c r="B27" i="2"/>
  <c r="B24" i="2"/>
  <c r="C34" i="2" l="1"/>
</calcChain>
</file>

<file path=xl/sharedStrings.xml><?xml version="1.0" encoding="utf-8"?>
<sst xmlns="http://schemas.openxmlformats.org/spreadsheetml/2006/main" count="25" uniqueCount="25">
  <si>
    <t>TABLE:  Base Shear vs Monitored Displacement</t>
  </si>
  <si>
    <t>Step</t>
  </si>
  <si>
    <t>Monitored Displ</t>
  </si>
  <si>
    <t>mm</t>
  </si>
  <si>
    <t>Base Force</t>
  </si>
  <si>
    <t>tonf</t>
  </si>
  <si>
    <t>A-B</t>
  </si>
  <si>
    <t>B-C</t>
  </si>
  <si>
    <t>C-D</t>
  </si>
  <si>
    <t>D-E</t>
  </si>
  <si>
    <t>&gt;E</t>
  </si>
  <si>
    <t>A-IO</t>
  </si>
  <si>
    <t>IO-LS</t>
  </si>
  <si>
    <t>LS-CP</t>
  </si>
  <si>
    <t>&gt;CP</t>
  </si>
  <si>
    <t>Total</t>
  </si>
  <si>
    <t>alpha_ke</t>
    <phoneticPr fontId="2" type="noConversion"/>
  </si>
  <si>
    <t>ki</t>
    <phoneticPr fontId="2" type="noConversion"/>
  </si>
  <si>
    <t>0.6Vy</t>
    <phoneticPr fontId="2" type="noConversion"/>
  </si>
  <si>
    <t>Vy</t>
    <phoneticPr fontId="2" type="noConversion"/>
  </si>
  <si>
    <t>ke</t>
    <phoneticPr fontId="2" type="noConversion"/>
  </si>
  <si>
    <t>1 初始勁度</t>
    <phoneticPr fontId="2" type="noConversion"/>
  </si>
  <si>
    <t>2 降伏勁度</t>
    <phoneticPr fontId="2" type="noConversion"/>
  </si>
  <si>
    <t>3 迭代，使 0.6Vy pushover ke 三線交於一點</t>
    <phoneticPr fontId="2" type="noConversion"/>
  </si>
  <si>
    <t>alpha=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</si>
</sst>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pushover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Shear vs Monitored Displac'!$B$4:$B$19</c:f>
              <c:numCache>
                <c:formatCode>General</c:formatCode>
                <c:ptCount val="16"/>
                <c:pt idx="0">
                  <c:v>2.2810000000000001E-12</c:v>
                </c:pt>
                <c:pt idx="1">
                  <c:v>11.737</c:v>
                </c:pt>
                <c:pt idx="2">
                  <c:v>23.13</c:v>
                </c:pt>
                <c:pt idx="3">
                  <c:v>38.07</c:v>
                </c:pt>
                <c:pt idx="4">
                  <c:v>44.168999999999997</c:v>
                </c:pt>
                <c:pt idx="5">
                  <c:v>53.764000000000003</c:v>
                </c:pt>
                <c:pt idx="6">
                  <c:v>68.762</c:v>
                </c:pt>
                <c:pt idx="7">
                  <c:v>83.75</c:v>
                </c:pt>
                <c:pt idx="8">
                  <c:v>98.744</c:v>
                </c:pt>
                <c:pt idx="9">
                  <c:v>113.735</c:v>
                </c:pt>
                <c:pt idx="10">
                  <c:v>128.727</c:v>
                </c:pt>
                <c:pt idx="11">
                  <c:v>131.93199999999999</c:v>
                </c:pt>
                <c:pt idx="12">
                  <c:v>131.63399999999999</c:v>
                </c:pt>
                <c:pt idx="13">
                  <c:v>140.06</c:v>
                </c:pt>
                <c:pt idx="14">
                  <c:v>144.58500000000001</c:v>
                </c:pt>
                <c:pt idx="15">
                  <c:v>149.59299999999999</c:v>
                </c:pt>
              </c:numCache>
            </c:numRef>
          </c:xVal>
          <c:yVal>
            <c:numRef>
              <c:f>'Base Shear vs Monitored Displac'!$C$4:$C$19</c:f>
              <c:numCache>
                <c:formatCode>General</c:formatCode>
                <c:ptCount val="16"/>
                <c:pt idx="0">
                  <c:v>0</c:v>
                </c:pt>
                <c:pt idx="1">
                  <c:v>76.091200000000001</c:v>
                </c:pt>
                <c:pt idx="2">
                  <c:v>111.47190000000001</c:v>
                </c:pt>
                <c:pt idx="3">
                  <c:v>126.6742</c:v>
                </c:pt>
                <c:pt idx="4">
                  <c:v>132.63210000000001</c:v>
                </c:pt>
                <c:pt idx="5">
                  <c:v>136.29499999999999</c:v>
                </c:pt>
                <c:pt idx="6">
                  <c:v>137.87729999999999</c:v>
                </c:pt>
                <c:pt idx="7">
                  <c:v>139.3065</c:v>
                </c:pt>
                <c:pt idx="8">
                  <c:v>140.81389999999999</c:v>
                </c:pt>
                <c:pt idx="9">
                  <c:v>142.2833</c:v>
                </c:pt>
                <c:pt idx="10">
                  <c:v>143.77090000000001</c:v>
                </c:pt>
                <c:pt idx="11">
                  <c:v>144.11330000000001</c:v>
                </c:pt>
                <c:pt idx="12">
                  <c:v>85.565700000000007</c:v>
                </c:pt>
                <c:pt idx="13">
                  <c:v>98.408799999999999</c:v>
                </c:pt>
                <c:pt idx="14">
                  <c:v>101.6011</c:v>
                </c:pt>
                <c:pt idx="15">
                  <c:v>101.93510000000001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5A-4A53-A2A7-352A75A03673}"/>
            </c:ext>
          </c:extLst>
        </c:ser>
        <c:ser>
          <c:idx val="2"/>
          <c:order val="1"/>
          <c:tx>
            <c:v>ki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'Base Shear vs Monitored Displac'!$B$22:$B$24</c:f>
              <c:numCache>
                <c:formatCode>General</c:formatCode>
                <c:ptCount val="3"/>
                <c:pt idx="0">
                  <c:v>2.2810000000000001E-12</c:v>
                </c:pt>
                <c:pt idx="1">
                  <c:v>11.737</c:v>
                </c:pt>
                <c:pt idx="2">
                  <c:v>23.137366738858518</c:v>
                </c:pt>
              </c:numCache>
            </c:numRef>
          </c:xVal>
          <c:yVal>
            <c:numRef>
              <c:f>'Base Shear vs Monitored Displac'!$C$22:$C$24</c:f>
              <c:numCache>
                <c:formatCode>General</c:formatCode>
                <c:ptCount val="3"/>
                <c:pt idx="0">
                  <c:v>0</c:v>
                </c:pt>
                <c:pt idx="1">
                  <c:v>76.091200000000001</c:v>
                </c:pt>
                <c:pt idx="2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5A-4A53-A2A7-352A75A03673}"/>
            </c:ext>
          </c:extLst>
        </c:ser>
        <c:ser>
          <c:idx val="1"/>
          <c:order val="2"/>
          <c:tx>
            <c:v>alpha_ke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'Base Shear vs Monitored Displac'!$B$27:$B$29</c:f>
              <c:numCache>
                <c:formatCode>General</c:formatCode>
                <c:ptCount val="3"/>
                <c:pt idx="0">
                  <c:v>10.100129335843988</c:v>
                </c:pt>
                <c:pt idx="1">
                  <c:v>113.735</c:v>
                </c:pt>
                <c:pt idx="2">
                  <c:v>128.727</c:v>
                </c:pt>
              </c:numCache>
            </c:numRef>
          </c:xVal>
          <c:yVal>
            <c:numRef>
              <c:f>'Base Shear vs Monitored Displac'!$C$27:$C$29</c:f>
              <c:numCache>
                <c:formatCode>General</c:formatCode>
                <c:ptCount val="3"/>
                <c:pt idx="0">
                  <c:v>132</c:v>
                </c:pt>
                <c:pt idx="1">
                  <c:v>142.2833</c:v>
                </c:pt>
                <c:pt idx="2">
                  <c:v>143.77090000000001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5A-4A53-A2A7-352A75A03673}"/>
            </c:ext>
          </c:extLst>
        </c:ser>
        <c:ser>
          <c:idx val="3"/>
          <c:order val="3"/>
          <c:tx>
            <c:v>0.6Vy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'Base Shear vs Monitored Displac'!$B$33:$B$34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'Base Shear vs Monitored Displac'!$C$33:$C$34</c:f>
              <c:numCache>
                <c:formatCode>General</c:formatCode>
                <c:ptCount val="2"/>
                <c:pt idx="0">
                  <c:v>79.885800000000003</c:v>
                </c:pt>
                <c:pt idx="1">
                  <c:v>79.885800000000003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5A-4A53-A2A7-352A75A0367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'Base Shear vs Monitored Displac'!$B$37:$B$38</c:f>
              <c:numCache>
                <c:formatCode>General</c:formatCode>
                <c:ptCount val="2"/>
                <c:pt idx="0">
                  <c:v>11.737</c:v>
                </c:pt>
                <c:pt idx="1">
                  <c:v>23.13</c:v>
                </c:pt>
              </c:numCache>
            </c:numRef>
          </c:xVal>
          <c:yVal>
            <c:numRef>
              <c:f>'Base Shear vs Monitored Displac'!$C$37:$C$38</c:f>
              <c:numCache>
                <c:formatCode>General</c:formatCode>
                <c:ptCount val="2"/>
                <c:pt idx="0">
                  <c:v>76.091200000000001</c:v>
                </c:pt>
                <c:pt idx="1">
                  <c:v>111.47190000000001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5A-4A53-A2A7-352A75A0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142432"/>
        <c:axId val="1805239744"/>
      </c:scatterChart>
      <c:valAx>
        <c:axId val="180514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5239744"/>
        <c:crosses val="autoZero"/>
        <c:crossBetween val="midCat"/>
      </c:valAx>
      <c:valAx>
        <c:axId val="18052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514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171451</xdr:colOff>
      <xdr:row>3</xdr:row>
      <xdr:rowOff>104774</xdr:rowOff>
    </xdr:from>
    <xdr:to>
      <xdr:col>25</xdr:col>
      <xdr:colOff>152401</xdr:colOff>
      <xdr:row>32</xdr:row>
      <xdr:rowOff>200025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D35D24D-77D7-429D-A53C-904F4AFC7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20202-DCD4-4B3B-B12B-BEFDCD453CF8}">
  <sheetPr codeName="工作表1"/>
  <dimension ref="A1:M38"/>
  <sheetViews>
    <sheetView tabSelected="1" workbookViewId="0">
      <selection activeCell="E25" sqref="E25"/>
    </sheetView>
  </sheetViews>
  <sheetFormatPr defaultRowHeight="16.5" x14ac:dyDescent="0.25"/>
  <cols>
    <col min="1" max="1" width="8.625" customWidth="1"/>
    <col min="2" max="2" width="17" customWidth="1"/>
    <col min="3" max="3" width="11.75" customWidth="1"/>
    <col min="4" max="13" width="8.625" customWidth="1"/>
  </cols>
  <sheetData>
    <row r="1" spans="1:1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 t="s">
        <v>1</v>
      </c>
      <c r="B2" s="3" t="s">
        <v>2</v>
      </c>
      <c r="C2" s="3" t="s">
        <v>4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4" t="s">
        <v>15</v>
      </c>
    </row>
    <row r="3" spans="1:13" x14ac:dyDescent="0.25">
      <c r="A3" s="5"/>
      <c r="B3" s="5" t="s">
        <v>3</v>
      </c>
      <c r="C3" s="5" t="s">
        <v>5</v>
      </c>
      <c r="D3" s="5"/>
      <c r="E3" s="5"/>
      <c r="F3" s="5"/>
      <c r="G3" s="5"/>
      <c r="H3" s="5"/>
      <c r="I3" s="5"/>
      <c r="J3" s="5"/>
      <c r="K3" s="5"/>
      <c r="L3" s="5"/>
      <c r="M3" s="6"/>
    </row>
    <row r="4" spans="1:13" x14ac:dyDescent="0.25">
      <c r="A4">
        <v>0</v>
      </c>
      <c r="B4">
        <v>2.2810000000000001E-12</v>
      </c>
      <c r="C4">
        <v>0</v>
      </c>
      <c r="D4">
        <v>42</v>
      </c>
      <c r="E4">
        <v>0</v>
      </c>
      <c r="F4">
        <v>0</v>
      </c>
      <c r="G4">
        <v>0</v>
      </c>
      <c r="H4">
        <v>0</v>
      </c>
      <c r="I4">
        <v>42</v>
      </c>
      <c r="J4">
        <v>0</v>
      </c>
      <c r="K4">
        <v>0</v>
      </c>
      <c r="L4">
        <v>0</v>
      </c>
      <c r="M4">
        <v>42</v>
      </c>
    </row>
    <row r="5" spans="1:13" x14ac:dyDescent="0.25">
      <c r="A5">
        <v>1</v>
      </c>
      <c r="B5">
        <v>11.737</v>
      </c>
      <c r="C5">
        <v>76.091200000000001</v>
      </c>
      <c r="D5">
        <v>41</v>
      </c>
      <c r="E5">
        <v>1</v>
      </c>
      <c r="F5">
        <v>0</v>
      </c>
      <c r="G5">
        <v>0</v>
      </c>
      <c r="H5">
        <v>0</v>
      </c>
      <c r="I5">
        <v>42</v>
      </c>
      <c r="J5">
        <v>0</v>
      </c>
      <c r="K5">
        <v>0</v>
      </c>
      <c r="L5">
        <v>0</v>
      </c>
      <c r="M5">
        <v>42</v>
      </c>
    </row>
    <row r="6" spans="1:13" x14ac:dyDescent="0.25">
      <c r="A6">
        <v>2</v>
      </c>
      <c r="B6">
        <v>23.13</v>
      </c>
      <c r="C6">
        <v>111.47190000000001</v>
      </c>
      <c r="D6">
        <v>37</v>
      </c>
      <c r="E6">
        <v>5</v>
      </c>
      <c r="F6">
        <v>0</v>
      </c>
      <c r="G6">
        <v>0</v>
      </c>
      <c r="H6">
        <v>0</v>
      </c>
      <c r="I6">
        <v>42</v>
      </c>
      <c r="J6">
        <v>0</v>
      </c>
      <c r="K6">
        <v>0</v>
      </c>
      <c r="L6">
        <v>0</v>
      </c>
      <c r="M6">
        <v>42</v>
      </c>
    </row>
    <row r="7" spans="1:13" x14ac:dyDescent="0.25">
      <c r="A7">
        <v>3</v>
      </c>
      <c r="B7">
        <v>38.07</v>
      </c>
      <c r="C7">
        <v>126.6742</v>
      </c>
      <c r="D7">
        <v>37</v>
      </c>
      <c r="E7">
        <v>5</v>
      </c>
      <c r="F7">
        <v>0</v>
      </c>
      <c r="G7">
        <v>0</v>
      </c>
      <c r="H7">
        <v>0</v>
      </c>
      <c r="I7">
        <v>42</v>
      </c>
      <c r="J7">
        <v>0</v>
      </c>
      <c r="K7">
        <v>0</v>
      </c>
      <c r="L7">
        <v>0</v>
      </c>
      <c r="M7">
        <v>42</v>
      </c>
    </row>
    <row r="8" spans="1:13" x14ac:dyDescent="0.25">
      <c r="A8">
        <v>4</v>
      </c>
      <c r="B8">
        <v>44.168999999999997</v>
      </c>
      <c r="C8">
        <v>132.63210000000001</v>
      </c>
      <c r="D8">
        <v>35</v>
      </c>
      <c r="E8">
        <v>7</v>
      </c>
      <c r="F8">
        <v>0</v>
      </c>
      <c r="G8">
        <v>0</v>
      </c>
      <c r="H8">
        <v>0</v>
      </c>
      <c r="I8">
        <v>42</v>
      </c>
      <c r="J8">
        <v>0</v>
      </c>
      <c r="K8">
        <v>0</v>
      </c>
      <c r="L8">
        <v>0</v>
      </c>
      <c r="M8">
        <v>42</v>
      </c>
    </row>
    <row r="9" spans="1:13" x14ac:dyDescent="0.25">
      <c r="A9">
        <v>5</v>
      </c>
      <c r="B9">
        <v>53.764000000000003</v>
      </c>
      <c r="C9">
        <v>136.29499999999999</v>
      </c>
      <c r="D9">
        <v>34</v>
      </c>
      <c r="E9">
        <v>8</v>
      </c>
      <c r="F9">
        <v>0</v>
      </c>
      <c r="G9">
        <v>0</v>
      </c>
      <c r="H9">
        <v>0</v>
      </c>
      <c r="I9">
        <v>42</v>
      </c>
      <c r="J9">
        <v>0</v>
      </c>
      <c r="K9">
        <v>0</v>
      </c>
      <c r="L9">
        <v>0</v>
      </c>
      <c r="M9">
        <v>42</v>
      </c>
    </row>
    <row r="10" spans="1:13" x14ac:dyDescent="0.25">
      <c r="A10">
        <v>6</v>
      </c>
      <c r="B10">
        <v>68.762</v>
      </c>
      <c r="C10">
        <v>137.87729999999999</v>
      </c>
      <c r="D10">
        <v>34</v>
      </c>
      <c r="E10">
        <v>8</v>
      </c>
      <c r="F10">
        <v>0</v>
      </c>
      <c r="G10">
        <v>0</v>
      </c>
      <c r="H10">
        <v>0</v>
      </c>
      <c r="I10">
        <v>37</v>
      </c>
      <c r="J10">
        <v>5</v>
      </c>
      <c r="K10">
        <v>0</v>
      </c>
      <c r="L10">
        <v>0</v>
      </c>
      <c r="M10">
        <v>42</v>
      </c>
    </row>
    <row r="11" spans="1:13" x14ac:dyDescent="0.25">
      <c r="A11">
        <v>7</v>
      </c>
      <c r="B11">
        <v>83.75</v>
      </c>
      <c r="C11">
        <v>139.3065</v>
      </c>
      <c r="D11">
        <v>34</v>
      </c>
      <c r="E11">
        <v>8</v>
      </c>
      <c r="F11">
        <v>0</v>
      </c>
      <c r="G11">
        <v>0</v>
      </c>
      <c r="H11">
        <v>0</v>
      </c>
      <c r="I11">
        <v>37</v>
      </c>
      <c r="J11">
        <v>5</v>
      </c>
      <c r="K11">
        <v>0</v>
      </c>
      <c r="L11">
        <v>0</v>
      </c>
      <c r="M11">
        <v>42</v>
      </c>
    </row>
    <row r="12" spans="1:13" x14ac:dyDescent="0.25">
      <c r="A12">
        <v>8</v>
      </c>
      <c r="B12">
        <v>98.744</v>
      </c>
      <c r="C12">
        <v>140.81389999999999</v>
      </c>
      <c r="D12">
        <v>34</v>
      </c>
      <c r="E12">
        <v>8</v>
      </c>
      <c r="F12">
        <v>0</v>
      </c>
      <c r="G12">
        <v>0</v>
      </c>
      <c r="H12">
        <v>0</v>
      </c>
      <c r="I12">
        <v>37</v>
      </c>
      <c r="J12">
        <v>5</v>
      </c>
      <c r="K12">
        <v>0</v>
      </c>
      <c r="L12">
        <v>0</v>
      </c>
      <c r="M12">
        <v>42</v>
      </c>
    </row>
    <row r="13" spans="1:13" x14ac:dyDescent="0.25">
      <c r="A13">
        <v>9</v>
      </c>
      <c r="B13">
        <v>113.735</v>
      </c>
      <c r="C13">
        <v>142.2833</v>
      </c>
      <c r="D13">
        <v>34</v>
      </c>
      <c r="E13">
        <v>8</v>
      </c>
      <c r="F13">
        <v>0</v>
      </c>
      <c r="G13">
        <v>0</v>
      </c>
      <c r="H13">
        <v>0</v>
      </c>
      <c r="I13">
        <v>35</v>
      </c>
      <c r="J13">
        <v>7</v>
      </c>
      <c r="K13">
        <v>0</v>
      </c>
      <c r="L13">
        <v>0</v>
      </c>
      <c r="M13">
        <v>42</v>
      </c>
    </row>
    <row r="14" spans="1:13" x14ac:dyDescent="0.25">
      <c r="A14">
        <v>10</v>
      </c>
      <c r="B14">
        <v>128.727</v>
      </c>
      <c r="C14">
        <v>143.77090000000001</v>
      </c>
      <c r="D14">
        <v>34</v>
      </c>
      <c r="E14">
        <v>8</v>
      </c>
      <c r="F14">
        <v>0</v>
      </c>
      <c r="G14">
        <v>0</v>
      </c>
      <c r="H14">
        <v>0</v>
      </c>
      <c r="I14">
        <v>34</v>
      </c>
      <c r="J14">
        <v>6</v>
      </c>
      <c r="K14">
        <v>2</v>
      </c>
      <c r="L14">
        <v>0</v>
      </c>
      <c r="M14">
        <v>42</v>
      </c>
    </row>
    <row r="15" spans="1:13" x14ac:dyDescent="0.25">
      <c r="A15">
        <v>11</v>
      </c>
      <c r="B15">
        <v>131.93199999999999</v>
      </c>
      <c r="C15">
        <v>144.11330000000001</v>
      </c>
      <c r="D15">
        <v>34</v>
      </c>
      <c r="E15">
        <v>7</v>
      </c>
      <c r="F15">
        <v>1</v>
      </c>
      <c r="G15">
        <v>0</v>
      </c>
      <c r="H15">
        <v>0</v>
      </c>
      <c r="I15">
        <v>34</v>
      </c>
      <c r="J15">
        <v>6</v>
      </c>
      <c r="K15">
        <v>2</v>
      </c>
      <c r="L15">
        <v>0</v>
      </c>
      <c r="M15">
        <v>42</v>
      </c>
    </row>
    <row r="16" spans="1:13" x14ac:dyDescent="0.25">
      <c r="A16">
        <v>12</v>
      </c>
      <c r="B16">
        <v>131.63399999999999</v>
      </c>
      <c r="C16">
        <v>85.565700000000007</v>
      </c>
      <c r="D16">
        <v>34</v>
      </c>
      <c r="E16">
        <v>6</v>
      </c>
      <c r="F16">
        <v>0</v>
      </c>
      <c r="G16">
        <v>0</v>
      </c>
      <c r="H16">
        <v>2</v>
      </c>
      <c r="I16">
        <v>34</v>
      </c>
      <c r="J16">
        <v>6</v>
      </c>
      <c r="K16">
        <v>0</v>
      </c>
      <c r="L16">
        <v>2</v>
      </c>
      <c r="M16">
        <v>42</v>
      </c>
    </row>
    <row r="17" spans="1:13" x14ac:dyDescent="0.25">
      <c r="A17">
        <v>13</v>
      </c>
      <c r="B17">
        <v>140.06</v>
      </c>
      <c r="C17">
        <v>98.408799999999999</v>
      </c>
      <c r="D17">
        <v>34</v>
      </c>
      <c r="E17">
        <v>6</v>
      </c>
      <c r="F17">
        <v>0</v>
      </c>
      <c r="G17">
        <v>0</v>
      </c>
      <c r="H17">
        <v>2</v>
      </c>
      <c r="I17">
        <v>34</v>
      </c>
      <c r="J17">
        <v>6</v>
      </c>
      <c r="K17">
        <v>0</v>
      </c>
      <c r="L17">
        <v>2</v>
      </c>
      <c r="M17">
        <v>42</v>
      </c>
    </row>
    <row r="18" spans="1:13" x14ac:dyDescent="0.25">
      <c r="A18">
        <v>14</v>
      </c>
      <c r="B18">
        <v>144.58500000000001</v>
      </c>
      <c r="C18">
        <v>101.6011</v>
      </c>
      <c r="D18">
        <v>34</v>
      </c>
      <c r="E18">
        <v>6</v>
      </c>
      <c r="F18">
        <v>0</v>
      </c>
      <c r="G18">
        <v>0</v>
      </c>
      <c r="H18">
        <v>2</v>
      </c>
      <c r="I18">
        <v>34</v>
      </c>
      <c r="J18">
        <v>6</v>
      </c>
      <c r="K18">
        <v>0</v>
      </c>
      <c r="L18">
        <v>2</v>
      </c>
      <c r="M18">
        <v>42</v>
      </c>
    </row>
    <row r="19" spans="1:13" x14ac:dyDescent="0.25">
      <c r="A19">
        <v>15</v>
      </c>
      <c r="B19">
        <v>149.59299999999999</v>
      </c>
      <c r="C19">
        <v>101.93510000000001</v>
      </c>
      <c r="D19">
        <v>34</v>
      </c>
      <c r="E19">
        <v>6</v>
      </c>
      <c r="F19">
        <v>0</v>
      </c>
      <c r="G19">
        <v>0</v>
      </c>
      <c r="H19">
        <v>2</v>
      </c>
      <c r="I19">
        <v>34</v>
      </c>
      <c r="J19">
        <v>6</v>
      </c>
      <c r="K19">
        <v>0</v>
      </c>
      <c r="L19">
        <v>2</v>
      </c>
      <c r="M19">
        <v>42</v>
      </c>
    </row>
    <row r="21" spans="1:13" x14ac:dyDescent="0.25">
      <c r="B21" t="s">
        <v>17</v>
      </c>
      <c r="C21">
        <f>(C23-C22)/(B23-B22)</f>
        <v>6.4830195109495428</v>
      </c>
      <c r="D21" t="s">
        <v>21</v>
      </c>
    </row>
    <row r="22" spans="1:13" x14ac:dyDescent="0.25">
      <c r="B22">
        <v>2.2810000000000001E-12</v>
      </c>
      <c r="C22">
        <v>0</v>
      </c>
    </row>
    <row r="23" spans="1:13" x14ac:dyDescent="0.25">
      <c r="B23">
        <v>11.737</v>
      </c>
      <c r="C23">
        <v>76.091200000000001</v>
      </c>
    </row>
    <row r="24" spans="1:13" x14ac:dyDescent="0.25">
      <c r="B24">
        <f>(B23-B22)/(C23-C22)*(C24-C22)+B22</f>
        <v>23.137366738858518</v>
      </c>
      <c r="C24">
        <v>150</v>
      </c>
    </row>
    <row r="26" spans="1:13" x14ac:dyDescent="0.25">
      <c r="B26" t="s">
        <v>16</v>
      </c>
      <c r="C26">
        <f>(C29-C28)/(B29-B28)</f>
        <v>9.9226254002135417E-2</v>
      </c>
      <c r="D26" t="s">
        <v>22</v>
      </c>
    </row>
    <row r="27" spans="1:13" x14ac:dyDescent="0.25">
      <c r="B27">
        <f>(B28-B29)/(C28-C29)*(C27-C29)+B29</f>
        <v>10.100129335843988</v>
      </c>
      <c r="C27">
        <v>132</v>
      </c>
      <c r="D27" t="s">
        <v>24</v>
      </c>
      <c r="E27">
        <f>C36/C26</f>
        <v>62.125885222512565</v>
      </c>
    </row>
    <row r="28" spans="1:13" x14ac:dyDescent="0.25">
      <c r="B28">
        <v>113.735</v>
      </c>
      <c r="C28">
        <v>142.2833</v>
      </c>
    </row>
    <row r="29" spans="1:13" x14ac:dyDescent="0.25">
      <c r="B29">
        <v>128.727</v>
      </c>
      <c r="C29">
        <v>143.77090000000001</v>
      </c>
    </row>
    <row r="31" spans="1:13" x14ac:dyDescent="0.25">
      <c r="B31" t="s">
        <v>19</v>
      </c>
      <c r="C31">
        <v>133.143</v>
      </c>
      <c r="D31" t="s">
        <v>23</v>
      </c>
    </row>
    <row r="32" spans="1:13" x14ac:dyDescent="0.25">
      <c r="B32" t="s">
        <v>18</v>
      </c>
      <c r="C32">
        <f>C31*0.6</f>
        <v>79.885800000000003</v>
      </c>
    </row>
    <row r="33" spans="2:3" x14ac:dyDescent="0.25">
      <c r="B33">
        <v>0</v>
      </c>
      <c r="C33">
        <f>C32</f>
        <v>79.885800000000003</v>
      </c>
    </row>
    <row r="34" spans="2:3" x14ac:dyDescent="0.25">
      <c r="B34">
        <v>40</v>
      </c>
      <c r="C34">
        <f>C32</f>
        <v>79.885800000000003</v>
      </c>
    </row>
    <row r="36" spans="2:3" x14ac:dyDescent="0.25">
      <c r="B36" t="s">
        <v>20</v>
      </c>
      <c r="C36">
        <f>79.886/12.959</f>
        <v>6.1645188671965432</v>
      </c>
    </row>
    <row r="37" spans="2:3" x14ac:dyDescent="0.25">
      <c r="B37">
        <v>11.737</v>
      </c>
      <c r="C37">
        <v>76.091200000000001</v>
      </c>
    </row>
    <row r="38" spans="2:3" x14ac:dyDescent="0.25">
      <c r="B38">
        <v>23.13</v>
      </c>
      <c r="C38">
        <v>111.47190000000001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B47F-C398-43BE-BFDC-7FB9ABEB8792}">
  <sheetPr codeName="工作表2"/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 Shear vs Monitored Displac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bohao6</dc:creator>
  <cp:lastModifiedBy>bohao6</cp:lastModifiedBy>
  <dcterms:created xsi:type="dcterms:W3CDTF">2019-02-25T01:46:19Z</dcterms:created>
  <dcterms:modified xsi:type="dcterms:W3CDTF">2019-02-25T03:37:36Z</dcterms:modified>
</cp:coreProperties>
</file>