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20Floor 9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A21" i="1"/>
  <c r="Z21" i="1"/>
  <c r="Y21" i="1"/>
  <c r="Y20" i="1"/>
  <c r="AA20" i="1" s="1"/>
  <c r="Y19" i="1"/>
  <c r="AA19" i="1" s="1"/>
  <c r="AA18" i="1"/>
  <c r="Z18" i="1"/>
  <c r="Y18" i="1"/>
  <c r="Y17" i="1"/>
  <c r="AA17" i="1" s="1"/>
  <c r="Z16" i="1"/>
  <c r="Y16" i="1"/>
  <c r="AA16" i="1" s="1"/>
  <c r="Y15" i="1"/>
  <c r="AA15" i="1" s="1"/>
  <c r="Y14" i="1"/>
  <c r="AA14" i="1" s="1"/>
  <c r="AA13" i="1"/>
  <c r="Z13" i="1"/>
  <c r="Y13" i="1"/>
  <c r="Y12" i="1"/>
  <c r="AA12" i="1" s="1"/>
  <c r="Y11" i="1"/>
  <c r="AA11" i="1" s="1"/>
  <c r="AA10" i="1"/>
  <c r="Z10" i="1"/>
  <c r="Y10" i="1"/>
  <c r="Y9" i="1"/>
  <c r="AA9" i="1" s="1"/>
  <c r="Y8" i="1"/>
  <c r="AA8" i="1" s="1"/>
  <c r="Y7" i="1"/>
  <c r="AA7" i="1" s="1"/>
  <c r="Y6" i="1"/>
  <c r="Z6" i="1" s="1"/>
  <c r="AA5" i="1"/>
  <c r="Z5" i="1"/>
  <c r="Y5" i="1"/>
  <c r="Y4" i="1"/>
  <c r="Z4" i="1" s="1"/>
  <c r="Y3" i="1"/>
  <c r="AA3" i="1" s="1"/>
  <c r="AA2" i="1"/>
  <c r="Z2" i="1"/>
  <c r="Q21" i="1"/>
  <c r="O21" i="1"/>
  <c r="P21" i="1" s="1"/>
  <c r="O20" i="1"/>
  <c r="Q20" i="1" s="1"/>
  <c r="O19" i="1"/>
  <c r="Q19" i="1" s="1"/>
  <c r="O18" i="1"/>
  <c r="Q18" i="1" s="1"/>
  <c r="O17" i="1"/>
  <c r="Q17" i="1" s="1"/>
  <c r="Q16" i="1"/>
  <c r="P16" i="1"/>
  <c r="O16" i="1"/>
  <c r="Q15" i="1"/>
  <c r="P15" i="1"/>
  <c r="O15" i="1"/>
  <c r="O14" i="1"/>
  <c r="P14" i="1" s="1"/>
  <c r="Q13" i="1"/>
  <c r="O13" i="1"/>
  <c r="P13" i="1" s="1"/>
  <c r="O12" i="1"/>
  <c r="Q12" i="1" s="1"/>
  <c r="O11" i="1"/>
  <c r="P11" i="1" s="1"/>
  <c r="O10" i="1"/>
  <c r="Q10" i="1" s="1"/>
  <c r="O9" i="1"/>
  <c r="Q9" i="1" s="1"/>
  <c r="Q8" i="1"/>
  <c r="P8" i="1"/>
  <c r="O8" i="1"/>
  <c r="Q7" i="1"/>
  <c r="P7" i="1"/>
  <c r="O7" i="1"/>
  <c r="O6" i="1"/>
  <c r="Q6" i="1" s="1"/>
  <c r="Q5" i="1"/>
  <c r="O5" i="1"/>
  <c r="P5" i="1" s="1"/>
  <c r="O4" i="1"/>
  <c r="Q4" i="1" s="1"/>
  <c r="O3" i="1"/>
  <c r="Q3" i="1" s="1"/>
  <c r="Q2" i="1"/>
  <c r="P2" i="1"/>
  <c r="E4" i="1"/>
  <c r="E5" i="1"/>
  <c r="E6" i="1"/>
  <c r="E7" i="1"/>
  <c r="E8" i="1"/>
  <c r="E9" i="1"/>
  <c r="E10" i="1"/>
  <c r="E11" i="1"/>
  <c r="E12" i="1"/>
  <c r="E13" i="1"/>
  <c r="E14" i="1"/>
  <c r="E15" i="1"/>
  <c r="G15" i="1" s="1"/>
  <c r="E16" i="1"/>
  <c r="E17" i="1"/>
  <c r="E18" i="1"/>
  <c r="E19" i="1"/>
  <c r="G19" i="1" s="1"/>
  <c r="E20" i="1"/>
  <c r="F20" i="1" s="1"/>
  <c r="E21" i="1"/>
  <c r="F21" i="1" s="1"/>
  <c r="E3" i="1"/>
  <c r="S2" i="1"/>
  <c r="I2" i="1"/>
  <c r="F14" i="1"/>
  <c r="G14" i="1"/>
  <c r="F15" i="1"/>
  <c r="F16" i="1"/>
  <c r="G16" i="1"/>
  <c r="F17" i="1"/>
  <c r="G17" i="1"/>
  <c r="F18" i="1"/>
  <c r="G18" i="1"/>
  <c r="F19" i="1"/>
  <c r="V22" i="1"/>
  <c r="L22" i="1"/>
  <c r="B22" i="1"/>
  <c r="AA6" i="1" l="1"/>
  <c r="AA22" i="1" s="1"/>
  <c r="Z17" i="1"/>
  <c r="Z12" i="1"/>
  <c r="Z20" i="1"/>
  <c r="AA4" i="1"/>
  <c r="Z7" i="1"/>
  <c r="Z15" i="1"/>
  <c r="Z8" i="1"/>
  <c r="Z3" i="1"/>
  <c r="Z22" i="1" s="1"/>
  <c r="Z11" i="1"/>
  <c r="Z19" i="1"/>
  <c r="Z14" i="1"/>
  <c r="Z9" i="1"/>
  <c r="Q22" i="1"/>
  <c r="P3" i="1"/>
  <c r="P22" i="1" s="1"/>
  <c r="R2" i="1" s="1"/>
  <c r="P19" i="1"/>
  <c r="P6" i="1"/>
  <c r="P9" i="1"/>
  <c r="Q14" i="1"/>
  <c r="P17" i="1"/>
  <c r="P4" i="1"/>
  <c r="P12" i="1"/>
  <c r="P20" i="1"/>
  <c r="P10" i="1"/>
  <c r="P18" i="1"/>
  <c r="Q11" i="1"/>
  <c r="G21" i="1"/>
  <c r="G20" i="1"/>
  <c r="G6" i="1"/>
  <c r="F7" i="1"/>
  <c r="G9" i="1"/>
  <c r="F12" i="1"/>
  <c r="G12" i="1"/>
  <c r="F6" i="1"/>
  <c r="G7" i="1"/>
  <c r="F8" i="1"/>
  <c r="F9" i="1"/>
  <c r="F10" i="1"/>
  <c r="G11" i="1"/>
  <c r="F13" i="1"/>
  <c r="G10" i="1" l="1"/>
  <c r="F11" i="1"/>
  <c r="G13" i="1"/>
  <c r="G8" i="1"/>
  <c r="G5" i="1"/>
  <c r="G4" i="1"/>
  <c r="G3" i="1"/>
  <c r="G22" i="1" s="1"/>
  <c r="G2" i="1"/>
  <c r="F2" i="1"/>
  <c r="E7" i="6"/>
  <c r="E2" i="5"/>
  <c r="AB2" i="1" l="1"/>
  <c r="E2" i="6"/>
  <c r="E14" i="6"/>
  <c r="E5" i="6"/>
  <c r="E13" i="6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F5" i="1"/>
  <c r="F4" i="1"/>
  <c r="F3" i="1"/>
  <c r="F22" i="1" s="1"/>
  <c r="H2" i="1" s="1"/>
  <c r="D3" i="4" l="1"/>
  <c r="E2" i="2"/>
  <c r="E3" i="4"/>
  <c r="E6" i="4"/>
  <c r="E2" i="4"/>
  <c r="E4" i="4"/>
  <c r="E5" i="4"/>
  <c r="E3" i="3"/>
  <c r="E7" i="3"/>
  <c r="E2" i="3"/>
  <c r="E5" i="3"/>
  <c r="E4" i="3"/>
  <c r="E6" i="3"/>
  <c r="D6" i="3" l="1"/>
  <c r="D4" i="3"/>
  <c r="D6" i="4"/>
  <c r="D3" i="3"/>
  <c r="D5" i="4"/>
  <c r="D2" i="2"/>
  <c r="D5" i="3"/>
  <c r="D4" i="4"/>
  <c r="D2" i="3"/>
  <c r="D7" i="3"/>
  <c r="D2" i="4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<sst xmlns="http://schemas.openxmlformats.org/spreadsheetml/2006/main" count="107" uniqueCount="37">
  <si>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</si>
  <si>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</si>
  <si>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</si>
  <si>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</si>
  <si>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</si>
  <si>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</si>
  <si>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</si>
  <si>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</si>
  <si>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</si>
  <si>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</si>
  <si>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</si>
  <si>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</si>
  <si>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</si>
  <si>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</si>
  <si>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</si>
  <si>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</si>
  <si>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RF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</si>
  <si>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</si>
  <si>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</si>
  <si>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</si>
  <si>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</si>
  <si>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</si>
  <si>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</si>
  <si>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</si>
  <si>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</si>
  <si>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</si>
  <si>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</si>
  <si>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</si>
  <si>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Totals</t>
  </si>
  <si>
    <t>20F</t>
  </si>
  <si>
    <t>19F</t>
  </si>
  <si>
    <t>18F</t>
  </si>
  <si>
    <t>17F</t>
  </si>
  <si>
    <t>16F</t>
  </si>
  <si>
    <t>15F</t>
  </si>
  <si>
    <t>14F</t>
  </si>
  <si>
    <t>13F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</si>
</sst>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workbookViewId="0">
      <selection activeCell="E6" sqref="E6"/>
    </sheetView>
  </sheetViews>
  <sheetFormatPr defaultRowHeight="15.75" x14ac:dyDescent="0.25"/>
  <cols>
    <col min="1" max="1" width="9" style="1" customWidth="1"/>
    <col min="2" max="4" width="9" style="2" customWidth="1"/>
    <col min="5" max="9" width="9" style="1" customWidth="1"/>
    <col min="10" max="10" width="9" style="1"/>
    <col min="11" max="11" width="9" style="1" customWidth="1"/>
    <col min="12" max="12" width="9" style="2" customWidth="1"/>
    <col min="13" max="14" width="9" style="2"/>
    <col min="15" max="19" width="9" style="1" customWidth="1"/>
    <col min="20" max="20" width="9" style="1"/>
    <col min="21" max="21" width="9" style="1" customWidth="1"/>
    <col min="22" max="22" width="9" style="2" customWidth="1"/>
    <col min="23" max="24" width="9" style="2"/>
    <col min="25" max="29" width="9" style="1" customWidth="1"/>
    <col min="30" max="16384" width="9" style="1"/>
  </cols>
  <sheetData>
    <row r="1" spans="1:29" x14ac:dyDescent="0.25">
      <c r="B1" s="2" t="s">
        <v>9</v>
      </c>
      <c r="C1" s="2" t="s">
        <v>10</v>
      </c>
      <c r="D1" s="2" t="s">
        <v>11</v>
      </c>
      <c r="E1" s="1" t="s">
        <v>12</v>
      </c>
      <c r="F1" s="1" t="s">
        <v>13</v>
      </c>
      <c r="G1" s="1" t="s">
        <v>4</v>
      </c>
      <c r="H1" s="3" t="s">
        <v>14</v>
      </c>
      <c r="I1" s="3" t="s">
        <v>15</v>
      </c>
      <c r="L1" s="2" t="s">
        <v>0</v>
      </c>
      <c r="M1" s="2" t="s">
        <v>1</v>
      </c>
      <c r="N1" s="2" t="s">
        <v>2</v>
      </c>
      <c r="O1" s="1" t="s">
        <v>12</v>
      </c>
      <c r="P1" s="1" t="s">
        <v>3</v>
      </c>
      <c r="Q1" s="1" t="s">
        <v>4</v>
      </c>
      <c r="R1" s="3" t="s">
        <v>14</v>
      </c>
      <c r="S1" s="3" t="s">
        <v>15</v>
      </c>
      <c r="V1" s="2" t="s">
        <v>0</v>
      </c>
      <c r="W1" s="2" t="s">
        <v>1</v>
      </c>
      <c r="X1" s="2" t="s">
        <v>2</v>
      </c>
      <c r="Y1" s="1" t="s">
        <v>12</v>
      </c>
      <c r="Z1" s="1" t="s">
        <v>3</v>
      </c>
      <c r="AA1" s="1" t="s">
        <v>4</v>
      </c>
      <c r="AB1" s="3" t="s">
        <v>14</v>
      </c>
      <c r="AC1" s="3" t="s">
        <v>15</v>
      </c>
    </row>
    <row r="2" spans="1:29" x14ac:dyDescent="0.25">
      <c r="A2" s="9" t="s">
        <v>16</v>
      </c>
      <c r="B2" s="2">
        <v>291.60000000000002</v>
      </c>
      <c r="C2" s="2">
        <v>65.375</v>
      </c>
      <c r="E2" s="1">
        <v>1</v>
      </c>
      <c r="F2" s="4">
        <f>B2*E2</f>
        <v>291.60000000000002</v>
      </c>
      <c r="G2" s="4">
        <f>B2*E2^2</f>
        <v>291.60000000000002</v>
      </c>
      <c r="H2" s="5">
        <f>F22/G22</f>
        <v>1.3771056173769967</v>
      </c>
      <c r="I2" s="8">
        <f>D22*B22</f>
        <v>4350.6719999999996</v>
      </c>
      <c r="K2" s="9" t="s">
        <v>16</v>
      </c>
      <c r="L2" s="2">
        <v>291.60000000000002</v>
      </c>
      <c r="M2" s="2">
        <v>60.005000000000003</v>
      </c>
      <c r="O2" s="1">
        <v>1</v>
      </c>
      <c r="P2" s="4">
        <f>L2*O2</f>
        <v>291.60000000000002</v>
      </c>
      <c r="Q2" s="4">
        <f>L2*O2^2</f>
        <v>291.60000000000002</v>
      </c>
      <c r="R2" s="5">
        <f>P22/Q22</f>
        <v>1.320577661554118</v>
      </c>
      <c r="S2" s="8">
        <f>N22*L22</f>
        <v>816.48000000000013</v>
      </c>
      <c r="U2" s="9" t="s">
        <v>16</v>
      </c>
      <c r="V2" s="2">
        <v>291.60000000000002</v>
      </c>
      <c r="W2" s="2">
        <v>64.995000000000005</v>
      </c>
      <c r="Y2" s="1">
        <v>1</v>
      </c>
      <c r="Z2" s="4">
        <f>V2*Y2</f>
        <v>291.60000000000002</v>
      </c>
      <c r="AA2" s="4">
        <f>V2*Y2^2</f>
        <v>291.60000000000002</v>
      </c>
      <c r="AB2" s="5">
        <f>Z14/AA14</f>
        <v>2.1451911017228862</v>
      </c>
      <c r="AC2" s="8">
        <f>X22*V22</f>
        <v>204.12000000000003</v>
      </c>
    </row>
    <row r="3" spans="1:29" x14ac:dyDescent="0.25">
      <c r="A3" s="9" t="s">
        <v>29</v>
      </c>
      <c r="B3" s="2">
        <v>291.60000000000002</v>
      </c>
      <c r="C3" s="2">
        <v>64.084000000000003</v>
      </c>
      <c r="E3" s="1">
        <f>C3/C$2</f>
        <v>0.98025239005736142</v>
      </c>
      <c r="F3" s="4">
        <f t="shared" ref="F3:F5" si="0">B3*E3</f>
        <v>285.84159694072662</v>
      </c>
      <c r="G3" s="4">
        <f t="shared" ref="G3:G5" si="1">B3*E3^2</f>
        <v>280.19690857896023</v>
      </c>
      <c r="K3" s="9" t="s">
        <v>29</v>
      </c>
      <c r="L3" s="2">
        <v>291.60000000000002</v>
      </c>
      <c r="M3" s="2">
        <v>54.156999999999996</v>
      </c>
      <c r="O3" s="1">
        <f>M3/M$2</f>
        <v>0.90254145487876003</v>
      </c>
      <c r="P3" s="4">
        <f t="shared" ref="P3:P21" si="2">L3*O3</f>
        <v>263.18108824264647</v>
      </c>
      <c r="Q3" s="4">
        <f t="shared" ref="Q3:Q21" si="3">L3*O3^2</f>
        <v>237.53184227909344</v>
      </c>
      <c r="U3" s="9" t="s">
        <v>29</v>
      </c>
      <c r="V3" s="2">
        <v>291.60000000000002</v>
      </c>
      <c r="W3" s="2">
        <v>49.371000000000002</v>
      </c>
      <c r="Y3" s="1">
        <f>W3/W$2</f>
        <v>0.75961227786752827</v>
      </c>
      <c r="Z3" s="4">
        <f t="shared" ref="Z3:Z21" si="4">V3*Y3</f>
        <v>221.50294022617126</v>
      </c>
      <c r="AA3" s="4">
        <f t="shared" ref="AA3:AA21" si="5">V3*Y3^2</f>
        <v>168.25635297955691</v>
      </c>
    </row>
    <row r="4" spans="1:29" x14ac:dyDescent="0.25">
      <c r="A4" s="9" t="s">
        <v>30</v>
      </c>
      <c r="B4" s="2">
        <v>291.59999999999991</v>
      </c>
      <c r="C4" s="2">
        <v>62.316000000000003</v>
      </c>
      <c r="E4" s="1">
        <f t="shared" ref="E4:E21" si="6">C4/C$2</f>
        <v>0.95320841300191206</v>
      </c>
      <c r="F4" s="4">
        <f t="shared" si="0"/>
        <v>277.95557323135745</v>
      </c>
      <c r="G4" s="4">
        <f t="shared" si="1"/>
        <v>264.94959084489903</v>
      </c>
      <c r="K4" s="9" t="s">
        <v>30</v>
      </c>
      <c r="L4" s="2">
        <v>291.59999999999991</v>
      </c>
      <c r="M4" s="2">
        <v>45.238999999999997</v>
      </c>
      <c r="O4" s="1">
        <f t="shared" ref="O4:O21" si="7">M4/M$2</f>
        <v>0.75392050662444787</v>
      </c>
      <c r="P4" s="4">
        <f t="shared" si="2"/>
        <v>219.84321973168892</v>
      </c>
      <c r="Q4" s="4">
        <f t="shared" si="3"/>
        <v>165.74431159806474</v>
      </c>
      <c r="U4" s="9" t="s">
        <v>30</v>
      </c>
      <c r="V4" s="2">
        <v>291.59999999999991</v>
      </c>
      <c r="W4" s="2">
        <v>25.582999999999998</v>
      </c>
      <c r="Y4" s="1">
        <f t="shared" ref="Y4:Y21" si="8">W4/W$2</f>
        <v>0.3936148934533425</v>
      </c>
      <c r="Z4" s="4">
        <f t="shared" si="4"/>
        <v>114.77810293099463</v>
      </c>
      <c r="AA4" s="4">
        <f t="shared" si="5"/>
        <v>45.178370755960231</v>
      </c>
    </row>
    <row r="5" spans="1:29" x14ac:dyDescent="0.25">
      <c r="A5" s="9" t="s">
        <v>31</v>
      </c>
      <c r="B5" s="2">
        <v>291.60000000000014</v>
      </c>
      <c r="C5" s="2">
        <v>60.027000000000001</v>
      </c>
      <c r="E5" s="1">
        <f t="shared" si="6"/>
        <v>0.91819502868068836</v>
      </c>
      <c r="F5" s="4">
        <f t="shared" si="0"/>
        <v>267.74567036328887</v>
      </c>
      <c r="G5" s="4">
        <f t="shared" si="1"/>
        <v>245.84274347835014</v>
      </c>
      <c r="K5" s="9" t="s">
        <v>31</v>
      </c>
      <c r="L5" s="2">
        <v>291.60000000000014</v>
      </c>
      <c r="M5" s="2">
        <v>33.445</v>
      </c>
      <c r="O5" s="1">
        <f t="shared" si="7"/>
        <v>0.55737021914840423</v>
      </c>
      <c r="P5" s="4">
        <f t="shared" si="2"/>
        <v>162.52915590367476</v>
      </c>
      <c r="Q5" s="4">
        <f t="shared" si="3"/>
        <v>90.588911244036353</v>
      </c>
      <c r="U5" s="9" t="s">
        <v>31</v>
      </c>
      <c r="V5" s="2">
        <v>291.60000000000014</v>
      </c>
      <c r="W5" s="2">
        <v>2.9380000000000002</v>
      </c>
      <c r="Y5" s="1">
        <f t="shared" si="8"/>
        <v>4.5203477190553121E-2</v>
      </c>
      <c r="Z5" s="4">
        <f t="shared" si="4"/>
        <v>13.181333948765296</v>
      </c>
      <c r="AA5" s="4">
        <f t="shared" si="5"/>
        <v>0.59584212849407558</v>
      </c>
    </row>
    <row r="6" spans="1:29" x14ac:dyDescent="0.25">
      <c r="A6" s="9" t="s">
        <v>32</v>
      </c>
      <c r="B6" s="2">
        <v>291.59999999999991</v>
      </c>
      <c r="C6" s="2">
        <v>57.225999999999999</v>
      </c>
      <c r="E6" s="1">
        <f t="shared" si="6"/>
        <v>0.87534990439770555</v>
      </c>
      <c r="F6" s="4">
        <f t="shared" ref="F6:F13" si="9">B6*E6</f>
        <v>255.25203212237085</v>
      </c>
      <c r="G6" s="4">
        <f t="shared" ref="G6:G13" si="10">B6*E6^2</f>
        <v>223.43484191563741</v>
      </c>
      <c r="K6" s="9" t="s">
        <v>32</v>
      </c>
      <c r="L6" s="2">
        <v>291.59999999999991</v>
      </c>
      <c r="M6" s="2">
        <v>19.475000000000001</v>
      </c>
      <c r="O6" s="1">
        <f t="shared" si="7"/>
        <v>0.32455628697608535</v>
      </c>
      <c r="P6" s="4">
        <f t="shared" si="2"/>
        <v>94.640613282226454</v>
      </c>
      <c r="Q6" s="4">
        <f t="shared" si="3"/>
        <v>30.716206044019007</v>
      </c>
      <c r="U6" s="9" t="s">
        <v>32</v>
      </c>
      <c r="V6" s="2">
        <v>291.59999999999991</v>
      </c>
      <c r="W6" s="2">
        <v>30.809000000000001</v>
      </c>
      <c r="Y6" s="1">
        <f t="shared" si="8"/>
        <v>0.47402107854450343</v>
      </c>
      <c r="Z6" s="4">
        <f t="shared" si="4"/>
        <v>138.22454650357716</v>
      </c>
      <c r="AA6" s="4">
        <f t="shared" si="5"/>
        <v>65.521348614950512</v>
      </c>
    </row>
    <row r="7" spans="1:29" x14ac:dyDescent="0.25">
      <c r="A7" s="9" t="s">
        <v>33</v>
      </c>
      <c r="B7" s="2">
        <v>291.59999999999991</v>
      </c>
      <c r="C7" s="2">
        <v>53.933999999999997</v>
      </c>
      <c r="E7" s="1">
        <f t="shared" si="6"/>
        <v>0.82499426386233266</v>
      </c>
      <c r="F7" s="4">
        <f t="shared" si="9"/>
        <v>240.56832734225614</v>
      </c>
      <c r="G7" s="4">
        <f t="shared" si="10"/>
        <v>198.46749012431727</v>
      </c>
      <c r="K7" s="9" t="s">
        <v>33</v>
      </c>
      <c r="L7" s="2">
        <v>291.59999999999991</v>
      </c>
      <c r="M7" s="2">
        <v>4.234</v>
      </c>
      <c r="O7" s="1">
        <f t="shared" si="7"/>
        <v>7.0560786601116574E-2</v>
      </c>
      <c r="P7" s="4">
        <f t="shared" si="2"/>
        <v>20.575525372885586</v>
      </c>
      <c r="Q7" s="4">
        <f t="shared" si="3"/>
        <v>1.4518252550420394</v>
      </c>
      <c r="U7" s="9" t="s">
        <v>33</v>
      </c>
      <c r="V7" s="2">
        <v>291.59999999999991</v>
      </c>
      <c r="W7" s="2">
        <v>52.555999999999997</v>
      </c>
      <c r="Y7" s="1">
        <f t="shared" si="8"/>
        <v>0.80861604738826054</v>
      </c>
      <c r="Z7" s="4">
        <f t="shared" si="4"/>
        <v>235.79243941841671</v>
      </c>
      <c r="AA7" s="4">
        <f t="shared" si="5"/>
        <v>190.665550366556</v>
      </c>
    </row>
    <row r="8" spans="1:29" x14ac:dyDescent="0.25">
      <c r="A8" s="9" t="s">
        <v>34</v>
      </c>
      <c r="B8" s="2">
        <v>291.60000000000014</v>
      </c>
      <c r="C8" s="2">
        <v>50.179000000000002</v>
      </c>
      <c r="E8" s="1">
        <f t="shared" si="6"/>
        <v>0.76755640535372849</v>
      </c>
      <c r="F8" s="4">
        <f t="shared" si="9"/>
        <v>223.81944780114733</v>
      </c>
      <c r="G8" s="4">
        <f t="shared" si="10"/>
        <v>171.79405080250513</v>
      </c>
      <c r="K8" s="9" t="s">
        <v>34</v>
      </c>
      <c r="L8" s="2">
        <v>291.60000000000014</v>
      </c>
      <c r="M8" s="2">
        <v>11.260999999999999</v>
      </c>
      <c r="O8" s="1">
        <f t="shared" si="7"/>
        <v>0.1876676943588034</v>
      </c>
      <c r="P8" s="4">
        <f t="shared" si="2"/>
        <v>54.723899675027099</v>
      </c>
      <c r="Q8" s="4">
        <f t="shared" si="3"/>
        <v>10.269908078334806</v>
      </c>
      <c r="U8" s="9" t="s">
        <v>34</v>
      </c>
      <c r="V8" s="2">
        <v>291.60000000000014</v>
      </c>
      <c r="W8" s="2">
        <v>63.832000000000001</v>
      </c>
      <c r="Y8" s="1">
        <f t="shared" si="8"/>
        <v>0.9821063158704515</v>
      </c>
      <c r="Z8" s="4">
        <f t="shared" si="4"/>
        <v>286.38220170782381</v>
      </c>
      <c r="AA8" s="4">
        <f t="shared" si="5"/>
        <v>281.25776905013936</v>
      </c>
    </row>
    <row r="9" spans="1:29" x14ac:dyDescent="0.25">
      <c r="A9" s="9" t="s">
        <v>35</v>
      </c>
      <c r="B9" s="2">
        <v>291.60000000000014</v>
      </c>
      <c r="C9" s="2">
        <v>46.000999999999998</v>
      </c>
      <c r="E9" s="1">
        <f t="shared" si="6"/>
        <v>0.70364818355640535</v>
      </c>
      <c r="F9" s="4">
        <f t="shared" si="9"/>
        <v>205.18381032504789</v>
      </c>
      <c r="G9" s="4">
        <f t="shared" si="10"/>
        <v>144.37721543040198</v>
      </c>
      <c r="K9" s="9" t="s">
        <v>35</v>
      </c>
      <c r="L9" s="2">
        <v>291.60000000000014</v>
      </c>
      <c r="M9" s="2">
        <v>25.957000000000001</v>
      </c>
      <c r="O9" s="1">
        <f t="shared" si="7"/>
        <v>0.43258061828180983</v>
      </c>
      <c r="P9" s="4">
        <f t="shared" si="2"/>
        <v>126.1405082909758</v>
      </c>
      <c r="Q9" s="4">
        <f t="shared" si="3"/>
        <v>54.565939066892071</v>
      </c>
      <c r="U9" s="9" t="s">
        <v>35</v>
      </c>
      <c r="V9" s="2">
        <v>291.60000000000014</v>
      </c>
      <c r="W9" s="2">
        <v>62.347999999999999</v>
      </c>
      <c r="Y9" s="1">
        <f t="shared" si="8"/>
        <v>0.95927379029156079</v>
      </c>
      <c r="Z9" s="4">
        <f t="shared" si="4"/>
        <v>279.72423724901927</v>
      </c>
      <c r="AA9" s="4">
        <f t="shared" si="5"/>
        <v>268.33212930228251</v>
      </c>
    </row>
    <row r="10" spans="1:29" x14ac:dyDescent="0.25">
      <c r="A10" s="9" t="s">
        <v>36</v>
      </c>
      <c r="B10" s="2">
        <v>291.59999999999991</v>
      </c>
      <c r="C10" s="2">
        <v>41.459000000000003</v>
      </c>
      <c r="E10" s="1">
        <f t="shared" si="6"/>
        <v>0.63417208413001913</v>
      </c>
      <c r="F10" s="4">
        <f t="shared" si="9"/>
        <v>184.92457973231353</v>
      </c>
      <c r="G10" s="4">
        <f t="shared" si="10"/>
        <v>117.27400613570917</v>
      </c>
      <c r="K10" s="9" t="s">
        <v>36</v>
      </c>
      <c r="L10" s="2">
        <v>291.59999999999991</v>
      </c>
      <c r="M10" s="2">
        <v>38.83</v>
      </c>
      <c r="O10" s="1">
        <f t="shared" si="7"/>
        <v>0.6471127406049495</v>
      </c>
      <c r="P10" s="4">
        <f t="shared" si="2"/>
        <v>188.69807516040322</v>
      </c>
      <c r="Q10" s="4">
        <f t="shared" si="3"/>
        <v>122.10892856392726</v>
      </c>
      <c r="U10" s="9" t="s">
        <v>36</v>
      </c>
      <c r="V10" s="2">
        <v>291.59999999999991</v>
      </c>
      <c r="W10" s="2">
        <v>48.442999999999998</v>
      </c>
      <c r="Y10" s="1">
        <f t="shared" si="8"/>
        <v>0.74533425648126772</v>
      </c>
      <c r="Z10" s="4">
        <f t="shared" si="4"/>
        <v>217.3394691899376</v>
      </c>
      <c r="AA10" s="4">
        <f t="shared" si="5"/>
        <v>161.99055167271553</v>
      </c>
    </row>
    <row r="11" spans="1:29" x14ac:dyDescent="0.25">
      <c r="A11" s="9" t="s">
        <v>17</v>
      </c>
      <c r="B11" s="2">
        <v>291.59999999999991</v>
      </c>
      <c r="C11" s="2">
        <v>36.701999999999998</v>
      </c>
      <c r="E11" s="1">
        <f t="shared" si="6"/>
        <v>0.56140726577437861</v>
      </c>
      <c r="F11" s="4">
        <f t="shared" si="9"/>
        <v>163.70635869980876</v>
      </c>
      <c r="G11" s="4">
        <f t="shared" si="10"/>
        <v>91.905939227539292</v>
      </c>
      <c r="K11" s="9" t="s">
        <v>17</v>
      </c>
      <c r="L11" s="2">
        <v>291.59999999999991</v>
      </c>
      <c r="M11" s="2">
        <v>48.875999999999998</v>
      </c>
      <c r="O11" s="1">
        <f t="shared" si="7"/>
        <v>0.81453212232313965</v>
      </c>
      <c r="P11" s="4">
        <f t="shared" si="2"/>
        <v>237.51756686942744</v>
      </c>
      <c r="Q11" s="4">
        <f t="shared" si="3"/>
        <v>193.46568783118298</v>
      </c>
      <c r="U11" s="9" t="s">
        <v>17</v>
      </c>
      <c r="V11" s="2">
        <v>291.59999999999991</v>
      </c>
      <c r="W11" s="2">
        <v>25.433</v>
      </c>
      <c r="Y11" s="1">
        <f t="shared" si="8"/>
        <v>0.39130702361720127</v>
      </c>
      <c r="Z11" s="4">
        <f t="shared" si="4"/>
        <v>114.10512808677585</v>
      </c>
      <c r="AA11" s="4">
        <f t="shared" si="5"/>
        <v>44.650138051095773</v>
      </c>
    </row>
    <row r="12" spans="1:29" x14ac:dyDescent="0.25">
      <c r="A12" s="9" t="s">
        <v>18</v>
      </c>
      <c r="B12" s="2">
        <v>291.59999999999991</v>
      </c>
      <c r="C12" s="2">
        <v>32.287999999999997</v>
      </c>
      <c r="E12" s="1">
        <f t="shared" si="6"/>
        <v>0.49388910133843206</v>
      </c>
      <c r="F12" s="4">
        <f t="shared" si="9"/>
        <v>144.01806195028675</v>
      </c>
      <c r="G12" s="4">
        <f t="shared" si="10"/>
        <v>71.128951193129751</v>
      </c>
      <c r="K12" s="9" t="s">
        <v>18</v>
      </c>
      <c r="L12" s="2">
        <v>291.59999999999991</v>
      </c>
      <c r="M12" s="2">
        <v>54.845999999999997</v>
      </c>
      <c r="O12" s="1">
        <f t="shared" si="7"/>
        <v>0.91402383134738763</v>
      </c>
      <c r="P12" s="4">
        <f t="shared" si="2"/>
        <v>266.52934922089815</v>
      </c>
      <c r="Q12" s="4">
        <f t="shared" si="3"/>
        <v>243.61417694141119</v>
      </c>
      <c r="U12" s="9" t="s">
        <v>18</v>
      </c>
      <c r="V12" s="2">
        <v>291.59999999999991</v>
      </c>
      <c r="W12" s="2">
        <v>1.0289999999999999</v>
      </c>
      <c r="Y12" s="1">
        <f t="shared" si="8"/>
        <v>1.5831987075928915E-2</v>
      </c>
      <c r="Z12" s="4">
        <f t="shared" si="4"/>
        <v>4.6166074313408698</v>
      </c>
      <c r="AA12" s="4">
        <f t="shared" si="5"/>
        <v>7.3090069187626033E-2</v>
      </c>
    </row>
    <row r="13" spans="1:29" x14ac:dyDescent="0.25">
      <c r="A13" s="9" t="s">
        <v>19</v>
      </c>
      <c r="B13" s="2">
        <v>291.59999999999991</v>
      </c>
      <c r="C13" s="2">
        <v>28.99</v>
      </c>
      <c r="E13" s="1">
        <f t="shared" si="6"/>
        <v>0.44344168260038236</v>
      </c>
      <c r="F13" s="4">
        <f t="shared" si="9"/>
        <v>129.30759464627147</v>
      </c>
      <c r="G13" s="4">
        <f t="shared" si="10"/>
        <v>57.340377342950809</v>
      </c>
      <c r="K13" s="9" t="s">
        <v>19</v>
      </c>
      <c r="L13" s="2">
        <v>291.59999999999991</v>
      </c>
      <c r="M13" s="2">
        <v>56.595999999999997</v>
      </c>
      <c r="O13" s="1">
        <f t="shared" si="7"/>
        <v>0.94318806766102814</v>
      </c>
      <c r="P13" s="4">
        <f t="shared" si="2"/>
        <v>275.03364052995573</v>
      </c>
      <c r="Q13" s="4">
        <f t="shared" si="3"/>
        <v>259.40844795322676</v>
      </c>
      <c r="U13" s="9" t="s">
        <v>19</v>
      </c>
      <c r="V13" s="2">
        <v>291.59999999999991</v>
      </c>
      <c r="W13" s="2">
        <v>15.772</v>
      </c>
      <c r="Y13" s="1">
        <f t="shared" si="8"/>
        <v>0.24266482037079773</v>
      </c>
      <c r="Z13" s="4">
        <f t="shared" si="4"/>
        <v>70.761061620124593</v>
      </c>
      <c r="AA13" s="4">
        <f t="shared" si="5"/>
        <v>17.171220307294483</v>
      </c>
    </row>
    <row r="14" spans="1:29" x14ac:dyDescent="0.25">
      <c r="A14" s="9" t="s">
        <v>20</v>
      </c>
      <c r="B14" s="2">
        <v>291.60000000000036</v>
      </c>
      <c r="C14" s="2">
        <v>25.687000000000001</v>
      </c>
      <c r="E14" s="1">
        <f t="shared" si="6"/>
        <v>0.39291778202676864</v>
      </c>
      <c r="F14" s="4">
        <f t="shared" ref="F14:F21" si="11">B14*E14</f>
        <v>114.57482523900588</v>
      </c>
      <c r="G14" s="4">
        <f t="shared" ref="G14:G21" si="12">B14*E14^2</f>
        <v>45.018486209014824</v>
      </c>
      <c r="K14" s="9" t="s">
        <v>20</v>
      </c>
      <c r="L14" s="2">
        <v>291.60000000000036</v>
      </c>
      <c r="M14" s="2">
        <v>56.301000000000002</v>
      </c>
      <c r="O14" s="1">
        <f t="shared" si="7"/>
        <v>0.93827181068244314</v>
      </c>
      <c r="P14" s="4">
        <f t="shared" si="2"/>
        <v>273.60005999500078</v>
      </c>
      <c r="Q14" s="4">
        <f t="shared" si="3"/>
        <v>256.71122369433442</v>
      </c>
      <c r="U14" s="9" t="s">
        <v>20</v>
      </c>
      <c r="V14" s="2">
        <v>291.60000000000036</v>
      </c>
      <c r="W14" s="2">
        <v>30.297999999999998</v>
      </c>
      <c r="Y14" s="1">
        <f t="shared" si="8"/>
        <v>0.46615893530271552</v>
      </c>
      <c r="Z14" s="4">
        <f t="shared" si="4"/>
        <v>135.93194553427202</v>
      </c>
      <c r="AA14" s="4">
        <f t="shared" si="5"/>
        <v>63.365891003882957</v>
      </c>
    </row>
    <row r="15" spans="1:29" x14ac:dyDescent="0.25">
      <c r="A15" s="9" t="s">
        <v>21</v>
      </c>
      <c r="B15" s="2">
        <v>291.59999999999991</v>
      </c>
      <c r="C15" s="2">
        <v>22.321999999999999</v>
      </c>
      <c r="E15" s="1">
        <f t="shared" si="6"/>
        <v>0.34144550669216062</v>
      </c>
      <c r="F15" s="4">
        <f t="shared" si="11"/>
        <v>99.565509751434007</v>
      </c>
      <c r="G15" s="4">
        <f t="shared" si="12"/>
        <v>33.996195926141638</v>
      </c>
      <c r="K15" s="9" t="s">
        <v>21</v>
      </c>
      <c r="L15" s="2">
        <v>291.59999999999991</v>
      </c>
      <c r="M15" s="2">
        <v>53.908999999999999</v>
      </c>
      <c r="O15" s="1">
        <f t="shared" si="7"/>
        <v>0.89840846596116986</v>
      </c>
      <c r="P15" s="4">
        <f t="shared" si="2"/>
        <v>261.97590867427704</v>
      </c>
      <c r="Q15" s="4">
        <f t="shared" si="3"/>
        <v>235.36137423084077</v>
      </c>
      <c r="U15" s="9" t="s">
        <v>21</v>
      </c>
      <c r="V15" s="2">
        <v>291.59999999999991</v>
      </c>
      <c r="W15" s="2">
        <v>41.390999999999998</v>
      </c>
      <c r="Y15" s="1">
        <f t="shared" si="8"/>
        <v>0.63683360258481414</v>
      </c>
      <c r="Z15" s="4">
        <f t="shared" si="4"/>
        <v>185.70067851373176</v>
      </c>
      <c r="AA15" s="4">
        <f t="shared" si="5"/>
        <v>118.26043210034418</v>
      </c>
    </row>
    <row r="16" spans="1:29" x14ac:dyDescent="0.25">
      <c r="A16" s="9" t="s">
        <v>22</v>
      </c>
      <c r="B16" s="2">
        <v>291.59999999999991</v>
      </c>
      <c r="C16" s="2">
        <v>18.895</v>
      </c>
      <c r="E16" s="1">
        <f t="shared" si="6"/>
        <v>0.2890248565965583</v>
      </c>
      <c r="F16" s="4">
        <f t="shared" si="11"/>
        <v>84.279648183556375</v>
      </c>
      <c r="G16" s="4">
        <f t="shared" si="12"/>
        <v>24.358913230260764</v>
      </c>
      <c r="K16" s="9" t="s">
        <v>22</v>
      </c>
      <c r="L16" s="2">
        <v>291.59999999999991</v>
      </c>
      <c r="M16" s="2">
        <v>49.488</v>
      </c>
      <c r="O16" s="1">
        <f t="shared" si="7"/>
        <v>0.82473127239396715</v>
      </c>
      <c r="P16" s="4">
        <f t="shared" si="2"/>
        <v>240.49163903008073</v>
      </c>
      <c r="Q16" s="4">
        <f t="shared" si="3"/>
        <v>198.34097545738913</v>
      </c>
      <c r="U16" s="9" t="s">
        <v>22</v>
      </c>
      <c r="V16" s="2">
        <v>291.59999999999991</v>
      </c>
      <c r="W16" s="2">
        <v>47.942</v>
      </c>
      <c r="Y16" s="1">
        <f t="shared" si="8"/>
        <v>0.737625971228556</v>
      </c>
      <c r="Z16" s="4">
        <f t="shared" si="4"/>
        <v>215.09173321024687</v>
      </c>
      <c r="AA16" s="4">
        <f t="shared" si="5"/>
        <v>158.6572486124418</v>
      </c>
    </row>
    <row r="17" spans="1:27" x14ac:dyDescent="0.25">
      <c r="A17" s="9" t="s">
        <v>23</v>
      </c>
      <c r="B17" s="2">
        <v>291.60000000000036</v>
      </c>
      <c r="C17" s="2">
        <v>15.422000000000001</v>
      </c>
      <c r="E17" s="1">
        <f t="shared" si="6"/>
        <v>0.23590057361376673</v>
      </c>
      <c r="F17" s="4">
        <f t="shared" si="11"/>
        <v>68.788607265774459</v>
      </c>
      <c r="G17" s="4">
        <f t="shared" si="12"/>
        <v>16.22727191208832</v>
      </c>
      <c r="K17" s="9" t="s">
        <v>23</v>
      </c>
      <c r="L17" s="2">
        <v>291.60000000000036</v>
      </c>
      <c r="M17" s="2">
        <v>43.197000000000003</v>
      </c>
      <c r="O17" s="1">
        <f t="shared" si="7"/>
        <v>0.71989000916590284</v>
      </c>
      <c r="P17" s="4">
        <f t="shared" si="2"/>
        <v>209.91992667277754</v>
      </c>
      <c r="Q17" s="4">
        <f t="shared" si="3"/>
        <v>151.11925793657147</v>
      </c>
      <c r="U17" s="9" t="s">
        <v>23</v>
      </c>
      <c r="V17" s="2">
        <v>291.60000000000036</v>
      </c>
      <c r="W17" s="2">
        <v>49.256</v>
      </c>
      <c r="Y17" s="1">
        <f t="shared" si="8"/>
        <v>0.75784291099315326</v>
      </c>
      <c r="Z17" s="4">
        <f t="shared" si="4"/>
        <v>220.98699284560377</v>
      </c>
      <c r="AA17" s="4">
        <f t="shared" si="5"/>
        <v>167.47342594973549</v>
      </c>
    </row>
    <row r="18" spans="1:27" x14ac:dyDescent="0.25">
      <c r="A18" s="9" t="s">
        <v>24</v>
      </c>
      <c r="B18" s="2">
        <v>291.59999999999945</v>
      </c>
      <c r="C18" s="2">
        <v>11.927</v>
      </c>
      <c r="E18" s="1">
        <f t="shared" si="6"/>
        <v>0.18243977055449331</v>
      </c>
      <c r="F18" s="4">
        <f t="shared" si="11"/>
        <v>53.19943709369015</v>
      </c>
      <c r="G18" s="4">
        <f t="shared" si="12"/>
        <v>9.7056930970010313</v>
      </c>
      <c r="K18" s="9" t="s">
        <v>24</v>
      </c>
      <c r="L18" s="2">
        <v>291.59999999999945</v>
      </c>
      <c r="M18" s="2">
        <v>35.286999999999999</v>
      </c>
      <c r="O18" s="1">
        <f t="shared" si="7"/>
        <v>0.58806766102824759</v>
      </c>
      <c r="P18" s="4">
        <f t="shared" si="2"/>
        <v>171.48052995583669</v>
      </c>
      <c r="Q18" s="4">
        <f t="shared" si="3"/>
        <v>100.84215416301322</v>
      </c>
      <c r="U18" s="9" t="s">
        <v>24</v>
      </c>
      <c r="V18" s="2">
        <v>291.59999999999945</v>
      </c>
      <c r="W18" s="2">
        <v>45.206000000000003</v>
      </c>
      <c r="Y18" s="1">
        <f t="shared" si="8"/>
        <v>0.69553042541733978</v>
      </c>
      <c r="Z18" s="4">
        <f t="shared" si="4"/>
        <v>202.81667205169589</v>
      </c>
      <c r="AA18" s="4">
        <f t="shared" si="5"/>
        <v>141.06516619384513</v>
      </c>
    </row>
    <row r="19" spans="1:27" x14ac:dyDescent="0.25">
      <c r="A19" s="9" t="s">
        <v>25</v>
      </c>
      <c r="B19" s="2">
        <v>291.60000000000036</v>
      </c>
      <c r="C19" s="2">
        <v>8.452</v>
      </c>
      <c r="E19" s="1">
        <f t="shared" si="6"/>
        <v>0.1292848948374761</v>
      </c>
      <c r="F19" s="4">
        <f t="shared" si="11"/>
        <v>37.699475334608074</v>
      </c>
      <c r="G19" s="4">
        <f t="shared" si="12"/>
        <v>4.8739727040628296</v>
      </c>
      <c r="K19" s="9" t="s">
        <v>25</v>
      </c>
      <c r="L19" s="2">
        <v>291.60000000000036</v>
      </c>
      <c r="M19" s="2">
        <v>26.111999999999998</v>
      </c>
      <c r="O19" s="1">
        <f t="shared" si="7"/>
        <v>0.4351637363553037</v>
      </c>
      <c r="P19" s="4">
        <f t="shared" si="2"/>
        <v>126.89374552120671</v>
      </c>
      <c r="Q19" s="4">
        <f t="shared" si="3"/>
        <v>55.2195564211274</v>
      </c>
      <c r="U19" s="9" t="s">
        <v>25</v>
      </c>
      <c r="V19" s="2">
        <v>291.60000000000036</v>
      </c>
      <c r="W19" s="2">
        <v>36.31</v>
      </c>
      <c r="Y19" s="1">
        <f t="shared" si="8"/>
        <v>0.55865835833525657</v>
      </c>
      <c r="Z19" s="4">
        <f t="shared" si="4"/>
        <v>162.90477729056101</v>
      </c>
      <c r="AA19" s="4">
        <f t="shared" si="5"/>
        <v>91.008115446115411</v>
      </c>
    </row>
    <row r="20" spans="1:27" x14ac:dyDescent="0.25">
      <c r="A20" s="9" t="s">
        <v>26</v>
      </c>
      <c r="B20" s="2">
        <v>291.59999999999945</v>
      </c>
      <c r="C20" s="2">
        <v>5.0819999999999999</v>
      </c>
      <c r="E20" s="1">
        <f t="shared" si="6"/>
        <v>7.7736137667304014E-2</v>
      </c>
      <c r="F20" s="4">
        <f t="shared" si="11"/>
        <v>22.66785774378581</v>
      </c>
      <c r="G20" s="4">
        <f t="shared" si="12"/>
        <v>1.7621117101937969</v>
      </c>
      <c r="K20" s="9" t="s">
        <v>26</v>
      </c>
      <c r="L20" s="2">
        <v>291.59999999999945</v>
      </c>
      <c r="M20" s="2">
        <v>16.225000000000001</v>
      </c>
      <c r="O20" s="1">
        <f t="shared" si="7"/>
        <v>0.27039413382218147</v>
      </c>
      <c r="P20" s="4">
        <f t="shared" si="2"/>
        <v>78.846929422547973</v>
      </c>
      <c r="Q20" s="4">
        <f t="shared" si="3"/>
        <v>21.319747185748533</v>
      </c>
      <c r="U20" s="9" t="s">
        <v>26</v>
      </c>
      <c r="V20" s="2">
        <v>291.59999999999945</v>
      </c>
      <c r="W20" s="2">
        <v>23.832999999999998</v>
      </c>
      <c r="Y20" s="1">
        <f t="shared" si="8"/>
        <v>0.36668974536502802</v>
      </c>
      <c r="Z20" s="4">
        <f t="shared" si="4"/>
        <v>106.92672974844197</v>
      </c>
      <c r="AA20" s="4">
        <f t="shared" si="5"/>
        <v>39.208935304171348</v>
      </c>
    </row>
    <row r="21" spans="1:27" x14ac:dyDescent="0.25">
      <c r="A21" s="9" t="s">
        <v>27</v>
      </c>
      <c r="B21" s="2">
        <v>291.60000000000036</v>
      </c>
      <c r="C21" s="2">
        <v>2.0459999999999998</v>
      </c>
      <c r="E21" s="1">
        <f t="shared" si="6"/>
        <v>3.1296367112810704E-2</v>
      </c>
      <c r="F21" s="4">
        <f t="shared" si="11"/>
        <v>9.1260206500956134</v>
      </c>
      <c r="G21" s="4">
        <f t="shared" si="12"/>
        <v>0.2856112925444837</v>
      </c>
      <c r="K21" s="9" t="s">
        <v>27</v>
      </c>
      <c r="L21" s="2">
        <v>291.60000000000036</v>
      </c>
      <c r="M21" s="2">
        <v>6.69</v>
      </c>
      <c r="O21" s="1">
        <f t="shared" si="7"/>
        <v>0.11149070910757437</v>
      </c>
      <c r="P21" s="4">
        <f t="shared" si="2"/>
        <v>32.51069077576873</v>
      </c>
      <c r="Q21" s="4">
        <f t="shared" si="3"/>
        <v>3.6246399681675325</v>
      </c>
      <c r="U21" s="9" t="s">
        <v>27</v>
      </c>
      <c r="V21" s="2">
        <v>291.60000000000036</v>
      </c>
      <c r="W21" s="2">
        <v>10.156000000000001</v>
      </c>
      <c r="Y21" s="1">
        <f t="shared" si="8"/>
        <v>0.15625817370566966</v>
      </c>
      <c r="Z21" s="4">
        <f t="shared" si="4"/>
        <v>45.564883452573333</v>
      </c>
      <c r="AA21" s="4">
        <f t="shared" si="5"/>
        <v>7.1198854734107968</v>
      </c>
    </row>
    <row r="22" spans="1:27" x14ac:dyDescent="0.25">
      <c r="A22" s="9" t="s">
        <v>28</v>
      </c>
      <c r="B22" s="2">
        <f>SUM(B2:B21)</f>
        <v>5832</v>
      </c>
      <c r="D22" s="2">
        <v>0.746</v>
      </c>
      <c r="F22" s="4">
        <f>SUM(F2:F21)</f>
        <v>3159.8244344168252</v>
      </c>
      <c r="G22" s="4">
        <f>SUM(G2:G21)</f>
        <v>2294.5403711557087</v>
      </c>
      <c r="K22" s="9" t="s">
        <v>28</v>
      </c>
      <c r="L22" s="2">
        <f>SUM(L2:L21)</f>
        <v>5832</v>
      </c>
      <c r="N22" s="2">
        <v>0.14000000000000001</v>
      </c>
      <c r="P22" s="4">
        <f>SUM(P2:P21)</f>
        <v>3596.7320723273051</v>
      </c>
      <c r="Q22" s="4">
        <f>SUM(Q2:Q21)</f>
        <v>2723.6051139124233</v>
      </c>
      <c r="U22" s="9" t="s">
        <v>28</v>
      </c>
      <c r="V22" s="2">
        <f>SUM(V2:V21)</f>
        <v>5832</v>
      </c>
      <c r="X22" s="2">
        <v>3.5000000000000003E-2</v>
      </c>
      <c r="Z22" s="4">
        <f>SUM(Z2:Z21)</f>
        <v>3263.9324809600739</v>
      </c>
      <c r="AA22" s="4">
        <f>SUM(AA2:AA21)</f>
        <v>2321.4514633821805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28.691336017681397</v>
      </c>
      <c r="E3" s="4">
        <f>C3/總表!I$2</f>
        <v>4.9127353199689618E-2</v>
      </c>
    </row>
    <row r="4" spans="2:5" x14ac:dyDescent="0.25">
      <c r="B4" s="7">
        <v>119.04900000000001</v>
      </c>
      <c r="C4" s="7">
        <v>413.07940000000002</v>
      </c>
      <c r="D4" s="4">
        <f>B4/總表!H$2</f>
        <v>86.448706982079742</v>
      </c>
      <c r="E4" s="4">
        <f>C4/總表!I$2</f>
        <v>9.4946114071573329E-2</v>
      </c>
    </row>
    <row r="5" spans="2:5" x14ac:dyDescent="0.25">
      <c r="B5" s="7">
        <v>129.84</v>
      </c>
      <c r="C5" s="7">
        <v>423.89659999999998</v>
      </c>
      <c r="D5" s="4">
        <f>B5/總表!H$2</f>
        <v>94.284707259642957</v>
      </c>
      <c r="E5" s="4">
        <f>C5/總表!I$2</f>
        <v>9.7432442620358425E-2</v>
      </c>
    </row>
    <row r="6" spans="2:5" x14ac:dyDescent="0.25">
      <c r="B6" s="7">
        <v>202.41</v>
      </c>
      <c r="C6" s="7">
        <v>452.38130000000001</v>
      </c>
      <c r="D6" s="4">
        <f>B6/總表!H$2</f>
        <v>146.98219036063099</v>
      </c>
      <c r="E6" s="4">
        <f>C6/總表!I$2</f>
        <v>0.10397963808809307</v>
      </c>
    </row>
    <row r="7" spans="2:5" x14ac:dyDescent="0.25">
      <c r="B7" s="7">
        <v>123.182</v>
      </c>
      <c r="C7" s="7">
        <v>4.4435000000000002</v>
      </c>
      <c r="D7" s="4">
        <f>B7/總表!H$2</f>
        <v>89.449929217940067</v>
      </c>
      <c r="E7" s="4">
        <f>C7/總表!I$2</f>
        <v>1.0213364739975802E-3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39.284999999999997</v>
      </c>
      <c r="C2" s="7">
        <v>213.6182</v>
      </c>
      <c r="D2" s="4">
        <f>B2/總表!H$2</f>
        <v>28.527223696049546</v>
      </c>
      <c r="E2" s="4">
        <f>C2/總表!I$2</f>
        <v>4.9100047073187776E-2</v>
      </c>
    </row>
    <row r="3" spans="2:5" x14ac:dyDescent="0.25">
      <c r="B3" s="7">
        <v>117.66</v>
      </c>
      <c r="C3" s="7">
        <v>412.88130000000001</v>
      </c>
      <c r="D3" s="4">
        <f>B3/總表!H$2</f>
        <v>85.440069748687534</v>
      </c>
      <c r="E3" s="4">
        <f>C3/總表!I$2</f>
        <v>9.4900580875781959E-2</v>
      </c>
    </row>
    <row r="4" spans="2:5" x14ac:dyDescent="0.25">
      <c r="B4" s="7">
        <v>128.46799999999999</v>
      </c>
      <c r="C4" s="7">
        <v>423.74610000000001</v>
      </c>
      <c r="D4" s="4">
        <f>B4/總表!H$2</f>
        <v>93.288414758408877</v>
      </c>
      <c r="E4" s="4">
        <f>C4/總表!I$2</f>
        <v>9.7397850263131774E-2</v>
      </c>
    </row>
    <row r="5" spans="2:5" x14ac:dyDescent="0.25">
      <c r="B5" s="7">
        <v>200.071</v>
      </c>
      <c r="C5" s="7">
        <v>452.75240000000002</v>
      </c>
      <c r="D5" s="4">
        <f>B5/總表!H$2</f>
        <v>145.28370044781289</v>
      </c>
      <c r="E5" s="4">
        <f>C5/總表!I$2</f>
        <v>0.10406493525597886</v>
      </c>
    </row>
    <row r="6" spans="2:5" x14ac:dyDescent="0.25">
      <c r="B6" s="7">
        <v>121.36799999999999</v>
      </c>
      <c r="C6" s="7">
        <v>6.1017999999999999</v>
      </c>
      <c r="D6" s="4">
        <f>B6/總表!H$2</f>
        <v>88.132673680594152</v>
      </c>
      <c r="E6" s="4">
        <f>C6/總表!I$2</f>
        <v>1.4024959822298718E-3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6.5940839781827112</v>
      </c>
      <c r="E3" s="4">
        <f>C3/總表!S$2</f>
        <v>0.27496582892416221</v>
      </c>
    </row>
    <row r="4" spans="2:5" x14ac:dyDescent="0.25">
      <c r="B4" s="7">
        <v>9.1449999999999996</v>
      </c>
      <c r="C4" s="7">
        <v>234.00239999999999</v>
      </c>
      <c r="D4" s="4">
        <f>B4/總表!R$2</f>
        <v>6.9249997680846214</v>
      </c>
      <c r="E4" s="4">
        <f>C4/總表!S$2</f>
        <v>0.28659905937683711</v>
      </c>
    </row>
    <row r="5" spans="2:5" x14ac:dyDescent="0.25">
      <c r="B5" s="7">
        <v>10.205</v>
      </c>
      <c r="C5" s="7">
        <v>249.1635</v>
      </c>
      <c r="D5" s="4">
        <f>B5/總表!R$2</f>
        <v>7.7276788007986408</v>
      </c>
      <c r="E5" s="4">
        <f>C5/總表!S$2</f>
        <v>0.30516791593180476</v>
      </c>
    </row>
    <row r="6" spans="2:5" x14ac:dyDescent="0.25">
      <c r="B6" s="7">
        <v>42.113</v>
      </c>
      <c r="C6" s="7">
        <v>459.44060000000002</v>
      </c>
      <c r="D6" s="4">
        <f>B6/總表!R$2</f>
        <v>31.889832174231568</v>
      </c>
      <c r="E6" s="4">
        <f>C6/總表!S$2</f>
        <v>0.56270894571820496</v>
      </c>
    </row>
    <row r="7" spans="2:5" x14ac:dyDescent="0.25">
      <c r="B7" s="7">
        <v>45.411999999999999</v>
      </c>
      <c r="C7" s="7">
        <v>472.59109999999998</v>
      </c>
      <c r="D7" s="4">
        <f>B7/總表!R$2</f>
        <v>34.387981352461331</v>
      </c>
      <c r="E7" s="4">
        <f>C7/總表!S$2</f>
        <v>0.5788152802273171</v>
      </c>
    </row>
    <row r="8" spans="2:5" x14ac:dyDescent="0.25">
      <c r="B8" s="7">
        <v>59.570999999999998</v>
      </c>
      <c r="C8" s="7">
        <v>505.56709999999998</v>
      </c>
      <c r="D8" s="4">
        <f>B8/總表!R$2</f>
        <v>45.109804394157358</v>
      </c>
      <c r="E8" s="4">
        <f>C8/總表!S$2</f>
        <v>0.61920328728199081</v>
      </c>
    </row>
    <row r="9" spans="2:5" x14ac:dyDescent="0.25">
      <c r="B9" s="7">
        <v>77.646000000000001</v>
      </c>
      <c r="C9" s="7">
        <v>522.47</v>
      </c>
      <c r="D9" s="4">
        <f>B9/總表!R$2</f>
        <v>58.796996390672341</v>
      </c>
      <c r="E9" s="4">
        <f>C9/總表!S$2</f>
        <v>0.63990544777581804</v>
      </c>
    </row>
    <row r="10" spans="2:5" x14ac:dyDescent="0.25">
      <c r="B10" s="7">
        <v>112.557</v>
      </c>
      <c r="C10" s="7">
        <v>535.9502</v>
      </c>
      <c r="D10" s="4">
        <f>B10/總表!R$2</f>
        <v>85.233154608671498</v>
      </c>
      <c r="E10" s="4">
        <f>C10/總表!S$2</f>
        <v>0.65641558886929241</v>
      </c>
    </row>
    <row r="11" spans="2:5" x14ac:dyDescent="0.25">
      <c r="B11" s="7">
        <v>112.565</v>
      </c>
      <c r="C11" s="7">
        <v>420.61540000000002</v>
      </c>
      <c r="D11" s="4">
        <f>B11/總表!R$2</f>
        <v>85.239212563635377</v>
      </c>
      <c r="E11" s="4">
        <f>C11/總表!S$2</f>
        <v>0.5151570154810895</v>
      </c>
    </row>
    <row r="12" spans="2:5" x14ac:dyDescent="0.25">
      <c r="B12" s="7">
        <v>112.57299999999999</v>
      </c>
      <c r="C12" s="7">
        <v>293.5729</v>
      </c>
      <c r="D12" s="4">
        <f>B12/總表!R$2</f>
        <v>85.245270518599241</v>
      </c>
      <c r="E12" s="4">
        <f>C12/總表!S$2</f>
        <v>0.35955920536939051</v>
      </c>
    </row>
    <row r="13" spans="2:5" x14ac:dyDescent="0.25">
      <c r="B13" s="7">
        <v>114.729</v>
      </c>
      <c r="C13" s="7">
        <v>320.87670000000003</v>
      </c>
      <c r="D13" s="4">
        <f>B13/總表!R$2</f>
        <v>86.877889381364753</v>
      </c>
      <c r="E13" s="4">
        <f>C13/總表!S$2</f>
        <v>0.39300007348618454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88.889130429372713</v>
      </c>
      <c r="E14" s="4">
        <f>C14/總表!S$2</f>
        <v>0.41643604252400546</v>
      </c>
    </row>
    <row r="15" spans="2:5" x14ac:dyDescent="0.25">
      <c r="B15" s="7">
        <v>116.014</v>
      </c>
      <c r="C15" s="7">
        <v>148.9237</v>
      </c>
      <c r="D15" s="4">
        <f>B15/總表!R$2</f>
        <v>87.850948397437875</v>
      </c>
      <c r="E15" s="4">
        <f>C15/總表!S$2</f>
        <v>0.18239724181853809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-1.4334387260558503</v>
      </c>
      <c r="E3" s="4">
        <f>C3/總表!AC$2</f>
        <v>1.3130947481873407</v>
      </c>
    </row>
    <row r="4" spans="2:5" x14ac:dyDescent="0.25">
      <c r="B4" s="7">
        <v>-3.2170000000000001</v>
      </c>
      <c r="C4" s="7">
        <v>276.1225</v>
      </c>
      <c r="D4" s="4">
        <f>B4/總表!AB$2</f>
        <v>-1.499633294868836</v>
      </c>
      <c r="E4" s="4">
        <f>C4/總表!AC$2</f>
        <v>1.3527459337644521</v>
      </c>
    </row>
    <row r="5" spans="2:5" x14ac:dyDescent="0.25">
      <c r="B5" s="7">
        <v>-3.74</v>
      </c>
      <c r="C5" s="7">
        <v>295.51600000000002</v>
      </c>
      <c r="D5" s="4">
        <f>B5/總表!AB$2</f>
        <v>-1.7434344180321564</v>
      </c>
      <c r="E5" s="4">
        <f>C5/總表!AC$2</f>
        <v>1.4477562218302957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-4.6401460420032308</v>
      </c>
      <c r="E6" s="4">
        <f>C6/總表!AC$2</f>
        <v>2.1369522829708014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-4.7711367028232932</v>
      </c>
      <c r="E7" s="4">
        <f>C7/總表!AC$2</f>
        <v>2.2234812855183224</v>
      </c>
    </row>
    <row r="8" spans="2:5" x14ac:dyDescent="0.25">
      <c r="B8" s="7">
        <v>-10.285</v>
      </c>
      <c r="C8" s="7">
        <v>459.02929999999998</v>
      </c>
      <c r="D8" s="4">
        <f>B8/總表!AB$2</f>
        <v>-4.7944446495884296</v>
      </c>
      <c r="E8" s="4">
        <f>C8/總表!AC$2</f>
        <v>2.2488207916911618</v>
      </c>
    </row>
    <row r="9" spans="2:5" x14ac:dyDescent="0.25">
      <c r="B9" s="7">
        <v>-10.542</v>
      </c>
      <c r="C9" s="7">
        <v>467.31049999999999</v>
      </c>
      <c r="D9" s="4">
        <f>B9/總表!AB$2</f>
        <v>-4.9142474959612272</v>
      </c>
      <c r="E9" s="4">
        <f>C9/總表!AC$2</f>
        <v>2.2893910444836365</v>
      </c>
    </row>
    <row r="10" spans="2:5" x14ac:dyDescent="0.25">
      <c r="B10" s="7">
        <v>-15.118</v>
      </c>
      <c r="C10" s="7">
        <v>527.02689999999996</v>
      </c>
      <c r="D10" s="4">
        <f>B10/總表!AB$2</f>
        <v>-7.0473907839064536</v>
      </c>
      <c r="E10" s="4">
        <f>C10/總表!AC$2</f>
        <v>2.5819464040760329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-7.5475793214862668</v>
      </c>
      <c r="E11" s="4">
        <f>C11/總表!AC$2</f>
        <v>2.6052008622378988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-8.5171899069159167</v>
      </c>
      <c r="E12" s="4">
        <f>C12/總表!AC$2</f>
        <v>2.6306261022927684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-13.745162366335871</v>
      </c>
      <c r="E13" s="4">
        <f>C13/總表!AC$2</f>
        <v>2.6853747795414455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-14.178224017232093</v>
      </c>
      <c r="E14" s="4">
        <f>C14/總表!AC$2</f>
        <v>2.7046987066431503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-14.178224017232093</v>
      </c>
      <c r="E15" s="4">
        <f>C15/總表!AC$2</f>
        <v>2.7046987066431503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-14.178224017232093</v>
      </c>
      <c r="E16" s="4">
        <f>C16/總表!AC$2</f>
        <v>2.7046987066431503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2019-05-29T08:06:45Z</dcterms:modified>
</cp:coreProperties>
</file>