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tnz-my.sharepoint.com/personal/sigals_moe_govt_nz/Documents/"/>
    </mc:Choice>
  </mc:AlternateContent>
  <xr:revisionPtr revIDLastSave="194" documentId="8_{706420B3-F005-45AA-8FC4-DFFBBCEDF4AF}" xr6:coauthVersionLast="45" xr6:coauthVersionMax="45" xr10:uidLastSave="{CDFD386A-A2AB-4F30-B656-05E51C608BB0}"/>
  <bookViews>
    <workbookView minimized="1" xWindow="1520" yWindow="1520" windowWidth="14400" windowHeight="7460" xr2:uid="{DDD63086-FBF4-4C43-9C7C-10690D1AA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C15" i="1"/>
  <c r="F27" i="1"/>
  <c r="C27" i="1"/>
  <c r="I16" i="1" l="1"/>
  <c r="I28" i="1"/>
  <c r="C36" i="1"/>
  <c r="F36" i="1"/>
  <c r="I37" i="1" l="1"/>
  <c r="B7" i="1"/>
  <c r="H3" i="1"/>
  <c r="D4" i="1" s="1"/>
  <c r="I6" i="1"/>
  <c r="I3" i="1"/>
  <c r="F7" i="1" l="1"/>
  <c r="D7" i="1"/>
  <c r="H7" i="1"/>
  <c r="D8" i="1" l="1"/>
  <c r="I8" i="1" s="1"/>
</calcChain>
</file>

<file path=xl/sharedStrings.xml><?xml version="1.0" encoding="utf-8"?>
<sst xmlns="http://schemas.openxmlformats.org/spreadsheetml/2006/main" count="27" uniqueCount="19">
  <si>
    <t>Land Purchase</t>
  </si>
  <si>
    <t>Construction loan</t>
  </si>
  <si>
    <t>Cash</t>
  </si>
  <si>
    <t>Loan</t>
  </si>
  <si>
    <t>Totals</t>
  </si>
  <si>
    <t>Valuation</t>
  </si>
  <si>
    <t>Event</t>
  </si>
  <si>
    <t>Total Land+Construction</t>
  </si>
  <si>
    <t>Valuation #2: What is still needed over 800K to meet the banks new requirment of 35%.</t>
  </si>
  <si>
    <t>In $000's:</t>
  </si>
  <si>
    <t>Valuation #1 increase between 800K (12/2020) and Purchase price (670 on 12/2019), equalling 25%</t>
  </si>
  <si>
    <t>Debt</t>
  </si>
  <si>
    <t>Assets</t>
  </si>
  <si>
    <t>Valuation Diff</t>
  </si>
  <si>
    <t>&lt;- what's missing to get to 35%</t>
  </si>
  <si>
    <t>Land Valuation 12/2020, minus outstanding loan, gives 75%</t>
  </si>
  <si>
    <t>Construction (Cost+50K cash) minus Cost.</t>
  </si>
  <si>
    <t>&lt;- what's missing to get to 30%</t>
  </si>
  <si>
    <t>&lt;- what's missing to get to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</si>
</sst>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9" fontId="0" fillId="0" borderId="0" xfId="2" applyFont="1"/>
    <xf numFmtId="0" fontId="4" fillId="4" borderId="2" xfId="3" applyBorder="1"/>
    <xf numFmtId="9" fontId="4" fillId="4" borderId="2" xfId="2" applyFont="1" applyFill="1" applyBorder="1"/>
    <xf numFmtId="44" fontId="4" fillId="4" borderId="2" xfId="1" applyFont="1" applyFill="1" applyBorder="1"/>
    <xf numFmtId="44" fontId="4" fillId="4" borderId="2" xfId="1" quotePrefix="1" applyFont="1" applyFill="1" applyBorder="1"/>
    <xf numFmtId="44" fontId="0" fillId="0" borderId="0" xfId="1" applyFont="1"/>
    <xf numFmtId="44" fontId="2" fillId="2" borderId="0" xfId="1" applyFont="1" applyFill="1"/>
    <xf numFmtId="44" fontId="5" fillId="3" borderId="1" xfId="1" applyFont="1" applyFill="1" applyBorder="1"/>
    <xf numFmtId="44" fontId="3" fillId="0" borderId="0" xfId="1" applyFont="1"/>
    <xf numFmtId="0" fontId="3" fillId="0" borderId="0" xfId="2" applyNumberFormat="1" applyFont="1"/>
    <xf numFmtId="6" fontId="0" fillId="0" borderId="0" xfId="1" applyNumberFormat="1" applyFont="1"/>
    <xf numFmtId="44" fontId="5" fillId="3" borderId="0" xfId="1" applyFont="1" applyFill="1" applyBorder="1"/>
    <xf numFmtId="44" fontId="7" fillId="4" borderId="0" xfId="3" applyNumberFormat="1" applyFont="1"/>
    <xf numFmtId="9" fontId="7" fillId="4" borderId="0" xfId="3" applyNumberFormat="1" applyFont="1"/>
    <xf numFmtId="0" fontId="7" fillId="4" borderId="0" xfId="3" applyFont="1"/>
    <xf numFmtId="0" fontId="6" fillId="5" borderId="0" xfId="4"/>
    <xf numFmtId="44" fontId="6" fillId="5" borderId="0" xfId="4" applyNumberFormat="1"/>
  </cellXfs>
  <cellStyles count="5">
    <cellStyle name="Accent1" xfId="3" builtinId="29"/>
    <cellStyle name="Bad" xfId="4" builtinId="27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88D7-D8C7-4B7D-B923-948F59E2DB18}">
  <dimension ref="B1:J37"/>
  <sheetViews>
    <sheetView tabSelected="1" topLeftCell="B13" workbookViewId="0">
      <selection activeCell="J26" sqref="J26"/>
    </sheetView>
  </sheetViews>
  <sheetFormatPr defaultRowHeight="14.5" x14ac:dyDescent="0.35"/>
  <cols>
    <col min="2" max="2" width="10.26953125" style="7" bestFit="1" customWidth="1"/>
    <col min="3" max="3" width="10.26953125" style="7" customWidth="1"/>
    <col min="4" max="5" width="10.1796875" style="7" customWidth="1"/>
    <col min="6" max="6" width="10.1796875" style="7" bestFit="1" customWidth="1"/>
    <col min="7" max="7" width="8.7265625" style="7"/>
    <col min="8" max="8" width="10.1796875" style="7" bestFit="1" customWidth="1"/>
    <col min="9" max="9" width="8.7265625" style="2"/>
    <col min="10" max="10" width="51.453125" customWidth="1"/>
  </cols>
  <sheetData>
    <row r="1" spans="2:10" x14ac:dyDescent="0.35">
      <c r="B1" s="7" t="s">
        <v>9</v>
      </c>
    </row>
    <row r="2" spans="2:10" x14ac:dyDescent="0.35">
      <c r="B2" s="5" t="s">
        <v>2</v>
      </c>
      <c r="C2" s="5" t="s">
        <v>5</v>
      </c>
      <c r="D2" s="6" t="s">
        <v>13</v>
      </c>
      <c r="E2" s="6"/>
      <c r="F2" s="5" t="s">
        <v>3</v>
      </c>
      <c r="G2" s="5"/>
      <c r="H2" s="5" t="s">
        <v>4</v>
      </c>
      <c r="I2" s="4"/>
      <c r="J2" s="3" t="s">
        <v>6</v>
      </c>
    </row>
    <row r="3" spans="2:10" x14ac:dyDescent="0.35">
      <c r="B3" s="7">
        <v>140</v>
      </c>
      <c r="F3" s="7">
        <v>530</v>
      </c>
      <c r="H3" s="7">
        <f>F3+B3</f>
        <v>670</v>
      </c>
      <c r="I3" s="2">
        <f>B3/F3</f>
        <v>0.26415094339622641</v>
      </c>
      <c r="J3" t="s">
        <v>0</v>
      </c>
    </row>
    <row r="4" spans="2:10" x14ac:dyDescent="0.35">
      <c r="C4" s="7">
        <v>800</v>
      </c>
      <c r="D4" s="8">
        <f>C4-H3</f>
        <v>130</v>
      </c>
      <c r="E4" s="8"/>
      <c r="J4" t="s">
        <v>10</v>
      </c>
    </row>
    <row r="5" spans="2:10" x14ac:dyDescent="0.35">
      <c r="C5" s="12">
        <v>925</v>
      </c>
      <c r="D5" s="9">
        <v>125</v>
      </c>
      <c r="E5" s="13"/>
      <c r="J5" s="1" t="s">
        <v>8</v>
      </c>
    </row>
    <row r="6" spans="2:10" x14ac:dyDescent="0.35">
      <c r="B6" s="7">
        <v>50</v>
      </c>
      <c r="F6" s="7">
        <v>550</v>
      </c>
      <c r="H6" s="7">
        <v>595</v>
      </c>
      <c r="I6" s="2">
        <f>B6/F6</f>
        <v>9.0909090909090912E-2</v>
      </c>
      <c r="J6" t="s">
        <v>1</v>
      </c>
    </row>
    <row r="7" spans="2:10" x14ac:dyDescent="0.35">
      <c r="B7" s="10">
        <f>SUM(B3:B6)</f>
        <v>190</v>
      </c>
      <c r="C7" s="10"/>
      <c r="D7" s="10">
        <f>SUM(D3:D6)</f>
        <v>255</v>
      </c>
      <c r="E7" s="10"/>
      <c r="F7" s="10">
        <f>SUM(F3:F6)</f>
        <v>1080</v>
      </c>
      <c r="H7" s="10">
        <f>SUM(H3:H6)</f>
        <v>1265</v>
      </c>
      <c r="J7" s="2" t="s">
        <v>7</v>
      </c>
    </row>
    <row r="8" spans="2:10" x14ac:dyDescent="0.35">
      <c r="D8" s="10">
        <f>SUM(B7:D7)</f>
        <v>445</v>
      </c>
      <c r="E8" s="10"/>
      <c r="I8" s="11">
        <f>D8/H7</f>
        <v>0.35177865612648224</v>
      </c>
    </row>
    <row r="10" spans="2:10" x14ac:dyDescent="0.35">
      <c r="B10" s="14"/>
      <c r="C10" s="14" t="s">
        <v>12</v>
      </c>
      <c r="D10" s="14"/>
      <c r="E10" s="14"/>
      <c r="F10" s="14" t="s">
        <v>11</v>
      </c>
      <c r="G10" s="14"/>
      <c r="H10" s="14"/>
      <c r="I10" s="15"/>
      <c r="J10" s="16"/>
    </row>
    <row r="11" spans="2:10" x14ac:dyDescent="0.35">
      <c r="C11" s="7">
        <v>800</v>
      </c>
      <c r="F11" s="7">
        <v>507</v>
      </c>
      <c r="J11" t="s">
        <v>15</v>
      </c>
    </row>
    <row r="12" spans="2:10" x14ac:dyDescent="0.35">
      <c r="C12" s="7">
        <v>580</v>
      </c>
      <c r="F12" s="7">
        <v>580</v>
      </c>
      <c r="J12" s="2" t="s">
        <v>16</v>
      </c>
    </row>
    <row r="13" spans="2:10" x14ac:dyDescent="0.35">
      <c r="C13" s="18">
        <v>20</v>
      </c>
      <c r="J13" s="17" t="s">
        <v>18</v>
      </c>
    </row>
    <row r="14" spans="2:10" x14ac:dyDescent="0.35">
      <c r="C14" s="7">
        <v>48</v>
      </c>
    </row>
    <row r="15" spans="2:10" x14ac:dyDescent="0.35">
      <c r="B15" s="10"/>
      <c r="C15" s="10">
        <f>SUM(C11:C14)</f>
        <v>1448</v>
      </c>
      <c r="D15" s="10"/>
      <c r="F15" s="10">
        <f>SUM(F11:F14)</f>
        <v>1087</v>
      </c>
      <c r="H15" s="10"/>
    </row>
    <row r="16" spans="2:10" x14ac:dyDescent="0.35">
      <c r="D16" s="10"/>
      <c r="E16" s="10"/>
      <c r="I16" s="11">
        <f>F15/C15</f>
        <v>0.75069060773480667</v>
      </c>
    </row>
    <row r="21" spans="2:10" x14ac:dyDescent="0.35">
      <c r="B21" s="14"/>
      <c r="C21" s="14" t="s">
        <v>12</v>
      </c>
      <c r="D21" s="14"/>
      <c r="E21" s="14"/>
      <c r="F21" s="14" t="s">
        <v>11</v>
      </c>
      <c r="G21" s="14"/>
      <c r="H21" s="14"/>
      <c r="I21" s="15"/>
      <c r="J21" s="16"/>
    </row>
    <row r="22" spans="2:10" x14ac:dyDescent="0.35">
      <c r="C22" s="7">
        <v>800</v>
      </c>
      <c r="F22" s="7">
        <v>507</v>
      </c>
      <c r="J22" t="s">
        <v>15</v>
      </c>
    </row>
    <row r="23" spans="2:10" x14ac:dyDescent="0.35">
      <c r="C23" s="7">
        <v>580</v>
      </c>
      <c r="F23" s="7">
        <v>580</v>
      </c>
      <c r="J23" s="2" t="s">
        <v>16</v>
      </c>
    </row>
    <row r="24" spans="2:10" x14ac:dyDescent="0.35">
      <c r="C24" s="7">
        <v>48</v>
      </c>
      <c r="J24" s="2"/>
    </row>
    <row r="25" spans="2:10" x14ac:dyDescent="0.35">
      <c r="C25" s="18">
        <v>120</v>
      </c>
      <c r="J25" s="17" t="s">
        <v>17</v>
      </c>
    </row>
    <row r="27" spans="2:10" x14ac:dyDescent="0.35">
      <c r="B27" s="10"/>
      <c r="C27" s="10">
        <f>SUM(C22:C26)</f>
        <v>1548</v>
      </c>
      <c r="D27" s="10"/>
      <c r="F27" s="10">
        <f>SUM(F22:F26)</f>
        <v>1087</v>
      </c>
      <c r="H27" s="10"/>
    </row>
    <row r="28" spans="2:10" x14ac:dyDescent="0.35">
      <c r="D28" s="10"/>
      <c r="E28" s="10"/>
      <c r="I28" s="11">
        <f>F27/C27</f>
        <v>0.70219638242894056</v>
      </c>
    </row>
    <row r="31" spans="2:10" x14ac:dyDescent="0.35">
      <c r="B31" s="14"/>
      <c r="C31" s="14" t="s">
        <v>12</v>
      </c>
      <c r="D31" s="14"/>
      <c r="E31" s="14"/>
      <c r="F31" s="14" t="s">
        <v>11</v>
      </c>
      <c r="G31" s="14"/>
      <c r="H31" s="14"/>
      <c r="I31" s="15"/>
      <c r="J31" s="16"/>
    </row>
    <row r="32" spans="2:10" x14ac:dyDescent="0.35">
      <c r="C32" s="7">
        <v>800</v>
      </c>
      <c r="F32" s="7">
        <v>507</v>
      </c>
      <c r="J32" t="s">
        <v>15</v>
      </c>
    </row>
    <row r="33" spans="2:10" x14ac:dyDescent="0.35">
      <c r="C33" s="7">
        <v>595</v>
      </c>
      <c r="F33" s="7">
        <v>545</v>
      </c>
      <c r="J33" s="2" t="s">
        <v>16</v>
      </c>
    </row>
    <row r="34" spans="2:10" x14ac:dyDescent="0.35">
      <c r="C34" s="18">
        <v>200</v>
      </c>
      <c r="J34" s="17" t="s">
        <v>14</v>
      </c>
    </row>
    <row r="36" spans="2:10" x14ac:dyDescent="0.35">
      <c r="B36" s="10"/>
      <c r="C36" s="10">
        <f>SUM(C32:C35)</f>
        <v>1595</v>
      </c>
      <c r="D36" s="10"/>
      <c r="F36" s="10">
        <f>SUM(F32:F35)</f>
        <v>1052</v>
      </c>
      <c r="H36" s="10"/>
    </row>
    <row r="37" spans="2:10" x14ac:dyDescent="0.35">
      <c r="D37" s="10"/>
      <c r="E37" s="10"/>
      <c r="I37" s="11">
        <f>F36/C36</f>
        <v>0.65956112852664572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1130363B463D4C889071AE093655C7" ma:contentTypeVersion="12" ma:contentTypeDescription="Create a new document." ma:contentTypeScope="" ma:versionID="09881cd5bd23bdcf65f8983c0c7c61ec">
  <xsd:schema xmlns:xsd="http://www.w3.org/2001/XMLSchema" xmlns:xs="http://www.w3.org/2001/XMLSchema" xmlns:p="http://schemas.microsoft.com/office/2006/metadata/properties" xmlns:ns3="3f925409-8e36-41d3-8e67-855e3995fe7a" xmlns:ns4="639d6247-2084-4046-a823-302c92d48f87" targetNamespace="http://schemas.microsoft.com/office/2006/metadata/properties" ma:root="true" ma:fieldsID="957e088cf1e2cdfd592858237b799a97" ns3:_="" ns4:_="">
    <xsd:import namespace="3f925409-8e36-41d3-8e67-855e3995fe7a"/>
    <xsd:import namespace="639d6247-2084-4046-a823-302c92d48f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25409-8e36-41d3-8e67-855e3995fe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9d6247-2084-4046-a823-302c92d48f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AE7F91-CE3B-4B10-ABE1-2CFF9C91D3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25409-8e36-41d3-8e67-855e3995fe7a"/>
    <ds:schemaRef ds:uri="639d6247-2084-4046-a823-302c92d48f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CD7767-6B94-471E-AC76-13A527EC7D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1BC660-E9E9-4141-AD65-48332E53F7AA}">
  <ds:schemaRefs>
    <ds:schemaRef ds:uri="http://schemas.openxmlformats.org/package/2006/metadata/core-properties"/>
    <ds:schemaRef ds:uri="http://schemas.microsoft.com/office/2006/documentManagement/types"/>
    <ds:schemaRef ds:uri="639d6247-2084-4046-a823-302c92d48f87"/>
    <ds:schemaRef ds:uri="http://purl.org/dc/elements/1.1/"/>
    <ds:schemaRef ds:uri="http://schemas.microsoft.com/office/2006/metadata/properties"/>
    <ds:schemaRef ds:uri="3f925409-8e36-41d3-8e67-855e3995fe7a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Sigal</dc:creator>
  <cp:lastModifiedBy>Sky Sigal</cp:lastModifiedBy>
  <dcterms:created xsi:type="dcterms:W3CDTF">2021-06-08T06:42:55Z</dcterms:created>
  <dcterms:modified xsi:type="dcterms:W3CDTF">2021-06-18T03:36:53Z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0x010100F81130363B463D4C889071AE093655C7</vt:lpwstr>
  </property>
</Properties>
</file>