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7620"/>
  </bookViews>
  <sheets>
    <sheet name="arti_rep1_SDR" sheetId="1" r:id="rId1"/>
  </sheets>
  <calcPr calcId="162913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9" i="1"/>
  <c r="M7" i="1"/>
  <c r="M3" i="1" l="1"/>
  <c r="M4" i="1"/>
  <c r="M5" i="1"/>
  <c r="M6" i="1"/>
  <c r="M8" i="1"/>
  <c r="M2" i="1"/>
  <c r="K19" i="1" l="1"/>
  <c r="L19" i="1" s="1"/>
  <c r="K9" i="1"/>
  <c r="L9" i="1" s="1"/>
  <c r="K7" i="1"/>
  <c r="L7" i="1" s="1"/>
  <c r="K14" i="1"/>
  <c r="L14" i="1" s="1"/>
  <c r="K17" i="1"/>
  <c r="L17" i="1" s="1"/>
  <c r="K5" i="1"/>
  <c r="L5" i="1" s="1"/>
  <c r="K2" i="1"/>
  <c r="L2" i="1" s="1"/>
  <c r="K8" i="1"/>
  <c r="L8" i="1" s="1"/>
  <c r="K11" i="1"/>
  <c r="L11" i="1" s="1"/>
  <c r="K3" i="1"/>
  <c r="L3" i="1" s="1"/>
  <c r="K18" i="1"/>
  <c r="L18" i="1" s="1"/>
  <c r="K4" i="1"/>
  <c r="L4" i="1" s="1"/>
  <c r="K15" i="1"/>
  <c r="L15" i="1" s="1"/>
  <c r="K13" i="1"/>
  <c r="L13" i="1" s="1"/>
  <c r="K12" i="1"/>
  <c r="L12" i="1" s="1"/>
  <c r="K10" i="1"/>
  <c r="L10" i="1" s="1"/>
  <c r="K16" i="1"/>
  <c r="L16" i="1" s="1"/>
  <c r="K6" i="1"/>
  <c r="L6" i="1" s="1"/>
</calcChain>
</file>

<file path=xl/sharedStrings.xml><?xml version="1.0" encoding="utf-8"?>
<sst xmlns="http://schemas.openxmlformats.org/spreadsheetml/2006/main" count="35" uniqueCount="35">
  <si>
    <t>AACAGGGGG</t>
  </si>
  <si>
    <t>AAUAGUGAG</t>
  </si>
  <si>
    <t>ACCCGGUGG</t>
  </si>
  <si>
    <t>AGCAGGGGU</t>
  </si>
  <si>
    <t>AUAUAGGAG</t>
  </si>
  <si>
    <t>AUUAAGUAC</t>
  </si>
  <si>
    <t>AUUCCUCCA</t>
  </si>
  <si>
    <t>CCAGCGGGG</t>
  </si>
  <si>
    <t>CGACGGGGG</t>
  </si>
  <si>
    <t>CGCGGGAUA</t>
  </si>
  <si>
    <t>GAGAGGUAA</t>
  </si>
  <si>
    <t>GCUCAGGGU</t>
  </si>
  <si>
    <t>GGAGGUGUU</t>
  </si>
  <si>
    <t>GGAGUGAUC</t>
  </si>
  <si>
    <t>GGCUAGGAG</t>
  </si>
  <si>
    <t>GUCAGGGAG</t>
  </si>
  <si>
    <t>UAAGGAGGU</t>
  </si>
  <si>
    <t>UUACGAGGC</t>
  </si>
  <si>
    <t>Counts</t>
    <phoneticPr fontId="18" type="noConversion"/>
  </si>
  <si>
    <t>RankMean</t>
    <phoneticPr fontId="18" type="noConversion"/>
  </si>
  <si>
    <t>pTK03</t>
    <phoneticPr fontId="18" type="noConversion"/>
  </si>
  <si>
    <t>pYC08</t>
    <phoneticPr fontId="18" type="noConversion"/>
  </si>
  <si>
    <t>pTK05</t>
    <phoneticPr fontId="18" type="noConversion"/>
  </si>
  <si>
    <t>Emperical</t>
  </si>
  <si>
    <t>SeqID</t>
  </si>
  <si>
    <t>R1</t>
  </si>
  <si>
    <t>R2</t>
  </si>
  <si>
    <t>R3</t>
  </si>
  <si>
    <t>R4</t>
  </si>
  <si>
    <t>R5</t>
  </si>
  <si>
    <t>R6</t>
  </si>
  <si>
    <t>R7</t>
  </si>
  <si>
    <t>R8</t>
  </si>
  <si>
    <t>Variant</t>
  </si>
  <si>
    <t>LogMean(emperical)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</si>
</sst>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2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rial Unicode MS"/>
      <family val="2"/>
    </font>
    <font>
      <sz val="12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Spike-in</a:t>
            </a:r>
            <a:r>
              <a:rPr lang="en-US" altLang="zh-TW" baseline="0"/>
              <a:t> Regression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arti_rep1_SDR!$M$1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04046369203854"/>
                  <c:y val="3.1842738407699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arti_rep1_SDR!$L$2:$L$19</c:f>
              <c:numCache>
                <c:formatCode>General</c:formatCode>
                <c:ptCount val="18"/>
                <c:pt idx="0">
                  <c:v>1.4925452266958004</c:v>
                </c:pt>
                <c:pt idx="1">
                  <c:v>1.6026535357680207</c:v>
                </c:pt>
                <c:pt idx="2">
                  <c:v>2.3346838152387868</c:v>
                </c:pt>
                <c:pt idx="3">
                  <c:v>3.13746752291779</c:v>
                </c:pt>
                <c:pt idx="4">
                  <c:v>3.8244833642466722</c:v>
                </c:pt>
                <c:pt idx="5">
                  <c:v>4.0048760601857243</c:v>
                </c:pt>
                <c:pt idx="6">
                  <c:v>4.1940313181509419</c:v>
                </c:pt>
                <c:pt idx="7">
                  <c:v>5.0136851238365674</c:v>
                </c:pt>
                <c:pt idx="8">
                  <c:v>5.6178050884654391</c:v>
                </c:pt>
                <c:pt idx="9">
                  <c:v>5.9754584812959086</c:v>
                </c:pt>
                <c:pt idx="10">
                  <c:v>6.0890504426935257</c:v>
                </c:pt>
                <c:pt idx="11">
                  <c:v>6.2062438796240809</c:v>
                </c:pt>
                <c:pt idx="12">
                  <c:v>6.5261915585550936</c:v>
                </c:pt>
                <c:pt idx="13">
                  <c:v>6.6834706965074977</c:v>
                </c:pt>
                <c:pt idx="14">
                  <c:v>6.7679103229044673</c:v>
                </c:pt>
                <c:pt idx="15">
                  <c:v>7.3619889232774067</c:v>
                </c:pt>
                <c:pt idx="16">
                  <c:v>7.665432716358179</c:v>
                </c:pt>
                <c:pt idx="17">
                  <c:v>7.7585959418020485</c:v>
                </c:pt>
              </c:numCache>
            </c:numRef>
          </c:xVal>
          <c:yVal>
            <c:numRef>
              <c:f>arti_rep1_SDR!$M$2:$M$19</c:f>
              <c:numCache>
                <c:formatCode>0.00_);[Red]\(0.00\)</c:formatCode>
                <c:ptCount val="18"/>
                <c:pt idx="0">
                  <c:v>0.46239799789895608</c:v>
                </c:pt>
                <c:pt idx="1">
                  <c:v>0.49831055378960049</c:v>
                </c:pt>
                <c:pt idx="2">
                  <c:v>0.81291335664285558</c:v>
                </c:pt>
                <c:pt idx="3">
                  <c:v>1.0934216851622351</c:v>
                </c:pt>
                <c:pt idx="4">
                  <c:v>1.3463529744506386</c:v>
                </c:pt>
                <c:pt idx="5">
                  <c:v>1.5198279937757189</c:v>
                </c:pt>
                <c:pt idx="6">
                  <c:v>1.625806929898441</c:v>
                </c:pt>
                <c:pt idx="7">
                  <c:v>1.9294189257142926</c:v>
                </c:pt>
                <c:pt idx="8">
                  <c:v>2.0526939419249679</c:v>
                </c:pt>
                <c:pt idx="9">
                  <c:v>2.2812606870550129</c:v>
                </c:pt>
                <c:pt idx="10">
                  <c:v>2.3712526291249394</c:v>
                </c:pt>
                <c:pt idx="11">
                  <c:v>2.4442009888641594</c:v>
                </c:pt>
                <c:pt idx="12">
                  <c:v>2.5705429398818973</c:v>
                </c:pt>
                <c:pt idx="13">
                  <c:v>2.6104472214421213</c:v>
                </c:pt>
                <c:pt idx="14">
                  <c:v>2.8704039052790269</c:v>
                </c:pt>
                <c:pt idx="15">
                  <c:v>2.8756399370041685</c:v>
                </c:pt>
                <c:pt idx="16">
                  <c:v>2.9589459324939362</c:v>
                </c:pt>
                <c:pt idx="17">
                  <c:v>3.0111473607757975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5-43D1-AFE0-A24726B4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673728"/>
        <c:axId val="1121673312"/>
      </c:scatterChart>
      <c:valAx>
        <c:axId val="11216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73312"/>
        <c:crosses val="autoZero"/>
        <c:crossBetween val="midCat"/>
      </c:valAx>
      <c:valAx>
        <c:axId val="11216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57978</xdr:colOff>
      <xdr:row>2</xdr:row>
      <xdr:rowOff>185530</xdr:rowOff>
    </xdr:from>
    <xdr:to>
      <xdr:col>12</xdr:col>
      <xdr:colOff>265043</xdr:colOff>
      <xdr:row>15</xdr:row>
      <xdr:rowOff>129209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G1" zoomScale="115" zoomScaleNormal="115" workbookViewId="0">
      <selection activeCell="M5" sqref="M5"/>
    </sheetView>
  </sheetViews>
  <sheetFormatPr defaultRowHeight="17.25"/>
  <cols>
    <col min="1" max="1" width="7.375" style="1" bestFit="1" customWidth="1"/>
    <col min="2" max="2" width="14.625" style="1" bestFit="1" customWidth="1"/>
    <col min="3" max="5" width="6.75" style="1" bestFit="1" customWidth="1"/>
    <col min="6" max="6" width="7.875" style="1" bestFit="1" customWidth="1"/>
    <col min="7" max="7" width="6.75" style="1" bestFit="1" customWidth="1"/>
    <col min="8" max="8" width="7.875" style="1" bestFit="1" customWidth="1"/>
    <col min="9" max="10" width="6.75" style="1" bestFit="1" customWidth="1"/>
    <col min="11" max="11" width="7.875" style="1" bestFit="1" customWidth="1"/>
    <col min="12" max="12" width="13.625" style="1" bestFit="1" customWidth="1"/>
    <col min="13" max="13" width="19.5" style="1" bestFit="1" customWidth="1"/>
    <col min="14" max="14" width="10" style="1" bestFit="1" customWidth="1"/>
    <col min="15" max="16384" width="9" style="1"/>
  </cols>
  <sheetData>
    <row r="1" spans="1:14">
      <c r="A1" s="1" t="s">
        <v>33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1" t="s">
        <v>18</v>
      </c>
      <c r="L1" s="1" t="s">
        <v>19</v>
      </c>
      <c r="M1" s="1" t="s">
        <v>34</v>
      </c>
      <c r="N1" s="1" t="s">
        <v>23</v>
      </c>
    </row>
    <row r="2" spans="1:14">
      <c r="A2" s="1" t="s">
        <v>20</v>
      </c>
      <c r="B2" s="1" t="s">
        <v>6</v>
      </c>
      <c r="C2" s="1">
        <v>35160</v>
      </c>
      <c r="D2" s="1">
        <v>25497</v>
      </c>
      <c r="E2" s="1">
        <v>851</v>
      </c>
      <c r="F2" s="1">
        <v>155</v>
      </c>
      <c r="G2" s="1">
        <v>96</v>
      </c>
      <c r="H2" s="1">
        <v>339</v>
      </c>
      <c r="I2" s="1">
        <v>94</v>
      </c>
      <c r="J2" s="1">
        <v>50</v>
      </c>
      <c r="K2" s="1">
        <f t="shared" ref="K2:K19" si="0">SUM(C2:J2)</f>
        <v>62242</v>
      </c>
      <c r="L2" s="1">
        <f t="shared" ref="L2:L19" si="1">(1*C2+2*D2+3*E2+4*F2+5*G2+6*H2+7*I2+8*J2)/K2</f>
        <v>1.4925452266958004</v>
      </c>
      <c r="M2" s="3">
        <f t="shared" ref="M2:M9" si="2">LOG10(N2)</f>
        <v>0.46239799789895608</v>
      </c>
      <c r="N2" s="1">
        <v>2.9</v>
      </c>
    </row>
    <row r="3" spans="1:14">
      <c r="A3" s="1">
        <v>7</v>
      </c>
      <c r="B3" s="1" t="s">
        <v>9</v>
      </c>
      <c r="C3" s="1">
        <v>43360</v>
      </c>
      <c r="D3" s="1">
        <v>48587</v>
      </c>
      <c r="E3" s="1">
        <v>2145</v>
      </c>
      <c r="F3" s="1">
        <v>352</v>
      </c>
      <c r="G3" s="1">
        <v>123</v>
      </c>
      <c r="H3" s="1">
        <v>166</v>
      </c>
      <c r="I3" s="1">
        <v>147</v>
      </c>
      <c r="J3" s="1">
        <v>163</v>
      </c>
      <c r="K3" s="1">
        <f t="shared" si="0"/>
        <v>95043</v>
      </c>
      <c r="L3" s="1">
        <f t="shared" si="1"/>
        <v>1.6026535357680207</v>
      </c>
      <c r="M3" s="3">
        <f t="shared" si="2"/>
        <v>0.49831055378960049</v>
      </c>
      <c r="N3" s="1">
        <v>3.15</v>
      </c>
    </row>
    <row r="4" spans="1:14">
      <c r="A4" s="1">
        <v>6</v>
      </c>
      <c r="B4" s="1" t="s">
        <v>11</v>
      </c>
      <c r="C4" s="1">
        <v>3016</v>
      </c>
      <c r="D4" s="1">
        <v>30040</v>
      </c>
      <c r="E4" s="1">
        <v>18716</v>
      </c>
      <c r="F4" s="1">
        <v>271</v>
      </c>
      <c r="G4" s="1">
        <v>98</v>
      </c>
      <c r="H4" s="1">
        <v>28</v>
      </c>
      <c r="I4" s="1">
        <v>83</v>
      </c>
      <c r="J4" s="1">
        <v>75</v>
      </c>
      <c r="K4" s="1">
        <f t="shared" si="0"/>
        <v>52327</v>
      </c>
      <c r="L4" s="1">
        <f t="shared" si="1"/>
        <v>2.3346838152387868</v>
      </c>
      <c r="M4" s="3">
        <f t="shared" si="2"/>
        <v>0.81291335664285558</v>
      </c>
      <c r="N4" s="1">
        <v>6.5</v>
      </c>
    </row>
    <row r="5" spans="1:14">
      <c r="A5" s="1">
        <v>20</v>
      </c>
      <c r="B5" s="1" t="s">
        <v>5</v>
      </c>
      <c r="C5" s="1">
        <v>909</v>
      </c>
      <c r="D5" s="1">
        <v>9902</v>
      </c>
      <c r="E5" s="1">
        <v>66376</v>
      </c>
      <c r="F5" s="1">
        <v>24393</v>
      </c>
      <c r="G5" s="1">
        <v>155</v>
      </c>
      <c r="H5" s="1">
        <v>91</v>
      </c>
      <c r="I5" s="1">
        <v>80</v>
      </c>
      <c r="J5" s="1">
        <v>89</v>
      </c>
      <c r="K5" s="1">
        <f t="shared" si="0"/>
        <v>101995</v>
      </c>
      <c r="L5" s="1">
        <f t="shared" si="1"/>
        <v>3.13746752291779</v>
      </c>
      <c r="M5" s="3">
        <f t="shared" si="2"/>
        <v>1.0934216851622351</v>
      </c>
      <c r="N5" s="1">
        <v>12.4</v>
      </c>
    </row>
    <row r="6" spans="1:14">
      <c r="A6" s="1">
        <v>12</v>
      </c>
      <c r="B6" s="1" t="s">
        <v>17</v>
      </c>
      <c r="C6" s="1">
        <v>1188</v>
      </c>
      <c r="D6" s="1">
        <v>1759</v>
      </c>
      <c r="E6" s="1">
        <v>38028</v>
      </c>
      <c r="F6" s="1">
        <v>201388</v>
      </c>
      <c r="G6" s="1">
        <v>723</v>
      </c>
      <c r="H6" s="1">
        <v>341</v>
      </c>
      <c r="I6" s="1">
        <v>127</v>
      </c>
      <c r="J6" s="1">
        <v>138</v>
      </c>
      <c r="K6" s="1">
        <f t="shared" si="0"/>
        <v>243692</v>
      </c>
      <c r="L6" s="1">
        <f t="shared" si="1"/>
        <v>3.8244833642466722</v>
      </c>
      <c r="M6" s="3">
        <f t="shared" si="2"/>
        <v>1.3463529744506386</v>
      </c>
      <c r="N6" s="1">
        <v>22.2</v>
      </c>
    </row>
    <row r="7" spans="1:14">
      <c r="A7" s="1">
        <v>22</v>
      </c>
      <c r="B7" s="1" t="s">
        <v>2</v>
      </c>
      <c r="C7" s="1">
        <v>913</v>
      </c>
      <c r="D7" s="1">
        <v>987</v>
      </c>
      <c r="E7" s="1">
        <v>4463</v>
      </c>
      <c r="F7" s="1">
        <v>173119</v>
      </c>
      <c r="G7" s="1">
        <v>9019</v>
      </c>
      <c r="H7" s="1">
        <v>167</v>
      </c>
      <c r="I7" s="1">
        <v>112</v>
      </c>
      <c r="J7" s="1">
        <v>102</v>
      </c>
      <c r="K7" s="1">
        <f t="shared" si="0"/>
        <v>188882</v>
      </c>
      <c r="L7" s="1">
        <f t="shared" si="1"/>
        <v>4.0048760601857243</v>
      </c>
      <c r="M7" s="3">
        <f t="shared" si="2"/>
        <v>1.5198279937757189</v>
      </c>
      <c r="N7" s="1">
        <v>33.1</v>
      </c>
    </row>
    <row r="8" spans="1:14">
      <c r="A8" s="1">
        <v>34</v>
      </c>
      <c r="B8" s="1" t="s">
        <v>7</v>
      </c>
      <c r="C8" s="1">
        <v>446</v>
      </c>
      <c r="D8" s="1">
        <v>795</v>
      </c>
      <c r="E8" s="1">
        <v>434</v>
      </c>
      <c r="F8" s="1">
        <v>85916</v>
      </c>
      <c r="G8" s="1">
        <v>23654</v>
      </c>
      <c r="H8" s="1">
        <v>546</v>
      </c>
      <c r="I8" s="1">
        <v>47</v>
      </c>
      <c r="J8" s="1">
        <v>46</v>
      </c>
      <c r="K8" s="1">
        <f t="shared" si="0"/>
        <v>111884</v>
      </c>
      <c r="L8" s="1">
        <f t="shared" si="1"/>
        <v>4.1940313181509419</v>
      </c>
      <c r="M8" s="3">
        <f t="shared" si="2"/>
        <v>1.625806929898441</v>
      </c>
      <c r="N8" s="4">
        <v>42.248075432432103</v>
      </c>
    </row>
    <row r="9" spans="1:14">
      <c r="A9" s="1">
        <v>40</v>
      </c>
      <c r="B9" s="1" t="s">
        <v>1</v>
      </c>
      <c r="C9" s="1">
        <v>348</v>
      </c>
      <c r="D9" s="1">
        <v>434</v>
      </c>
      <c r="E9" s="1">
        <v>66</v>
      </c>
      <c r="F9" s="1">
        <v>4335</v>
      </c>
      <c r="G9" s="1">
        <v>37785</v>
      </c>
      <c r="H9" s="1">
        <v>7662</v>
      </c>
      <c r="I9" s="1">
        <v>53</v>
      </c>
      <c r="J9" s="1">
        <v>29</v>
      </c>
      <c r="K9" s="1">
        <f t="shared" si="0"/>
        <v>50712</v>
      </c>
      <c r="L9" s="1">
        <f t="shared" si="1"/>
        <v>5.0136851238365674</v>
      </c>
      <c r="M9" s="3">
        <f t="shared" si="2"/>
        <v>1.9294189257142926</v>
      </c>
      <c r="N9" s="5">
        <v>85</v>
      </c>
    </row>
    <row r="10" spans="1:14">
      <c r="A10" s="1">
        <v>44</v>
      </c>
      <c r="B10" s="1" t="s">
        <v>15</v>
      </c>
      <c r="C10" s="1">
        <v>529</v>
      </c>
      <c r="D10" s="1">
        <v>699</v>
      </c>
      <c r="E10" s="1">
        <v>137</v>
      </c>
      <c r="F10" s="1">
        <v>1128</v>
      </c>
      <c r="G10" s="1">
        <v>42693</v>
      </c>
      <c r="H10" s="1">
        <v>86720</v>
      </c>
      <c r="I10" s="1">
        <v>175</v>
      </c>
      <c r="J10" s="1">
        <v>61</v>
      </c>
      <c r="K10" s="1">
        <f t="shared" si="0"/>
        <v>132142</v>
      </c>
      <c r="L10" s="1">
        <f t="shared" si="1"/>
        <v>5.6178050884654391</v>
      </c>
      <c r="M10" s="3">
        <f t="shared" ref="M10:M19" si="3">LOG10(N10)</f>
        <v>2.0526939419249679</v>
      </c>
      <c r="N10" s="1">
        <v>112.9</v>
      </c>
    </row>
    <row r="11" spans="1:14">
      <c r="A11" s="1">
        <v>49</v>
      </c>
      <c r="B11" s="1" t="s">
        <v>8</v>
      </c>
      <c r="C11" s="1">
        <v>348</v>
      </c>
      <c r="D11" s="1">
        <v>336</v>
      </c>
      <c r="E11" s="1">
        <v>61</v>
      </c>
      <c r="F11" s="1">
        <v>95</v>
      </c>
      <c r="G11" s="1">
        <v>2355</v>
      </c>
      <c r="H11" s="1">
        <v>75284</v>
      </c>
      <c r="I11" s="1">
        <v>3704</v>
      </c>
      <c r="J11" s="1">
        <v>45</v>
      </c>
      <c r="K11" s="1">
        <f t="shared" si="0"/>
        <v>82228</v>
      </c>
      <c r="L11" s="1">
        <f t="shared" si="1"/>
        <v>5.9754584812959086</v>
      </c>
      <c r="M11" s="3">
        <f t="shared" si="3"/>
        <v>2.2812606870550129</v>
      </c>
      <c r="N11" s="6">
        <v>191.1</v>
      </c>
    </row>
    <row r="12" spans="1:14">
      <c r="A12" s="1">
        <v>42</v>
      </c>
      <c r="B12" s="1" t="s">
        <v>14</v>
      </c>
      <c r="C12" s="1">
        <v>446</v>
      </c>
      <c r="D12" s="1">
        <v>481</v>
      </c>
      <c r="E12" s="1">
        <v>121</v>
      </c>
      <c r="F12" s="1">
        <v>237</v>
      </c>
      <c r="G12" s="1">
        <v>569</v>
      </c>
      <c r="H12" s="1">
        <v>104879</v>
      </c>
      <c r="I12" s="1">
        <v>16231</v>
      </c>
      <c r="J12" s="1">
        <v>146</v>
      </c>
      <c r="K12" s="1">
        <f t="shared" si="0"/>
        <v>123110</v>
      </c>
      <c r="L12" s="1">
        <f t="shared" si="1"/>
        <v>6.0890504426935257</v>
      </c>
      <c r="M12" s="3">
        <f t="shared" si="3"/>
        <v>2.3712526291249394</v>
      </c>
      <c r="N12" s="1">
        <v>235.1</v>
      </c>
    </row>
    <row r="13" spans="1:14">
      <c r="A13" s="1">
        <v>59</v>
      </c>
      <c r="B13" s="1" t="s">
        <v>13</v>
      </c>
      <c r="C13" s="1">
        <v>248</v>
      </c>
      <c r="D13" s="1">
        <v>270</v>
      </c>
      <c r="E13" s="1">
        <v>31</v>
      </c>
      <c r="F13" s="1">
        <v>36</v>
      </c>
      <c r="G13" s="1">
        <v>63</v>
      </c>
      <c r="H13" s="1">
        <v>51214</v>
      </c>
      <c r="I13" s="1">
        <v>16455</v>
      </c>
      <c r="J13" s="1">
        <v>102</v>
      </c>
      <c r="K13" s="1">
        <f t="shared" si="0"/>
        <v>68419</v>
      </c>
      <c r="L13" s="1">
        <f t="shared" si="1"/>
        <v>6.2062438796240809</v>
      </c>
      <c r="M13" s="3">
        <f t="shared" si="3"/>
        <v>2.4442009888641594</v>
      </c>
      <c r="N13" s="1">
        <v>278.10000000000002</v>
      </c>
    </row>
    <row r="14" spans="1:14">
      <c r="A14" s="1">
        <v>69</v>
      </c>
      <c r="B14" s="1" t="s">
        <v>3</v>
      </c>
      <c r="C14" s="1">
        <v>275</v>
      </c>
      <c r="D14" s="1">
        <v>335</v>
      </c>
      <c r="E14" s="1">
        <v>38</v>
      </c>
      <c r="F14" s="1">
        <v>28</v>
      </c>
      <c r="G14" s="1">
        <v>30</v>
      </c>
      <c r="H14" s="1">
        <v>23724</v>
      </c>
      <c r="I14" s="1">
        <v>32518</v>
      </c>
      <c r="J14" s="1">
        <v>246</v>
      </c>
      <c r="K14" s="1">
        <f t="shared" si="0"/>
        <v>57194</v>
      </c>
      <c r="L14" s="1">
        <f t="shared" si="1"/>
        <v>6.5261915585550936</v>
      </c>
      <c r="M14" s="3">
        <f t="shared" si="3"/>
        <v>2.5705429398818973</v>
      </c>
      <c r="N14" s="1">
        <v>372</v>
      </c>
    </row>
    <row r="15" spans="1:14">
      <c r="A15" s="1">
        <v>68</v>
      </c>
      <c r="B15" s="1" t="s">
        <v>12</v>
      </c>
      <c r="C15" s="1">
        <v>359</v>
      </c>
      <c r="D15" s="1">
        <v>429</v>
      </c>
      <c r="E15" s="1">
        <v>83</v>
      </c>
      <c r="F15" s="1">
        <v>17</v>
      </c>
      <c r="G15" s="1">
        <v>21</v>
      </c>
      <c r="H15" s="1">
        <v>23112</v>
      </c>
      <c r="I15" s="1">
        <v>60439</v>
      </c>
      <c r="J15" s="1">
        <v>837</v>
      </c>
      <c r="K15" s="1">
        <f t="shared" si="0"/>
        <v>85297</v>
      </c>
      <c r="L15" s="1">
        <f t="shared" si="1"/>
        <v>6.6834706965074977</v>
      </c>
      <c r="M15" s="3">
        <f t="shared" si="3"/>
        <v>2.6104472214421213</v>
      </c>
      <c r="N15" s="1">
        <v>407.8</v>
      </c>
    </row>
    <row r="16" spans="1:14">
      <c r="A16" s="1" t="s">
        <v>21</v>
      </c>
      <c r="B16" s="1" t="s">
        <v>16</v>
      </c>
      <c r="C16" s="1">
        <v>1071</v>
      </c>
      <c r="D16" s="1">
        <v>1475</v>
      </c>
      <c r="E16" s="1">
        <v>484</v>
      </c>
      <c r="F16" s="1">
        <v>276</v>
      </c>
      <c r="G16" s="1">
        <v>278</v>
      </c>
      <c r="H16" s="1">
        <v>299</v>
      </c>
      <c r="I16" s="1">
        <v>15518</v>
      </c>
      <c r="J16" s="1">
        <v>10484</v>
      </c>
      <c r="K16" s="1">
        <f t="shared" si="0"/>
        <v>29885</v>
      </c>
      <c r="L16" s="1">
        <f t="shared" si="1"/>
        <v>6.7679103229044673</v>
      </c>
      <c r="M16" s="3">
        <f t="shared" si="3"/>
        <v>2.8704039052790269</v>
      </c>
      <c r="N16" s="1">
        <v>742</v>
      </c>
    </row>
    <row r="17" spans="1:14">
      <c r="A17" s="1">
        <v>79</v>
      </c>
      <c r="B17" s="1" t="s">
        <v>4</v>
      </c>
      <c r="C17" s="1">
        <v>132</v>
      </c>
      <c r="D17" s="1">
        <v>204</v>
      </c>
      <c r="E17" s="1">
        <v>35</v>
      </c>
      <c r="F17" s="1">
        <v>4</v>
      </c>
      <c r="G17" s="1">
        <v>10</v>
      </c>
      <c r="H17" s="1">
        <v>60</v>
      </c>
      <c r="I17" s="1">
        <v>13178</v>
      </c>
      <c r="J17" s="1">
        <v>10933</v>
      </c>
      <c r="K17" s="1">
        <f t="shared" si="0"/>
        <v>24556</v>
      </c>
      <c r="L17" s="1">
        <f t="shared" si="1"/>
        <v>7.3619889232774067</v>
      </c>
      <c r="M17" s="3">
        <f t="shared" si="3"/>
        <v>2.8756399370041685</v>
      </c>
      <c r="N17" s="1">
        <v>751</v>
      </c>
    </row>
    <row r="18" spans="1:14">
      <c r="A18" s="1" t="s">
        <v>22</v>
      </c>
      <c r="B18" s="1" t="s">
        <v>10</v>
      </c>
      <c r="C18" s="1">
        <v>107</v>
      </c>
      <c r="D18" s="1">
        <v>125</v>
      </c>
      <c r="E18" s="1">
        <v>24</v>
      </c>
      <c r="F18" s="1">
        <v>15</v>
      </c>
      <c r="G18" s="1">
        <v>14</v>
      </c>
      <c r="H18" s="1">
        <v>9</v>
      </c>
      <c r="I18" s="1">
        <v>4949</v>
      </c>
      <c r="J18" s="1">
        <v>14747</v>
      </c>
      <c r="K18" s="1">
        <f t="shared" si="0"/>
        <v>19990</v>
      </c>
      <c r="L18" s="1">
        <f t="shared" si="1"/>
        <v>7.665432716358179</v>
      </c>
      <c r="M18" s="3">
        <f t="shared" si="3"/>
        <v>2.9589459324939362</v>
      </c>
      <c r="N18" s="1">
        <v>909.8</v>
      </c>
    </row>
    <row r="19" spans="1:14">
      <c r="A19" s="1">
        <v>71</v>
      </c>
      <c r="B19" s="1" t="s">
        <v>0</v>
      </c>
      <c r="C19" s="1">
        <v>91</v>
      </c>
      <c r="D19" s="1">
        <v>142</v>
      </c>
      <c r="E19" s="1">
        <v>23</v>
      </c>
      <c r="F19" s="1">
        <v>5</v>
      </c>
      <c r="G19" s="1">
        <v>13</v>
      </c>
      <c r="H19" s="1">
        <v>23</v>
      </c>
      <c r="I19" s="1">
        <v>1991</v>
      </c>
      <c r="J19" s="1">
        <v>13039</v>
      </c>
      <c r="K19" s="1">
        <f t="shared" si="0"/>
        <v>15327</v>
      </c>
      <c r="L19" s="1">
        <f t="shared" si="1"/>
        <v>7.7585959418020485</v>
      </c>
      <c r="M19" s="3">
        <f t="shared" si="3"/>
        <v>3.0111473607757975</v>
      </c>
      <c r="N19" s="5">
        <v>1026</v>
      </c>
    </row>
  </sheetData>
  <sortState ref="B2:L21">
    <sortCondition ref="L2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arti_rep1_SDR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2018-10-02T05:58:34Z</dcterms:created>
  <dcterms:modified xsi:type="dcterms:W3CDTF">2019-01-07T05:56:43Z</dcterms:modified>
</cp:coreProperties>
</file>