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90107 ReadCountTable\"/>
    </mc:Choice>
  </mc:AlternateContent>
  <bookViews>
    <workbookView xWindow="0" yWindow="0" windowWidth="20490" windowHeight="820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K13" i="1"/>
  <c r="L13" i="1" s="1"/>
  <c r="M12" i="1"/>
  <c r="K12" i="1"/>
  <c r="L12" i="1" s="1"/>
  <c r="M11" i="1"/>
  <c r="L11" i="1"/>
  <c r="K11" i="1"/>
  <c r="M10" i="1"/>
  <c r="K10" i="1"/>
  <c r="L10" i="1" s="1"/>
  <c r="M9" i="1"/>
  <c r="K9" i="1"/>
  <c r="L9" i="1" s="1"/>
  <c r="M8" i="1"/>
  <c r="K8" i="1"/>
  <c r="L8" i="1" s="1"/>
  <c r="M7" i="1"/>
  <c r="L7" i="1"/>
  <c r="K7" i="1"/>
  <c r="M6" i="1"/>
  <c r="K6" i="1"/>
  <c r="L6" i="1" s="1"/>
  <c r="M5" i="1"/>
  <c r="K5" i="1"/>
  <c r="L5" i="1" s="1"/>
  <c r="M4" i="1"/>
  <c r="L4" i="1"/>
  <c r="K4" i="1"/>
  <c r="M3" i="1"/>
  <c r="K3" i="1"/>
  <c r="L3" i="1" s="1"/>
  <c r="M2" i="1"/>
  <c r="L2" i="1"/>
  <c r="K2" i="1"/>
</calcChain>
</file>

<file path=xl/sharedStrings.xml><?xml version="1.0" encoding="utf-8"?>
<sst xmlns="http://schemas.openxmlformats.org/spreadsheetml/2006/main" count="38" uniqueCount="38">
  <si>
    <t>pTK03</t>
  </si>
  <si>
    <t>v7</t>
  </si>
  <si>
    <t>v6</t>
  </si>
  <si>
    <t>v20</t>
  </si>
  <si>
    <t>v12</t>
  </si>
  <si>
    <t>v22</t>
  </si>
  <si>
    <t>v34</t>
  </si>
  <si>
    <t>v44</t>
  </si>
  <si>
    <t>v49</t>
  </si>
  <si>
    <t>v69</t>
  </si>
  <si>
    <t>pYC08</t>
  </si>
  <si>
    <t>v71</t>
  </si>
  <si>
    <t>SeqID</t>
  </si>
  <si>
    <t>AUUCCUCCA</t>
  </si>
  <si>
    <t>CGCGGGAUA</t>
  </si>
  <si>
    <t>GCUCAGGGU</t>
  </si>
  <si>
    <t>AUUAAGUAC</t>
  </si>
  <si>
    <t>UUACGAGGC</t>
  </si>
  <si>
    <t>ACCCGGUGG</t>
  </si>
  <si>
    <t>CCAGCGGGG</t>
  </si>
  <si>
    <t>GUCAGGGAG</t>
  </si>
  <si>
    <t>CGACGGGGG</t>
  </si>
  <si>
    <t>AGCAGGGGU</t>
  </si>
  <si>
    <t>UAAGGAGGU</t>
  </si>
  <si>
    <t>AACAGGGGG</t>
    <phoneticPr fontId="1" type="noConversion"/>
  </si>
  <si>
    <t>Variant</t>
  </si>
  <si>
    <t>R1</t>
  </si>
  <si>
    <t>R2</t>
  </si>
  <si>
    <t>R3</t>
  </si>
  <si>
    <t>R4</t>
  </si>
  <si>
    <t>R5</t>
  </si>
  <si>
    <t>R6</t>
  </si>
  <si>
    <t>R7</t>
  </si>
  <si>
    <t>R8</t>
  </si>
  <si>
    <t>Counts</t>
    <phoneticPr fontId="3" type="noConversion"/>
  </si>
  <si>
    <t>RankMean</t>
    <phoneticPr fontId="3" type="noConversion"/>
  </si>
  <si>
    <t>LogMean(emperical)</t>
  </si>
  <si>
    <t>Emperical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</si>
</sst>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Arial Unicode MS"/>
      <family val="2"/>
    </font>
    <font>
      <b/>
      <sz val="12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5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工作表1!$M$1</c:f>
              <c:strCache>
                <c:ptCount val="1"/>
                <c:pt idx="0">
                  <c:v>LogMean(emperical)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6731846019247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工作表1!$L$2:$L$12</c:f>
              <c:numCache>
                <c:formatCode>General</c:formatCode>
                <c:ptCount val="11"/>
                <c:pt idx="0">
                  <c:v>1.9389692585895117</c:v>
                </c:pt>
                <c:pt idx="1">
                  <c:v>2.0323222277473896</c:v>
                </c:pt>
                <c:pt idx="2">
                  <c:v>2.9785762321068305</c:v>
                </c:pt>
                <c:pt idx="3">
                  <c:v>3.2607578676942839</c:v>
                </c:pt>
                <c:pt idx="4">
                  <c:v>3.9122047244094489</c:v>
                </c:pt>
                <c:pt idx="5">
                  <c:v>4.1674768700015683</c:v>
                </c:pt>
                <c:pt idx="6">
                  <c:v>4.6328867235079167</c:v>
                </c:pt>
                <c:pt idx="7">
                  <c:v>5.8785116978295591</c:v>
                </c:pt>
                <c:pt idx="8">
                  <c:v>6.0410403648032425</c:v>
                </c:pt>
                <c:pt idx="9">
                  <c:v>6.8419999999999996</c:v>
                </c:pt>
                <c:pt idx="10">
                  <c:v>7.9439024390243906</c:v>
                </c:pt>
              </c:numCache>
            </c:numRef>
          </c:xVal>
          <c:yVal>
            <c:numRef>
              <c:f>工作表1!$M$2:$M$12</c:f>
              <c:numCache>
                <c:formatCode>General</c:formatCode>
                <c:ptCount val="11"/>
                <c:pt idx="0">
                  <c:v>0.38738982633872943</c:v>
                </c:pt>
                <c:pt idx="1">
                  <c:v>0.48995847942483461</c:v>
                </c:pt>
                <c:pt idx="2">
                  <c:v>0.84073323461180671</c:v>
                </c:pt>
                <c:pt idx="3">
                  <c:v>1.0402066275747111</c:v>
                </c:pt>
                <c:pt idx="4">
                  <c:v>1.3550682063488506</c:v>
                </c:pt>
                <c:pt idx="5">
                  <c:v>1.6065963091792852</c:v>
                </c:pt>
                <c:pt idx="6">
                  <c:v>1.7261564661727549</c:v>
                </c:pt>
                <c:pt idx="7">
                  <c:v>2.1461280356782382</c:v>
                </c:pt>
                <c:pt idx="8">
                  <c:v>2.3483048630481607</c:v>
                </c:pt>
                <c:pt idx="9">
                  <c:v>2.6434526764861874</c:v>
                </c:pt>
                <c:pt idx="10">
                  <c:v>3.089198366805149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0-4788-8A02-53BAB4D26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359024"/>
        <c:axId val="1880381472"/>
      </c:scatterChart>
      <c:valAx>
        <c:axId val="158635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81472"/>
        <c:crosses val="autoZero"/>
        <c:crossBetween val="midCat"/>
      </c:valAx>
      <c:valAx>
        <c:axId val="18803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5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389282</xdr:colOff>
      <xdr:row>3</xdr:row>
      <xdr:rowOff>94422</xdr:rowOff>
    </xdr:from>
    <xdr:to>
      <xdr:col>11</xdr:col>
      <xdr:colOff>679174</xdr:colOff>
      <xdr:row>16</xdr:row>
      <xdr:rowOff>38100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="115" zoomScaleNormal="115" workbookViewId="0">
      <selection sqref="A1:XFD1"/>
    </sheetView>
  </sheetViews>
  <sheetFormatPr defaultRowHeight="17.25"/>
  <cols>
    <col min="1" max="1" width="7.375" style="1" bestFit="1" customWidth="1"/>
    <col min="2" max="2" width="14.625" style="1" bestFit="1" customWidth="1"/>
    <col min="3" max="10" width="7" style="1" bestFit="1" customWidth="1"/>
    <col min="11" max="11" width="7.5" style="1" bestFit="1" customWidth="1"/>
    <col min="12" max="12" width="13.625" style="1" bestFit="1" customWidth="1"/>
    <col min="13" max="13" width="18.75" style="1" bestFit="1" customWidth="1"/>
    <col min="14" max="14" width="9.125" style="1" bestFit="1" customWidth="1"/>
    <col min="15" max="16384" width="9" style="1"/>
  </cols>
  <sheetData>
    <row r="1" spans="1:14">
      <c r="A1" s="1" t="s">
        <v>25</v>
      </c>
      <c r="B1" s="2" t="s">
        <v>12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>
      <c r="A2" s="1" t="s">
        <v>0</v>
      </c>
      <c r="B2" s="1" t="s">
        <v>13</v>
      </c>
      <c r="C2" s="2">
        <v>649</v>
      </c>
      <c r="D2" s="2">
        <v>1073</v>
      </c>
      <c r="E2" s="2">
        <v>482</v>
      </c>
      <c r="F2" s="2">
        <v>1</v>
      </c>
      <c r="G2" s="2">
        <v>2</v>
      </c>
      <c r="H2" s="2">
        <v>3</v>
      </c>
      <c r="I2" s="2">
        <v>0</v>
      </c>
      <c r="J2" s="2">
        <v>2</v>
      </c>
      <c r="K2" s="1">
        <f>SUM(C2:J2)</f>
        <v>2212</v>
      </c>
      <c r="L2" s="1">
        <f>(1*C2+2*D2+3*E2+4*F2+5*G2+6*H2+7*I2+8*J2)/K2</f>
        <v>1.9389692585895117</v>
      </c>
      <c r="M2" s="1">
        <f>LOG10(N2)</f>
        <v>0.38738982633872943</v>
      </c>
      <c r="N2" s="1">
        <v>2.44</v>
      </c>
    </row>
    <row r="3" spans="1:14">
      <c r="A3" s="1" t="s">
        <v>1</v>
      </c>
      <c r="B3" s="1" t="s">
        <v>14</v>
      </c>
      <c r="C3" s="2">
        <v>407</v>
      </c>
      <c r="D3" s="2">
        <v>1165</v>
      </c>
      <c r="E3" s="2">
        <v>428</v>
      </c>
      <c r="F3" s="2">
        <v>2</v>
      </c>
      <c r="G3" s="2">
        <v>4</v>
      </c>
      <c r="H3" s="2">
        <v>1</v>
      </c>
      <c r="I3" s="2">
        <v>0</v>
      </c>
      <c r="J3" s="2">
        <v>4</v>
      </c>
      <c r="K3" s="1">
        <f t="shared" ref="K3:K11" si="0">SUM(C3:J3)</f>
        <v>2011</v>
      </c>
      <c r="L3" s="1">
        <f t="shared" ref="L3:L11" si="1">(1*C3+2*D3+3*E3+4*F3+5*G3+6*H3+7*I3+8*J3)/K3</f>
        <v>2.0323222277473896</v>
      </c>
      <c r="M3" s="1">
        <f t="shared" ref="M3:M12" si="2">LOG10(N3)</f>
        <v>0.48995847942483461</v>
      </c>
      <c r="N3" s="1">
        <v>3.09</v>
      </c>
    </row>
    <row r="4" spans="1:14">
      <c r="A4" s="1" t="s">
        <v>2</v>
      </c>
      <c r="B4" s="1" t="s">
        <v>15</v>
      </c>
      <c r="C4" s="2">
        <v>57</v>
      </c>
      <c r="D4" s="2">
        <v>1025</v>
      </c>
      <c r="E4" s="2">
        <v>8474</v>
      </c>
      <c r="F4" s="2">
        <v>830</v>
      </c>
      <c r="G4" s="2">
        <v>6</v>
      </c>
      <c r="H4" s="2">
        <v>0</v>
      </c>
      <c r="I4" s="2">
        <v>11</v>
      </c>
      <c r="J4" s="2">
        <v>6</v>
      </c>
      <c r="K4" s="1">
        <f t="shared" si="0"/>
        <v>10409</v>
      </c>
      <c r="L4" s="1">
        <f t="shared" si="1"/>
        <v>2.9785762321068305</v>
      </c>
      <c r="M4" s="1">
        <f t="shared" si="2"/>
        <v>0.84073323461180671</v>
      </c>
      <c r="N4" s="1">
        <v>6.93</v>
      </c>
    </row>
    <row r="5" spans="1:14">
      <c r="A5" s="1" t="s">
        <v>3</v>
      </c>
      <c r="B5" s="1" t="s">
        <v>16</v>
      </c>
      <c r="C5" s="2">
        <v>5</v>
      </c>
      <c r="D5" s="2">
        <v>168</v>
      </c>
      <c r="E5" s="2">
        <v>4298</v>
      </c>
      <c r="F5" s="2">
        <v>1743</v>
      </c>
      <c r="G5" s="2">
        <v>1</v>
      </c>
      <c r="H5" s="2">
        <v>0</v>
      </c>
      <c r="I5" s="2">
        <v>8</v>
      </c>
      <c r="J5" s="2">
        <v>5</v>
      </c>
      <c r="K5" s="1">
        <f t="shared" si="0"/>
        <v>6228</v>
      </c>
      <c r="L5" s="1">
        <f t="shared" si="1"/>
        <v>3.2607578676942839</v>
      </c>
      <c r="M5" s="1">
        <f t="shared" si="2"/>
        <v>1.0402066275747111</v>
      </c>
      <c r="N5" s="1">
        <v>10.97</v>
      </c>
    </row>
    <row r="6" spans="1:14">
      <c r="A6" s="1" t="s">
        <v>4</v>
      </c>
      <c r="B6" s="1" t="s">
        <v>17</v>
      </c>
      <c r="C6" s="2">
        <v>6</v>
      </c>
      <c r="D6" s="2">
        <v>6</v>
      </c>
      <c r="E6" s="2">
        <v>916</v>
      </c>
      <c r="F6" s="2">
        <v>6440</v>
      </c>
      <c r="G6" s="2">
        <v>242</v>
      </c>
      <c r="H6" s="2">
        <v>1</v>
      </c>
      <c r="I6" s="2">
        <v>3</v>
      </c>
      <c r="J6" s="2">
        <v>6</v>
      </c>
      <c r="K6" s="1">
        <f t="shared" si="0"/>
        <v>7620</v>
      </c>
      <c r="L6" s="1">
        <f t="shared" si="1"/>
        <v>3.9122047244094489</v>
      </c>
      <c r="M6" s="1">
        <f t="shared" si="2"/>
        <v>1.3550682063488506</v>
      </c>
      <c r="N6" s="1">
        <v>22.65</v>
      </c>
    </row>
    <row r="7" spans="1:14">
      <c r="A7" s="1" t="s">
        <v>5</v>
      </c>
      <c r="B7" s="1" t="s">
        <v>18</v>
      </c>
      <c r="C7" s="2">
        <v>7</v>
      </c>
      <c r="D7" s="2">
        <v>9</v>
      </c>
      <c r="E7" s="2">
        <v>164</v>
      </c>
      <c r="F7" s="2">
        <v>15596</v>
      </c>
      <c r="G7" s="2">
        <v>3336</v>
      </c>
      <c r="H7" s="2">
        <v>2</v>
      </c>
      <c r="I7" s="2">
        <v>1</v>
      </c>
      <c r="J7" s="2">
        <v>16</v>
      </c>
      <c r="K7" s="1">
        <f t="shared" si="0"/>
        <v>19131</v>
      </c>
      <c r="L7" s="1">
        <f t="shared" si="1"/>
        <v>4.1674768700015683</v>
      </c>
      <c r="M7" s="1">
        <f t="shared" si="2"/>
        <v>1.6065963091792852</v>
      </c>
      <c r="N7" s="1">
        <v>40.42</v>
      </c>
    </row>
    <row r="8" spans="1:14">
      <c r="A8" s="1" t="s">
        <v>6</v>
      </c>
      <c r="B8" s="1" t="s">
        <v>19</v>
      </c>
      <c r="C8" s="2">
        <v>1</v>
      </c>
      <c r="D8" s="2">
        <v>12</v>
      </c>
      <c r="E8" s="2">
        <v>0</v>
      </c>
      <c r="F8" s="2">
        <v>3292</v>
      </c>
      <c r="G8" s="2">
        <v>4604</v>
      </c>
      <c r="H8" s="2">
        <v>291</v>
      </c>
      <c r="I8" s="2">
        <v>3</v>
      </c>
      <c r="J8" s="2">
        <v>7</v>
      </c>
      <c r="K8" s="1">
        <f t="shared" si="0"/>
        <v>8210</v>
      </c>
      <c r="L8" s="1">
        <f t="shared" si="1"/>
        <v>4.6328867235079167</v>
      </c>
      <c r="M8" s="1">
        <f t="shared" si="2"/>
        <v>1.7261564661727549</v>
      </c>
      <c r="N8" s="1">
        <v>53.23</v>
      </c>
    </row>
    <row r="9" spans="1:14">
      <c r="A9" s="1" t="s">
        <v>7</v>
      </c>
      <c r="B9" s="1" t="s">
        <v>20</v>
      </c>
      <c r="C9" s="2">
        <v>8</v>
      </c>
      <c r="D9" s="2">
        <v>26</v>
      </c>
      <c r="E9" s="2">
        <v>3</v>
      </c>
      <c r="F9" s="2">
        <v>0</v>
      </c>
      <c r="G9" s="2">
        <v>1228</v>
      </c>
      <c r="H9" s="2">
        <v>9290</v>
      </c>
      <c r="I9" s="2">
        <v>88</v>
      </c>
      <c r="J9" s="2">
        <v>0</v>
      </c>
      <c r="K9" s="1">
        <f t="shared" si="0"/>
        <v>10643</v>
      </c>
      <c r="L9" s="1">
        <f t="shared" si="1"/>
        <v>5.8785116978295591</v>
      </c>
      <c r="M9" s="1">
        <f t="shared" si="2"/>
        <v>2.1461280356782382</v>
      </c>
      <c r="N9" s="1">
        <v>140</v>
      </c>
    </row>
    <row r="10" spans="1:14">
      <c r="A10" s="1" t="s">
        <v>8</v>
      </c>
      <c r="B10" s="1" t="s">
        <v>21</v>
      </c>
      <c r="C10" s="2">
        <v>3</v>
      </c>
      <c r="D10" s="2">
        <v>10</v>
      </c>
      <c r="E10" s="2">
        <v>1</v>
      </c>
      <c r="F10" s="2">
        <v>1</v>
      </c>
      <c r="G10" s="2">
        <v>26</v>
      </c>
      <c r="H10" s="2">
        <v>5551</v>
      </c>
      <c r="I10" s="2">
        <v>329</v>
      </c>
      <c r="J10" s="2">
        <v>0</v>
      </c>
      <c r="K10" s="1">
        <f t="shared" si="0"/>
        <v>5921</v>
      </c>
      <c r="L10" s="1">
        <f t="shared" si="1"/>
        <v>6.0410403648032425</v>
      </c>
      <c r="M10" s="1">
        <f t="shared" si="2"/>
        <v>2.3483048630481607</v>
      </c>
      <c r="N10" s="1">
        <v>223</v>
      </c>
    </row>
    <row r="11" spans="1:14">
      <c r="A11" s="1" t="s">
        <v>9</v>
      </c>
      <c r="B11" s="1" t="s">
        <v>22</v>
      </c>
      <c r="C11" s="2">
        <v>2</v>
      </c>
      <c r="D11" s="2">
        <v>4</v>
      </c>
      <c r="E11" s="2">
        <v>0</v>
      </c>
      <c r="F11" s="2">
        <v>0</v>
      </c>
      <c r="G11" s="2">
        <v>4</v>
      </c>
      <c r="H11" s="2">
        <v>350</v>
      </c>
      <c r="I11" s="2">
        <v>1566</v>
      </c>
      <c r="J11" s="2">
        <v>74</v>
      </c>
      <c r="K11" s="1">
        <f t="shared" si="0"/>
        <v>2000</v>
      </c>
      <c r="L11" s="1">
        <f t="shared" si="1"/>
        <v>6.8419999999999996</v>
      </c>
      <c r="M11" s="1">
        <f t="shared" si="2"/>
        <v>2.6434526764861874</v>
      </c>
      <c r="N11" s="1">
        <v>440</v>
      </c>
    </row>
    <row r="12" spans="1:14">
      <c r="A12" s="1" t="s">
        <v>11</v>
      </c>
      <c r="B12" s="1" t="s">
        <v>24</v>
      </c>
      <c r="C12" s="2">
        <v>0</v>
      </c>
      <c r="D12" s="2">
        <v>1</v>
      </c>
      <c r="E12" s="2">
        <v>0</v>
      </c>
      <c r="F12" s="2">
        <v>2</v>
      </c>
      <c r="G12" s="2">
        <v>2</v>
      </c>
      <c r="H12" s="2">
        <v>0</v>
      </c>
      <c r="I12" s="2">
        <v>3</v>
      </c>
      <c r="J12" s="2">
        <v>402</v>
      </c>
      <c r="K12" s="1">
        <f>SUM(C12:J12)</f>
        <v>410</v>
      </c>
      <c r="L12" s="1">
        <f>(1*C12+2*D12+3*E12+4*F12+5*G12+6*H12+7*I12+8*J12)/K12</f>
        <v>7.9439024390243906</v>
      </c>
      <c r="M12" s="1">
        <f t="shared" si="2"/>
        <v>3.089198366805149</v>
      </c>
      <c r="N12" s="1">
        <v>1228</v>
      </c>
    </row>
    <row r="13" spans="1:14">
      <c r="A13" s="3" t="s">
        <v>10</v>
      </c>
      <c r="B13" s="3" t="s">
        <v>23</v>
      </c>
      <c r="C13" s="4">
        <v>263</v>
      </c>
      <c r="D13" s="4">
        <v>851</v>
      </c>
      <c r="E13" s="4">
        <v>290</v>
      </c>
      <c r="F13" s="4">
        <v>2</v>
      </c>
      <c r="G13" s="4">
        <v>139</v>
      </c>
      <c r="H13" s="4">
        <v>256</v>
      </c>
      <c r="I13" s="4">
        <v>987</v>
      </c>
      <c r="J13" s="4">
        <v>800</v>
      </c>
      <c r="K13" s="3">
        <f>SUM(C13:J13)</f>
        <v>3588</v>
      </c>
      <c r="L13" s="3">
        <f>(1*C13+2*D13+3*E13+4*F13+5*G13+6*H13+7*I13+8*J13)/K13</f>
        <v>5.1234671125975471</v>
      </c>
      <c r="M13" s="3">
        <f>LOG10(N13)</f>
        <v>2.8853612200315122</v>
      </c>
      <c r="N13" s="3">
        <v>768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2018-06-01T01:16:57Z</dcterms:created>
  <dcterms:modified xsi:type="dcterms:W3CDTF">2019-01-07T06:13:25Z</dcterms:modified>
</cp:coreProperties>
</file>