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0190107 ReadCountTable\"/>
    </mc:Choice>
  </mc:AlternateContent>
  <bookViews>
    <workbookView xWindow="0" yWindow="0" windowWidth="20490" windowHeight="8205"/>
  </bookViews>
  <sheets>
    <sheet name="dmsc_rep1_spikein_SDR" sheetId="1" r:id="rId1"/>
  </sheets>
  <calcPr calcId="162913"/>
</workbook>
</file>

<file path=xl/calcChain.xml><?xml version="1.0" encoding="utf-8"?>
<calcChain xmlns="http://schemas.openxmlformats.org/spreadsheetml/2006/main">
  <c r="M8" i="1" l="1"/>
  <c r="M6" i="1"/>
  <c r="M5" i="1"/>
  <c r="M12" i="1" l="1"/>
  <c r="M2" i="1"/>
  <c r="M3" i="1"/>
  <c r="M4" i="1"/>
  <c r="M7" i="1"/>
  <c r="M10" i="1"/>
  <c r="M9" i="1"/>
  <c r="M11" i="1"/>
  <c r="M17" i="1"/>
  <c r="M14" i="1"/>
  <c r="M18" i="1"/>
  <c r="M16" i="1"/>
  <c r="M15" i="1"/>
  <c r="M13" i="1"/>
  <c r="K15" i="1" l="1"/>
  <c r="L15" i="1" s="1"/>
  <c r="K5" i="1"/>
  <c r="L5" i="1" s="1"/>
  <c r="K6" i="1"/>
  <c r="L6" i="1" s="1"/>
  <c r="K14" i="1"/>
  <c r="L14" i="1" s="1"/>
  <c r="K18" i="1"/>
  <c r="L18" i="1" s="1"/>
  <c r="K3" i="1"/>
  <c r="L3" i="1" s="1"/>
  <c r="K13" i="1"/>
  <c r="L13" i="1" s="1"/>
  <c r="K8" i="1"/>
  <c r="L8" i="1" s="1"/>
  <c r="K10" i="1"/>
  <c r="L10" i="1" s="1"/>
  <c r="K12" i="1"/>
  <c r="L12" i="1" s="1"/>
  <c r="K2" i="1"/>
  <c r="L2" i="1" s="1"/>
  <c r="K17" i="1"/>
  <c r="L17" i="1" s="1"/>
  <c r="K11" i="1"/>
  <c r="L11" i="1" s="1"/>
  <c r="K9" i="1"/>
  <c r="L9" i="1" s="1"/>
  <c r="K7" i="1"/>
  <c r="L7" i="1" s="1"/>
  <c r="K16" i="1"/>
  <c r="L16" i="1" s="1"/>
  <c r="K4" i="1"/>
  <c r="L4" i="1" s="1"/>
</calcChain>
</file>

<file path=xl/sharedStrings.xml><?xml version="1.0" encoding="utf-8"?>
<sst xmlns="http://schemas.openxmlformats.org/spreadsheetml/2006/main" count="33" uniqueCount="33">
  <si>
    <t>AACAGGGGG</t>
  </si>
  <si>
    <t>AAUAGUGAG</t>
  </si>
  <si>
    <t>ACCCGGUGG</t>
  </si>
  <si>
    <t>AGCAGGGGU</t>
  </si>
  <si>
    <t>AUAUAGGAG</t>
  </si>
  <si>
    <t>AUUAAGUAC</t>
  </si>
  <si>
    <t>AUUCCUCCA</t>
  </si>
  <si>
    <t>CCAGCGGGG</t>
  </si>
  <si>
    <t>CGACGGGGG</t>
  </si>
  <si>
    <t>CGCGGGAUA</t>
  </si>
  <si>
    <t>GCUCAGGGU</t>
  </si>
  <si>
    <t>GGAGGUGUU</t>
  </si>
  <si>
    <t>GGAGUGAUC</t>
  </si>
  <si>
    <t>GGCUAGGAG</t>
  </si>
  <si>
    <t>GUCAGGGAG</t>
  </si>
  <si>
    <t>UAAGGAGGU</t>
  </si>
  <si>
    <t>UUACGAGGC</t>
  </si>
  <si>
    <t>RankMean</t>
    <phoneticPr fontId="18" type="noConversion"/>
  </si>
  <si>
    <t>PYC08</t>
    <phoneticPr fontId="18" type="noConversion"/>
  </si>
  <si>
    <t>pTK03</t>
    <phoneticPr fontId="18" type="noConversion"/>
  </si>
  <si>
    <t>Variant</t>
  </si>
  <si>
    <t>SeqID</t>
  </si>
  <si>
    <t>R1</t>
  </si>
  <si>
    <t>R2</t>
  </si>
  <si>
    <t>R3</t>
  </si>
  <si>
    <t>R4</t>
  </si>
  <si>
    <t>R5</t>
  </si>
  <si>
    <t>R6</t>
  </si>
  <si>
    <t>R7</t>
  </si>
  <si>
    <t>R8</t>
  </si>
  <si>
    <t>Counts</t>
    <phoneticPr fontId="18" type="noConversion"/>
  </si>
  <si>
    <t>LogMean(emperical)</t>
  </si>
  <si>
    <t>Emperical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</si>
</sst>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65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2"/>
      <color theme="1"/>
      <name val="Arial Unicode M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dmsc_rep1_spikein_SDR!$M$1</c:f>
              <c:strCache>
                <c:ptCount val="1"/>
                <c:pt idx="0">
                  <c:v>LogMean(emperical)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dmsc_rep1_spikein_SDR!$L$2:$L$18</c:f>
              <c:numCache>
                <c:formatCode>General</c:formatCode>
                <c:ptCount val="17"/>
                <c:pt idx="0">
                  <c:v>3.0097291351345898</c:v>
                </c:pt>
                <c:pt idx="1">
                  <c:v>3.0641614967635431</c:v>
                </c:pt>
                <c:pt idx="2">
                  <c:v>3.3962397277330454</c:v>
                </c:pt>
                <c:pt idx="3">
                  <c:v>5.1649110811032779</c:v>
                </c:pt>
                <c:pt idx="4">
                  <c:v>3.7850829637505772</c:v>
                </c:pt>
                <c:pt idx="5">
                  <c:v>5.4610106608343161</c:v>
                </c:pt>
                <c:pt idx="6">
                  <c:v>4.178561420224467</c:v>
                </c:pt>
                <c:pt idx="7">
                  <c:v>6.0247421674996948</c:v>
                </c:pt>
                <c:pt idx="8">
                  <c:v>5.9252751418790064</c:v>
                </c:pt>
                <c:pt idx="9">
                  <c:v>6.0587549438741686</c:v>
                </c:pt>
                <c:pt idx="10">
                  <c:v>2.4839697659389137</c:v>
                </c:pt>
                <c:pt idx="11">
                  <c:v>2.3518554260927864</c:v>
                </c:pt>
                <c:pt idx="12">
                  <c:v>6.5142449567335516</c:v>
                </c:pt>
                <c:pt idx="13">
                  <c:v>7.8693143918224591</c:v>
                </c:pt>
                <c:pt idx="14">
                  <c:v>7.550886329494241</c:v>
                </c:pt>
                <c:pt idx="15">
                  <c:v>6.3756181689731122</c:v>
                </c:pt>
                <c:pt idx="16">
                  <c:v>7.4975145314431497</c:v>
                </c:pt>
              </c:numCache>
            </c:numRef>
          </c:xVal>
          <c:yVal>
            <c:numRef>
              <c:f>dmsc_rep1_spikein_SDR!$M$2:$M$18</c:f>
              <c:numCache>
                <c:formatCode>General</c:formatCode>
                <c:ptCount val="17"/>
                <c:pt idx="0">
                  <c:v>0.82607480270082645</c:v>
                </c:pt>
                <c:pt idx="1">
                  <c:v>1.0606978403536116</c:v>
                </c:pt>
                <c:pt idx="2">
                  <c:v>1.3344537511509309</c:v>
                </c:pt>
                <c:pt idx="3">
                  <c:v>1.927883410330707</c:v>
                </c:pt>
                <c:pt idx="4">
                  <c:v>1.5440680443502757</c:v>
                </c:pt>
                <c:pt idx="5">
                  <c:v>2.055378331375</c:v>
                </c:pt>
                <c:pt idx="6">
                  <c:v>1.6551384348113822</c:v>
                </c:pt>
                <c:pt idx="7">
                  <c:v>2.3533390953113047</c:v>
                </c:pt>
                <c:pt idx="8">
                  <c:v>2.2839792842384798</c:v>
                </c:pt>
                <c:pt idx="9">
                  <c:v>2.4427932259397691</c:v>
                </c:pt>
                <c:pt idx="10">
                  <c:v>0.41497334797081797</c:v>
                </c:pt>
                <c:pt idx="11">
                  <c:v>0.34242268082220628</c:v>
                </c:pt>
                <c:pt idx="12">
                  <c:v>2.6117233080073419</c:v>
                </c:pt>
                <c:pt idx="13">
                  <c:v>2.9833104857941155</c:v>
                </c:pt>
                <c:pt idx="14">
                  <c:v>2.8633228601204559</c:v>
                </c:pt>
                <c:pt idx="15">
                  <c:v>2.5747255835940734</c:v>
                </c:pt>
                <c:pt idx="16">
                  <c:v>2.8260748027008264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78-4625-B128-961CC2B25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893007"/>
        <c:axId val="1224893423"/>
      </c:scatterChart>
      <c:valAx>
        <c:axId val="122489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893423"/>
        <c:crosses val="autoZero"/>
        <c:crossBetween val="midCat"/>
      </c:valAx>
      <c:valAx>
        <c:axId val="122489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893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101254</xdr:colOff>
      <xdr:row>1</xdr:row>
      <xdr:rowOff>117820</xdr:rowOff>
    </xdr:from>
    <xdr:to>
      <xdr:col>10</xdr:col>
      <xdr:colOff>44933</xdr:colOff>
      <xdr:row>15</xdr:row>
      <xdr:rowOff>60670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topLeftCell="B1" zoomScale="115" zoomScaleNormal="115" workbookViewId="0">
      <selection activeCell="L20" sqref="L20"/>
    </sheetView>
  </sheetViews>
  <sheetFormatPr defaultRowHeight="17.25"/>
  <cols>
    <col min="1" max="1" width="7.625" style="1" bestFit="1" customWidth="1"/>
    <col min="2" max="2" width="14.625" style="1" bestFit="1" customWidth="1"/>
    <col min="3" max="4" width="6.75" style="1" bestFit="1" customWidth="1"/>
    <col min="5" max="5" width="9" style="1"/>
    <col min="6" max="8" width="7.875" style="1" bestFit="1" customWidth="1"/>
    <col min="9" max="10" width="6.75" style="1" bestFit="1" customWidth="1"/>
    <col min="11" max="11" width="9" style="1"/>
    <col min="12" max="12" width="13.625" style="1" bestFit="1" customWidth="1"/>
    <col min="13" max="13" width="19.5" style="1" bestFit="1" customWidth="1"/>
    <col min="14" max="14" width="9.875" style="1" bestFit="1" customWidth="1"/>
    <col min="15" max="16384" width="9" style="1"/>
  </cols>
  <sheetData>
    <row r="1" spans="1:14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17</v>
      </c>
      <c r="M1" s="1" t="s">
        <v>31</v>
      </c>
      <c r="N1" s="1" t="s">
        <v>32</v>
      </c>
    </row>
    <row r="2" spans="1:14">
      <c r="A2" s="1">
        <v>6</v>
      </c>
      <c r="B2" s="1" t="s">
        <v>10</v>
      </c>
      <c r="C2" s="1">
        <v>4254</v>
      </c>
      <c r="D2" s="1">
        <v>21451</v>
      </c>
      <c r="E2" s="1">
        <v>1639415</v>
      </c>
      <c r="F2" s="1">
        <v>10833</v>
      </c>
      <c r="G2" s="1">
        <v>1568</v>
      </c>
      <c r="H2" s="1">
        <v>2532</v>
      </c>
      <c r="I2" s="1">
        <v>2208</v>
      </c>
      <c r="J2" s="1">
        <v>3192</v>
      </c>
      <c r="K2" s="1">
        <f t="shared" ref="K2:K18" si="0">SUM(C2:J2)</f>
        <v>1685453</v>
      </c>
      <c r="L2" s="1">
        <f t="shared" ref="L2:L18" si="1">(1*C2+2*D2+3*E2+4*F2+5*G2+6*H2+7*I2+8*J2)/K2</f>
        <v>3.0097291351345898</v>
      </c>
      <c r="M2" s="1">
        <f t="shared" ref="M2:M18" si="2">LOG10(N2)</f>
        <v>0.82607480270082645</v>
      </c>
      <c r="N2" s="1">
        <v>6.7</v>
      </c>
    </row>
    <row r="3" spans="1:14">
      <c r="A3" s="1">
        <v>20</v>
      </c>
      <c r="B3" s="1" t="s">
        <v>5</v>
      </c>
      <c r="C3" s="1">
        <v>3004</v>
      </c>
      <c r="D3" s="1">
        <v>4689</v>
      </c>
      <c r="E3" s="1">
        <v>1334447</v>
      </c>
      <c r="F3" s="1">
        <v>68749</v>
      </c>
      <c r="G3" s="1">
        <v>1824</v>
      </c>
      <c r="H3" s="1">
        <v>2283</v>
      </c>
      <c r="I3" s="1">
        <v>2050</v>
      </c>
      <c r="J3" s="1">
        <v>2871</v>
      </c>
      <c r="K3" s="1">
        <f t="shared" si="0"/>
        <v>1419917</v>
      </c>
      <c r="L3" s="1">
        <f t="shared" si="1"/>
        <v>3.0641614967635431</v>
      </c>
      <c r="M3" s="1">
        <f t="shared" si="2"/>
        <v>1.0606978403536116</v>
      </c>
      <c r="N3" s="1">
        <v>11.5</v>
      </c>
    </row>
    <row r="4" spans="1:14">
      <c r="A4" s="1">
        <v>12</v>
      </c>
      <c r="B4" s="1" t="s">
        <v>16</v>
      </c>
      <c r="C4" s="1">
        <v>2399</v>
      </c>
      <c r="D4" s="1">
        <v>1122</v>
      </c>
      <c r="E4" s="1">
        <v>609595</v>
      </c>
      <c r="F4" s="1">
        <v>365754</v>
      </c>
      <c r="G4" s="1">
        <v>2421</v>
      </c>
      <c r="H4" s="1">
        <v>2166</v>
      </c>
      <c r="I4" s="1">
        <v>1732</v>
      </c>
      <c r="J4" s="1">
        <v>2665</v>
      </c>
      <c r="K4" s="1">
        <f t="shared" si="0"/>
        <v>987854</v>
      </c>
      <c r="L4" s="1">
        <f t="shared" si="1"/>
        <v>3.3962397277330454</v>
      </c>
      <c r="M4" s="1">
        <f t="shared" si="2"/>
        <v>1.3344537511509309</v>
      </c>
      <c r="N4" s="1">
        <v>21.6</v>
      </c>
    </row>
    <row r="5" spans="1:14">
      <c r="A5" s="1">
        <v>40</v>
      </c>
      <c r="B5" s="1" t="s">
        <v>1</v>
      </c>
      <c r="C5" s="1">
        <v>1759</v>
      </c>
      <c r="D5" s="1">
        <v>844</v>
      </c>
      <c r="E5" s="1">
        <v>21269</v>
      </c>
      <c r="F5" s="1">
        <v>11004</v>
      </c>
      <c r="G5" s="1">
        <v>344538</v>
      </c>
      <c r="H5" s="1">
        <v>140856</v>
      </c>
      <c r="I5" s="1">
        <v>1295</v>
      </c>
      <c r="J5" s="1">
        <v>2002</v>
      </c>
      <c r="K5" s="1">
        <f t="shared" si="0"/>
        <v>523567</v>
      </c>
      <c r="L5" s="1">
        <f t="shared" si="1"/>
        <v>5.1649110811032779</v>
      </c>
      <c r="M5" s="1">
        <f t="shared" si="2"/>
        <v>1.927883410330707</v>
      </c>
      <c r="N5" s="1">
        <v>84.7</v>
      </c>
    </row>
    <row r="6" spans="1:14">
      <c r="A6" s="1">
        <v>22</v>
      </c>
      <c r="B6" s="1" t="s">
        <v>2</v>
      </c>
      <c r="C6" s="1">
        <v>1684</v>
      </c>
      <c r="D6" s="1">
        <v>701</v>
      </c>
      <c r="E6" s="1">
        <v>143484</v>
      </c>
      <c r="F6" s="1">
        <v>408332</v>
      </c>
      <c r="G6" s="1">
        <v>13086</v>
      </c>
      <c r="H6" s="1">
        <v>1467</v>
      </c>
      <c r="I6" s="1">
        <v>1223</v>
      </c>
      <c r="J6" s="1">
        <v>1839</v>
      </c>
      <c r="K6" s="1">
        <f t="shared" si="0"/>
        <v>571816</v>
      </c>
      <c r="L6" s="1">
        <f t="shared" si="1"/>
        <v>3.7850829637505772</v>
      </c>
      <c r="M6" s="1">
        <f t="shared" si="2"/>
        <v>1.5440680443502757</v>
      </c>
      <c r="N6" s="1">
        <v>35</v>
      </c>
    </row>
    <row r="7" spans="1:14">
      <c r="A7" s="1">
        <v>44</v>
      </c>
      <c r="B7" s="1" t="s">
        <v>14</v>
      </c>
      <c r="C7" s="1">
        <v>1289</v>
      </c>
      <c r="D7" s="1">
        <v>564</v>
      </c>
      <c r="E7" s="1">
        <v>10122</v>
      </c>
      <c r="F7" s="1">
        <v>4261</v>
      </c>
      <c r="G7" s="1">
        <v>191653</v>
      </c>
      <c r="H7" s="1">
        <v>226298</v>
      </c>
      <c r="I7" s="1">
        <v>1021</v>
      </c>
      <c r="J7" s="1">
        <v>1437</v>
      </c>
      <c r="K7" s="1">
        <f t="shared" si="0"/>
        <v>436645</v>
      </c>
      <c r="L7" s="1">
        <f t="shared" si="1"/>
        <v>5.4610106608343161</v>
      </c>
      <c r="M7" s="1">
        <f t="shared" si="2"/>
        <v>2.055378331375</v>
      </c>
      <c r="N7" s="1">
        <v>113.6</v>
      </c>
    </row>
    <row r="8" spans="1:14">
      <c r="A8" s="1">
        <v>34</v>
      </c>
      <c r="B8" s="1" t="s">
        <v>7</v>
      </c>
      <c r="C8" s="1">
        <v>892</v>
      </c>
      <c r="D8" s="1">
        <v>452</v>
      </c>
      <c r="E8" s="1">
        <v>13357</v>
      </c>
      <c r="F8" s="1">
        <v>208750</v>
      </c>
      <c r="G8" s="1">
        <v>58907</v>
      </c>
      <c r="H8" s="1">
        <v>1385</v>
      </c>
      <c r="I8" s="1">
        <v>697</v>
      </c>
      <c r="J8" s="1">
        <v>1036</v>
      </c>
      <c r="K8" s="1">
        <f t="shared" si="0"/>
        <v>285476</v>
      </c>
      <c r="L8" s="1">
        <f t="shared" si="1"/>
        <v>4.178561420224467</v>
      </c>
      <c r="M8" s="1">
        <f t="shared" si="2"/>
        <v>1.6551384348113822</v>
      </c>
      <c r="N8" s="1">
        <v>45.2</v>
      </c>
    </row>
    <row r="9" spans="1:14">
      <c r="A9" s="1">
        <v>42</v>
      </c>
      <c r="B9" s="1" t="s">
        <v>13</v>
      </c>
      <c r="C9" s="1">
        <v>522</v>
      </c>
      <c r="D9" s="1">
        <v>249</v>
      </c>
      <c r="E9" s="1">
        <v>2188</v>
      </c>
      <c r="F9" s="1">
        <v>742</v>
      </c>
      <c r="G9" s="1">
        <v>580</v>
      </c>
      <c r="H9" s="1">
        <v>184553</v>
      </c>
      <c r="I9" s="1">
        <v>15174</v>
      </c>
      <c r="J9" s="1">
        <v>1067</v>
      </c>
      <c r="K9" s="1">
        <f t="shared" si="0"/>
        <v>205075</v>
      </c>
      <c r="L9" s="1">
        <f t="shared" si="1"/>
        <v>6.0247421674996948</v>
      </c>
      <c r="M9" s="1">
        <f t="shared" si="2"/>
        <v>2.3533390953113047</v>
      </c>
      <c r="N9" s="1">
        <v>225.6</v>
      </c>
    </row>
    <row r="10" spans="1:14">
      <c r="A10" s="1">
        <v>49</v>
      </c>
      <c r="B10" s="1" t="s">
        <v>8</v>
      </c>
      <c r="C10" s="1">
        <v>444</v>
      </c>
      <c r="D10" s="1">
        <v>184</v>
      </c>
      <c r="E10" s="1">
        <v>3284</v>
      </c>
      <c r="F10" s="1">
        <v>619</v>
      </c>
      <c r="G10" s="1">
        <v>3328</v>
      </c>
      <c r="H10" s="1">
        <v>162474</v>
      </c>
      <c r="I10" s="1">
        <v>3153</v>
      </c>
      <c r="J10" s="1">
        <v>606</v>
      </c>
      <c r="K10" s="1">
        <f t="shared" si="0"/>
        <v>174092</v>
      </c>
      <c r="L10" s="1">
        <f t="shared" si="1"/>
        <v>5.9252751418790064</v>
      </c>
      <c r="M10" s="1">
        <f t="shared" si="2"/>
        <v>2.2839792842384798</v>
      </c>
      <c r="N10" s="1">
        <v>192.3</v>
      </c>
    </row>
    <row r="11" spans="1:14">
      <c r="A11" s="1">
        <v>59</v>
      </c>
      <c r="B11" s="1" t="s">
        <v>12</v>
      </c>
      <c r="C11" s="1">
        <v>315</v>
      </c>
      <c r="D11" s="1">
        <v>145</v>
      </c>
      <c r="E11" s="1">
        <v>1918</v>
      </c>
      <c r="F11" s="1">
        <v>357</v>
      </c>
      <c r="G11" s="1">
        <v>197</v>
      </c>
      <c r="H11" s="1">
        <v>112390</v>
      </c>
      <c r="I11" s="1">
        <v>15272</v>
      </c>
      <c r="J11" s="1">
        <v>629</v>
      </c>
      <c r="K11" s="1">
        <f t="shared" si="0"/>
        <v>131223</v>
      </c>
      <c r="L11" s="1">
        <f t="shared" si="1"/>
        <v>6.0587549438741686</v>
      </c>
      <c r="M11" s="1">
        <f t="shared" si="2"/>
        <v>2.4427932259397691</v>
      </c>
      <c r="N11" s="1">
        <v>277.2</v>
      </c>
    </row>
    <row r="12" spans="1:14">
      <c r="A12" s="1">
        <v>7</v>
      </c>
      <c r="B12" s="1" t="s">
        <v>9</v>
      </c>
      <c r="C12" s="1">
        <v>15914</v>
      </c>
      <c r="D12" s="1">
        <v>31045</v>
      </c>
      <c r="E12" s="1">
        <v>55866</v>
      </c>
      <c r="F12" s="1">
        <v>1874</v>
      </c>
      <c r="G12" s="1">
        <v>1102</v>
      </c>
      <c r="H12" s="1">
        <v>469</v>
      </c>
      <c r="I12" s="1">
        <v>192</v>
      </c>
      <c r="J12" s="1">
        <v>305</v>
      </c>
      <c r="K12" s="1">
        <f t="shared" si="0"/>
        <v>106767</v>
      </c>
      <c r="L12" s="1">
        <f t="shared" si="1"/>
        <v>2.4839697659389137</v>
      </c>
      <c r="M12" s="1">
        <f t="shared" si="2"/>
        <v>0.41497334797081797</v>
      </c>
      <c r="N12" s="1">
        <v>2.6</v>
      </c>
    </row>
    <row r="13" spans="1:14">
      <c r="A13" s="1" t="s">
        <v>19</v>
      </c>
      <c r="B13" s="1" t="s">
        <v>6</v>
      </c>
      <c r="C13" s="1">
        <v>21947</v>
      </c>
      <c r="D13" s="1">
        <v>27705</v>
      </c>
      <c r="E13" s="1">
        <v>45394</v>
      </c>
      <c r="F13" s="1">
        <v>1316</v>
      </c>
      <c r="G13" s="1">
        <v>639</v>
      </c>
      <c r="H13" s="1">
        <v>891</v>
      </c>
      <c r="I13" s="1">
        <v>217</v>
      </c>
      <c r="J13" s="1">
        <v>332</v>
      </c>
      <c r="K13" s="1">
        <f t="shared" si="0"/>
        <v>98441</v>
      </c>
      <c r="L13" s="1">
        <f t="shared" si="1"/>
        <v>2.3518554260927864</v>
      </c>
      <c r="M13" s="1">
        <f t="shared" si="2"/>
        <v>0.34242268082220628</v>
      </c>
      <c r="N13" s="1">
        <v>2.2000000000000002</v>
      </c>
    </row>
    <row r="14" spans="1:14">
      <c r="A14" s="1">
        <v>69</v>
      </c>
      <c r="B14" s="1" t="s">
        <v>3</v>
      </c>
      <c r="C14" s="1">
        <v>273</v>
      </c>
      <c r="D14" s="1">
        <v>188</v>
      </c>
      <c r="E14" s="1">
        <v>3998</v>
      </c>
      <c r="F14" s="1">
        <v>388</v>
      </c>
      <c r="G14" s="1">
        <v>124</v>
      </c>
      <c r="H14" s="1">
        <v>17637</v>
      </c>
      <c r="I14" s="1">
        <v>50175</v>
      </c>
      <c r="J14" s="1">
        <v>1524</v>
      </c>
      <c r="K14" s="1">
        <f t="shared" si="0"/>
        <v>74307</v>
      </c>
      <c r="L14" s="1">
        <f t="shared" si="1"/>
        <v>6.5142449567335516</v>
      </c>
      <c r="M14" s="1">
        <f t="shared" si="2"/>
        <v>2.6117233080073419</v>
      </c>
      <c r="N14" s="1">
        <v>409</v>
      </c>
    </row>
    <row r="15" spans="1:14">
      <c r="A15" s="1">
        <v>71</v>
      </c>
      <c r="B15" s="1" t="s">
        <v>0</v>
      </c>
      <c r="C15" s="1">
        <v>200</v>
      </c>
      <c r="D15" s="1">
        <v>132</v>
      </c>
      <c r="E15" s="1">
        <v>89</v>
      </c>
      <c r="F15" s="1">
        <v>141</v>
      </c>
      <c r="G15" s="1">
        <v>90</v>
      </c>
      <c r="H15" s="1">
        <v>128</v>
      </c>
      <c r="I15" s="1">
        <v>3522</v>
      </c>
      <c r="J15" s="1">
        <v>51167</v>
      </c>
      <c r="K15" s="1">
        <f t="shared" si="0"/>
        <v>55469</v>
      </c>
      <c r="L15" s="1">
        <f t="shared" si="1"/>
        <v>7.8693143918224591</v>
      </c>
      <c r="M15" s="1">
        <f t="shared" si="2"/>
        <v>2.9833104857941155</v>
      </c>
      <c r="N15" s="1">
        <v>962.3</v>
      </c>
    </row>
    <row r="16" spans="1:14">
      <c r="A16" s="1" t="s">
        <v>18</v>
      </c>
      <c r="B16" s="1" t="s">
        <v>15</v>
      </c>
      <c r="C16" s="1">
        <v>273</v>
      </c>
      <c r="D16" s="1">
        <v>191</v>
      </c>
      <c r="E16" s="1">
        <v>315</v>
      </c>
      <c r="F16" s="1">
        <v>168</v>
      </c>
      <c r="G16" s="1">
        <v>114</v>
      </c>
      <c r="H16" s="1">
        <v>131</v>
      </c>
      <c r="I16" s="1">
        <v>16514</v>
      </c>
      <c r="J16" s="1">
        <v>32219</v>
      </c>
      <c r="K16" s="1">
        <f t="shared" si="0"/>
        <v>49925</v>
      </c>
      <c r="L16" s="1">
        <f t="shared" si="1"/>
        <v>7.550886329494241</v>
      </c>
      <c r="M16" s="1">
        <f t="shared" si="2"/>
        <v>2.8633228601204559</v>
      </c>
      <c r="N16" s="1">
        <v>730</v>
      </c>
    </row>
    <row r="17" spans="1:14">
      <c r="A17" s="1">
        <v>68</v>
      </c>
      <c r="B17" s="1" t="s">
        <v>11</v>
      </c>
      <c r="C17" s="1">
        <v>170</v>
      </c>
      <c r="D17" s="1">
        <v>80</v>
      </c>
      <c r="E17" s="1">
        <v>2801</v>
      </c>
      <c r="F17" s="1">
        <v>585</v>
      </c>
      <c r="G17" s="1">
        <v>184</v>
      </c>
      <c r="H17" s="1">
        <v>16745</v>
      </c>
      <c r="I17" s="1">
        <v>26118</v>
      </c>
      <c r="J17" s="1">
        <v>1443</v>
      </c>
      <c r="K17" s="1">
        <f t="shared" si="0"/>
        <v>48126</v>
      </c>
      <c r="L17" s="1">
        <f t="shared" si="1"/>
        <v>6.3756181689731122</v>
      </c>
      <c r="M17" s="1">
        <f t="shared" si="2"/>
        <v>2.5747255835940734</v>
      </c>
      <c r="N17" s="1">
        <v>375.6</v>
      </c>
    </row>
    <row r="18" spans="1:14">
      <c r="A18" s="1">
        <v>79</v>
      </c>
      <c r="B18" s="1" t="s">
        <v>4</v>
      </c>
      <c r="C18" s="1">
        <v>169</v>
      </c>
      <c r="D18" s="1">
        <v>108</v>
      </c>
      <c r="E18" s="1">
        <v>804</v>
      </c>
      <c r="F18" s="1">
        <v>197</v>
      </c>
      <c r="G18" s="1">
        <v>62</v>
      </c>
      <c r="H18" s="1">
        <v>135</v>
      </c>
      <c r="I18" s="1">
        <v>12010</v>
      </c>
      <c r="J18" s="1">
        <v>24536</v>
      </c>
      <c r="K18" s="1">
        <f t="shared" si="0"/>
        <v>38021</v>
      </c>
      <c r="L18" s="1">
        <f t="shared" si="1"/>
        <v>7.4975145314431497</v>
      </c>
      <c r="M18" s="1">
        <f t="shared" si="2"/>
        <v>2.8260748027008264</v>
      </c>
      <c r="N18" s="1">
        <v>670</v>
      </c>
    </row>
  </sheetData>
  <sortState ref="A2:N19">
    <sortCondition descending="1" ref="K1"/>
  </sortState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dmsc_rep1_spikein_SDR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2018-10-02T09:12:32Z</dcterms:created>
  <dcterms:modified xsi:type="dcterms:W3CDTF">2019-01-07T07:02:34Z</dcterms:modified>
</cp:coreProperties>
</file>