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8205"/>
  </bookViews>
  <sheets>
    <sheet name="dmsC_rep2_spikein" sheetId="1" r:id="rId1"/>
  </sheets>
  <calcPr calcId="162913"/>
</workbook>
</file>

<file path=xl/calcChain.xml><?xml version="1.0" encoding="utf-8"?>
<calcChain xmlns="http://schemas.openxmlformats.org/spreadsheetml/2006/main">
  <c r="M11" i="1" l="1"/>
  <c r="M13" i="1"/>
  <c r="M9" i="1"/>
  <c r="M10" i="1"/>
  <c r="M7" i="1"/>
  <c r="M5" i="1"/>
  <c r="M2" i="1"/>
  <c r="M4" i="1"/>
  <c r="M3" i="1"/>
  <c r="M6" i="1"/>
  <c r="M8" i="1"/>
  <c r="M12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<sst xmlns="http://schemas.openxmlformats.org/spreadsheetml/2006/main" count="38" uniqueCount="38">
  <si>
    <t>AACAGGGGG</t>
  </si>
  <si>
    <t>ACCCGGUGG</t>
  </si>
  <si>
    <t>AGCAGGGGU</t>
  </si>
  <si>
    <t>AUUAAGUAC</t>
  </si>
  <si>
    <t>AUUCCUCCA</t>
  </si>
  <si>
    <t>CCAGCGGGG</t>
  </si>
  <si>
    <t>CGACGGGGG</t>
  </si>
  <si>
    <t>CGCGGGAUA</t>
  </si>
  <si>
    <t>GCUCAGGGU</t>
  </si>
  <si>
    <t>GUCAGGGAG</t>
  </si>
  <si>
    <t>UAAGGAGGU</t>
  </si>
  <si>
    <t>UUACGAGGC</t>
  </si>
  <si>
    <t>pTK03</t>
  </si>
  <si>
    <t>v7</t>
  </si>
  <si>
    <t>v6</t>
  </si>
  <si>
    <t>v20</t>
  </si>
  <si>
    <t>v12</t>
  </si>
  <si>
    <t>v22</t>
  </si>
  <si>
    <t>v34</t>
  </si>
  <si>
    <t>v44</t>
  </si>
  <si>
    <t>v49</t>
  </si>
  <si>
    <t>v69</t>
  </si>
  <si>
    <t>pYC08</t>
  </si>
  <si>
    <t>v71</t>
  </si>
  <si>
    <t>Variant</t>
  </si>
  <si>
    <t>SeqID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</si>
  <si>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</si>
  <si>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</si>
  <si>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</si>
  <si>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</si>
  <si>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</si>
  <si>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</si>
  <si>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</si>
  <si>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</si>
  <si>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18" type="noConversion"/>
  </si>
  <si>
    <t>RankMean</t>
    <phoneticPr fontId="18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</si>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</sst>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dmsC_rep2_spikein!$M$1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94356955380575E-2"/>
                  <c:y val="1.79717118693496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dmsC_rep2_spikein!$L$2:$L$13</c:f>
              <c:numCache>
                <c:formatCode>General</c:formatCode>
                <c:ptCount val="12"/>
                <c:pt idx="0">
                  <c:v>4.0811644495855024</c:v>
                </c:pt>
                <c:pt idx="1">
                  <c:v>3.0287081339712918</c:v>
                </c:pt>
                <c:pt idx="2">
                  <c:v>3.7931526390870185</c:v>
                </c:pt>
                <c:pt idx="3">
                  <c:v>4.5526070763500934</c:v>
                </c:pt>
                <c:pt idx="4">
                  <c:v>2.6173065204143815</c:v>
                </c:pt>
                <c:pt idx="5">
                  <c:v>5.7929191716766866</c:v>
                </c:pt>
                <c:pt idx="6">
                  <c:v>1.8137817883511074</c:v>
                </c:pt>
                <c:pt idx="7">
                  <c:v>7.0359231411862995</c:v>
                </c:pt>
                <c:pt idx="8">
                  <c:v>6.1272912423625252</c:v>
                </c:pt>
                <c:pt idx="9">
                  <c:v>7.9696969696969697</c:v>
                </c:pt>
                <c:pt idx="10">
                  <c:v>1.6872180451127821</c:v>
                </c:pt>
                <c:pt idx="11">
                  <c:v>7.597194388777555</c:v>
                </c:pt>
              </c:numCache>
            </c:numRef>
          </c:xVal>
          <c:yVal>
            <c:numRef>
              <c:f>dmsC_rep2_spikein!$M$2:$M$13</c:f>
              <c:numCache>
                <c:formatCode>General</c:formatCode>
                <c:ptCount val="12"/>
                <c:pt idx="0">
                  <c:v>1.6031443726201824</c:v>
                </c:pt>
                <c:pt idx="1">
                  <c:v>0.99299509843134148</c:v>
                </c:pt>
                <c:pt idx="2">
                  <c:v>1.3492775274679554</c:v>
                </c:pt>
                <c:pt idx="3">
                  <c:v>1.7371926427047373</c:v>
                </c:pt>
                <c:pt idx="4">
                  <c:v>0.91381385238371671</c:v>
                </c:pt>
                <c:pt idx="5">
                  <c:v>2.0899051114393981</c:v>
                </c:pt>
                <c:pt idx="6">
                  <c:v>0.53147891704225514</c:v>
                </c:pt>
                <c:pt idx="7">
                  <c:v>2.6031443726201822</c:v>
                </c:pt>
                <c:pt idx="8">
                  <c:v>2.2671717284030137</c:v>
                </c:pt>
                <c:pt idx="9">
                  <c:v>2.9978230807457256</c:v>
                </c:pt>
                <c:pt idx="10">
                  <c:v>0.56229286445647475</c:v>
                </c:pt>
                <c:pt idx="11">
                  <c:v>2.8573324964312685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D-4C30-A8E9-7CF91D38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071"/>
        <c:axId val="10451151"/>
      </c:scatterChart>
      <c:valAx>
        <c:axId val="104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151"/>
        <c:crosses val="autoZero"/>
        <c:crossBetween val="midCat"/>
      </c:valAx>
      <c:valAx>
        <c:axId val="104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57978</xdr:colOff>
      <xdr:row>2</xdr:row>
      <xdr:rowOff>185530</xdr:rowOff>
    </xdr:from>
    <xdr:to>
      <xdr:col>12</xdr:col>
      <xdr:colOff>1391478</xdr:colOff>
      <xdr:row>15</xdr:row>
      <xdr:rowOff>129209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15" zoomScaleNormal="115" workbookViewId="0">
      <selection activeCell="L1" sqref="L1:M1048576"/>
    </sheetView>
  </sheetViews>
  <sheetFormatPr defaultRowHeight="17.25"/>
  <cols>
    <col min="1" max="1" width="7.375" style="1" bestFit="1" customWidth="1"/>
    <col min="2" max="2" width="14.625" style="1" bestFit="1" customWidth="1"/>
    <col min="3" max="4" width="4.5" style="1" bestFit="1" customWidth="1"/>
    <col min="5" max="9" width="5.625" style="1" bestFit="1" customWidth="1"/>
    <col min="10" max="10" width="4.5" style="1" bestFit="1" customWidth="1"/>
    <col min="11" max="11" width="7.5" style="1" bestFit="1" customWidth="1"/>
    <col min="12" max="12" width="13.625" style="1" bestFit="1" customWidth="1"/>
    <col min="13" max="13" width="19.5" style="1" bestFit="1" customWidth="1"/>
    <col min="14" max="14" width="9.875" style="1" bestFit="1" customWidth="1"/>
    <col min="15" max="15" width="13.875" style="1" customWidth="1"/>
    <col min="16" max="16384" width="9" style="1"/>
  </cols>
  <sheetData>
    <row r="1" spans="1:14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>
      <c r="A2" s="1" t="s">
        <v>17</v>
      </c>
      <c r="B2" s="1" t="s">
        <v>1</v>
      </c>
      <c r="C2" s="2">
        <v>6</v>
      </c>
      <c r="D2" s="2">
        <v>21</v>
      </c>
      <c r="E2" s="2">
        <v>186</v>
      </c>
      <c r="F2" s="2">
        <v>4382</v>
      </c>
      <c r="G2" s="2">
        <v>567</v>
      </c>
      <c r="H2" s="2">
        <v>0</v>
      </c>
      <c r="I2" s="2">
        <v>0</v>
      </c>
      <c r="J2" s="2">
        <v>25</v>
      </c>
      <c r="K2" s="1">
        <f>SUM(C2:J2)</f>
        <v>5187</v>
      </c>
      <c r="L2" s="1">
        <f>(1*C2+2*D2+3*E2+4*F2+5*G2+6*H2+7*I2+8*J2)/K2</f>
        <v>4.0811644495855024</v>
      </c>
      <c r="M2" s="1">
        <f>LOG10(N2)</f>
        <v>1.6031443726201824</v>
      </c>
      <c r="N2" s="1">
        <v>40.1</v>
      </c>
    </row>
    <row r="3" spans="1:14">
      <c r="A3" s="1" t="s">
        <v>15</v>
      </c>
      <c r="B3" s="1" t="s">
        <v>3</v>
      </c>
      <c r="C3" s="2">
        <v>5</v>
      </c>
      <c r="D3" s="2">
        <v>344</v>
      </c>
      <c r="E3" s="2">
        <v>2163</v>
      </c>
      <c r="F3" s="2">
        <v>406</v>
      </c>
      <c r="G3" s="2">
        <v>0</v>
      </c>
      <c r="H3" s="2">
        <v>4</v>
      </c>
      <c r="I3" s="2">
        <v>0</v>
      </c>
      <c r="J3" s="2">
        <v>4</v>
      </c>
      <c r="K3" s="1">
        <f>SUM(C3:J3)</f>
        <v>2926</v>
      </c>
      <c r="L3" s="1">
        <f>(1*C3+2*D3+3*E3+4*F3+5*G3+6*H3+7*I3+8*J3)/K3</f>
        <v>3.0287081339712918</v>
      </c>
      <c r="M3" s="1">
        <f>LOG10(N3)</f>
        <v>0.99299509843134148</v>
      </c>
      <c r="N3" s="1">
        <v>9.84</v>
      </c>
    </row>
    <row r="4" spans="1:14">
      <c r="A4" s="1" t="s">
        <v>16</v>
      </c>
      <c r="B4" s="1" t="s">
        <v>11</v>
      </c>
      <c r="C4" s="2">
        <v>3</v>
      </c>
      <c r="D4" s="2">
        <v>3</v>
      </c>
      <c r="E4" s="2">
        <v>691</v>
      </c>
      <c r="F4" s="2">
        <v>1999</v>
      </c>
      <c r="G4" s="2">
        <v>102</v>
      </c>
      <c r="H4" s="2">
        <v>0</v>
      </c>
      <c r="I4" s="2">
        <v>0</v>
      </c>
      <c r="J4" s="2">
        <v>6</v>
      </c>
      <c r="K4" s="1">
        <f>SUM(C4:J4)</f>
        <v>2804</v>
      </c>
      <c r="L4" s="1">
        <f>(1*C4+2*D4+3*E4+4*F4+5*G4+6*H4+7*I4+8*J4)/K4</f>
        <v>3.7931526390870185</v>
      </c>
      <c r="M4" s="1">
        <f>LOG10(N4)</f>
        <v>1.3492775274679554</v>
      </c>
      <c r="N4" s="1">
        <v>22.35</v>
      </c>
    </row>
    <row r="5" spans="1:14">
      <c r="A5" s="1" t="s">
        <v>18</v>
      </c>
      <c r="B5" s="1" t="s">
        <v>5</v>
      </c>
      <c r="C5" s="2">
        <v>0</v>
      </c>
      <c r="D5" s="2">
        <v>8</v>
      </c>
      <c r="E5" s="2">
        <v>8</v>
      </c>
      <c r="F5" s="2">
        <v>985</v>
      </c>
      <c r="G5" s="2">
        <v>1099</v>
      </c>
      <c r="H5" s="2">
        <v>40</v>
      </c>
      <c r="I5" s="2">
        <v>0</v>
      </c>
      <c r="J5" s="2">
        <v>8</v>
      </c>
      <c r="K5" s="1">
        <f>SUM(C5:J5)</f>
        <v>2148</v>
      </c>
      <c r="L5" s="1">
        <f>(1*C5+2*D5+3*E5+4*F5+5*G5+6*H5+7*I5+8*J5)/K5</f>
        <v>4.5526070763500934</v>
      </c>
      <c r="M5" s="1">
        <f>LOG10(N5)</f>
        <v>1.7371926427047373</v>
      </c>
      <c r="N5" s="1">
        <v>54.6</v>
      </c>
    </row>
    <row r="6" spans="1:14">
      <c r="A6" s="1" t="s">
        <v>14</v>
      </c>
      <c r="B6" s="1" t="s">
        <v>8</v>
      </c>
      <c r="C6" s="2">
        <v>49</v>
      </c>
      <c r="D6" s="2">
        <v>576</v>
      </c>
      <c r="E6" s="2">
        <v>999</v>
      </c>
      <c r="F6" s="2">
        <v>1</v>
      </c>
      <c r="G6" s="2">
        <v>7</v>
      </c>
      <c r="H6" s="2">
        <v>7</v>
      </c>
      <c r="I6" s="2">
        <v>0</v>
      </c>
      <c r="J6" s="2">
        <v>2</v>
      </c>
      <c r="K6" s="1">
        <f>SUM(C6:J6)</f>
        <v>1641</v>
      </c>
      <c r="L6" s="1">
        <f>(1*C6+2*D6+3*E6+4*F6+5*G6+6*H6+7*I6+8*J6)/K6</f>
        <v>2.6173065204143815</v>
      </c>
      <c r="M6" s="1">
        <f>LOG10(N6)</f>
        <v>0.91381385238371671</v>
      </c>
      <c r="N6" s="1">
        <v>8.1999999999999993</v>
      </c>
    </row>
    <row r="7" spans="1:14">
      <c r="A7" s="1" t="s">
        <v>19</v>
      </c>
      <c r="B7" s="1" t="s">
        <v>9</v>
      </c>
      <c r="C7" s="2">
        <v>10</v>
      </c>
      <c r="D7" s="2">
        <v>1</v>
      </c>
      <c r="E7" s="2">
        <v>1</v>
      </c>
      <c r="F7" s="2">
        <v>0</v>
      </c>
      <c r="G7" s="2">
        <v>284</v>
      </c>
      <c r="H7" s="2">
        <v>1170</v>
      </c>
      <c r="I7" s="2">
        <v>31</v>
      </c>
      <c r="J7" s="2">
        <v>0</v>
      </c>
      <c r="K7" s="1">
        <f>SUM(C7:J7)</f>
        <v>1497</v>
      </c>
      <c r="L7" s="1">
        <f>(1*C7+2*D7+3*E7+4*F7+5*G7+6*H7+7*I7+8*J7)/K7</f>
        <v>5.7929191716766866</v>
      </c>
      <c r="M7" s="1">
        <f>LOG10(N7)</f>
        <v>2.0899051114393981</v>
      </c>
      <c r="N7" s="1">
        <v>123</v>
      </c>
    </row>
    <row r="8" spans="1:14">
      <c r="A8" s="1" t="s">
        <v>13</v>
      </c>
      <c r="B8" s="1" t="s">
        <v>7</v>
      </c>
      <c r="C8" s="2">
        <v>414</v>
      </c>
      <c r="D8" s="2">
        <v>641</v>
      </c>
      <c r="E8" s="2">
        <v>155</v>
      </c>
      <c r="F8" s="2">
        <v>3</v>
      </c>
      <c r="G8" s="2">
        <v>2</v>
      </c>
      <c r="H8" s="2">
        <v>2</v>
      </c>
      <c r="I8" s="2">
        <v>0</v>
      </c>
      <c r="J8" s="2">
        <v>2</v>
      </c>
      <c r="K8" s="1">
        <f>SUM(C8:J8)</f>
        <v>1219</v>
      </c>
      <c r="L8" s="1">
        <f>(1*C8+2*D8+3*E8+4*F8+5*G8+6*H8+7*I8+8*J8)/K8</f>
        <v>1.8137817883511074</v>
      </c>
      <c r="M8" s="1">
        <f>LOG10(N8)</f>
        <v>0.53147891704225514</v>
      </c>
      <c r="N8" s="1">
        <v>3.4</v>
      </c>
    </row>
    <row r="9" spans="1:14">
      <c r="A9" s="1" t="s">
        <v>21</v>
      </c>
      <c r="B9" s="1" t="s">
        <v>2</v>
      </c>
      <c r="C9" s="2">
        <v>0</v>
      </c>
      <c r="D9" s="2">
        <v>4</v>
      </c>
      <c r="E9" s="2">
        <v>2</v>
      </c>
      <c r="F9" s="2">
        <v>0</v>
      </c>
      <c r="G9" s="2">
        <v>1</v>
      </c>
      <c r="H9" s="2">
        <v>15</v>
      </c>
      <c r="I9" s="2">
        <v>1087</v>
      </c>
      <c r="J9" s="2">
        <v>88</v>
      </c>
      <c r="K9" s="1">
        <f>SUM(C9:J9)</f>
        <v>1197</v>
      </c>
      <c r="L9" s="1">
        <f>(1*C9+2*D9+3*E9+4*F9+5*G9+6*H9+7*I9+8*J9)/K9</f>
        <v>7.0359231411862995</v>
      </c>
      <c r="M9" s="1">
        <f>LOG10(N9)</f>
        <v>2.6031443726201822</v>
      </c>
      <c r="N9" s="1">
        <v>401</v>
      </c>
    </row>
    <row r="10" spans="1:14">
      <c r="A10" s="1" t="s">
        <v>20</v>
      </c>
      <c r="B10" s="1" t="s">
        <v>6</v>
      </c>
      <c r="C10" s="2">
        <v>7</v>
      </c>
      <c r="D10" s="2">
        <v>1</v>
      </c>
      <c r="E10" s="2">
        <v>1</v>
      </c>
      <c r="F10" s="2">
        <v>1</v>
      </c>
      <c r="G10" s="2">
        <v>3</v>
      </c>
      <c r="H10" s="2">
        <v>797</v>
      </c>
      <c r="I10" s="2">
        <v>172</v>
      </c>
      <c r="J10" s="2">
        <v>0</v>
      </c>
      <c r="K10" s="1">
        <f>SUM(C10:J10)</f>
        <v>982</v>
      </c>
      <c r="L10" s="1">
        <f>(1*C10+2*D10+3*E10+4*F10+5*G10+6*H10+7*I10+8*J10)/K10</f>
        <v>6.1272912423625252</v>
      </c>
      <c r="M10" s="1">
        <f>LOG10(N10)</f>
        <v>2.2671717284030137</v>
      </c>
      <c r="N10" s="1">
        <v>185</v>
      </c>
    </row>
    <row r="11" spans="1:14">
      <c r="A11" s="1" t="s">
        <v>23</v>
      </c>
      <c r="B11" s="1" t="s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  <c r="I11" s="2">
        <v>11</v>
      </c>
      <c r="J11" s="2">
        <v>680</v>
      </c>
      <c r="K11" s="1">
        <f>SUM(C11:J11)</f>
        <v>693</v>
      </c>
      <c r="L11" s="1">
        <f>(1*C11+2*D11+3*E11+4*F11+5*G11+6*H11+7*I11+8*J11)/K11</f>
        <v>7.9696969696969697</v>
      </c>
      <c r="M11" s="1">
        <f>LOG10(N11)</f>
        <v>2.9978230807457256</v>
      </c>
      <c r="N11" s="1">
        <v>995</v>
      </c>
    </row>
    <row r="12" spans="1:14">
      <c r="A12" s="1" t="s">
        <v>12</v>
      </c>
      <c r="B12" s="1" t="s">
        <v>4</v>
      </c>
      <c r="C12" s="2">
        <v>292</v>
      </c>
      <c r="D12" s="2">
        <v>305</v>
      </c>
      <c r="E12" s="2">
        <v>61</v>
      </c>
      <c r="F12" s="2">
        <v>2</v>
      </c>
      <c r="G12" s="2">
        <v>3</v>
      </c>
      <c r="H12" s="2">
        <v>1</v>
      </c>
      <c r="I12" s="2">
        <v>0</v>
      </c>
      <c r="J12" s="2">
        <v>1</v>
      </c>
      <c r="K12" s="1">
        <f>SUM(C12:J12)</f>
        <v>665</v>
      </c>
      <c r="L12" s="1">
        <f>(1*C12+2*D12+3*E12+4*F12+5*G12+6*H12+7*I12+8*J12)/K12</f>
        <v>1.6872180451127821</v>
      </c>
      <c r="M12" s="1">
        <f>LOG10(N12)</f>
        <v>0.56229286445647475</v>
      </c>
      <c r="N12" s="1">
        <v>3.65</v>
      </c>
    </row>
    <row r="13" spans="1:14">
      <c r="A13" s="1" t="s">
        <v>22</v>
      </c>
      <c r="B13" s="1" t="s">
        <v>10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193</v>
      </c>
      <c r="J13" s="2">
        <v>304</v>
      </c>
      <c r="K13" s="1">
        <f>SUM(C13:J13)</f>
        <v>499</v>
      </c>
      <c r="L13" s="1">
        <f>(1*C13+2*D13+3*E13+4*F13+5*G13+6*H13+7*I13+8*J13)/K13</f>
        <v>7.597194388777555</v>
      </c>
      <c r="M13" s="1">
        <f>LOG10(N13)</f>
        <v>2.8573324964312685</v>
      </c>
      <c r="N13" s="1">
        <v>720</v>
      </c>
    </row>
  </sheetData>
  <sortState ref="A2:N13">
    <sortCondition descending="1" ref="K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dmsC_rep2_spikein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2018-09-28T02:11:53Z</dcterms:created>
  <dcterms:modified xsi:type="dcterms:W3CDTF">2019-01-07T07:01:06Z</dcterms:modified>
</cp:coreProperties>
</file>