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7 ReadCountTable\"/>
    </mc:Choice>
  </mc:AlternateContent>
  <bookViews>
    <workbookView xWindow="0" yWindow="0" windowWidth="20490" windowHeight="8205"/>
  </bookViews>
  <sheets>
    <sheet name="dmsC_SDRrep3spikein" sheetId="1" r:id="rId1"/>
  </sheets>
  <calcPr calcId="162913"/>
</workbook>
</file>

<file path=xl/calcChain.xml><?xml version="1.0" encoding="utf-8"?>
<calcChain xmlns="http://schemas.openxmlformats.org/spreadsheetml/2006/main">
  <c r="M3" i="1" l="1"/>
  <c r="M8" i="1"/>
  <c r="M10" i="1"/>
  <c r="M6" i="1"/>
  <c r="M11" i="1"/>
  <c r="M9" i="1"/>
  <c r="M4" i="1"/>
  <c r="M2" i="1"/>
  <c r="M5" i="1"/>
  <c r="M7" i="1"/>
  <c r="K11" i="1" l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<sst xmlns="http://schemas.openxmlformats.org/spreadsheetml/2006/main" count="34" uniqueCount="34">
  <si>
    <t>AACAGGGGG</t>
  </si>
  <si>
    <t>AGCAGGGGU</t>
  </si>
  <si>
    <t>AUUAAGUAC</t>
  </si>
  <si>
    <t>AUUCCUCCA</t>
  </si>
  <si>
    <t>CCAGCGGGG</t>
  </si>
  <si>
    <t>CGACGGGGG</t>
  </si>
  <si>
    <t>CGCGGGAUA</t>
  </si>
  <si>
    <t>GCUCAGGGU</t>
  </si>
  <si>
    <t>GUCAGGGAG</t>
  </si>
  <si>
    <t>UUACGAGGC</t>
  </si>
  <si>
    <t>R3</t>
  </si>
  <si>
    <t>R4</t>
  </si>
  <si>
    <t>R5</t>
  </si>
  <si>
    <t>R6</t>
  </si>
  <si>
    <t>R7</t>
  </si>
  <si>
    <t>R8</t>
  </si>
  <si>
    <t>pTK03</t>
  </si>
  <si>
    <t>v7</t>
  </si>
  <si>
    <t>v6</t>
  </si>
  <si>
    <t>v20</t>
  </si>
  <si>
    <t>v12</t>
  </si>
  <si>
    <t>v34</t>
  </si>
  <si>
    <t>v44</t>
  </si>
  <si>
    <t>v49</t>
  </si>
  <si>
    <t>v69</t>
  </si>
  <si>
    <t>v71</t>
  </si>
  <si>
    <t>Variant</t>
  </si>
  <si>
    <t>SeqID</t>
  </si>
  <si>
    <t>R1</t>
  </si>
  <si>
    <t>R2</t>
  </si>
  <si>
    <t>Counts</t>
    <phoneticPr fontId="18" type="noConversion"/>
  </si>
  <si>
    <t>RankMean</t>
    <phoneticPr fontId="18" type="noConversion"/>
  </si>
  <si>
    <t>LogMean(emperical)</t>
  </si>
  <si>
    <t>Emperical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</si>
</sst>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horizont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dmsC_SDRrep3spikein!$M$1</c:f>
              <c:strCache>
                <c:ptCount val="1"/>
                <c:pt idx="0">
                  <c:v>LogMean(emperical)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86898512685914"/>
                  <c:y val="-1.0247156605424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dmsC_SDRrep3spikein!$L$2:$L$12</c:f>
              <c:numCache>
                <c:formatCode>General</c:formatCode>
                <c:ptCount val="11"/>
                <c:pt idx="0">
                  <c:v>5.8877364246491766</c:v>
                </c:pt>
                <c:pt idx="1">
                  <c:v>5.9792229134874981</c:v>
                </c:pt>
                <c:pt idx="2">
                  <c:v>4.6681405060181778</c:v>
                </c:pt>
                <c:pt idx="3">
                  <c:v>6.336223506743738</c:v>
                </c:pt>
                <c:pt idx="4">
                  <c:v>2.0111621799080761</c:v>
                </c:pt>
                <c:pt idx="5">
                  <c:v>7.8924949290060855</c:v>
                </c:pt>
                <c:pt idx="6">
                  <c:v>1.9260595130748421</c:v>
                </c:pt>
                <c:pt idx="7">
                  <c:v>4.0063636363636368</c:v>
                </c:pt>
                <c:pt idx="8">
                  <c:v>1.9908925318761383</c:v>
                </c:pt>
                <c:pt idx="9">
                  <c:v>2.345528455284553</c:v>
                </c:pt>
              </c:numCache>
            </c:numRef>
          </c:xVal>
          <c:yVal>
            <c:numRef>
              <c:f>dmsC_SDRrep3spikein!$M$2:$M$12</c:f>
              <c:numCache>
                <c:formatCode>General</c:formatCode>
                <c:ptCount val="11"/>
                <c:pt idx="0">
                  <c:v>2.2649830123164603</c:v>
                </c:pt>
                <c:pt idx="1">
                  <c:v>2.1078880251827985</c:v>
                </c:pt>
                <c:pt idx="2">
                  <c:v>1.7349597612724452</c:v>
                </c:pt>
                <c:pt idx="3">
                  <c:v>2.6591362408703971</c:v>
                </c:pt>
                <c:pt idx="4">
                  <c:v>0.50785587169583091</c:v>
                </c:pt>
                <c:pt idx="5">
                  <c:v>3.0584260244570052</c:v>
                </c:pt>
                <c:pt idx="6">
                  <c:v>0.56229286445647475</c:v>
                </c:pt>
                <c:pt idx="7">
                  <c:v>1.3418300569205104</c:v>
                </c:pt>
                <c:pt idx="8">
                  <c:v>0.86332286012045589</c:v>
                </c:pt>
                <c:pt idx="9">
                  <c:v>1.0580462303952818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2-485A-AA39-6D227FE5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23855"/>
        <c:axId val="531327183"/>
      </c:scatterChart>
      <c:valAx>
        <c:axId val="53132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7183"/>
        <c:crosses val="autoZero"/>
        <c:crossBetween val="midCat"/>
      </c:valAx>
      <c:valAx>
        <c:axId val="5313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107674</xdr:colOff>
      <xdr:row>2</xdr:row>
      <xdr:rowOff>185530</xdr:rowOff>
    </xdr:from>
    <xdr:to>
      <xdr:col>12</xdr:col>
      <xdr:colOff>1358348</xdr:colOff>
      <xdr:row>15</xdr:row>
      <xdr:rowOff>129209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F1" zoomScale="115" zoomScaleNormal="115" workbookViewId="0">
      <selection activeCell="N15" sqref="N15"/>
    </sheetView>
  </sheetViews>
  <sheetFormatPr defaultRowHeight="17.25"/>
  <cols>
    <col min="1" max="1" width="7.375" style="1" bestFit="1" customWidth="1"/>
    <col min="2" max="2" width="14.625" style="1" bestFit="1" customWidth="1"/>
    <col min="3" max="3" width="4.5" style="1" bestFit="1" customWidth="1"/>
    <col min="4" max="4" width="5.625" style="1" bestFit="1" customWidth="1"/>
    <col min="5" max="5" width="3.75" style="1" bestFit="1" customWidth="1"/>
    <col min="6" max="7" width="5.625" style="1" bestFit="1" customWidth="1"/>
    <col min="8" max="8" width="6.75" style="1" bestFit="1" customWidth="1"/>
    <col min="9" max="9" width="4.5" style="1" bestFit="1" customWidth="1"/>
    <col min="10" max="10" width="5.625" style="1" bestFit="1" customWidth="1"/>
    <col min="11" max="11" width="7.5" style="1" bestFit="1" customWidth="1"/>
    <col min="12" max="12" width="13.625" style="1" bestFit="1" customWidth="1"/>
    <col min="13" max="13" width="19.5" style="1" bestFit="1" customWidth="1"/>
    <col min="14" max="14" width="9.875" style="1" bestFit="1" customWidth="1"/>
    <col min="15" max="16384" width="9" style="1"/>
  </cols>
  <sheetData>
    <row r="1" spans="1:14">
      <c r="A1" s="1" t="s">
        <v>26</v>
      </c>
      <c r="B1" s="1" t="s">
        <v>27</v>
      </c>
      <c r="C1" s="1" t="s">
        <v>28</v>
      </c>
      <c r="D1" s="1" t="s">
        <v>29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>
      <c r="A2" s="1" t="s">
        <v>23</v>
      </c>
      <c r="B2" s="1" t="s">
        <v>5</v>
      </c>
      <c r="C2" s="1">
        <v>15</v>
      </c>
      <c r="D2" s="1">
        <v>29</v>
      </c>
      <c r="E2" s="1">
        <v>1</v>
      </c>
      <c r="F2" s="1">
        <v>1</v>
      </c>
      <c r="G2" s="1">
        <v>1966</v>
      </c>
      <c r="H2" s="1">
        <v>14056</v>
      </c>
      <c r="I2" s="1">
        <v>322</v>
      </c>
      <c r="J2" s="1">
        <v>0</v>
      </c>
      <c r="K2" s="1">
        <f>SUM(C2:J2)</f>
        <v>16390</v>
      </c>
      <c r="L2" s="1">
        <f>(1*C2+2*D2+3*E2+4*F2+5*G2+6*H2+7*I2+8*J2)/K2</f>
        <v>5.8877364246491766</v>
      </c>
      <c r="M2" s="1">
        <f>LOG10(N2)</f>
        <v>2.2649830123164603</v>
      </c>
      <c r="N2" s="1">
        <v>184.07</v>
      </c>
    </row>
    <row r="3" spans="1:14">
      <c r="A3" s="1" t="s">
        <v>22</v>
      </c>
      <c r="B3" s="1" t="s">
        <v>8</v>
      </c>
      <c r="C3" s="1">
        <v>5</v>
      </c>
      <c r="D3" s="1">
        <v>35</v>
      </c>
      <c r="E3" s="1">
        <v>2</v>
      </c>
      <c r="F3" s="1">
        <v>0</v>
      </c>
      <c r="G3" s="1">
        <v>10</v>
      </c>
      <c r="H3" s="1">
        <v>8463</v>
      </c>
      <c r="I3" s="1">
        <v>4</v>
      </c>
      <c r="J3" s="1">
        <v>0</v>
      </c>
      <c r="K3" s="1">
        <f>SUM(C3:J3)</f>
        <v>8519</v>
      </c>
      <c r="L3" s="1">
        <f>(1*C3+2*D3+3*E3+4*F3+5*G3+6*H3+7*I3+8*J3)/K3</f>
        <v>5.9792229134874981</v>
      </c>
      <c r="M3" s="1">
        <f>LOG10(N3)</f>
        <v>2.1078880251827985</v>
      </c>
      <c r="N3" s="1">
        <v>128.19999999999999</v>
      </c>
    </row>
    <row r="4" spans="1:14">
      <c r="A4" s="1" t="s">
        <v>21</v>
      </c>
      <c r="B4" s="1" t="s">
        <v>4</v>
      </c>
      <c r="C4" s="1">
        <v>8</v>
      </c>
      <c r="D4" s="1">
        <v>14</v>
      </c>
      <c r="E4" s="1">
        <v>2</v>
      </c>
      <c r="F4" s="1">
        <v>1281</v>
      </c>
      <c r="G4" s="1">
        <v>2763</v>
      </c>
      <c r="H4" s="1">
        <v>0</v>
      </c>
      <c r="I4" s="1">
        <v>1</v>
      </c>
      <c r="J4" s="1">
        <v>2</v>
      </c>
      <c r="K4" s="1">
        <f>SUM(C4:J4)</f>
        <v>4071</v>
      </c>
      <c r="L4" s="1">
        <f>(1*C4+2*D4+3*E4+4*F4+5*G4+6*H4+7*I4+8*J4)/K4</f>
        <v>4.6681405060181778</v>
      </c>
      <c r="M4" s="1">
        <f>LOG10(N4)</f>
        <v>1.7349597612724452</v>
      </c>
      <c r="N4" s="1">
        <v>54.32</v>
      </c>
    </row>
    <row r="5" spans="1:14">
      <c r="A5" s="1" t="s">
        <v>24</v>
      </c>
      <c r="B5" s="1" t="s">
        <v>1</v>
      </c>
      <c r="C5" s="1">
        <v>4</v>
      </c>
      <c r="D5" s="1">
        <v>15</v>
      </c>
      <c r="E5" s="1">
        <v>0</v>
      </c>
      <c r="F5" s="1">
        <v>0</v>
      </c>
      <c r="G5" s="1">
        <v>2</v>
      </c>
      <c r="H5" s="1">
        <v>1275</v>
      </c>
      <c r="I5" s="1">
        <v>780</v>
      </c>
      <c r="J5" s="1">
        <v>0</v>
      </c>
      <c r="K5" s="1">
        <f>SUM(C5:J5)</f>
        <v>2076</v>
      </c>
      <c r="L5" s="1">
        <f>(1*C5+2*D5+3*E5+4*F5+5*G5+6*H5+7*I5+8*J5)/K5</f>
        <v>6.336223506743738</v>
      </c>
      <c r="M5" s="1">
        <f>LOG10(N5)</f>
        <v>2.6591362408703971</v>
      </c>
      <c r="N5" s="1">
        <v>456.18</v>
      </c>
    </row>
    <row r="6" spans="1:14">
      <c r="A6" s="1" t="s">
        <v>16</v>
      </c>
      <c r="B6" s="1" t="s">
        <v>3</v>
      </c>
      <c r="C6" s="1">
        <v>0</v>
      </c>
      <c r="D6" s="1">
        <v>1519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f>SUM(C6:J6)</f>
        <v>1523</v>
      </c>
      <c r="L6" s="1">
        <f>(1*C6+2*D6+3*E6+4*F6+5*G6+6*H6+7*I6+8*J6)/K6</f>
        <v>2.0111621799080761</v>
      </c>
      <c r="M6" s="1">
        <f>LOG10(N6)</f>
        <v>0.50785587169583091</v>
      </c>
      <c r="N6" s="1">
        <v>3.22</v>
      </c>
    </row>
    <row r="7" spans="1:14">
      <c r="A7" s="1" t="s">
        <v>25</v>
      </c>
      <c r="B7" s="1" t="s">
        <v>0</v>
      </c>
      <c r="C7" s="1">
        <v>6</v>
      </c>
      <c r="D7" s="1">
        <v>17</v>
      </c>
      <c r="E7" s="1">
        <v>1</v>
      </c>
      <c r="F7" s="1">
        <v>0</v>
      </c>
      <c r="G7" s="1">
        <v>1</v>
      </c>
      <c r="H7" s="1">
        <v>1</v>
      </c>
      <c r="I7" s="1">
        <v>5</v>
      </c>
      <c r="J7" s="1">
        <v>1448</v>
      </c>
      <c r="K7" s="1">
        <f>SUM(C7:J7)</f>
        <v>1479</v>
      </c>
      <c r="L7" s="1">
        <f>(1*C7+2*D7+3*E7+4*F7+5*G7+6*H7+7*I7+8*J7)/K7</f>
        <v>7.8924949290060855</v>
      </c>
      <c r="M7" s="1">
        <f>LOG10(N7)</f>
        <v>3.0584260244570052</v>
      </c>
      <c r="N7" s="1">
        <v>1144</v>
      </c>
    </row>
    <row r="8" spans="1:14">
      <c r="A8" s="1" t="s">
        <v>17</v>
      </c>
      <c r="B8" s="1" t="s">
        <v>6</v>
      </c>
      <c r="C8" s="1">
        <v>104</v>
      </c>
      <c r="D8" s="1">
        <v>1000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2</v>
      </c>
      <c r="K8" s="1">
        <f>SUM(C8:J8)</f>
        <v>1109</v>
      </c>
      <c r="L8" s="1">
        <f>(1*C8+2*D8+3*E8+4*F8+5*G8+6*H8+7*I8+8*J8)/K8</f>
        <v>1.9260595130748421</v>
      </c>
      <c r="M8" s="1">
        <f>LOG10(N8)</f>
        <v>0.56229286445647475</v>
      </c>
      <c r="N8" s="1">
        <v>3.65</v>
      </c>
    </row>
    <row r="9" spans="1:14">
      <c r="A9" s="1" t="s">
        <v>20</v>
      </c>
      <c r="B9" s="1" t="s">
        <v>9</v>
      </c>
      <c r="C9" s="1">
        <v>0</v>
      </c>
      <c r="D9" s="1">
        <v>1</v>
      </c>
      <c r="E9" s="1">
        <v>0</v>
      </c>
      <c r="F9" s="1">
        <v>1095</v>
      </c>
      <c r="G9" s="1">
        <v>1</v>
      </c>
      <c r="H9" s="1">
        <v>2</v>
      </c>
      <c r="I9" s="1">
        <v>0</v>
      </c>
      <c r="J9" s="1">
        <v>1</v>
      </c>
      <c r="K9" s="1">
        <f>SUM(C9:J9)</f>
        <v>1100</v>
      </c>
      <c r="L9" s="1">
        <f>(1*C9+2*D9+3*E9+4*F9+5*G9+6*H9+7*I9+8*J9)/K9</f>
        <v>4.0063636363636368</v>
      </c>
      <c r="M9" s="1">
        <f>LOG10(N9)</f>
        <v>1.3418300569205104</v>
      </c>
      <c r="N9" s="1">
        <v>21.97</v>
      </c>
    </row>
    <row r="10" spans="1:14">
      <c r="A10" s="1" t="s">
        <v>18</v>
      </c>
      <c r="B10" s="1" t="s">
        <v>7</v>
      </c>
      <c r="C10" s="1">
        <v>20</v>
      </c>
      <c r="D10" s="1">
        <v>526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f>SUM(C10:J10)</f>
        <v>549</v>
      </c>
      <c r="L10" s="1">
        <f>(1*C10+2*D10+3*E10+4*F10+5*G10+6*H10+7*I10+8*J10)/K10</f>
        <v>1.9908925318761383</v>
      </c>
      <c r="M10" s="1">
        <f>LOG10(N10)</f>
        <v>0.86332286012045589</v>
      </c>
      <c r="N10" s="1">
        <v>7.3</v>
      </c>
    </row>
    <row r="11" spans="1:14">
      <c r="A11" s="1" t="s">
        <v>19</v>
      </c>
      <c r="B11" s="1" t="s">
        <v>2</v>
      </c>
      <c r="C11" s="1">
        <v>1</v>
      </c>
      <c r="D11" s="1">
        <v>408</v>
      </c>
      <c r="E11" s="1">
        <v>0</v>
      </c>
      <c r="F11" s="1">
        <v>81</v>
      </c>
      <c r="G11" s="1">
        <v>1</v>
      </c>
      <c r="H11" s="1">
        <v>0</v>
      </c>
      <c r="I11" s="1">
        <v>0</v>
      </c>
      <c r="J11" s="1">
        <v>1</v>
      </c>
      <c r="K11" s="1">
        <f>SUM(C11:J11)</f>
        <v>492</v>
      </c>
      <c r="L11" s="1">
        <f>(1*C11+2*D11+3*E11+4*F11+5*G11+6*H11+7*I11+8*J11)/K11</f>
        <v>2.345528455284553</v>
      </c>
      <c r="M11" s="1">
        <f>LOG10(N11)</f>
        <v>1.0580462303952818</v>
      </c>
      <c r="N11" s="1">
        <v>11.43</v>
      </c>
    </row>
  </sheetData>
  <sortState ref="A1:N12">
    <sortCondition descending="1" ref="K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dmsC_SDRrep3spikein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2018-08-09T08:59:28Z</dcterms:created>
  <dcterms:modified xsi:type="dcterms:W3CDTF">2019-01-07T07:15:30Z</dcterms:modified>
</cp:coreProperties>
</file>