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90107 ReadCountTable\"/>
    </mc:Choice>
  </mc:AlternateContent>
  <bookViews>
    <workbookView xWindow="0" yWindow="0" windowWidth="20490" windowHeight="820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10" i="1"/>
  <c r="M9" i="1"/>
  <c r="M4" i="1"/>
  <c r="M12" i="1"/>
  <c r="M11" i="1"/>
  <c r="M8" i="1"/>
  <c r="M2" i="1"/>
  <c r="M7" i="1"/>
  <c r="M3" i="1"/>
  <c r="M6" i="1"/>
  <c r="K12" i="1" l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</calcChain>
</file>

<file path=xl/sharedStrings.xml><?xml version="1.0" encoding="utf-8"?>
<sst xmlns="http://schemas.openxmlformats.org/spreadsheetml/2006/main" count="26" uniqueCount="26">
  <si>
    <t>GGCUAGGAG</t>
  </si>
  <si>
    <t>UUACGAGGC</t>
  </si>
  <si>
    <t>CGCGGGAUA</t>
  </si>
  <si>
    <t>AUUCCUCCA</t>
  </si>
  <si>
    <t>CGACGGGGG</t>
  </si>
  <si>
    <t>AAUAGUGAG</t>
  </si>
  <si>
    <t>AUUAAGUAC</t>
  </si>
  <si>
    <t>GCUCAGGGU</t>
  </si>
  <si>
    <t>CCAGCGGGG</t>
  </si>
  <si>
    <t>ACCCGGUGG</t>
  </si>
  <si>
    <t>PTK03</t>
    <phoneticPr fontId="1" type="noConversion"/>
  </si>
  <si>
    <t>GUCAGGGAG</t>
    <phoneticPr fontId="1" type="noConversion"/>
  </si>
  <si>
    <t>Variant</t>
  </si>
  <si>
    <t>SeqID</t>
  </si>
  <si>
    <t>R1</t>
  </si>
  <si>
    <t>R2</t>
  </si>
  <si>
    <t>R3</t>
  </si>
  <si>
    <t>R4</t>
  </si>
  <si>
    <t>R5</t>
  </si>
  <si>
    <t>R6</t>
  </si>
  <si>
    <t>R7</t>
  </si>
  <si>
    <t>R8</t>
  </si>
  <si>
    <t>Counts</t>
    <phoneticPr fontId="2" type="noConversion"/>
  </si>
  <si>
    <t>RankMean</t>
    <phoneticPr fontId="2" type="noConversion"/>
  </si>
  <si>
    <t>LogMean(emperical)</t>
  </si>
  <si>
    <t>Emperical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</si>
</sst>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12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工作表1!$M$1</c:f>
              <c:strCache>
                <c:ptCount val="1"/>
                <c:pt idx="0">
                  <c:v>LogMean(emperical)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549125109361335"/>
                  <c:y val="-4.85068533100029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工作表1!$L$2:$L$12</c:f>
              <c:numCache>
                <c:formatCode>General</c:formatCode>
                <c:ptCount val="11"/>
                <c:pt idx="0">
                  <c:v>5.7413623471823243</c:v>
                </c:pt>
                <c:pt idx="1">
                  <c:v>5.981866860423791</c:v>
                </c:pt>
                <c:pt idx="2">
                  <c:v>3.9574982280253796</c:v>
                </c:pt>
                <c:pt idx="3">
                  <c:v>1.4637370019862133</c:v>
                </c:pt>
                <c:pt idx="4">
                  <c:v>1.2897987402058688</c:v>
                </c:pt>
                <c:pt idx="5">
                  <c:v>5.9623461517909622</c:v>
                </c:pt>
                <c:pt idx="6">
                  <c:v>5.1187313635131471</c:v>
                </c:pt>
                <c:pt idx="7">
                  <c:v>3.367866182458457</c:v>
                </c:pt>
                <c:pt idx="8">
                  <c:v>2.4259068837475009</c:v>
                </c:pt>
                <c:pt idx="9">
                  <c:v>4.5522958023943021</c:v>
                </c:pt>
                <c:pt idx="10">
                  <c:v>4.2290833565826587</c:v>
                </c:pt>
              </c:numCache>
            </c:numRef>
          </c:xVal>
          <c:yVal>
            <c:numRef>
              <c:f>工作表1!$M$2:$M$12</c:f>
              <c:numCache>
                <c:formatCode>General</c:formatCode>
                <c:ptCount val="11"/>
                <c:pt idx="0">
                  <c:v>2.0737183503461227</c:v>
                </c:pt>
                <c:pt idx="1">
                  <c:v>2.3830969299490943</c:v>
                </c:pt>
                <c:pt idx="2">
                  <c:v>1.3521825181113625</c:v>
                </c:pt>
                <c:pt idx="3">
                  <c:v>0.41497334797081797</c:v>
                </c:pt>
                <c:pt idx="4">
                  <c:v>0.3979400086720376</c:v>
                </c:pt>
                <c:pt idx="5">
                  <c:v>2.2610248339923973</c:v>
                </c:pt>
                <c:pt idx="6">
                  <c:v>1.9222062774390163</c:v>
                </c:pt>
                <c:pt idx="7">
                  <c:v>1.110589710299249</c:v>
                </c:pt>
                <c:pt idx="8">
                  <c:v>0.80617997398388719</c:v>
                </c:pt>
                <c:pt idx="9">
                  <c:v>1.670245853074124</c:v>
                </c:pt>
                <c:pt idx="10">
                  <c:v>1.670245853074124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D-4DF2-89BE-AC7F11B4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25872"/>
        <c:axId val="331327536"/>
      </c:scatterChart>
      <c:valAx>
        <c:axId val="33132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27536"/>
        <c:crosses val="autoZero"/>
        <c:crossBetween val="midCat"/>
      </c:valAx>
      <c:valAx>
        <c:axId val="3313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2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57978</xdr:colOff>
      <xdr:row>2</xdr:row>
      <xdr:rowOff>185530</xdr:rowOff>
    </xdr:from>
    <xdr:to>
      <xdr:col>12</xdr:col>
      <xdr:colOff>612913</xdr:colOff>
      <xdr:row>15</xdr:row>
      <xdr:rowOff>129209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15" zoomScaleNormal="115" workbookViewId="0">
      <selection activeCell="L1" sqref="L1:M1048576"/>
    </sheetView>
  </sheetViews>
  <sheetFormatPr defaultRowHeight="17.25"/>
  <cols>
    <col min="1" max="1" width="7.375" style="1" bestFit="1" customWidth="1"/>
    <col min="2" max="2" width="14.625" style="1" bestFit="1" customWidth="1"/>
    <col min="3" max="5" width="6.75" style="1" bestFit="1" customWidth="1"/>
    <col min="6" max="6" width="7.875" style="1" bestFit="1" customWidth="1"/>
    <col min="7" max="7" width="6.75" style="1" bestFit="1" customWidth="1"/>
    <col min="8" max="8" width="7.875" style="1" bestFit="1" customWidth="1"/>
    <col min="9" max="10" width="4.5" style="1" bestFit="1" customWidth="1"/>
    <col min="11" max="11" width="7.875" style="1" bestFit="1" customWidth="1"/>
    <col min="12" max="12" width="13.625" style="1" bestFit="1" customWidth="1"/>
    <col min="13" max="13" width="19.5" style="1" bestFit="1" customWidth="1"/>
    <col min="14" max="14" width="9.875" style="1" bestFit="1" customWidth="1"/>
    <col min="15" max="16384" width="9" style="1"/>
  </cols>
  <sheetData>
    <row r="1" spans="1:14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</row>
    <row r="2" spans="1:14">
      <c r="A2" s="1">
        <v>44</v>
      </c>
      <c r="B2" s="1" t="s">
        <v>11</v>
      </c>
      <c r="C2" s="1">
        <v>281</v>
      </c>
      <c r="D2" s="1">
        <v>239</v>
      </c>
      <c r="E2" s="1">
        <v>306</v>
      </c>
      <c r="F2" s="1">
        <v>1532</v>
      </c>
      <c r="G2" s="1">
        <v>80214</v>
      </c>
      <c r="H2" s="1">
        <v>245848</v>
      </c>
      <c r="I2" s="1">
        <v>404</v>
      </c>
      <c r="J2" s="1">
        <v>490</v>
      </c>
      <c r="K2" s="1">
        <f>SUM(C2:J2)</f>
        <v>329314</v>
      </c>
      <c r="L2" s="1">
        <f>(1*C2+2*D2+3*E2+4*F2+5*G2+6*H2+7*I2+8*J2)/K2</f>
        <v>5.7413623471823243</v>
      </c>
      <c r="M2" s="1">
        <f>LOG10(N2)</f>
        <v>2.0737183503461227</v>
      </c>
      <c r="N2" s="1">
        <v>118.5</v>
      </c>
    </row>
    <row r="3" spans="1:14">
      <c r="A3" s="1">
        <v>42</v>
      </c>
      <c r="B3" s="1" t="s">
        <v>0</v>
      </c>
      <c r="C3" s="1">
        <v>72</v>
      </c>
      <c r="D3" s="1">
        <v>97</v>
      </c>
      <c r="E3" s="1">
        <v>89</v>
      </c>
      <c r="F3" s="1">
        <v>761</v>
      </c>
      <c r="G3" s="1">
        <v>249</v>
      </c>
      <c r="H3" s="1">
        <v>125009</v>
      </c>
      <c r="I3" s="1">
        <v>194</v>
      </c>
      <c r="J3" s="1">
        <v>148</v>
      </c>
      <c r="K3" s="1">
        <f>SUM(C3:J3)</f>
        <v>126619</v>
      </c>
      <c r="L3" s="1">
        <f>(1*C3+2*D3+3*E3+4*F3+5*G3+6*H3+7*I3+8*J3)/K3</f>
        <v>5.981866860423791</v>
      </c>
      <c r="M3" s="1">
        <f>LOG10(N3)</f>
        <v>2.3830969299490943</v>
      </c>
      <c r="N3" s="1">
        <v>241.6</v>
      </c>
    </row>
    <row r="4" spans="1:14">
      <c r="A4" s="1">
        <v>12</v>
      </c>
      <c r="B4" s="1" t="s">
        <v>1</v>
      </c>
      <c r="C4" s="1">
        <v>117</v>
      </c>
      <c r="D4" s="1">
        <v>212</v>
      </c>
      <c r="E4" s="1">
        <v>8725</v>
      </c>
      <c r="F4" s="1">
        <v>105535</v>
      </c>
      <c r="G4" s="1">
        <v>862</v>
      </c>
      <c r="H4" s="1">
        <v>1414</v>
      </c>
      <c r="I4" s="1">
        <v>111</v>
      </c>
      <c r="J4" s="1">
        <v>125</v>
      </c>
      <c r="K4" s="1">
        <f>SUM(C4:J4)</f>
        <v>117101</v>
      </c>
      <c r="L4" s="1">
        <f>(1*C4+2*D4+3*E4+4*F4+5*G4+6*H4+7*I4+8*J4)/K4</f>
        <v>3.9574982280253796</v>
      </c>
      <c r="M4" s="1">
        <f>LOG10(N4)</f>
        <v>1.3521825181113625</v>
      </c>
      <c r="N4" s="1">
        <v>22.5</v>
      </c>
    </row>
    <row r="5" spans="1:14">
      <c r="A5" s="1">
        <v>7</v>
      </c>
      <c r="B5" s="1" t="s">
        <v>2</v>
      </c>
      <c r="C5" s="1">
        <v>46781</v>
      </c>
      <c r="D5" s="1">
        <v>18008</v>
      </c>
      <c r="E5" s="1">
        <v>607</v>
      </c>
      <c r="F5" s="1">
        <v>1687</v>
      </c>
      <c r="G5" s="1">
        <v>73</v>
      </c>
      <c r="H5" s="1">
        <v>937</v>
      </c>
      <c r="I5" s="1">
        <v>160</v>
      </c>
      <c r="J5" s="1">
        <v>219</v>
      </c>
      <c r="K5" s="1">
        <f>SUM(C5:J5)</f>
        <v>68472</v>
      </c>
      <c r="L5" s="1">
        <f>(1*C5+2*D5+3*E5+4*F5+5*G5+6*H5+7*I5+8*J5)/K5</f>
        <v>1.4637370019862133</v>
      </c>
      <c r="M5" s="1">
        <f>LOG10(N5)</f>
        <v>0.41497334797081797</v>
      </c>
      <c r="N5" s="1">
        <v>2.6</v>
      </c>
    </row>
    <row r="6" spans="1:14">
      <c r="A6" s="1" t="s">
        <v>10</v>
      </c>
      <c r="B6" s="1" t="s">
        <v>3</v>
      </c>
      <c r="C6" s="1">
        <v>52292</v>
      </c>
      <c r="D6" s="1">
        <v>10796</v>
      </c>
      <c r="E6" s="1">
        <v>227</v>
      </c>
      <c r="F6" s="1">
        <v>789</v>
      </c>
      <c r="G6" s="1">
        <v>135</v>
      </c>
      <c r="H6" s="1">
        <v>559</v>
      </c>
      <c r="I6" s="1">
        <v>133</v>
      </c>
      <c r="J6" s="1">
        <v>159</v>
      </c>
      <c r="K6" s="1">
        <f>SUM(C6:J6)</f>
        <v>65090</v>
      </c>
      <c r="L6" s="1">
        <f>(1*C6+2*D6+3*E6+4*F6+5*G6+6*H6+7*I6+8*J6)/K6</f>
        <v>1.2897987402058688</v>
      </c>
      <c r="M6" s="1">
        <f>LOG10(N6)</f>
        <v>0.3979400086720376</v>
      </c>
      <c r="N6" s="1">
        <v>2.5</v>
      </c>
    </row>
    <row r="7" spans="1:14">
      <c r="A7" s="1">
        <v>49</v>
      </c>
      <c r="B7" s="1" t="s">
        <v>4</v>
      </c>
      <c r="C7" s="1">
        <v>23</v>
      </c>
      <c r="D7" s="1">
        <v>55</v>
      </c>
      <c r="E7" s="1">
        <v>46</v>
      </c>
      <c r="F7" s="1">
        <v>151</v>
      </c>
      <c r="G7" s="1">
        <v>1510</v>
      </c>
      <c r="H7" s="1">
        <v>54250</v>
      </c>
      <c r="I7" s="1">
        <v>45</v>
      </c>
      <c r="J7" s="1">
        <v>63</v>
      </c>
      <c r="K7" s="1">
        <f>SUM(C7:J7)</f>
        <v>56143</v>
      </c>
      <c r="L7" s="1">
        <f>(1*C7+2*D7+3*E7+4*F7+5*G7+6*H7+7*I7+8*J7)/K7</f>
        <v>5.9623461517909622</v>
      </c>
      <c r="M7" s="1">
        <f>LOG10(N7)</f>
        <v>2.2610248339923973</v>
      </c>
      <c r="N7" s="1">
        <v>182.4</v>
      </c>
    </row>
    <row r="8" spans="1:14">
      <c r="A8" s="1">
        <v>40</v>
      </c>
      <c r="B8" s="1" t="s">
        <v>5</v>
      </c>
      <c r="C8" s="1">
        <v>33</v>
      </c>
      <c r="D8" s="1">
        <v>47</v>
      </c>
      <c r="E8" s="1">
        <v>69</v>
      </c>
      <c r="F8" s="1">
        <v>1857</v>
      </c>
      <c r="G8" s="1">
        <v>38264</v>
      </c>
      <c r="H8" s="1">
        <v>7517</v>
      </c>
      <c r="I8" s="1">
        <v>65</v>
      </c>
      <c r="J8" s="1">
        <v>105</v>
      </c>
      <c r="K8" s="1">
        <f>SUM(C8:J8)</f>
        <v>47957</v>
      </c>
      <c r="L8" s="1">
        <f>(1*C8+2*D8+3*E8+4*F8+5*G8+6*H8+7*I8+8*J8)/K8</f>
        <v>5.1187313635131471</v>
      </c>
      <c r="M8" s="1">
        <f>LOG10(N8)</f>
        <v>1.9222062774390163</v>
      </c>
      <c r="N8" s="1">
        <v>83.6</v>
      </c>
    </row>
    <row r="9" spans="1:14">
      <c r="A9" s="1">
        <v>20</v>
      </c>
      <c r="B9" s="1" t="s">
        <v>6</v>
      </c>
      <c r="C9" s="1">
        <v>241</v>
      </c>
      <c r="D9" s="1">
        <v>3294</v>
      </c>
      <c r="E9" s="1">
        <v>22354</v>
      </c>
      <c r="F9" s="1">
        <v>19083</v>
      </c>
      <c r="G9" s="1">
        <v>247</v>
      </c>
      <c r="H9" s="1">
        <v>49</v>
      </c>
      <c r="I9" s="1">
        <v>69</v>
      </c>
      <c r="J9" s="1">
        <v>98</v>
      </c>
      <c r="K9" s="1">
        <f>SUM(C9:J9)</f>
        <v>45435</v>
      </c>
      <c r="L9" s="1">
        <f>(1*C9+2*D9+3*E9+4*F9+5*G9+6*H9+7*I9+8*J9)/K9</f>
        <v>3.367866182458457</v>
      </c>
      <c r="M9" s="1">
        <f>LOG10(N9)</f>
        <v>1.110589710299249</v>
      </c>
      <c r="N9" s="1">
        <v>12.9</v>
      </c>
    </row>
    <row r="10" spans="1:14">
      <c r="A10" s="1">
        <v>6</v>
      </c>
      <c r="B10" s="1" t="s">
        <v>7</v>
      </c>
      <c r="C10" s="1">
        <v>3413</v>
      </c>
      <c r="D10" s="1">
        <v>17178</v>
      </c>
      <c r="E10" s="1">
        <v>12767</v>
      </c>
      <c r="F10" s="1">
        <v>635</v>
      </c>
      <c r="G10" s="1">
        <v>79</v>
      </c>
      <c r="H10" s="1">
        <v>767</v>
      </c>
      <c r="I10" s="1">
        <v>44</v>
      </c>
      <c r="J10" s="1">
        <v>127</v>
      </c>
      <c r="K10" s="1">
        <f>SUM(C10:J10)</f>
        <v>35010</v>
      </c>
      <c r="L10" s="1">
        <f>(1*C10+2*D10+3*E10+4*F10+5*G10+6*H10+7*I10+8*J10)/K10</f>
        <v>2.4259068837475009</v>
      </c>
      <c r="M10" s="1">
        <f>LOG10(N10)</f>
        <v>0.80617997398388719</v>
      </c>
      <c r="N10" s="1">
        <v>6.4</v>
      </c>
    </row>
    <row r="11" spans="1:14">
      <c r="A11" s="1">
        <v>34</v>
      </c>
      <c r="B11" s="1" t="s">
        <v>8</v>
      </c>
      <c r="C11" s="1">
        <v>30</v>
      </c>
      <c r="D11" s="1">
        <v>30</v>
      </c>
      <c r="E11" s="1">
        <v>120</v>
      </c>
      <c r="F11" s="1">
        <v>14672</v>
      </c>
      <c r="G11" s="1">
        <v>17934</v>
      </c>
      <c r="H11" s="1">
        <v>121</v>
      </c>
      <c r="I11" s="1">
        <v>35</v>
      </c>
      <c r="J11" s="1">
        <v>53</v>
      </c>
      <c r="K11" s="1">
        <f>SUM(C11:J11)</f>
        <v>32995</v>
      </c>
      <c r="L11" s="1">
        <f>(1*C11+2*D11+3*E11+4*F11+5*G11+6*H11+7*I11+8*J11)/K11</f>
        <v>4.5522958023943021</v>
      </c>
      <c r="M11" s="1">
        <f>LOG10(N11)</f>
        <v>1.670245853074124</v>
      </c>
      <c r="N11" s="1">
        <v>46.8</v>
      </c>
    </row>
    <row r="12" spans="1:14">
      <c r="A12" s="1">
        <v>22</v>
      </c>
      <c r="B12" s="1" t="s">
        <v>9</v>
      </c>
      <c r="C12" s="1">
        <v>22</v>
      </c>
      <c r="D12" s="1">
        <v>48</v>
      </c>
      <c r="E12" s="1">
        <v>514</v>
      </c>
      <c r="F12" s="1">
        <v>24035</v>
      </c>
      <c r="G12" s="1">
        <v>7325</v>
      </c>
      <c r="H12" s="1">
        <v>245</v>
      </c>
      <c r="I12" s="1">
        <v>29</v>
      </c>
      <c r="J12" s="1">
        <v>41</v>
      </c>
      <c r="K12" s="1">
        <f>SUM(C12:J12)</f>
        <v>32259</v>
      </c>
      <c r="L12" s="1">
        <f>(1*C12+2*D12+3*E12+4*F12+5*G12+6*H12+7*I12+8*J12)/K12</f>
        <v>4.2290833565826587</v>
      </c>
      <c r="M12" s="1">
        <f>LOG10(N12)</f>
        <v>1.670245853074124</v>
      </c>
      <c r="N12" s="1">
        <v>46.8</v>
      </c>
    </row>
  </sheetData>
  <sortState ref="A2:N21">
    <sortCondition descending="1" ref="K1"/>
  </sortState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2018-10-02T06:52:32Z</dcterms:created>
  <dcterms:modified xsi:type="dcterms:W3CDTF">2019-01-07T09:25:50Z</dcterms:modified>
</cp:coreProperties>
</file>