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90107 ReadCountTable\"/>
    </mc:Choice>
  </mc:AlternateContent>
  <bookViews>
    <workbookView xWindow="0" yWindow="0" windowWidth="20490" windowHeight="7620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K12" i="1"/>
  <c r="L12" i="1" s="1"/>
  <c r="M10" i="1"/>
  <c r="K10" i="1"/>
  <c r="L10" i="1" s="1"/>
  <c r="M6" i="1"/>
  <c r="K6" i="1"/>
  <c r="L6" i="1" s="1"/>
  <c r="M3" i="1"/>
  <c r="K3" i="1"/>
  <c r="L3" i="1" s="1"/>
  <c r="M2" i="1"/>
  <c r="K2" i="1"/>
  <c r="L2" i="1" s="1"/>
  <c r="M5" i="1"/>
  <c r="K5" i="1"/>
  <c r="L5" i="1" s="1"/>
  <c r="M11" i="1"/>
  <c r="K11" i="1"/>
  <c r="L11" i="1" s="1"/>
  <c r="M7" i="1"/>
  <c r="K7" i="1"/>
  <c r="L7" i="1" s="1"/>
  <c r="M8" i="1"/>
  <c r="K8" i="1"/>
  <c r="L8" i="1" s="1"/>
  <c r="M4" i="1"/>
  <c r="K4" i="1"/>
  <c r="L4" i="1" s="1"/>
  <c r="M9" i="1"/>
  <c r="L9" i="1"/>
  <c r="K9" i="1"/>
</calcChain>
</file>

<file path=xl/sharedStrings.xml><?xml version="1.0" encoding="utf-8"?>
<sst xmlns="http://schemas.openxmlformats.org/spreadsheetml/2006/main" count="27" uniqueCount="27">
  <si>
    <t>pTK03</t>
    <phoneticPr fontId="0" type="noConversion"/>
  </si>
  <si>
    <t>AUUCCUCCA</t>
  </si>
  <si>
    <t>GCUCAGGGU</t>
  </si>
  <si>
    <t>AUUAAGUAC</t>
  </si>
  <si>
    <t>UUACGAGGC</t>
  </si>
  <si>
    <t>ACCCGGUGG</t>
  </si>
  <si>
    <t>CCAGCGGGG</t>
  </si>
  <si>
    <t>GUCAGGGAG</t>
  </si>
  <si>
    <t>CGACGGGGG</t>
  </si>
  <si>
    <t>AGCAGGGGU</t>
  </si>
  <si>
    <t>pYC08</t>
    <phoneticPr fontId="0" type="noConversion"/>
  </si>
  <si>
    <t>UAAGGAGGU</t>
  </si>
  <si>
    <t>AACAGGGGG</t>
  </si>
  <si>
    <t>Variant</t>
  </si>
  <si>
    <t>SeqID</t>
  </si>
  <si>
    <t>R1</t>
  </si>
  <si>
    <t>R2</t>
  </si>
  <si>
    <t>R3</t>
  </si>
  <si>
    <t>R4</t>
  </si>
  <si>
    <t>R5</t>
  </si>
  <si>
    <t>R6</t>
  </si>
  <si>
    <t>R7</t>
  </si>
  <si>
    <t>R8</t>
  </si>
  <si>
    <t>Counts</t>
    <phoneticPr fontId="0" type="noConversion"/>
  </si>
  <si>
    <t>RankMean</t>
    <phoneticPr fontId="0" type="noConversion"/>
  </si>
  <si>
    <t>LogMean(emperical)</t>
  </si>
  <si>
    <t>Emperical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</si>
</sst>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charset val="136"/>
      <scheme val="minor"/>
    </font>
    <font>
      <sz val="12"/>
      <color theme="1"/>
      <name val="Arial Unicode MS"/>
      <family val="2"/>
    </font>
    <font>
      <sz val="12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工作表1!$M$1</c:f>
              <c:strCache>
                <c:ptCount val="1"/>
                <c:pt idx="0">
                  <c:v>LogMean(emperical)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83661417322834"/>
                  <c:y val="-2.05595654709828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工作表1!$L$2:$L$12</c:f>
              <c:numCache>
                <c:formatCode>General</c:formatCode>
                <c:ptCount val="11"/>
                <c:pt idx="0">
                  <c:v>5.3317887742612342</c:v>
                </c:pt>
                <c:pt idx="1">
                  <c:v>5.5888391682021581</c:v>
                </c:pt>
                <c:pt idx="2">
                  <c:v>2.3044434667839857</c:v>
                </c:pt>
                <c:pt idx="3">
                  <c:v>4.7863000482392666</c:v>
                </c:pt>
                <c:pt idx="4">
                  <c:v>6.5623969213853766</c:v>
                </c:pt>
                <c:pt idx="5">
                  <c:v>3.5264238070805543</c:v>
                </c:pt>
                <c:pt idx="6">
                  <c:v>2.7213896457765667</c:v>
                </c:pt>
                <c:pt idx="7">
                  <c:v>2.0796847635726796</c:v>
                </c:pt>
                <c:pt idx="8">
                  <c:v>7.4369900271985498</c:v>
                </c:pt>
                <c:pt idx="9">
                  <c:v>4.1780708985985164</c:v>
                </c:pt>
                <c:pt idx="10">
                  <c:v>7.842741935483871</c:v>
                </c:pt>
              </c:numCache>
            </c:numRef>
          </c:xVal>
          <c:yVal>
            <c:numRef>
              <c:f>工作表1!$M$2:$M$12</c:f>
              <c:numCache>
                <c:formatCode>General</c:formatCode>
                <c:ptCount val="11"/>
                <c:pt idx="0">
                  <c:v>2.064083435963596</c:v>
                </c:pt>
                <c:pt idx="1">
                  <c:v>2.2720737875000099</c:v>
                </c:pt>
                <c:pt idx="2">
                  <c:v>0.78532983501076703</c:v>
                </c:pt>
                <c:pt idx="3">
                  <c:v>1.7193312869837267</c:v>
                </c:pt>
                <c:pt idx="4">
                  <c:v>2.5921767573958667</c:v>
                </c:pt>
                <c:pt idx="5">
                  <c:v>1.3283796034387378</c:v>
                </c:pt>
                <c:pt idx="6">
                  <c:v>1.0334237554869496</c:v>
                </c:pt>
                <c:pt idx="7">
                  <c:v>0.55630250076728727</c:v>
                </c:pt>
                <c:pt idx="8">
                  <c:v>2.8502172417983895</c:v>
                </c:pt>
                <c:pt idx="9">
                  <c:v>1.5390760987927767</c:v>
                </c:pt>
                <c:pt idx="10">
                  <c:v>3.0239517074233881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A-4398-86F2-FE20BCF49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55904"/>
        <c:axId val="1040354240"/>
      </c:scatterChart>
      <c:valAx>
        <c:axId val="10403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54240"/>
        <c:crosses val="autoZero"/>
        <c:crossBetween val="midCat"/>
      </c:valAx>
      <c:valAx>
        <c:axId val="10403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5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57978</xdr:colOff>
      <xdr:row>2</xdr:row>
      <xdr:rowOff>185530</xdr:rowOff>
    </xdr:from>
    <xdr:to>
      <xdr:col>12</xdr:col>
      <xdr:colOff>1391478</xdr:colOff>
      <xdr:row>15</xdr:row>
      <xdr:rowOff>129209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ger/NGS%20analyze/re-seq/fepB_rep2/fepb_rep2_spikein_SD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pb_rep2_spikein_SDR"/>
    </sheetNames>
    <sheetDataSet>
      <sheetData sheetId="0">
        <row r="2">
          <cell r="L2">
            <v>2.0777292576419213</v>
          </cell>
          <cell r="M2">
            <v>0.55630250076728727</v>
          </cell>
        </row>
        <row r="3">
          <cell r="L3">
            <v>2.2876712328767121</v>
          </cell>
          <cell r="M3">
            <v>0.78532983501076703</v>
          </cell>
        </row>
        <row r="4">
          <cell r="L4">
            <v>2.6932132963988922</v>
          </cell>
          <cell r="M4">
            <v>1.0334237554869496</v>
          </cell>
        </row>
        <row r="5">
          <cell r="L5">
            <v>3.4642857142857144</v>
          </cell>
          <cell r="M5">
            <v>1.3283796034387378</v>
          </cell>
        </row>
        <row r="6">
          <cell r="L6">
            <v>4.2076555023923445</v>
          </cell>
          <cell r="M6">
            <v>1.5390760987927767</v>
          </cell>
        </row>
        <row r="7">
          <cell r="L7">
            <v>4.8373401534526854</v>
          </cell>
          <cell r="M7">
            <v>1.7193312869837267</v>
          </cell>
        </row>
        <row r="8">
          <cell r="L8">
            <v>5.3312418300653599</v>
          </cell>
          <cell r="M8">
            <v>2.064083435963596</v>
          </cell>
        </row>
        <row r="9">
          <cell r="L9">
            <v>5.5866771570941518</v>
          </cell>
          <cell r="M9">
            <v>2.2720737875000099</v>
          </cell>
        </row>
        <row r="10">
          <cell r="L10">
            <v>6.5640744797371307</v>
          </cell>
          <cell r="M10">
            <v>2.5921767573958667</v>
          </cell>
        </row>
        <row r="11">
          <cell r="L11">
            <v>7.4408310749774165</v>
          </cell>
          <cell r="M11">
            <v>2.8502172417983895</v>
          </cell>
        </row>
        <row r="12">
          <cell r="L12">
            <v>7.8460508701472556</v>
          </cell>
          <cell r="M12">
            <v>3.0239517074233881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15" zoomScaleNormal="115" workbookViewId="0">
      <selection activeCell="L1" sqref="L1:M1048576"/>
    </sheetView>
  </sheetViews>
  <sheetFormatPr defaultRowHeight="17.25"/>
  <cols>
    <col min="1" max="1" width="7.375" style="1" bestFit="1" customWidth="1"/>
    <col min="2" max="2" width="14.625" style="1" bestFit="1" customWidth="1"/>
    <col min="3" max="3" width="4.5" style="1" bestFit="1" customWidth="1"/>
    <col min="4" max="4" width="5.625" style="1" bestFit="1" customWidth="1"/>
    <col min="5" max="5" width="4.5" style="1" bestFit="1" customWidth="1"/>
    <col min="6" max="9" width="5.625" style="1" bestFit="1" customWidth="1"/>
    <col min="10" max="10" width="4.5" style="1" bestFit="1" customWidth="1"/>
    <col min="11" max="11" width="7.5" style="1" bestFit="1" customWidth="1"/>
    <col min="12" max="12" width="13.625" style="1" bestFit="1" customWidth="1"/>
    <col min="13" max="13" width="19.5" style="1" bestFit="1" customWidth="1"/>
    <col min="14" max="14" width="9.875" style="1" bestFit="1" customWidth="1"/>
    <col min="15" max="16384" width="9" style="1"/>
  </cols>
  <sheetData>
    <row r="1" spans="1:14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>
      <c r="A2" s="1">
        <v>44</v>
      </c>
      <c r="B2" s="1" t="s">
        <v>7</v>
      </c>
      <c r="C2" s="2">
        <v>287</v>
      </c>
      <c r="D2" s="2">
        <v>11</v>
      </c>
      <c r="E2" s="2">
        <v>87</v>
      </c>
      <c r="F2" s="2">
        <v>10</v>
      </c>
      <c r="G2" s="2">
        <v>6014</v>
      </c>
      <c r="H2" s="2">
        <v>4901</v>
      </c>
      <c r="I2" s="2">
        <v>125</v>
      </c>
      <c r="J2" s="2">
        <v>3</v>
      </c>
      <c r="K2" s="1">
        <f>SUM(C2:J2)</f>
        <v>11438</v>
      </c>
      <c r="L2" s="1">
        <f>(1*C2+2*D2+3*E2+4*F2+5*G2+6*H2+7*I2+8*J2)/K2</f>
        <v>5.3317887742612342</v>
      </c>
      <c r="M2" s="1">
        <f>LOG10(N2)</f>
        <v>2.064083435963596</v>
      </c>
      <c r="N2" s="1">
        <v>115.9</v>
      </c>
    </row>
    <row r="3" spans="1:14">
      <c r="A3" s="1">
        <v>49</v>
      </c>
      <c r="B3" s="1" t="s">
        <v>8</v>
      </c>
      <c r="C3" s="2">
        <v>358</v>
      </c>
      <c r="D3" s="2">
        <v>3</v>
      </c>
      <c r="E3" s="2">
        <v>3</v>
      </c>
      <c r="F3" s="2">
        <v>2</v>
      </c>
      <c r="G3" s="2">
        <v>77</v>
      </c>
      <c r="H3" s="2">
        <v>3027</v>
      </c>
      <c r="I3" s="2">
        <v>328</v>
      </c>
      <c r="J3" s="2">
        <v>1</v>
      </c>
      <c r="K3" s="1">
        <f>SUM(C3:J3)</f>
        <v>3799</v>
      </c>
      <c r="L3" s="1">
        <f>(1*C3+2*D3+3*E3+4*F3+5*G3+6*H3+7*I3+8*J3)/K3</f>
        <v>5.5888391682021581</v>
      </c>
      <c r="M3" s="1">
        <f>LOG10(N3)</f>
        <v>2.2720737875000099</v>
      </c>
      <c r="N3" s="3">
        <v>187.1</v>
      </c>
    </row>
    <row r="4" spans="1:14">
      <c r="A4" s="1">
        <v>6</v>
      </c>
      <c r="B4" s="1" t="s">
        <v>2</v>
      </c>
      <c r="C4" s="2">
        <v>325</v>
      </c>
      <c r="D4" s="2">
        <v>1130</v>
      </c>
      <c r="E4" s="2">
        <v>654</v>
      </c>
      <c r="F4" s="2">
        <v>150</v>
      </c>
      <c r="G4" s="2">
        <v>1</v>
      </c>
      <c r="H4" s="2">
        <v>8</v>
      </c>
      <c r="I4" s="2">
        <v>2</v>
      </c>
      <c r="J4" s="2">
        <v>3</v>
      </c>
      <c r="K4" s="1">
        <f>SUM(C4:J4)</f>
        <v>2273</v>
      </c>
      <c r="L4" s="1">
        <f>(1*C4+2*D4+3*E4+4*F4+5*G4+6*H4+7*I4+8*J4)/K4</f>
        <v>2.3044434667839857</v>
      </c>
      <c r="M4" s="1">
        <f>LOG10(N4)</f>
        <v>0.78532983501076703</v>
      </c>
      <c r="N4" s="1">
        <v>6.1</v>
      </c>
    </row>
    <row r="5" spans="1:14">
      <c r="A5" s="1">
        <v>34</v>
      </c>
      <c r="B5" s="1" t="s">
        <v>6</v>
      </c>
      <c r="C5" s="2">
        <v>13</v>
      </c>
      <c r="D5" s="2">
        <v>3</v>
      </c>
      <c r="E5" s="2">
        <v>2</v>
      </c>
      <c r="F5" s="2">
        <v>648</v>
      </c>
      <c r="G5" s="2">
        <v>1138</v>
      </c>
      <c r="H5" s="2">
        <v>268</v>
      </c>
      <c r="I5" s="2">
        <v>1</v>
      </c>
      <c r="J5" s="2">
        <v>0</v>
      </c>
      <c r="K5" s="1">
        <f>SUM(C5:J5)</f>
        <v>2073</v>
      </c>
      <c r="L5" s="1">
        <f>(1*C5+2*D5+3*E5+4*F5+5*G5+6*H5+7*I5+8*J5)/K5</f>
        <v>4.7863000482392666</v>
      </c>
      <c r="M5" s="1">
        <f>LOG10(N5)</f>
        <v>1.7193312869837267</v>
      </c>
      <c r="N5" s="3">
        <v>52.4</v>
      </c>
    </row>
    <row r="6" spans="1:14">
      <c r="A6" s="1">
        <v>69</v>
      </c>
      <c r="B6" s="1" t="s">
        <v>9</v>
      </c>
      <c r="C6" s="2">
        <v>46</v>
      </c>
      <c r="D6" s="2">
        <v>19</v>
      </c>
      <c r="E6" s="2">
        <v>31</v>
      </c>
      <c r="F6" s="2">
        <v>2</v>
      </c>
      <c r="G6" s="2">
        <v>0</v>
      </c>
      <c r="H6" s="2">
        <v>373</v>
      </c>
      <c r="I6" s="2">
        <v>1270</v>
      </c>
      <c r="J6" s="2">
        <v>78</v>
      </c>
      <c r="K6" s="1">
        <f>SUM(C6:J6)</f>
        <v>1819</v>
      </c>
      <c r="L6" s="1">
        <f>(1*C6+2*D6+3*E6+4*F6+5*G6+6*H6+7*I6+8*J6)/K6</f>
        <v>6.5623969213853766</v>
      </c>
      <c r="M6" s="1">
        <f>LOG10(N6)</f>
        <v>2.5921767573958667</v>
      </c>
      <c r="N6" s="1">
        <v>391</v>
      </c>
    </row>
    <row r="7" spans="1:14">
      <c r="A7" s="1">
        <v>12</v>
      </c>
      <c r="B7" s="1" t="s">
        <v>4</v>
      </c>
      <c r="C7" s="2">
        <v>19</v>
      </c>
      <c r="D7" s="2">
        <v>46</v>
      </c>
      <c r="E7" s="2">
        <v>801</v>
      </c>
      <c r="F7" s="2">
        <v>1069</v>
      </c>
      <c r="G7" s="2">
        <v>6</v>
      </c>
      <c r="H7" s="2">
        <v>3</v>
      </c>
      <c r="I7" s="2">
        <v>5</v>
      </c>
      <c r="J7" s="2">
        <v>0</v>
      </c>
      <c r="K7" s="1">
        <f>SUM(C7:J7)</f>
        <v>1949</v>
      </c>
      <c r="L7" s="1">
        <f>(1*C7+2*D7+3*E7+4*F7+5*G7+6*H7+7*I7+8*J7)/K7</f>
        <v>3.5264238070805543</v>
      </c>
      <c r="M7" s="1">
        <f>LOG10(N7)</f>
        <v>1.3283796034387378</v>
      </c>
      <c r="N7" s="1">
        <v>21.3</v>
      </c>
    </row>
    <row r="8" spans="1:14">
      <c r="A8" s="1">
        <v>20</v>
      </c>
      <c r="B8" s="1" t="s">
        <v>3</v>
      </c>
      <c r="C8" s="2">
        <v>5</v>
      </c>
      <c r="D8" s="2">
        <v>584</v>
      </c>
      <c r="E8" s="2">
        <v>701</v>
      </c>
      <c r="F8" s="2">
        <v>174</v>
      </c>
      <c r="G8" s="2">
        <v>2</v>
      </c>
      <c r="H8" s="2">
        <v>1</v>
      </c>
      <c r="I8" s="2">
        <v>1</v>
      </c>
      <c r="J8" s="2">
        <v>0</v>
      </c>
      <c r="K8" s="1">
        <f>SUM(C8:J8)</f>
        <v>1468</v>
      </c>
      <c r="L8" s="1">
        <f>(1*C8+2*D8+3*E8+4*F8+5*G8+6*H8+7*I8+8*J8)/K8</f>
        <v>2.7213896457765667</v>
      </c>
      <c r="M8" s="1">
        <f>LOG10(N8)</f>
        <v>1.0334237554869496</v>
      </c>
      <c r="N8" s="1">
        <v>10.8</v>
      </c>
    </row>
    <row r="9" spans="1:14">
      <c r="A9" s="1" t="s">
        <v>0</v>
      </c>
      <c r="B9" s="1" t="s">
        <v>1</v>
      </c>
      <c r="C9" s="2">
        <v>280</v>
      </c>
      <c r="D9" s="2">
        <v>535</v>
      </c>
      <c r="E9" s="2">
        <v>310</v>
      </c>
      <c r="F9" s="2">
        <v>5</v>
      </c>
      <c r="G9" s="2">
        <v>1</v>
      </c>
      <c r="H9" s="2">
        <v>8</v>
      </c>
      <c r="I9" s="2">
        <v>2</v>
      </c>
      <c r="J9" s="2">
        <v>1</v>
      </c>
      <c r="K9" s="1">
        <f>SUM(C9:J9)</f>
        <v>1142</v>
      </c>
      <c r="L9" s="1">
        <f>(1*C9+2*D9+3*E9+4*F9+5*G9+6*H9+7*I9+8*J9)/K9</f>
        <v>2.0796847635726796</v>
      </c>
      <c r="M9" s="1">
        <f>LOG10(N9)</f>
        <v>0.55630250076728727</v>
      </c>
      <c r="N9" s="1">
        <v>3.6</v>
      </c>
    </row>
    <row r="10" spans="1:14">
      <c r="A10" s="1" t="s">
        <v>10</v>
      </c>
      <c r="B10" s="1" t="s">
        <v>11</v>
      </c>
      <c r="C10" s="2">
        <v>2</v>
      </c>
      <c r="D10" s="2">
        <v>11</v>
      </c>
      <c r="E10" s="2">
        <v>27</v>
      </c>
      <c r="F10" s="2">
        <v>5</v>
      </c>
      <c r="G10" s="2">
        <v>1</v>
      </c>
      <c r="H10" s="2">
        <v>2</v>
      </c>
      <c r="I10" s="2">
        <v>379</v>
      </c>
      <c r="J10" s="2">
        <v>676</v>
      </c>
      <c r="K10" s="1">
        <f>SUM(C10:J10)</f>
        <v>1103</v>
      </c>
      <c r="L10" s="1">
        <f>(1*C10+2*D10+3*E10+4*F10+5*G10+6*H10+7*I10+8*J10)/K10</f>
        <v>7.4369900271985498</v>
      </c>
      <c r="M10" s="1">
        <f>LOG10(N10)</f>
        <v>2.8502172417983895</v>
      </c>
      <c r="N10" s="1">
        <v>708.3</v>
      </c>
    </row>
    <row r="11" spans="1:14">
      <c r="A11" s="1">
        <v>22</v>
      </c>
      <c r="B11" s="1" t="s">
        <v>5</v>
      </c>
      <c r="C11" s="2">
        <v>2</v>
      </c>
      <c r="D11" s="2">
        <v>61</v>
      </c>
      <c r="E11" s="2">
        <v>1</v>
      </c>
      <c r="F11" s="2">
        <v>877</v>
      </c>
      <c r="G11" s="2">
        <v>200</v>
      </c>
      <c r="H11" s="2">
        <v>71</v>
      </c>
      <c r="I11" s="2">
        <v>1</v>
      </c>
      <c r="J11" s="2">
        <v>0</v>
      </c>
      <c r="K11" s="1">
        <f>SUM(C11:J11)</f>
        <v>1213</v>
      </c>
      <c r="L11" s="1">
        <f>(1*C11+2*D11+3*E11+4*F11+5*G11+6*H11+7*I11+8*J11)/K11</f>
        <v>4.1780708985985164</v>
      </c>
      <c r="M11" s="1">
        <f>LOG10(N11)</f>
        <v>1.5390760987927767</v>
      </c>
      <c r="N11" s="4">
        <v>34.6</v>
      </c>
    </row>
    <row r="12" spans="1:14">
      <c r="A12" s="1">
        <v>71</v>
      </c>
      <c r="B12" s="1" t="s">
        <v>12</v>
      </c>
      <c r="C12" s="2">
        <v>3</v>
      </c>
      <c r="D12" s="2">
        <v>6</v>
      </c>
      <c r="E12" s="2">
        <v>7</v>
      </c>
      <c r="F12" s="2">
        <v>3</v>
      </c>
      <c r="G12" s="2">
        <v>4</v>
      </c>
      <c r="H12" s="2">
        <v>0</v>
      </c>
      <c r="I12" s="2">
        <v>1</v>
      </c>
      <c r="J12" s="2">
        <v>720</v>
      </c>
      <c r="K12" s="1">
        <f>SUM(C12:J12)</f>
        <v>744</v>
      </c>
      <c r="L12" s="1">
        <f>(1*C12+2*D12+3*E12+4*F12+5*G12+6*H12+7*I12+8*J12)/K12</f>
        <v>7.842741935483871</v>
      </c>
      <c r="M12" s="1">
        <f>LOG10(N12)</f>
        <v>3.0239517074233881</v>
      </c>
      <c r="N12" s="4">
        <v>1056.7</v>
      </c>
    </row>
  </sheetData>
  <sortState ref="A2:N12">
    <sortCondition descending="1" ref="K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2019-01-07T09:31:44Z</dcterms:created>
  <dcterms:modified xsi:type="dcterms:W3CDTF">2019-01-07T09:35:55Z</dcterms:modified>
</cp:coreProperties>
</file>