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0107 ReadCountTable\"/>
    </mc:Choice>
  </mc:AlternateContent>
  <bookViews>
    <workbookView xWindow="0" yWindow="0" windowWidth="20490" windowHeight="7620"/>
  </bookViews>
  <sheets>
    <sheet name="fepB_rep3_SDR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R12" i="1"/>
  <c r="S12" i="1" s="1"/>
  <c r="T10" i="1"/>
  <c r="R10" i="1"/>
  <c r="S10" i="1" s="1"/>
  <c r="T6" i="1"/>
  <c r="R6" i="1"/>
  <c r="S6" i="1" s="1"/>
  <c r="T7" i="1"/>
  <c r="R7" i="1"/>
  <c r="S7" i="1" s="1"/>
  <c r="T5" i="1"/>
  <c r="R5" i="1"/>
  <c r="S5" i="1" s="1"/>
  <c r="T4" i="1"/>
  <c r="R4" i="1"/>
  <c r="S4" i="1" s="1"/>
  <c r="T9" i="1"/>
  <c r="R9" i="1"/>
  <c r="S9" i="1" s="1"/>
  <c r="T11" i="1"/>
  <c r="R11" i="1"/>
  <c r="S11" i="1" s="1"/>
  <c r="T3" i="1"/>
  <c r="R3" i="1"/>
  <c r="S3" i="1" s="1"/>
  <c r="T2" i="1"/>
  <c r="R2" i="1"/>
  <c r="S2" i="1" s="1"/>
  <c r="T8" i="1"/>
  <c r="S8" i="1"/>
  <c r="R8" i="1"/>
</calcChain>
</file>

<file path=xl/sharedStrings.xml><?xml version="1.0" encoding="utf-8"?>
<sst xmlns="http://schemas.openxmlformats.org/spreadsheetml/2006/main" count="43" uniqueCount="43">
  <si>
    <t>pYC08</t>
  </si>
  <si>
    <t>UAAGGAGGU</t>
  </si>
  <si>
    <t>v6</t>
  </si>
  <si>
    <t>GCUCAGGGU</t>
  </si>
  <si>
    <t>v22</t>
  </si>
  <si>
    <t>ACCCGGUGG</t>
  </si>
  <si>
    <t>v71</t>
  </si>
  <si>
    <t>AACAGGGGG</t>
  </si>
  <si>
    <t>v69</t>
  </si>
  <si>
    <t>AGCAGGGGU</t>
  </si>
  <si>
    <t>v7</t>
  </si>
  <si>
    <t>CGCGGGAUA</t>
  </si>
  <si>
    <t>pTK03</t>
  </si>
  <si>
    <t>AUUCCUCCA</t>
  </si>
  <si>
    <t>v12</t>
  </si>
  <si>
    <t>UUACGAGGC</t>
  </si>
  <si>
    <t>v20</t>
  </si>
  <si>
    <t>AUUAAGUAC</t>
  </si>
  <si>
    <t>v44</t>
  </si>
  <si>
    <t>GUCAGGGAG</t>
  </si>
  <si>
    <t>v49</t>
  </si>
  <si>
    <t>CGACGGGGG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</si>
  <si>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</si>
  <si>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</si>
  <si>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</si>
  <si>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</si>
  <si>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</si>
  <si>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</si>
  <si>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</si>
  <si>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</si>
  <si>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</si>
  <si>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</si>
  <si>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</si>
  <si>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</si>
  <si>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</si>
  <si>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</si>
  <si>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</si>
  <si>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Variant</t>
  </si>
  <si>
    <t>SeqID</t>
  </si>
  <si>
    <t>Counts</t>
    <phoneticPr fontId="0" type="noConversion"/>
  </si>
  <si>
    <t>RankMean</t>
    <phoneticPr fontId="0" type="noConversion"/>
  </si>
  <si>
    <t>LogMean(emperical)</t>
  </si>
  <si>
    <t>Emperical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</si>
</sst>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6"/>
      <scheme val="minor"/>
    </font>
    <font>
      <sz val="12"/>
      <color theme="1"/>
      <name val="Arial Unicode MS"/>
      <family val="2"/>
    </font>
    <font>
      <sz val="12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fepB_rep3_SDR!$T$1</c:f>
              <c:strCache>
                <c:ptCount val="1"/>
                <c:pt idx="0">
                  <c:v>LogMean(emperical)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fepB_rep3_SDR!$S$2:$S$12</c:f>
              <c:numCache>
                <c:formatCode>General</c:formatCode>
                <c:ptCount val="11"/>
                <c:pt idx="0">
                  <c:v>3.4582959641255604</c:v>
                </c:pt>
                <c:pt idx="1">
                  <c:v>7.5523226979666065</c:v>
                </c:pt>
                <c:pt idx="2">
                  <c:v>2.6548516250588787</c:v>
                </c:pt>
                <c:pt idx="3">
                  <c:v>2.3297872340425534</c:v>
                </c:pt>
                <c:pt idx="4">
                  <c:v>5.074677528852682</c:v>
                </c:pt>
                <c:pt idx="5">
                  <c:v>6.0787486515641858</c:v>
                </c:pt>
                <c:pt idx="6">
                  <c:v>12.862518089725036</c:v>
                </c:pt>
                <c:pt idx="7">
                  <c:v>11.638803680981596</c:v>
                </c:pt>
                <c:pt idx="8">
                  <c:v>8.5801652892561986</c:v>
                </c:pt>
                <c:pt idx="9">
                  <c:v>13.178445229681978</c:v>
                </c:pt>
                <c:pt idx="10">
                  <c:v>10.347048300536672</c:v>
                </c:pt>
              </c:numCache>
            </c:numRef>
          </c:xVal>
          <c:yVal>
            <c:numRef>
              <c:f>fepB_rep3_SDR!$T$2:$T$12</c:f>
              <c:numCache>
                <c:formatCode>General</c:formatCode>
                <c:ptCount val="11"/>
                <c:pt idx="0">
                  <c:v>0.90308998699194354</c:v>
                </c:pt>
                <c:pt idx="1">
                  <c:v>1.5440680443502757</c:v>
                </c:pt>
                <c:pt idx="2">
                  <c:v>0.47712125471966244</c:v>
                </c:pt>
                <c:pt idx="3">
                  <c:v>0.47712125471966244</c:v>
                </c:pt>
                <c:pt idx="4">
                  <c:v>1.146128035678238</c:v>
                </c:pt>
                <c:pt idx="5">
                  <c:v>1.3010299956639813</c:v>
                </c:pt>
                <c:pt idx="6">
                  <c:v>2.8579352647194289</c:v>
                </c:pt>
                <c:pt idx="7">
                  <c:v>2.5921767573958667</c:v>
                </c:pt>
                <c:pt idx="8">
                  <c:v>2.0606978403536118</c:v>
                </c:pt>
                <c:pt idx="9">
                  <c:v>3.0141003215196207</c:v>
                </c:pt>
                <c:pt idx="10">
                  <c:v>2.2695129442179165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1-4F6B-98E0-0CB49C73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55711"/>
        <c:axId val="1127356959"/>
      </c:scatterChart>
      <c:valAx>
        <c:axId val="11273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56959"/>
        <c:crosses val="autoZero"/>
        <c:crossBetween val="midCat"/>
      </c:valAx>
      <c:valAx>
        <c:axId val="11273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306456</xdr:colOff>
      <xdr:row>2</xdr:row>
      <xdr:rowOff>185530</xdr:rowOff>
    </xdr:from>
    <xdr:to>
      <xdr:col>17</xdr:col>
      <xdr:colOff>149087</xdr:colOff>
      <xdr:row>15</xdr:row>
      <xdr:rowOff>129209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ger/NGS%20analyze/re-seq/fepB_rep3/fepb_rep3_spike_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pb_rep3_spike_in"/>
    </sheetNames>
    <sheetDataSet>
      <sheetData sheetId="0">
        <row r="2">
          <cell r="S2">
            <v>13.4116544740351</v>
          </cell>
          <cell r="T2">
            <v>2.8579352647194289</v>
          </cell>
        </row>
        <row r="3">
          <cell r="S3">
            <v>3.3418830153268688</v>
          </cell>
          <cell r="T3">
            <v>0.90308998699194354</v>
          </cell>
        </row>
        <row r="4">
          <cell r="S4">
            <v>7.7078603247593049</v>
          </cell>
          <cell r="T4">
            <v>1.5440680443502757</v>
          </cell>
        </row>
        <row r="5">
          <cell r="S5">
            <v>14.193255020841228</v>
          </cell>
          <cell r="T5">
            <v>3.0141003215196207</v>
          </cell>
        </row>
        <row r="6">
          <cell r="S6">
            <v>12.997199460636864</v>
          </cell>
          <cell r="T6">
            <v>2.5921767573958667</v>
          </cell>
        </row>
        <row r="7">
          <cell r="S7">
            <v>2.6873352435530085</v>
          </cell>
          <cell r="T7">
            <v>0.47712125471966244</v>
          </cell>
        </row>
        <row r="8">
          <cell r="S8">
            <v>2.4382366447267718</v>
          </cell>
          <cell r="T8">
            <v>0.47712125471966244</v>
          </cell>
        </row>
        <row r="9">
          <cell r="S9">
            <v>7.2440811724915442</v>
          </cell>
          <cell r="T9">
            <v>1.3010299956639813</v>
          </cell>
        </row>
        <row r="10">
          <cell r="S10">
            <v>5.4485294117647056</v>
          </cell>
          <cell r="T10">
            <v>1.146128035678238</v>
          </cell>
        </row>
        <row r="11">
          <cell r="S11">
            <v>8.5917159763313613</v>
          </cell>
          <cell r="T11">
            <v>2.0606978403536118</v>
          </cell>
        </row>
        <row r="12">
          <cell r="S12">
            <v>10.519345238095237</v>
          </cell>
          <cell r="T12">
            <v>2.2695129442179165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B1" zoomScale="115" zoomScaleNormal="115" workbookViewId="0">
      <selection activeCell="S2" sqref="S2"/>
    </sheetView>
  </sheetViews>
  <sheetFormatPr defaultRowHeight="17.25"/>
  <cols>
    <col min="1" max="1" width="7.375" style="1" bestFit="1" customWidth="1"/>
    <col min="2" max="2" width="14.625" style="1" bestFit="1" customWidth="1"/>
    <col min="3" max="10" width="5.625" style="1" bestFit="1" customWidth="1"/>
    <col min="11" max="11" width="4.5" style="1" bestFit="1" customWidth="1"/>
    <col min="12" max="17" width="4.875" style="1" bestFit="1" customWidth="1"/>
    <col min="18" max="18" width="7.5" style="1" bestFit="1" customWidth="1"/>
    <col min="19" max="19" width="13.625" style="1" bestFit="1" customWidth="1"/>
    <col min="20" max="20" width="19.5" style="1" bestFit="1" customWidth="1"/>
    <col min="21" max="21" width="9.875" style="1" bestFit="1" customWidth="1"/>
  </cols>
  <sheetData>
    <row r="1" spans="1:21">
      <c r="A1" s="1" t="s">
        <v>37</v>
      </c>
      <c r="B1" s="1" t="s">
        <v>38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39</v>
      </c>
      <c r="S1" s="1" t="s">
        <v>40</v>
      </c>
      <c r="T1" s="1" t="s">
        <v>41</v>
      </c>
      <c r="U1" s="1" t="s">
        <v>42</v>
      </c>
    </row>
    <row r="2" spans="1:21">
      <c r="A2" s="1" t="s">
        <v>2</v>
      </c>
      <c r="B2" s="1" t="s">
        <v>3</v>
      </c>
      <c r="C2" s="1">
        <v>109</v>
      </c>
      <c r="D2" s="1">
        <v>710</v>
      </c>
      <c r="E2" s="1">
        <v>9686</v>
      </c>
      <c r="F2" s="1">
        <v>4605</v>
      </c>
      <c r="G2" s="1">
        <v>1314</v>
      </c>
      <c r="H2" s="1">
        <v>182</v>
      </c>
      <c r="I2" s="1">
        <v>12</v>
      </c>
      <c r="J2" s="1">
        <v>11</v>
      </c>
      <c r="K2" s="1">
        <v>15</v>
      </c>
      <c r="L2" s="1">
        <v>54</v>
      </c>
      <c r="M2" s="1">
        <v>1</v>
      </c>
      <c r="N2" s="1">
        <v>25</v>
      </c>
      <c r="O2" s="1">
        <v>1</v>
      </c>
      <c r="P2" s="1">
        <v>0</v>
      </c>
      <c r="Q2" s="1">
        <v>0</v>
      </c>
      <c r="R2" s="1">
        <f>SUM(C2:Q2)</f>
        <v>16725</v>
      </c>
      <c r="S2" s="1">
        <f>(1*C2+2*D2+3*E2+4*F2+5*G2+6*H2+7*I2+8*J2+9*K2+10*L2+11*M2+12*N2+13*O2+14*P2+15*Q2)/R2</f>
        <v>3.4582959641255604</v>
      </c>
      <c r="T2" s="1">
        <f>LOG10(U2)</f>
        <v>0.90308998699194354</v>
      </c>
      <c r="U2" s="1">
        <v>8</v>
      </c>
    </row>
    <row r="3" spans="1:21">
      <c r="A3" s="1" t="s">
        <v>4</v>
      </c>
      <c r="B3" s="1" t="s">
        <v>5</v>
      </c>
      <c r="C3" s="1">
        <v>0</v>
      </c>
      <c r="D3" s="1">
        <v>126</v>
      </c>
      <c r="E3" s="1">
        <v>25</v>
      </c>
      <c r="F3" s="1">
        <v>2</v>
      </c>
      <c r="G3" s="1">
        <v>56</v>
      </c>
      <c r="H3" s="1">
        <v>492</v>
      </c>
      <c r="I3" s="1">
        <v>3515</v>
      </c>
      <c r="J3" s="1">
        <v>7822</v>
      </c>
      <c r="K3" s="1">
        <v>38</v>
      </c>
      <c r="L3" s="1">
        <v>0</v>
      </c>
      <c r="M3" s="1">
        <v>4</v>
      </c>
      <c r="N3" s="1">
        <v>0</v>
      </c>
      <c r="O3" s="1">
        <v>18</v>
      </c>
      <c r="P3" s="1">
        <v>0</v>
      </c>
      <c r="Q3" s="1">
        <v>0</v>
      </c>
      <c r="R3" s="1">
        <f>SUM(C3:Q3)</f>
        <v>12098</v>
      </c>
      <c r="S3" s="1">
        <f>(1*C3+2*D3+3*E3+4*F3+5*G3+6*H3+7*I3+8*J3+9*K3+10*L3+11*M3+12*N3+13*O3+14*P3+15*Q3)/R3</f>
        <v>7.5523226979666065</v>
      </c>
      <c r="T3" s="1">
        <f>LOG10(U3)</f>
        <v>1.5440680443502757</v>
      </c>
      <c r="U3" s="2">
        <v>35</v>
      </c>
    </row>
    <row r="4" spans="1:21">
      <c r="A4" s="1" t="s">
        <v>10</v>
      </c>
      <c r="B4" s="1" t="s">
        <v>11</v>
      </c>
      <c r="C4" s="1">
        <v>1086</v>
      </c>
      <c r="D4" s="1">
        <v>2468</v>
      </c>
      <c r="E4" s="1">
        <v>3538</v>
      </c>
      <c r="F4" s="1">
        <v>1328</v>
      </c>
      <c r="G4" s="1">
        <v>8</v>
      </c>
      <c r="H4" s="1">
        <v>15</v>
      </c>
      <c r="I4" s="1">
        <v>3</v>
      </c>
      <c r="J4" s="1">
        <v>13</v>
      </c>
      <c r="K4" s="1">
        <v>5</v>
      </c>
      <c r="L4" s="1">
        <v>17</v>
      </c>
      <c r="M4" s="1">
        <v>5</v>
      </c>
      <c r="N4" s="1">
        <v>6</v>
      </c>
      <c r="O4" s="1">
        <v>0</v>
      </c>
      <c r="P4" s="1">
        <v>0</v>
      </c>
      <c r="Q4" s="1">
        <v>0</v>
      </c>
      <c r="R4" s="1">
        <f>SUM(C4:Q4)</f>
        <v>8492</v>
      </c>
      <c r="S4" s="1">
        <f>(1*C4+2*D4+3*E4+4*F4+5*G4+6*H4+7*I4+8*J4+9*K4+10*L4+11*M4+12*N4+13*O4+14*P4+15*Q4)/R4</f>
        <v>2.6548516250588787</v>
      </c>
      <c r="T4" s="1">
        <f>LOG10(U4)</f>
        <v>0.47712125471966244</v>
      </c>
      <c r="U4" s="1">
        <v>3</v>
      </c>
    </row>
    <row r="5" spans="1:21">
      <c r="A5" s="1" t="s">
        <v>12</v>
      </c>
      <c r="B5" s="1" t="s">
        <v>13</v>
      </c>
      <c r="C5" s="1">
        <v>1383</v>
      </c>
      <c r="D5" s="1">
        <v>1904</v>
      </c>
      <c r="E5" s="1">
        <v>3019</v>
      </c>
      <c r="F5" s="1">
        <v>4</v>
      </c>
      <c r="G5" s="1">
        <v>31</v>
      </c>
      <c r="H5" s="1">
        <v>7</v>
      </c>
      <c r="I5" s="1">
        <v>6</v>
      </c>
      <c r="J5" s="1">
        <v>5</v>
      </c>
      <c r="K5" s="1">
        <v>2</v>
      </c>
      <c r="L5" s="1">
        <v>20</v>
      </c>
      <c r="M5" s="1">
        <v>5</v>
      </c>
      <c r="N5" s="1">
        <v>2</v>
      </c>
      <c r="O5" s="1">
        <v>4</v>
      </c>
      <c r="P5" s="1">
        <v>0</v>
      </c>
      <c r="Q5" s="1">
        <v>0</v>
      </c>
      <c r="R5" s="1">
        <f>SUM(C5:Q5)</f>
        <v>6392</v>
      </c>
      <c r="S5" s="1">
        <f>(1*C5+2*D5+3*E5+4*F5+5*G5+6*H5+7*I5+8*J5+9*K5+10*L5+11*M5+12*N5+13*O5+14*P5+15*Q5)/R5</f>
        <v>2.3297872340425534</v>
      </c>
      <c r="T5" s="1">
        <f>LOG10(U5)</f>
        <v>0.47712125471966244</v>
      </c>
      <c r="U5" s="1">
        <v>3</v>
      </c>
    </row>
    <row r="6" spans="1:21">
      <c r="A6" s="1" t="s">
        <v>16</v>
      </c>
      <c r="B6" s="1" t="s">
        <v>17</v>
      </c>
      <c r="C6" s="1">
        <v>30</v>
      </c>
      <c r="D6" s="1">
        <v>62</v>
      </c>
      <c r="E6" s="1">
        <v>6</v>
      </c>
      <c r="F6" s="1">
        <v>10</v>
      </c>
      <c r="G6" s="1">
        <v>2328</v>
      </c>
      <c r="H6" s="1">
        <v>498</v>
      </c>
      <c r="I6" s="1">
        <v>4</v>
      </c>
      <c r="J6" s="1">
        <v>1</v>
      </c>
      <c r="K6" s="1">
        <v>3</v>
      </c>
      <c r="L6" s="1">
        <v>0</v>
      </c>
      <c r="M6" s="1">
        <v>1</v>
      </c>
      <c r="N6" s="1">
        <v>3</v>
      </c>
      <c r="O6" s="1">
        <v>0</v>
      </c>
      <c r="P6" s="1">
        <v>0</v>
      </c>
      <c r="Q6" s="1">
        <v>0</v>
      </c>
      <c r="R6" s="1">
        <f>SUM(C6:Q6)</f>
        <v>2946</v>
      </c>
      <c r="S6" s="1">
        <f>(1*C6+2*D6+3*E6+4*F6+5*G6+6*H6+7*I6+8*J6+9*K6+10*L6+11*M6+12*N6+13*O6+14*P6+15*Q6)/R6</f>
        <v>5.074677528852682</v>
      </c>
      <c r="T6" s="1">
        <f>LOG10(U6)</f>
        <v>1.146128035678238</v>
      </c>
      <c r="U6" s="1">
        <v>14</v>
      </c>
    </row>
    <row r="7" spans="1:21">
      <c r="A7" s="1" t="s">
        <v>14</v>
      </c>
      <c r="B7" s="1" t="s">
        <v>15</v>
      </c>
      <c r="C7" s="1">
        <v>0</v>
      </c>
      <c r="D7" s="1">
        <v>17</v>
      </c>
      <c r="E7" s="1">
        <v>2</v>
      </c>
      <c r="F7" s="1">
        <v>20</v>
      </c>
      <c r="G7" s="1">
        <v>494</v>
      </c>
      <c r="H7" s="1">
        <v>1189</v>
      </c>
      <c r="I7" s="1">
        <v>7</v>
      </c>
      <c r="J7" s="1">
        <v>0</v>
      </c>
      <c r="K7" s="1">
        <v>7</v>
      </c>
      <c r="L7" s="1">
        <v>0</v>
      </c>
      <c r="M7" s="1">
        <v>1</v>
      </c>
      <c r="N7" s="1">
        <v>108</v>
      </c>
      <c r="O7" s="1">
        <v>0</v>
      </c>
      <c r="P7" s="1">
        <v>8</v>
      </c>
      <c r="Q7" s="1">
        <v>1</v>
      </c>
      <c r="R7" s="1">
        <f>SUM(C7:Q7)</f>
        <v>1854</v>
      </c>
      <c r="S7" s="1">
        <f>(1*C7+2*D7+3*E7+4*F7+5*G7+6*H7+7*I7+8*J7+9*K7+10*L7+11*M7+12*N7+13*O7+14*P7+15*Q7)/R7</f>
        <v>6.0787486515641858</v>
      </c>
      <c r="T7" s="1">
        <f>LOG10(U7)</f>
        <v>1.3010299956639813</v>
      </c>
      <c r="U7" s="1">
        <v>20</v>
      </c>
    </row>
    <row r="8" spans="1:21">
      <c r="A8" s="1" t="s">
        <v>0</v>
      </c>
      <c r="B8" s="1" t="s">
        <v>1</v>
      </c>
      <c r="C8" s="1">
        <v>5</v>
      </c>
      <c r="D8" s="1">
        <v>17</v>
      </c>
      <c r="E8" s="1">
        <v>0</v>
      </c>
      <c r="F8" s="1">
        <v>26</v>
      </c>
      <c r="G8" s="1">
        <v>16</v>
      </c>
      <c r="H8" s="1">
        <v>5</v>
      </c>
      <c r="I8" s="1">
        <v>0</v>
      </c>
      <c r="J8" s="1">
        <v>1</v>
      </c>
      <c r="K8" s="1">
        <v>1</v>
      </c>
      <c r="L8" s="1">
        <v>13</v>
      </c>
      <c r="M8" s="1">
        <v>0</v>
      </c>
      <c r="N8" s="1">
        <v>23</v>
      </c>
      <c r="O8" s="1">
        <v>759</v>
      </c>
      <c r="P8" s="1">
        <v>507</v>
      </c>
      <c r="Q8" s="1">
        <v>9</v>
      </c>
      <c r="R8" s="1">
        <f>SUM(C8:Q8)</f>
        <v>1382</v>
      </c>
      <c r="S8" s="1">
        <f>(1*C8+2*D8+3*E8+4*F8+5*G8+6*H8+7*I8+8*J8+9*K8+10*L8+11*M8+12*N8+13*O8+14*P8+15*Q8)/R8</f>
        <v>12.862518089725036</v>
      </c>
      <c r="T8" s="1">
        <f>LOG10(U8)</f>
        <v>2.8579352647194289</v>
      </c>
      <c r="U8" s="1">
        <v>721</v>
      </c>
    </row>
    <row r="9" spans="1:21">
      <c r="A9" s="1" t="s">
        <v>8</v>
      </c>
      <c r="B9" s="1" t="s">
        <v>9</v>
      </c>
      <c r="C9" s="1">
        <v>4</v>
      </c>
      <c r="D9" s="1">
        <v>48</v>
      </c>
      <c r="E9" s="1">
        <v>0</v>
      </c>
      <c r="F9" s="1">
        <v>20</v>
      </c>
      <c r="G9" s="1">
        <v>6</v>
      </c>
      <c r="H9" s="1">
        <v>2</v>
      </c>
      <c r="I9" s="1">
        <v>0</v>
      </c>
      <c r="J9" s="1">
        <v>1</v>
      </c>
      <c r="K9" s="1">
        <v>12</v>
      </c>
      <c r="L9" s="1">
        <v>6</v>
      </c>
      <c r="M9" s="1">
        <v>179</v>
      </c>
      <c r="N9" s="1">
        <v>609</v>
      </c>
      <c r="O9" s="1">
        <v>336</v>
      </c>
      <c r="P9" s="1">
        <v>81</v>
      </c>
      <c r="Q9" s="1">
        <v>0</v>
      </c>
      <c r="R9" s="1">
        <f>SUM(C9:Q9)</f>
        <v>1304</v>
      </c>
      <c r="S9" s="1">
        <f>(1*C9+2*D9+3*E9+4*F9+5*G9+6*H9+7*I9+8*J9+9*K9+10*L9+11*M9+12*N9+13*O9+14*P9+15*Q9)/R9</f>
        <v>11.638803680981596</v>
      </c>
      <c r="T9" s="1">
        <f>LOG10(U9)</f>
        <v>2.5921767573958667</v>
      </c>
      <c r="U9" s="1">
        <v>391</v>
      </c>
    </row>
    <row r="10" spans="1:21">
      <c r="A10" s="1" t="s">
        <v>18</v>
      </c>
      <c r="B10" s="1" t="s">
        <v>19</v>
      </c>
      <c r="C10" s="1">
        <v>2</v>
      </c>
      <c r="D10" s="1">
        <v>14</v>
      </c>
      <c r="E10" s="1">
        <v>0</v>
      </c>
      <c r="F10" s="1">
        <v>10</v>
      </c>
      <c r="G10" s="1">
        <v>0</v>
      </c>
      <c r="H10" s="1">
        <v>40</v>
      </c>
      <c r="I10" s="1">
        <v>2</v>
      </c>
      <c r="J10" s="1">
        <v>1</v>
      </c>
      <c r="K10" s="1">
        <v>521</v>
      </c>
      <c r="L10" s="1">
        <v>1</v>
      </c>
      <c r="M10" s="1">
        <v>8</v>
      </c>
      <c r="N10" s="1">
        <v>6</v>
      </c>
      <c r="O10" s="1">
        <v>0</v>
      </c>
      <c r="P10" s="1">
        <v>0</v>
      </c>
      <c r="Q10" s="1">
        <v>0</v>
      </c>
      <c r="R10" s="1">
        <f>SUM(C10:Q10)</f>
        <v>605</v>
      </c>
      <c r="S10" s="1">
        <f>(1*C10+2*D10+3*E10+4*F10+5*G10+6*H10+7*I10+8*J10+9*K10+10*L10+11*M10+12*N10+13*O10+14*P10+15*Q10)/R10</f>
        <v>8.5801652892561986</v>
      </c>
      <c r="T10" s="1">
        <f>LOG10(U10)</f>
        <v>2.0606978403536118</v>
      </c>
      <c r="U10" s="1">
        <v>115</v>
      </c>
    </row>
    <row r="11" spans="1:21">
      <c r="A11" s="1" t="s">
        <v>6</v>
      </c>
      <c r="B11" s="1" t="s">
        <v>7</v>
      </c>
      <c r="C11" s="1">
        <v>5</v>
      </c>
      <c r="D11" s="1">
        <v>7</v>
      </c>
      <c r="E11" s="1">
        <v>4</v>
      </c>
      <c r="F11" s="1">
        <v>5</v>
      </c>
      <c r="G11" s="1">
        <v>3</v>
      </c>
      <c r="H11" s="1">
        <v>29</v>
      </c>
      <c r="I11" s="1">
        <v>5</v>
      </c>
      <c r="J11" s="1">
        <v>3</v>
      </c>
      <c r="K11" s="1">
        <v>8</v>
      </c>
      <c r="L11" s="1">
        <v>1</v>
      </c>
      <c r="M11" s="1">
        <v>1</v>
      </c>
      <c r="N11" s="1">
        <v>3</v>
      </c>
      <c r="O11" s="1">
        <v>5</v>
      </c>
      <c r="P11" s="1">
        <v>339</v>
      </c>
      <c r="Q11" s="1">
        <v>148</v>
      </c>
      <c r="R11" s="1">
        <f>SUM(C11:Q11)</f>
        <v>566</v>
      </c>
      <c r="S11" s="1">
        <f>(1*C11+2*D11+3*E11+4*F11+5*G11+6*H11+7*I11+8*J11+9*K11+10*L11+11*M11+12*N11+13*O11+14*P11+15*Q11)/R11</f>
        <v>13.178445229681978</v>
      </c>
      <c r="T11" s="1">
        <f>LOG10(U11)</f>
        <v>3.0141003215196207</v>
      </c>
      <c r="U11" s="2">
        <v>1033</v>
      </c>
    </row>
    <row r="12" spans="1:21">
      <c r="A12" s="1" t="s">
        <v>20</v>
      </c>
      <c r="B12" s="1" t="s">
        <v>21</v>
      </c>
      <c r="C12" s="1">
        <v>14</v>
      </c>
      <c r="D12" s="1">
        <v>12</v>
      </c>
      <c r="E12" s="1">
        <v>2</v>
      </c>
      <c r="F12" s="1">
        <v>0</v>
      </c>
      <c r="G12" s="1">
        <v>0</v>
      </c>
      <c r="H12" s="1">
        <v>6</v>
      </c>
      <c r="I12" s="1">
        <v>0</v>
      </c>
      <c r="J12" s="1">
        <v>0</v>
      </c>
      <c r="K12" s="1">
        <v>11</v>
      </c>
      <c r="L12" s="1">
        <v>55</v>
      </c>
      <c r="M12" s="1">
        <v>455</v>
      </c>
      <c r="N12" s="1">
        <v>2</v>
      </c>
      <c r="O12" s="1">
        <v>2</v>
      </c>
      <c r="P12" s="1">
        <v>0</v>
      </c>
      <c r="Q12" s="1">
        <v>0</v>
      </c>
      <c r="R12" s="1">
        <f>SUM(C12:Q12)</f>
        <v>559</v>
      </c>
      <c r="S12" s="1">
        <f>(1*C12+2*D12+3*E12+4*F12+5*G12+6*H12+7*I12+8*J12+9*K12+10*L12+11*M12+12*N12+13*O12+14*P12+15*Q12)/R12</f>
        <v>10.347048300536672</v>
      </c>
      <c r="T12" s="1">
        <f>LOG10(U12)</f>
        <v>2.2695129442179165</v>
      </c>
      <c r="U12" s="3">
        <v>186</v>
      </c>
    </row>
  </sheetData>
  <sortState ref="A2:U12">
    <sortCondition descending="1" ref="R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fepB_rep3_SDR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2019-01-07T09:33:15Z</dcterms:created>
  <dcterms:modified xsi:type="dcterms:W3CDTF">2019-01-07T09:42:24Z</dcterms:modified>
</cp:coreProperties>
</file>