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7455" windowHeight="43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65" i="1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64"/>
  <c r="W60"/>
  <c r="W61"/>
  <c r="W62"/>
  <c r="W63"/>
  <c r="W64"/>
  <c r="W65"/>
  <c r="W66"/>
  <c r="W67"/>
  <c r="W68"/>
  <c r="W69"/>
  <c r="W70"/>
  <c r="W71"/>
  <c r="W72"/>
  <c r="W73"/>
  <c r="W74"/>
  <c r="W75"/>
  <c r="W76"/>
  <c r="W77"/>
  <c r="W78"/>
  <c r="W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59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31"/>
  <c r="F102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59"/>
  <c r="N2"/>
  <c r="N3"/>
  <c r="N4"/>
  <c r="N5"/>
  <c r="N6"/>
  <c r="N7"/>
  <c r="N8"/>
  <c r="N9"/>
  <c r="N10"/>
  <c r="N1"/>
  <c r="E19"/>
  <c r="E20"/>
  <c r="E21"/>
  <c r="E22"/>
  <c r="E23"/>
  <c r="E24"/>
  <c r="E25"/>
  <c r="E26"/>
  <c r="E27"/>
  <c r="E18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31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59"/>
  <c r="M12"/>
  <c r="M11"/>
  <c r="J11"/>
  <c r="J12" s="1"/>
  <c r="K11"/>
  <c r="K12" s="1"/>
  <c r="L11"/>
  <c r="L12" s="1"/>
  <c r="I11"/>
  <c r="I12" s="1"/>
  <c r="B11"/>
  <c r="B12" s="1"/>
  <c r="C11"/>
  <c r="C12" s="1"/>
  <c r="D11"/>
  <c r="D12" s="1"/>
  <c r="E11"/>
  <c r="E12" s="1"/>
  <c r="F11"/>
  <c r="F12" s="1"/>
  <c r="A11"/>
  <c r="A12" s="1"/>
</calcChain>
</file>

<file path=xl/sharedStrings.xml><?xml version="1.0" encoding="utf-8"?>
<sst xmlns="http://schemas.openxmlformats.org/spreadsheetml/2006/main" count="10" uniqueCount="9">
  <si>
    <t>lamda = 10</t>
    <phoneticPr fontId="1" type="noConversion"/>
  </si>
  <si>
    <t>平均</t>
    <phoneticPr fontId="1" type="noConversion"/>
  </si>
  <si>
    <t>direct</t>
    <phoneticPr fontId="1" type="noConversion"/>
  </si>
  <si>
    <t>pie</t>
    <phoneticPr fontId="1" type="noConversion"/>
  </si>
  <si>
    <t>sample n = 200000</t>
    <phoneticPr fontId="1" type="noConversion"/>
  </si>
  <si>
    <t>n = 2000</t>
    <phoneticPr fontId="1" type="noConversion"/>
  </si>
  <si>
    <t>n = 200</t>
    <phoneticPr fontId="1" type="noConversion"/>
  </si>
  <si>
    <t>ratio only</t>
    <phoneticPr fontId="1" type="noConversion"/>
  </si>
  <si>
    <t>ratio and new Q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</si>
</sst>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lamda = 10</c:v>
          </c:tx>
          <c:marker>
            <c:symbol val="none"/>
          </c:marker>
          <c:val>
            <c:numRef>
              <c:f>Sheet1!$A$18:$A$27</c:f>
              <c:numCache>
                <c:formatCode>0.00E+00</c:formatCode>
                <c:ptCount val="10"/>
                <c:pt idx="0">
                  <c:v>4.53999297624848E-5</c:v>
                </c:pt>
                <c:pt idx="1">
                  <c:v>4.5399929762484801E-4</c:v>
                </c:pt>
                <c:pt idx="2" formatCode="General">
                  <c:v>2.2699964881242401E-3</c:v>
                </c:pt>
                <c:pt idx="3" formatCode="General">
                  <c:v>9.0799859524969707E-3</c:v>
                </c:pt>
                <c:pt idx="4" formatCode="General">
                  <c:v>2.8374956101552998E-2</c:v>
                </c:pt>
                <c:pt idx="5" formatCode="General">
                  <c:v>6.9846045788438199E-2</c:v>
                </c:pt>
                <c:pt idx="6" formatCode="General">
                  <c:v>0.13926358822848101</c:v>
                </c:pt>
                <c:pt idx="7" formatCode="General">
                  <c:v>0.23198737742710701</c:v>
                </c:pt>
                <c:pt idx="8" formatCode="General">
                  <c:v>0.33138634863127597</c:v>
                </c:pt>
                <c:pt idx="9" formatCode="General">
                  <c:v>0.41422915632599</c:v>
                </c:pt>
              </c:numCache>
            </c:numRef>
          </c:val>
        </c:ser>
        <c:ser>
          <c:idx val="1"/>
          <c:order val="1"/>
          <c:tx>
            <c:v>sample</c:v>
          </c:tx>
          <c:marker>
            <c:symbol val="none"/>
          </c:marker>
          <c:val>
            <c:numRef>
              <c:f>Sheet1!$E$18:$E$27</c:f>
              <c:numCache>
                <c:formatCode>General</c:formatCode>
                <c:ptCount val="10"/>
                <c:pt idx="0">
                  <c:v>5.5000000000000002E-5</c:v>
                </c:pt>
                <c:pt idx="1">
                  <c:v>3.6999999999999999E-4</c:v>
                </c:pt>
                <c:pt idx="2">
                  <c:v>1.9300000000000001E-3</c:v>
                </c:pt>
                <c:pt idx="3">
                  <c:v>7.195E-3</c:v>
                </c:pt>
                <c:pt idx="4">
                  <c:v>2.3429999999999999E-2</c:v>
                </c:pt>
                <c:pt idx="5">
                  <c:v>5.6855000000000003E-2</c:v>
                </c:pt>
                <c:pt idx="6">
                  <c:v>0.1135</c:v>
                </c:pt>
                <c:pt idx="7">
                  <c:v>0.19042999999999999</c:v>
                </c:pt>
                <c:pt idx="8">
                  <c:v>0.26780999999999999</c:v>
                </c:pt>
                <c:pt idx="9">
                  <c:v>0.33842499999999998</c:v>
                </c:pt>
              </c:numCache>
            </c:numRef>
          </c:val>
        </c:ser>
        <c:marker val="1"/>
        <c:axId val="62578688"/>
        <c:axId val="62580224"/>
      </c:lineChart>
      <c:catAx>
        <c:axId val="62578688"/>
        <c:scaling>
          <c:orientation val="minMax"/>
        </c:scaling>
        <c:axPos val="b"/>
        <c:tickLblPos val="nextTo"/>
        <c:crossAx val="62580224"/>
        <c:crosses val="autoZero"/>
        <c:auto val="1"/>
        <c:lblAlgn val="ctr"/>
        <c:lblOffset val="100"/>
      </c:catAx>
      <c:valAx>
        <c:axId val="62580224"/>
        <c:scaling>
          <c:orientation val="minMax"/>
        </c:scaling>
        <c:axPos val="l"/>
        <c:majorGridlines/>
        <c:numFmt formatCode="0.00E+00" sourceLinked="1"/>
        <c:tickLblPos val="nextTo"/>
        <c:crossAx val="625786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tx>
            <c:v>lamda = 10</c:v>
          </c:tx>
          <c:marker>
            <c:symbol val="none"/>
          </c:marker>
          <c:val>
            <c:numRef>
              <c:f>Sheet1!$A$31:$A$50</c:f>
              <c:numCache>
                <c:formatCode>0.00E+00</c:formatCode>
                <c:ptCount val="20"/>
                <c:pt idx="0">
                  <c:v>4.53999297624848E-5</c:v>
                </c:pt>
                <c:pt idx="1">
                  <c:v>4.5399929762484801E-4</c:v>
                </c:pt>
                <c:pt idx="2" formatCode="General">
                  <c:v>2.2699964881242401E-3</c:v>
                </c:pt>
                <c:pt idx="3" formatCode="General">
                  <c:v>7.5666549604141396E-3</c:v>
                </c:pt>
                <c:pt idx="4" formatCode="General">
                  <c:v>1.8916637401035299E-2</c:v>
                </c:pt>
                <c:pt idx="5" formatCode="General">
                  <c:v>3.7833274802070702E-2</c:v>
                </c:pt>
                <c:pt idx="6" formatCode="General">
                  <c:v>6.3055458003451206E-2</c:v>
                </c:pt>
                <c:pt idx="7" formatCode="General">
                  <c:v>9.0079225719216005E-2</c:v>
                </c:pt>
                <c:pt idx="8" formatCode="General">
                  <c:v>0.11259903214902001</c:v>
                </c:pt>
                <c:pt idx="9" formatCode="General">
                  <c:v>0.12511003572113299</c:v>
                </c:pt>
                <c:pt idx="10" formatCode="General">
                  <c:v>0.12511003572113299</c:v>
                </c:pt>
                <c:pt idx="11" formatCode="General">
                  <c:v>0.113736396110121</c:v>
                </c:pt>
                <c:pt idx="12" formatCode="General">
                  <c:v>9.4780330091767603E-2</c:v>
                </c:pt>
                <c:pt idx="13" formatCode="General">
                  <c:v>7.2907946224436596E-2</c:v>
                </c:pt>
                <c:pt idx="14" formatCode="General">
                  <c:v>5.2077104446026201E-2</c:v>
                </c:pt>
                <c:pt idx="15" formatCode="General">
                  <c:v>3.4718069630684099E-2</c:v>
                </c:pt>
                <c:pt idx="16" formatCode="General">
                  <c:v>2.1698793519177501E-2</c:v>
                </c:pt>
                <c:pt idx="17" formatCode="General">
                  <c:v>1.27639961877515E-2</c:v>
                </c:pt>
                <c:pt idx="18" formatCode="General">
                  <c:v>7.09110899319528E-3</c:v>
                </c:pt>
                <c:pt idx="19" formatCode="General">
                  <c:v>3.7321626279975201E-3</c:v>
                </c:pt>
              </c:numCache>
            </c:numRef>
          </c:val>
        </c:ser>
        <c:ser>
          <c:idx val="1"/>
          <c:order val="1"/>
          <c:tx>
            <c:v>sample n = 200000</c:v>
          </c:tx>
          <c:marker>
            <c:symbol val="none"/>
          </c:marker>
          <c:val>
            <c:numRef>
              <c:f>Sheet1!$D$31:$D$50</c:f>
              <c:numCache>
                <c:formatCode>General</c:formatCode>
                <c:ptCount val="20"/>
                <c:pt idx="0">
                  <c:v>5.0000000000000002E-5</c:v>
                </c:pt>
                <c:pt idx="1">
                  <c:v>4.0000000000000002E-4</c:v>
                </c:pt>
                <c:pt idx="2">
                  <c:v>2.215E-3</c:v>
                </c:pt>
                <c:pt idx="3">
                  <c:v>8.0400000000000003E-3</c:v>
                </c:pt>
                <c:pt idx="4">
                  <c:v>1.9029999999999998E-2</c:v>
                </c:pt>
                <c:pt idx="5">
                  <c:v>3.8054999999999999E-2</c:v>
                </c:pt>
                <c:pt idx="6">
                  <c:v>6.4149999999999999E-2</c:v>
                </c:pt>
                <c:pt idx="7">
                  <c:v>9.0200000000000002E-2</c:v>
                </c:pt>
                <c:pt idx="8">
                  <c:v>0.112205</c:v>
                </c:pt>
                <c:pt idx="9">
                  <c:v>0.127</c:v>
                </c:pt>
                <c:pt idx="10">
                  <c:v>0.12567500000000001</c:v>
                </c:pt>
                <c:pt idx="11">
                  <c:v>0.113985</c:v>
                </c:pt>
                <c:pt idx="12">
                  <c:v>9.4305E-2</c:v>
                </c:pt>
                <c:pt idx="13">
                  <c:v>7.2794999999999999E-2</c:v>
                </c:pt>
                <c:pt idx="14">
                  <c:v>5.2225000000000001E-2</c:v>
                </c:pt>
                <c:pt idx="15">
                  <c:v>3.474E-2</c:v>
                </c:pt>
                <c:pt idx="16">
                  <c:v>2.1335E-2</c:v>
                </c:pt>
                <c:pt idx="17">
                  <c:v>1.2975E-2</c:v>
                </c:pt>
                <c:pt idx="18">
                  <c:v>6.9950000000000003E-3</c:v>
                </c:pt>
                <c:pt idx="19">
                  <c:v>3.6250000000000002E-3</c:v>
                </c:pt>
              </c:numCache>
            </c:numRef>
          </c:val>
        </c:ser>
        <c:ser>
          <c:idx val="3"/>
          <c:order val="2"/>
          <c:tx>
            <c:v>sample n = 2000</c:v>
          </c:tx>
          <c:marker>
            <c:symbol val="none"/>
          </c:marker>
          <c:val>
            <c:numRef>
              <c:f>Sheet1!$P$31:$P$50</c:f>
              <c:numCache>
                <c:formatCode>General</c:formatCode>
                <c:ptCount val="20"/>
                <c:pt idx="0">
                  <c:v>0</c:v>
                </c:pt>
                <c:pt idx="1">
                  <c:v>1E-3</c:v>
                </c:pt>
                <c:pt idx="2">
                  <c:v>2.5000000000000001E-3</c:v>
                </c:pt>
                <c:pt idx="3">
                  <c:v>1.15E-2</c:v>
                </c:pt>
                <c:pt idx="4">
                  <c:v>2.1999999999999999E-2</c:v>
                </c:pt>
                <c:pt idx="5">
                  <c:v>3.5499999999999997E-2</c:v>
                </c:pt>
                <c:pt idx="6">
                  <c:v>5.0999999999999997E-2</c:v>
                </c:pt>
                <c:pt idx="7">
                  <c:v>9.5500000000000002E-2</c:v>
                </c:pt>
                <c:pt idx="8">
                  <c:v>9.7000000000000003E-2</c:v>
                </c:pt>
                <c:pt idx="9">
                  <c:v>0.14349999999999999</c:v>
                </c:pt>
                <c:pt idx="10">
                  <c:v>0.13500000000000001</c:v>
                </c:pt>
                <c:pt idx="11">
                  <c:v>0.1045</c:v>
                </c:pt>
                <c:pt idx="12">
                  <c:v>9.5500000000000002E-2</c:v>
                </c:pt>
                <c:pt idx="13">
                  <c:v>0.08</c:v>
                </c:pt>
                <c:pt idx="14">
                  <c:v>4.3499999999999997E-2</c:v>
                </c:pt>
                <c:pt idx="15">
                  <c:v>3.5999999999999997E-2</c:v>
                </c:pt>
                <c:pt idx="16">
                  <c:v>0.03</c:v>
                </c:pt>
                <c:pt idx="17">
                  <c:v>1.0500000000000001E-2</c:v>
                </c:pt>
                <c:pt idx="18">
                  <c:v>4.0000000000000001E-3</c:v>
                </c:pt>
                <c:pt idx="19">
                  <c:v>1.5E-3</c:v>
                </c:pt>
              </c:numCache>
            </c:numRef>
          </c:val>
        </c:ser>
        <c:ser>
          <c:idx val="4"/>
          <c:order val="3"/>
          <c:tx>
            <c:v>sample n = 200</c:v>
          </c:tx>
          <c:marker>
            <c:symbol val="none"/>
          </c:marker>
          <c:val>
            <c:numRef>
              <c:f>Sheet1!$S$31:$S$50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3.5000000000000003E-2</c:v>
                </c:pt>
                <c:pt idx="6">
                  <c:v>0.06</c:v>
                </c:pt>
                <c:pt idx="7">
                  <c:v>0.08</c:v>
                </c:pt>
                <c:pt idx="8">
                  <c:v>0.08</c:v>
                </c:pt>
                <c:pt idx="9">
                  <c:v>0.2</c:v>
                </c:pt>
                <c:pt idx="10">
                  <c:v>0.105</c:v>
                </c:pt>
                <c:pt idx="11">
                  <c:v>0.13</c:v>
                </c:pt>
                <c:pt idx="12">
                  <c:v>0.05</c:v>
                </c:pt>
                <c:pt idx="13">
                  <c:v>0.06</c:v>
                </c:pt>
                <c:pt idx="14">
                  <c:v>5.5E-2</c:v>
                </c:pt>
                <c:pt idx="15">
                  <c:v>3.5000000000000003E-2</c:v>
                </c:pt>
                <c:pt idx="16">
                  <c:v>2.5000000000000001E-2</c:v>
                </c:pt>
                <c:pt idx="17">
                  <c:v>1.4999999999999999E-2</c:v>
                </c:pt>
                <c:pt idx="18">
                  <c:v>0.01</c:v>
                </c:pt>
                <c:pt idx="19">
                  <c:v>0.01</c:v>
                </c:pt>
              </c:numCache>
            </c:numRef>
          </c:val>
        </c:ser>
        <c:marker val="1"/>
        <c:axId val="62737408"/>
        <c:axId val="62755584"/>
      </c:lineChart>
      <c:catAx>
        <c:axId val="62737408"/>
        <c:scaling>
          <c:orientation val="minMax"/>
        </c:scaling>
        <c:axPos val="b"/>
        <c:tickLblPos val="nextTo"/>
        <c:crossAx val="62755584"/>
        <c:crosses val="autoZero"/>
        <c:auto val="1"/>
        <c:lblAlgn val="ctr"/>
        <c:lblOffset val="100"/>
      </c:catAx>
      <c:valAx>
        <c:axId val="62755584"/>
        <c:scaling>
          <c:orientation val="minMax"/>
        </c:scaling>
        <c:axPos val="l"/>
        <c:majorGridlines/>
        <c:numFmt formatCode="0.00E+00" sourceLinked="1"/>
        <c:tickLblPos val="nextTo"/>
        <c:crossAx val="62737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en-US"/>
              <a:t>Poisson</a:t>
            </a:r>
            <a:r>
              <a:rPr lang="en-US" altLang="en-US" baseline="0"/>
              <a:t>, (lamda = 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lamda = 4</c:v>
          </c:tx>
          <c:marker>
            <c:symbol val="none"/>
          </c:marker>
          <c:val>
            <c:numRef>
              <c:f>Sheet1!$F$81:$F$100</c:f>
              <c:numCache>
                <c:formatCode>General</c:formatCode>
                <c:ptCount val="20"/>
                <c:pt idx="0">
                  <c:v>1.8315638888734099E-2</c:v>
                </c:pt>
                <c:pt idx="1">
                  <c:v>7.3262555554936701E-2</c:v>
                </c:pt>
                <c:pt idx="2">
                  <c:v>0.14652511110987301</c:v>
                </c:pt>
                <c:pt idx="3">
                  <c:v>0.19536681481316401</c:v>
                </c:pt>
                <c:pt idx="4">
                  <c:v>0.19536681481316401</c:v>
                </c:pt>
                <c:pt idx="5">
                  <c:v>0.15629345185053101</c:v>
                </c:pt>
                <c:pt idx="6">
                  <c:v>0.10419563456702099</c:v>
                </c:pt>
                <c:pt idx="7">
                  <c:v>5.9540362609726297E-2</c:v>
                </c:pt>
                <c:pt idx="8">
                  <c:v>2.97701813048631E-2</c:v>
                </c:pt>
                <c:pt idx="9">
                  <c:v>1.32311916910503E-2</c:v>
                </c:pt>
                <c:pt idx="10">
                  <c:v>5.2924766764201204E-3</c:v>
                </c:pt>
                <c:pt idx="11">
                  <c:v>1.92453697324368E-3</c:v>
                </c:pt>
                <c:pt idx="12" formatCode="0.00E+00">
                  <c:v>6.4151232441456E-4</c:v>
                </c:pt>
                <c:pt idx="13" formatCode="0.00E+00">
                  <c:v>1.9738840751217201E-4</c:v>
                </c:pt>
                <c:pt idx="14" formatCode="0.00E+00">
                  <c:v>5.6396687860620602E-5</c:v>
                </c:pt>
                <c:pt idx="15" formatCode="0.00E+00">
                  <c:v>1.5039116762832101E-5</c:v>
                </c:pt>
                <c:pt idx="16" formatCode="0.00E+00">
                  <c:v>3.75977919070804E-6</c:v>
                </c:pt>
                <c:pt idx="17" formatCode="0.00E+00">
                  <c:v>8.8465392722542197E-7</c:v>
                </c:pt>
                <c:pt idx="18" formatCode="0.00E+00">
                  <c:v>1.9658976160564899E-7</c:v>
                </c:pt>
                <c:pt idx="19" formatCode="0.00E+00">
                  <c:v>4.1387318232768301E-8</c:v>
                </c:pt>
              </c:numCache>
            </c:numRef>
          </c:val>
        </c:ser>
        <c:ser>
          <c:idx val="1"/>
          <c:order val="1"/>
          <c:tx>
            <c:v>sample n = 200,000</c:v>
          </c:tx>
          <c:marker>
            <c:symbol val="none"/>
          </c:marker>
          <c:val>
            <c:numRef>
              <c:f>Sheet1!$D$59:$D$78</c:f>
              <c:numCache>
                <c:formatCode>General</c:formatCode>
                <c:ptCount val="20"/>
                <c:pt idx="0">
                  <c:v>1.8620000000000001E-2</c:v>
                </c:pt>
                <c:pt idx="1">
                  <c:v>7.2749999999999995E-2</c:v>
                </c:pt>
                <c:pt idx="2">
                  <c:v>0.14543</c:v>
                </c:pt>
                <c:pt idx="3">
                  <c:v>0.19486999999999999</c:v>
                </c:pt>
                <c:pt idx="4">
                  <c:v>0.196435</c:v>
                </c:pt>
                <c:pt idx="5">
                  <c:v>0.15769</c:v>
                </c:pt>
                <c:pt idx="6">
                  <c:v>0.10341500000000001</c:v>
                </c:pt>
                <c:pt idx="7">
                  <c:v>5.9964999999999997E-2</c:v>
                </c:pt>
                <c:pt idx="8">
                  <c:v>3.0300000000000001E-2</c:v>
                </c:pt>
                <c:pt idx="9">
                  <c:v>1.2635E-2</c:v>
                </c:pt>
                <c:pt idx="10">
                  <c:v>5.0350000000000004E-3</c:v>
                </c:pt>
                <c:pt idx="11">
                  <c:v>2.0349999999999999E-3</c:v>
                </c:pt>
                <c:pt idx="12">
                  <c:v>6.2E-4</c:v>
                </c:pt>
                <c:pt idx="13">
                  <c:v>1.2999999999999999E-4</c:v>
                </c:pt>
                <c:pt idx="14">
                  <c:v>4.5000000000000003E-5</c:v>
                </c:pt>
                <c:pt idx="15">
                  <c:v>2.0000000000000002E-5</c:v>
                </c:pt>
                <c:pt idx="16">
                  <c:v>5.0000000000000004E-6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2"/>
          <c:order val="2"/>
          <c:tx>
            <c:v>sample n = 2000,000</c:v>
          </c:tx>
          <c:marker>
            <c:symbol val="none"/>
          </c:marker>
          <c:val>
            <c:numRef>
              <c:f>Sheet1!$P$59:$P$78</c:f>
              <c:numCache>
                <c:formatCode>General</c:formatCode>
                <c:ptCount val="20"/>
                <c:pt idx="0">
                  <c:v>1.8477E-2</c:v>
                </c:pt>
                <c:pt idx="1">
                  <c:v>7.3270500000000002E-2</c:v>
                </c:pt>
                <c:pt idx="2">
                  <c:v>0.145955</c:v>
                </c:pt>
                <c:pt idx="3">
                  <c:v>0.193718</c:v>
                </c:pt>
                <c:pt idx="4">
                  <c:v>0.1951165</c:v>
                </c:pt>
                <c:pt idx="5">
                  <c:v>0.15692200000000001</c:v>
                </c:pt>
                <c:pt idx="6">
                  <c:v>0.1054075</c:v>
                </c:pt>
                <c:pt idx="7">
                  <c:v>6.0058500000000001E-2</c:v>
                </c:pt>
                <c:pt idx="8">
                  <c:v>2.95535E-2</c:v>
                </c:pt>
                <c:pt idx="9">
                  <c:v>1.3225499999999999E-2</c:v>
                </c:pt>
                <c:pt idx="10">
                  <c:v>5.3394999999999996E-3</c:v>
                </c:pt>
                <c:pt idx="11">
                  <c:v>2.0154999999999999E-3</c:v>
                </c:pt>
                <c:pt idx="12">
                  <c:v>6.7549999999999999E-4</c:v>
                </c:pt>
                <c:pt idx="13">
                  <c:v>1.92E-4</c:v>
                </c:pt>
                <c:pt idx="14">
                  <c:v>6.0000000000000002E-5</c:v>
                </c:pt>
                <c:pt idx="15">
                  <c:v>8.4999999999999999E-6</c:v>
                </c:pt>
                <c:pt idx="16">
                  <c:v>3.0000000000000001E-6</c:v>
                </c:pt>
                <c:pt idx="17">
                  <c:v>1.5E-6</c:v>
                </c:pt>
                <c:pt idx="18">
                  <c:v>4.9999999999999998E-7</c:v>
                </c:pt>
                <c:pt idx="19">
                  <c:v>0</c:v>
                </c:pt>
              </c:numCache>
            </c:numRef>
          </c:val>
        </c:ser>
        <c:ser>
          <c:idx val="4"/>
          <c:order val="3"/>
          <c:tx>
            <c:v>sample n = 200</c:v>
          </c:tx>
          <c:marker>
            <c:symbol val="none"/>
          </c:marker>
          <c:val>
            <c:numRef>
              <c:f>Sheet1!$G$59:$G$78</c:f>
              <c:numCache>
                <c:formatCode>General</c:formatCode>
                <c:ptCount val="20"/>
                <c:pt idx="0">
                  <c:v>1.4999999999999999E-2</c:v>
                </c:pt>
                <c:pt idx="1">
                  <c:v>7.4999999999999997E-2</c:v>
                </c:pt>
                <c:pt idx="2">
                  <c:v>0.11</c:v>
                </c:pt>
                <c:pt idx="3">
                  <c:v>0.125</c:v>
                </c:pt>
                <c:pt idx="4">
                  <c:v>0.35</c:v>
                </c:pt>
                <c:pt idx="5">
                  <c:v>0.09</c:v>
                </c:pt>
                <c:pt idx="6">
                  <c:v>0.155</c:v>
                </c:pt>
                <c:pt idx="7">
                  <c:v>0.05</c:v>
                </c:pt>
                <c:pt idx="8">
                  <c:v>0.03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5"/>
          <c:order val="4"/>
          <c:tx>
            <c:v>sample n = 2000</c:v>
          </c:tx>
          <c:marker>
            <c:symbol val="none"/>
          </c:marker>
          <c:val>
            <c:numRef>
              <c:f>Sheet1!$W$59:$W$78</c:f>
              <c:numCache>
                <c:formatCode>General</c:formatCode>
                <c:ptCount val="20"/>
                <c:pt idx="0">
                  <c:v>2.4E-2</c:v>
                </c:pt>
                <c:pt idx="1">
                  <c:v>6.9000000000000006E-2</c:v>
                </c:pt>
                <c:pt idx="2">
                  <c:v>0.14499999999999999</c:v>
                </c:pt>
                <c:pt idx="3">
                  <c:v>0.19500000000000001</c:v>
                </c:pt>
                <c:pt idx="4">
                  <c:v>0.214</c:v>
                </c:pt>
                <c:pt idx="5">
                  <c:v>0.1515</c:v>
                </c:pt>
                <c:pt idx="6">
                  <c:v>7.6999999999999999E-2</c:v>
                </c:pt>
                <c:pt idx="7">
                  <c:v>6.5000000000000002E-2</c:v>
                </c:pt>
                <c:pt idx="8">
                  <c:v>3.5000000000000003E-2</c:v>
                </c:pt>
                <c:pt idx="9">
                  <c:v>1.55E-2</c:v>
                </c:pt>
                <c:pt idx="10">
                  <c:v>3.5000000000000001E-3</c:v>
                </c:pt>
                <c:pt idx="11">
                  <c:v>4.4999999999999997E-3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68762624"/>
        <c:axId val="68772608"/>
      </c:lineChart>
      <c:catAx>
        <c:axId val="68762624"/>
        <c:scaling>
          <c:orientation val="minMax"/>
        </c:scaling>
        <c:axPos val="b"/>
        <c:tickLblPos val="nextTo"/>
        <c:crossAx val="68772608"/>
        <c:crosses val="autoZero"/>
        <c:auto val="1"/>
        <c:lblAlgn val="ctr"/>
        <c:lblOffset val="100"/>
      </c:catAx>
      <c:valAx>
        <c:axId val="68772608"/>
        <c:scaling>
          <c:orientation val="minMax"/>
        </c:scaling>
        <c:axPos val="l"/>
        <c:majorGridlines/>
        <c:numFmt formatCode="General" sourceLinked="1"/>
        <c:tickLblPos val="nextTo"/>
        <c:crossAx val="68762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 altLang="zh-CN"/>
              <a:t>Poisson,</a:t>
            </a:r>
            <a:r>
              <a:rPr lang="en-US" altLang="zh-CN" baseline="0"/>
              <a:t> </a:t>
            </a:r>
            <a:r>
              <a:rPr lang="en-US" altLang="zh-CN"/>
              <a:t>Lamda</a:t>
            </a:r>
            <a:r>
              <a:rPr lang="en-US" altLang="zh-CN" baseline="0"/>
              <a:t> = 4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n = 200</c:v>
          </c:tx>
          <c:val>
            <c:numRef>
              <c:f>Sheet1!$G$59:$G$78</c:f>
              <c:numCache>
                <c:formatCode>General</c:formatCode>
                <c:ptCount val="20"/>
                <c:pt idx="0">
                  <c:v>1.4999999999999999E-2</c:v>
                </c:pt>
                <c:pt idx="1">
                  <c:v>7.4999999999999997E-2</c:v>
                </c:pt>
                <c:pt idx="2">
                  <c:v>0.11</c:v>
                </c:pt>
                <c:pt idx="3">
                  <c:v>0.125</c:v>
                </c:pt>
                <c:pt idx="4">
                  <c:v>0.35</c:v>
                </c:pt>
                <c:pt idx="5">
                  <c:v>0.09</c:v>
                </c:pt>
                <c:pt idx="6">
                  <c:v>0.155</c:v>
                </c:pt>
                <c:pt idx="7">
                  <c:v>0.05</c:v>
                </c:pt>
                <c:pt idx="8">
                  <c:v>0.03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3"/>
          <c:order val="1"/>
          <c:tx>
            <c:v>n = 2000</c:v>
          </c:tx>
          <c:val>
            <c:numRef>
              <c:f>Sheet1!$W$59:$W$78</c:f>
              <c:numCache>
                <c:formatCode>General</c:formatCode>
                <c:ptCount val="20"/>
                <c:pt idx="0">
                  <c:v>2.4E-2</c:v>
                </c:pt>
                <c:pt idx="1">
                  <c:v>6.9000000000000006E-2</c:v>
                </c:pt>
                <c:pt idx="2">
                  <c:v>0.14499999999999999</c:v>
                </c:pt>
                <c:pt idx="3">
                  <c:v>0.19500000000000001</c:v>
                </c:pt>
                <c:pt idx="4">
                  <c:v>0.214</c:v>
                </c:pt>
                <c:pt idx="5">
                  <c:v>0.1515</c:v>
                </c:pt>
                <c:pt idx="6">
                  <c:v>7.6999999999999999E-2</c:v>
                </c:pt>
                <c:pt idx="7">
                  <c:v>6.5000000000000002E-2</c:v>
                </c:pt>
                <c:pt idx="8">
                  <c:v>3.5000000000000003E-2</c:v>
                </c:pt>
                <c:pt idx="9">
                  <c:v>1.55E-2</c:v>
                </c:pt>
                <c:pt idx="10">
                  <c:v>3.5000000000000001E-3</c:v>
                </c:pt>
                <c:pt idx="11">
                  <c:v>4.4999999999999997E-3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4"/>
          <c:order val="2"/>
          <c:tx>
            <c:v>n = 200000</c:v>
          </c:tx>
          <c:val>
            <c:numRef>
              <c:f>Sheet1!$D$59:$D$78</c:f>
              <c:numCache>
                <c:formatCode>General</c:formatCode>
                <c:ptCount val="20"/>
                <c:pt idx="0">
                  <c:v>1.8620000000000001E-2</c:v>
                </c:pt>
                <c:pt idx="1">
                  <c:v>7.2749999999999995E-2</c:v>
                </c:pt>
                <c:pt idx="2">
                  <c:v>0.14543</c:v>
                </c:pt>
                <c:pt idx="3">
                  <c:v>0.19486999999999999</c:v>
                </c:pt>
                <c:pt idx="4">
                  <c:v>0.196435</c:v>
                </c:pt>
                <c:pt idx="5">
                  <c:v>0.15769</c:v>
                </c:pt>
                <c:pt idx="6">
                  <c:v>0.10341500000000001</c:v>
                </c:pt>
                <c:pt idx="7">
                  <c:v>5.9964999999999997E-2</c:v>
                </c:pt>
                <c:pt idx="8">
                  <c:v>3.0300000000000001E-2</c:v>
                </c:pt>
                <c:pt idx="9">
                  <c:v>1.2635E-2</c:v>
                </c:pt>
                <c:pt idx="10">
                  <c:v>5.0350000000000004E-3</c:v>
                </c:pt>
                <c:pt idx="11">
                  <c:v>2.0349999999999999E-3</c:v>
                </c:pt>
                <c:pt idx="12">
                  <c:v>6.2E-4</c:v>
                </c:pt>
                <c:pt idx="13">
                  <c:v>1.2999999999999999E-4</c:v>
                </c:pt>
                <c:pt idx="14">
                  <c:v>4.5000000000000003E-5</c:v>
                </c:pt>
                <c:pt idx="15">
                  <c:v>2.0000000000000002E-5</c:v>
                </c:pt>
                <c:pt idx="16">
                  <c:v>5.0000000000000004E-6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3"/>
          <c:tx>
            <c:v>n = 2000000</c:v>
          </c:tx>
          <c:val>
            <c:numRef>
              <c:f>Sheet1!$P$59:$P$78</c:f>
              <c:numCache>
                <c:formatCode>General</c:formatCode>
                <c:ptCount val="20"/>
                <c:pt idx="0">
                  <c:v>1.8477E-2</c:v>
                </c:pt>
                <c:pt idx="1">
                  <c:v>7.3270500000000002E-2</c:v>
                </c:pt>
                <c:pt idx="2">
                  <c:v>0.145955</c:v>
                </c:pt>
                <c:pt idx="3">
                  <c:v>0.193718</c:v>
                </c:pt>
                <c:pt idx="4">
                  <c:v>0.1951165</c:v>
                </c:pt>
                <c:pt idx="5">
                  <c:v>0.15692200000000001</c:v>
                </c:pt>
                <c:pt idx="6">
                  <c:v>0.1054075</c:v>
                </c:pt>
                <c:pt idx="7">
                  <c:v>6.0058500000000001E-2</c:v>
                </c:pt>
                <c:pt idx="8">
                  <c:v>2.95535E-2</c:v>
                </c:pt>
                <c:pt idx="9">
                  <c:v>1.3225499999999999E-2</c:v>
                </c:pt>
                <c:pt idx="10">
                  <c:v>5.3394999999999996E-3</c:v>
                </c:pt>
                <c:pt idx="11">
                  <c:v>2.0154999999999999E-3</c:v>
                </c:pt>
                <c:pt idx="12">
                  <c:v>6.7549999999999999E-4</c:v>
                </c:pt>
                <c:pt idx="13">
                  <c:v>1.92E-4</c:v>
                </c:pt>
                <c:pt idx="14">
                  <c:v>6.0000000000000002E-5</c:v>
                </c:pt>
                <c:pt idx="15">
                  <c:v>8.4999999999999999E-6</c:v>
                </c:pt>
                <c:pt idx="16">
                  <c:v>3.0000000000000001E-6</c:v>
                </c:pt>
                <c:pt idx="17">
                  <c:v>1.5E-6</c:v>
                </c:pt>
                <c:pt idx="18">
                  <c:v>4.9999999999999998E-7</c:v>
                </c:pt>
                <c:pt idx="19">
                  <c:v>0</c:v>
                </c:pt>
              </c:numCache>
            </c:numRef>
          </c:val>
        </c:ser>
        <c:ser>
          <c:idx val="2"/>
          <c:order val="4"/>
          <c:tx>
            <c:v>pie</c:v>
          </c:tx>
          <c:val>
            <c:numRef>
              <c:f>Sheet1!$F$81:$F$100</c:f>
              <c:numCache>
                <c:formatCode>General</c:formatCode>
                <c:ptCount val="20"/>
                <c:pt idx="0">
                  <c:v>1.8315638888734099E-2</c:v>
                </c:pt>
                <c:pt idx="1">
                  <c:v>7.3262555554936701E-2</c:v>
                </c:pt>
                <c:pt idx="2">
                  <c:v>0.14652511110987301</c:v>
                </c:pt>
                <c:pt idx="3">
                  <c:v>0.19536681481316401</c:v>
                </c:pt>
                <c:pt idx="4">
                  <c:v>0.19536681481316401</c:v>
                </c:pt>
                <c:pt idx="5">
                  <c:v>0.15629345185053101</c:v>
                </c:pt>
                <c:pt idx="6">
                  <c:v>0.10419563456702099</c:v>
                </c:pt>
                <c:pt idx="7">
                  <c:v>5.9540362609726297E-2</c:v>
                </c:pt>
                <c:pt idx="8">
                  <c:v>2.97701813048631E-2</c:v>
                </c:pt>
                <c:pt idx="9">
                  <c:v>1.32311916910503E-2</c:v>
                </c:pt>
                <c:pt idx="10">
                  <c:v>5.2924766764201204E-3</c:v>
                </c:pt>
                <c:pt idx="11">
                  <c:v>1.92453697324368E-3</c:v>
                </c:pt>
                <c:pt idx="12" formatCode="0.00E+00">
                  <c:v>6.4151232441456E-4</c:v>
                </c:pt>
                <c:pt idx="13" formatCode="0.00E+00">
                  <c:v>1.9738840751217201E-4</c:v>
                </c:pt>
                <c:pt idx="14" formatCode="0.00E+00">
                  <c:v>5.6396687860620602E-5</c:v>
                </c:pt>
                <c:pt idx="15" formatCode="0.00E+00">
                  <c:v>1.5039116762832101E-5</c:v>
                </c:pt>
                <c:pt idx="16" formatCode="0.00E+00">
                  <c:v>3.75977919070804E-6</c:v>
                </c:pt>
                <c:pt idx="17" formatCode="0.00E+00">
                  <c:v>8.8465392722542197E-7</c:v>
                </c:pt>
                <c:pt idx="18" formatCode="0.00E+00">
                  <c:v>1.9658976160564899E-7</c:v>
                </c:pt>
                <c:pt idx="19" formatCode="0.00E+00">
                  <c:v>4.1387318232768301E-8</c:v>
                </c:pt>
              </c:numCache>
            </c:numRef>
          </c:val>
        </c:ser>
        <c:ser>
          <c:idx val="5"/>
          <c:order val="5"/>
          <c:tx>
            <c:v>ratio only</c:v>
          </c:tx>
          <c:val>
            <c:numRef>
              <c:f>Sheet1!$B$164:$B$183</c:f>
              <c:numCache>
                <c:formatCode>General</c:formatCode>
                <c:ptCount val="20"/>
                <c:pt idx="0">
                  <c:v>1.83E-2</c:v>
                </c:pt>
                <c:pt idx="1">
                  <c:v>7.324E-2</c:v>
                </c:pt>
                <c:pt idx="2">
                  <c:v>0.14602000000000001</c:v>
                </c:pt>
                <c:pt idx="3">
                  <c:v>0.19817000000000001</c:v>
                </c:pt>
                <c:pt idx="4">
                  <c:v>0.19616500000000001</c:v>
                </c:pt>
                <c:pt idx="5">
                  <c:v>0.154305</c:v>
                </c:pt>
                <c:pt idx="6">
                  <c:v>0.10446999999999999</c:v>
                </c:pt>
                <c:pt idx="7">
                  <c:v>5.8400000000000001E-2</c:v>
                </c:pt>
                <c:pt idx="8">
                  <c:v>3.0085000000000001E-2</c:v>
                </c:pt>
                <c:pt idx="9">
                  <c:v>1.2784999999999999E-2</c:v>
                </c:pt>
                <c:pt idx="10">
                  <c:v>5.1700000000000001E-3</c:v>
                </c:pt>
                <c:pt idx="11">
                  <c:v>1.99E-3</c:v>
                </c:pt>
                <c:pt idx="12">
                  <c:v>5.4000000000000001E-4</c:v>
                </c:pt>
                <c:pt idx="13">
                  <c:v>1.85E-4</c:v>
                </c:pt>
                <c:pt idx="14">
                  <c:v>1.1E-4</c:v>
                </c:pt>
                <c:pt idx="15">
                  <c:v>6.4999999999999994E-5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6"/>
          <c:order val="6"/>
          <c:tx>
            <c:v>Q`</c:v>
          </c:tx>
          <c:val>
            <c:numRef>
              <c:f>Sheet1!$E$164:$E$183</c:f>
              <c:numCache>
                <c:formatCode>General</c:formatCode>
                <c:ptCount val="20"/>
                <c:pt idx="0">
                  <c:v>1.8794999999999999E-2</c:v>
                </c:pt>
                <c:pt idx="1">
                  <c:v>7.2025000000000006E-2</c:v>
                </c:pt>
                <c:pt idx="2">
                  <c:v>0.14388500000000001</c:v>
                </c:pt>
                <c:pt idx="3">
                  <c:v>0.19598499999999999</c:v>
                </c:pt>
                <c:pt idx="4">
                  <c:v>0.19742000000000001</c:v>
                </c:pt>
                <c:pt idx="5">
                  <c:v>0.15729000000000001</c:v>
                </c:pt>
                <c:pt idx="6">
                  <c:v>0.1045</c:v>
                </c:pt>
                <c:pt idx="7">
                  <c:v>5.9964999999999997E-2</c:v>
                </c:pt>
                <c:pt idx="8">
                  <c:v>2.9399999999999999E-2</c:v>
                </c:pt>
                <c:pt idx="9">
                  <c:v>1.2855E-2</c:v>
                </c:pt>
                <c:pt idx="10">
                  <c:v>5.3800000000000002E-3</c:v>
                </c:pt>
                <c:pt idx="11">
                  <c:v>1.7899999999999999E-3</c:v>
                </c:pt>
                <c:pt idx="12">
                  <c:v>5.6499999999999996E-4</c:v>
                </c:pt>
                <c:pt idx="13">
                  <c:v>1.25E-4</c:v>
                </c:pt>
                <c:pt idx="14">
                  <c:v>1.5E-5</c:v>
                </c:pt>
                <c:pt idx="15">
                  <c:v>5.0000000000000004E-6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axId val="68825856"/>
        <c:axId val="68827392"/>
      </c:barChart>
      <c:catAx>
        <c:axId val="68825856"/>
        <c:scaling>
          <c:orientation val="minMax"/>
        </c:scaling>
        <c:axPos val="b"/>
        <c:tickLblPos val="nextTo"/>
        <c:crossAx val="68827392"/>
        <c:crosses val="autoZero"/>
        <c:auto val="1"/>
        <c:lblAlgn val="ctr"/>
        <c:lblOffset val="100"/>
      </c:catAx>
      <c:valAx>
        <c:axId val="68827392"/>
        <c:scaling>
          <c:orientation val="minMax"/>
        </c:scaling>
        <c:axPos val="l"/>
        <c:majorGridlines/>
        <c:numFmt formatCode="General" sourceLinked="1"/>
        <c:tickLblPos val="nextTo"/>
        <c:crossAx val="688258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13</xdr:row>
      <xdr:rowOff>9525</xdr:rowOff>
    </xdr:from>
    <xdr:to>
      <xdr:col>14</xdr:col>
      <xdr:colOff>409575</xdr:colOff>
      <xdr:row>29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333375</xdr:colOff>
      <xdr:row>33</xdr:row>
      <xdr:rowOff>0</xdr:rowOff>
    </xdr:from>
    <xdr:to>
      <xdr:col>11</xdr:col>
      <xdr:colOff>104775</xdr:colOff>
      <xdr:row>50</xdr:row>
      <xdr:rowOff>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361949</xdr:colOff>
      <xdr:row>99</xdr:row>
      <xdr:rowOff>47625</xdr:rowOff>
    </xdr:from>
    <xdr:to>
      <xdr:col>12</xdr:col>
      <xdr:colOff>219074</xdr:colOff>
      <xdr:row>125</xdr:row>
      <xdr:rowOff>76200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126</xdr:row>
      <xdr:rowOff>133350</xdr:rowOff>
    </xdr:from>
    <xdr:to>
      <xdr:col>12</xdr:col>
      <xdr:colOff>361950</xdr:colOff>
      <xdr:row>156</xdr:row>
      <xdr:rowOff>30480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2E7C7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83"/>
  <sheetViews>
    <sheetView tabSelected="1" topLeftCell="A74" workbookViewId="0">
      <selection activeCell="D163" sqref="D163"/>
    </sheetView>
  </sheetViews>
  <sheetFormatPr defaultRowHeight="13.5"/>
  <cols>
    <col min="4" max="5" width="9.5" bestFit="1" customWidth="1"/>
  </cols>
  <sheetData>
    <row r="1" spans="1:14">
      <c r="A1">
        <v>2012</v>
      </c>
      <c r="B1">
        <v>2001</v>
      </c>
      <c r="C1">
        <v>2001</v>
      </c>
      <c r="D1">
        <v>2006</v>
      </c>
      <c r="E1">
        <v>2022</v>
      </c>
      <c r="F1">
        <v>2097</v>
      </c>
      <c r="I1">
        <v>19934</v>
      </c>
      <c r="J1">
        <v>19886</v>
      </c>
      <c r="K1">
        <v>19932</v>
      </c>
      <c r="L1">
        <v>19920</v>
      </c>
      <c r="M1">
        <v>19848</v>
      </c>
      <c r="N1">
        <f>AVERAGE(I1:M1)</f>
        <v>19904</v>
      </c>
    </row>
    <row r="2" spans="1:14">
      <c r="A2">
        <v>1986</v>
      </c>
      <c r="B2">
        <v>2022</v>
      </c>
      <c r="C2">
        <v>2022</v>
      </c>
      <c r="D2">
        <v>1961</v>
      </c>
      <c r="E2">
        <v>1953</v>
      </c>
      <c r="F2">
        <v>2075</v>
      </c>
      <c r="I2">
        <v>19964</v>
      </c>
      <c r="J2">
        <v>19894</v>
      </c>
      <c r="K2">
        <v>20067</v>
      </c>
      <c r="L2">
        <v>20065</v>
      </c>
      <c r="M2">
        <v>20102</v>
      </c>
      <c r="N2">
        <f t="shared" ref="N2:N10" si="0">AVERAGE(I2:M2)</f>
        <v>20018.400000000001</v>
      </c>
    </row>
    <row r="3" spans="1:14">
      <c r="A3">
        <v>2008</v>
      </c>
      <c r="B3">
        <v>2006</v>
      </c>
      <c r="C3">
        <v>2006</v>
      </c>
      <c r="D3">
        <v>1993</v>
      </c>
      <c r="E3">
        <v>1973</v>
      </c>
      <c r="F3">
        <v>1981</v>
      </c>
      <c r="I3">
        <v>19997</v>
      </c>
      <c r="J3">
        <v>19923</v>
      </c>
      <c r="K3">
        <v>20110</v>
      </c>
      <c r="L3">
        <v>19965</v>
      </c>
      <c r="M3">
        <v>20034</v>
      </c>
      <c r="N3">
        <f t="shared" si="0"/>
        <v>20005.8</v>
      </c>
    </row>
    <row r="4" spans="1:14">
      <c r="A4">
        <v>1930</v>
      </c>
      <c r="B4">
        <v>2013</v>
      </c>
      <c r="C4">
        <v>2013</v>
      </c>
      <c r="D4">
        <v>1902</v>
      </c>
      <c r="E4">
        <v>1966</v>
      </c>
      <c r="F4">
        <v>1914</v>
      </c>
      <c r="I4">
        <v>20177</v>
      </c>
      <c r="J4">
        <v>20252</v>
      </c>
      <c r="K4">
        <v>20055</v>
      </c>
      <c r="L4">
        <v>19918</v>
      </c>
      <c r="M4">
        <v>19926</v>
      </c>
      <c r="N4">
        <f t="shared" si="0"/>
        <v>20065.599999999999</v>
      </c>
    </row>
    <row r="5" spans="1:14">
      <c r="A5">
        <v>1961</v>
      </c>
      <c r="B5">
        <v>2023</v>
      </c>
      <c r="C5">
        <v>2023</v>
      </c>
      <c r="D5">
        <v>2022</v>
      </c>
      <c r="E5">
        <v>2068</v>
      </c>
      <c r="F5">
        <v>2002</v>
      </c>
      <c r="I5">
        <v>20197</v>
      </c>
      <c r="J5">
        <v>20179</v>
      </c>
      <c r="K5">
        <v>19760</v>
      </c>
      <c r="L5">
        <v>19743</v>
      </c>
      <c r="M5">
        <v>20159</v>
      </c>
      <c r="N5">
        <f t="shared" si="0"/>
        <v>20007.599999999999</v>
      </c>
    </row>
    <row r="6" spans="1:14">
      <c r="A6">
        <v>2029</v>
      </c>
      <c r="B6">
        <v>2018</v>
      </c>
      <c r="C6">
        <v>2018</v>
      </c>
      <c r="D6">
        <v>2019</v>
      </c>
      <c r="E6">
        <v>2011</v>
      </c>
      <c r="F6">
        <v>2070</v>
      </c>
      <c r="I6">
        <v>20098</v>
      </c>
      <c r="J6">
        <v>19887</v>
      </c>
      <c r="K6">
        <v>20051</v>
      </c>
      <c r="L6">
        <v>20118</v>
      </c>
      <c r="M6">
        <v>20053</v>
      </c>
      <c r="N6">
        <f t="shared" si="0"/>
        <v>20041.400000000001</v>
      </c>
    </row>
    <row r="7" spans="1:14">
      <c r="A7">
        <v>2001</v>
      </c>
      <c r="B7">
        <v>1939</v>
      </c>
      <c r="C7">
        <v>1939</v>
      </c>
      <c r="D7">
        <v>1966</v>
      </c>
      <c r="E7">
        <v>2049</v>
      </c>
      <c r="F7">
        <v>2017</v>
      </c>
      <c r="I7">
        <v>19659</v>
      </c>
      <c r="J7">
        <v>20112</v>
      </c>
      <c r="K7">
        <v>20049</v>
      </c>
      <c r="L7">
        <v>19993</v>
      </c>
      <c r="M7">
        <v>19984</v>
      </c>
      <c r="N7">
        <f t="shared" si="0"/>
        <v>19959.400000000001</v>
      </c>
    </row>
    <row r="8" spans="1:14">
      <c r="A8">
        <v>2012</v>
      </c>
      <c r="B8">
        <v>2022</v>
      </c>
      <c r="C8">
        <v>2022</v>
      </c>
      <c r="D8">
        <v>2027</v>
      </c>
      <c r="E8">
        <v>1998</v>
      </c>
      <c r="F8">
        <v>1934</v>
      </c>
      <c r="I8">
        <v>20043</v>
      </c>
      <c r="J8">
        <v>20019</v>
      </c>
      <c r="K8">
        <v>20029</v>
      </c>
      <c r="L8">
        <v>20175</v>
      </c>
      <c r="M8">
        <v>19742</v>
      </c>
      <c r="N8">
        <f t="shared" si="0"/>
        <v>20001.599999999999</v>
      </c>
    </row>
    <row r="9" spans="1:14">
      <c r="A9">
        <v>2059</v>
      </c>
      <c r="B9">
        <v>2050</v>
      </c>
      <c r="C9">
        <v>2050</v>
      </c>
      <c r="D9">
        <v>2050</v>
      </c>
      <c r="E9">
        <v>2009</v>
      </c>
      <c r="F9">
        <v>1974</v>
      </c>
      <c r="I9">
        <v>19848</v>
      </c>
      <c r="J9">
        <v>20093</v>
      </c>
      <c r="K9">
        <v>20003</v>
      </c>
      <c r="L9">
        <v>20056</v>
      </c>
      <c r="M9">
        <v>19937</v>
      </c>
      <c r="N9">
        <f t="shared" si="0"/>
        <v>19987.400000000001</v>
      </c>
    </row>
    <row r="10" spans="1:14">
      <c r="A10">
        <v>2002</v>
      </c>
      <c r="B10">
        <v>1906</v>
      </c>
      <c r="C10">
        <v>1906</v>
      </c>
      <c r="D10">
        <v>2054</v>
      </c>
      <c r="E10">
        <v>1951</v>
      </c>
      <c r="F10">
        <v>1936</v>
      </c>
      <c r="I10">
        <v>20083</v>
      </c>
      <c r="J10">
        <v>19755</v>
      </c>
      <c r="K10">
        <v>19944</v>
      </c>
      <c r="L10">
        <v>20047</v>
      </c>
      <c r="M10">
        <v>20215</v>
      </c>
      <c r="N10">
        <f t="shared" si="0"/>
        <v>20008.8</v>
      </c>
    </row>
    <row r="11" spans="1:14">
      <c r="A11">
        <f xml:space="preserve"> VAR(A1:A10)</f>
        <v>1255.1111111111111</v>
      </c>
      <c r="B11">
        <f t="shared" ref="B11:F11" si="1" xml:space="preserve"> VAR(B1:B10)</f>
        <v>1898.2222222222222</v>
      </c>
      <c r="C11">
        <f t="shared" si="1"/>
        <v>1898.2222222222222</v>
      </c>
      <c r="D11">
        <f t="shared" si="1"/>
        <v>2150.6666666666665</v>
      </c>
      <c r="E11">
        <f t="shared" si="1"/>
        <v>1578.8888888888889</v>
      </c>
      <c r="F11">
        <f t="shared" si="1"/>
        <v>4123.5555555555557</v>
      </c>
      <c r="I11">
        <f>VAR(I1:I10)</f>
        <v>25947.333333333332</v>
      </c>
      <c r="J11">
        <f t="shared" ref="J11:K11" si="2">VAR(J1:J10)</f>
        <v>24450.444444444445</v>
      </c>
      <c r="K11">
        <f t="shared" si="2"/>
        <v>10091.777777777777</v>
      </c>
      <c r="L11">
        <f>VAR(L1:L10)</f>
        <v>14951.777777777777</v>
      </c>
      <c r="M11">
        <f>VAR(M1:M10)</f>
        <v>20582.666666666668</v>
      </c>
    </row>
    <row r="12" spans="1:14">
      <c r="A12">
        <f>A11/20000</f>
        <v>6.2755555555555551E-2</v>
      </c>
      <c r="B12">
        <f t="shared" ref="B12:F12" si="3">B11/20000</f>
        <v>9.4911111111111113E-2</v>
      </c>
      <c r="C12">
        <f t="shared" si="3"/>
        <v>9.4911111111111113E-2</v>
      </c>
      <c r="D12">
        <f t="shared" si="3"/>
        <v>0.10753333333333333</v>
      </c>
      <c r="E12">
        <f t="shared" si="3"/>
        <v>7.8944444444444442E-2</v>
      </c>
      <c r="F12">
        <f t="shared" si="3"/>
        <v>0.20617777777777779</v>
      </c>
      <c r="I12">
        <f>I11/200000</f>
        <v>0.12973666666666667</v>
      </c>
      <c r="J12">
        <f t="shared" ref="J12:K12" si="4">J11/200000</f>
        <v>0.12225222222222222</v>
      </c>
      <c r="K12">
        <f t="shared" si="4"/>
        <v>5.0458888888888886E-2</v>
      </c>
      <c r="L12">
        <f>L11/200000</f>
        <v>7.4758888888888889E-2</v>
      </c>
      <c r="M12">
        <f>M11/200000</f>
        <v>0.10291333333333334</v>
      </c>
    </row>
    <row r="13" spans="1:14">
      <c r="N13" t="s">
        <v>1</v>
      </c>
    </row>
    <row r="18" spans="1:19">
      <c r="A18" s="1">
        <v>4.53999297624848E-5</v>
      </c>
      <c r="D18">
        <v>11</v>
      </c>
      <c r="E18">
        <f>D18/200000</f>
        <v>5.5000000000000002E-5</v>
      </c>
    </row>
    <row r="19" spans="1:19">
      <c r="A19" s="1">
        <v>4.5399929762484801E-4</v>
      </c>
      <c r="D19">
        <v>74</v>
      </c>
      <c r="E19">
        <f t="shared" ref="E19:E27" si="5">D19/200000</f>
        <v>3.6999999999999999E-4</v>
      </c>
    </row>
    <row r="20" spans="1:19">
      <c r="A20">
        <v>2.2699964881242401E-3</v>
      </c>
      <c r="D20">
        <v>386</v>
      </c>
      <c r="E20">
        <f t="shared" si="5"/>
        <v>1.9300000000000001E-3</v>
      </c>
    </row>
    <row r="21" spans="1:19">
      <c r="A21">
        <v>9.0799859524969707E-3</v>
      </c>
      <c r="D21">
        <v>1439</v>
      </c>
      <c r="E21">
        <f t="shared" si="5"/>
        <v>7.195E-3</v>
      </c>
    </row>
    <row r="22" spans="1:19">
      <c r="A22">
        <v>2.8374956101552998E-2</v>
      </c>
      <c r="D22">
        <v>4686</v>
      </c>
      <c r="E22">
        <f t="shared" si="5"/>
        <v>2.3429999999999999E-2</v>
      </c>
    </row>
    <row r="23" spans="1:19">
      <c r="A23">
        <v>6.9846045788438199E-2</v>
      </c>
      <c r="D23">
        <v>11371</v>
      </c>
      <c r="E23">
        <f t="shared" si="5"/>
        <v>5.6855000000000003E-2</v>
      </c>
    </row>
    <row r="24" spans="1:19">
      <c r="A24">
        <v>0.13926358822848101</v>
      </c>
      <c r="D24">
        <v>22700</v>
      </c>
      <c r="E24">
        <f t="shared" si="5"/>
        <v>0.1135</v>
      </c>
    </row>
    <row r="25" spans="1:19">
      <c r="A25">
        <v>0.23198737742710701</v>
      </c>
      <c r="D25">
        <v>38086</v>
      </c>
      <c r="E25">
        <f t="shared" si="5"/>
        <v>0.19042999999999999</v>
      </c>
    </row>
    <row r="26" spans="1:19">
      <c r="A26">
        <v>0.33138634863127597</v>
      </c>
      <c r="D26">
        <v>53562</v>
      </c>
      <c r="E26">
        <f t="shared" si="5"/>
        <v>0.26780999999999999</v>
      </c>
    </row>
    <row r="27" spans="1:19">
      <c r="A27">
        <v>0.41422915632599</v>
      </c>
      <c r="D27">
        <v>67685</v>
      </c>
      <c r="E27">
        <f t="shared" si="5"/>
        <v>0.33842499999999998</v>
      </c>
    </row>
    <row r="29" spans="1:19">
      <c r="A29" t="s">
        <v>0</v>
      </c>
      <c r="C29" t="s">
        <v>4</v>
      </c>
      <c r="O29" t="s">
        <v>5</v>
      </c>
      <c r="R29" t="s">
        <v>6</v>
      </c>
    </row>
    <row r="30" spans="1:19">
      <c r="A30" t="s">
        <v>3</v>
      </c>
    </row>
    <row r="31" spans="1:19">
      <c r="A31" s="1">
        <v>4.53999297624848E-5</v>
      </c>
      <c r="C31">
        <v>10</v>
      </c>
      <c r="D31">
        <f>C31/200000</f>
        <v>5.0000000000000002E-5</v>
      </c>
      <c r="L31" t="s">
        <v>2</v>
      </c>
      <c r="M31">
        <v>17</v>
      </c>
      <c r="O31">
        <v>0</v>
      </c>
      <c r="P31">
        <f>O31/2000</f>
        <v>0</v>
      </c>
      <c r="R31">
        <v>0</v>
      </c>
      <c r="S31">
        <f>R31/200</f>
        <v>0</v>
      </c>
    </row>
    <row r="32" spans="1:19">
      <c r="A32" s="1">
        <v>4.5399929762484801E-4</v>
      </c>
      <c r="C32">
        <v>80</v>
      </c>
      <c r="D32">
        <f t="shared" ref="D32:D50" si="6">C32/200000</f>
        <v>4.0000000000000002E-4</v>
      </c>
      <c r="M32">
        <v>86</v>
      </c>
      <c r="O32">
        <v>2</v>
      </c>
      <c r="P32">
        <f t="shared" ref="P32:P50" si="7">O32/2000</f>
        <v>1E-3</v>
      </c>
      <c r="R32">
        <v>0</v>
      </c>
      <c r="S32">
        <f t="shared" ref="S32:S50" si="8">R32/200</f>
        <v>0</v>
      </c>
    </row>
    <row r="33" spans="1:19">
      <c r="A33">
        <v>2.2699964881242401E-3</v>
      </c>
      <c r="C33">
        <v>443</v>
      </c>
      <c r="D33">
        <f t="shared" si="6"/>
        <v>2.215E-3</v>
      </c>
      <c r="M33">
        <v>441</v>
      </c>
      <c r="O33">
        <v>5</v>
      </c>
      <c r="P33">
        <f t="shared" si="7"/>
        <v>2.5000000000000001E-3</v>
      </c>
      <c r="R33">
        <v>3</v>
      </c>
      <c r="S33">
        <f t="shared" si="8"/>
        <v>1.4999999999999999E-2</v>
      </c>
    </row>
    <row r="34" spans="1:19">
      <c r="A34">
        <v>7.5666549604141396E-3</v>
      </c>
      <c r="C34">
        <v>1608</v>
      </c>
      <c r="D34">
        <f t="shared" si="6"/>
        <v>8.0400000000000003E-3</v>
      </c>
      <c r="M34">
        <v>1553</v>
      </c>
      <c r="O34">
        <v>23</v>
      </c>
      <c r="P34">
        <f t="shared" si="7"/>
        <v>1.15E-2</v>
      </c>
      <c r="R34">
        <v>3</v>
      </c>
      <c r="S34">
        <f t="shared" si="8"/>
        <v>1.4999999999999999E-2</v>
      </c>
    </row>
    <row r="35" spans="1:19">
      <c r="A35">
        <v>1.8916637401035299E-2</v>
      </c>
      <c r="C35">
        <v>3806</v>
      </c>
      <c r="D35">
        <f t="shared" si="6"/>
        <v>1.9029999999999998E-2</v>
      </c>
      <c r="M35">
        <v>3717</v>
      </c>
      <c r="O35">
        <v>44</v>
      </c>
      <c r="P35">
        <f t="shared" si="7"/>
        <v>2.1999999999999999E-2</v>
      </c>
      <c r="R35">
        <v>4</v>
      </c>
      <c r="S35">
        <f t="shared" si="8"/>
        <v>0.02</v>
      </c>
    </row>
    <row r="36" spans="1:19">
      <c r="A36">
        <v>3.7833274802070702E-2</v>
      </c>
      <c r="C36">
        <v>7611</v>
      </c>
      <c r="D36">
        <f t="shared" si="6"/>
        <v>3.8054999999999999E-2</v>
      </c>
      <c r="M36">
        <v>7427</v>
      </c>
      <c r="O36">
        <v>71</v>
      </c>
      <c r="P36">
        <f t="shared" si="7"/>
        <v>3.5499999999999997E-2</v>
      </c>
      <c r="R36">
        <v>7</v>
      </c>
      <c r="S36">
        <f t="shared" si="8"/>
        <v>3.5000000000000003E-2</v>
      </c>
    </row>
    <row r="37" spans="1:19">
      <c r="A37">
        <v>6.3055458003451206E-2</v>
      </c>
      <c r="C37">
        <v>12830</v>
      </c>
      <c r="D37">
        <f t="shared" si="6"/>
        <v>6.4149999999999999E-2</v>
      </c>
      <c r="M37">
        <v>12523</v>
      </c>
      <c r="O37">
        <v>102</v>
      </c>
      <c r="P37">
        <f t="shared" si="7"/>
        <v>5.0999999999999997E-2</v>
      </c>
      <c r="R37">
        <v>12</v>
      </c>
      <c r="S37">
        <f t="shared" si="8"/>
        <v>0.06</v>
      </c>
    </row>
    <row r="38" spans="1:19">
      <c r="A38">
        <v>9.0079225719216005E-2</v>
      </c>
      <c r="C38">
        <v>18040</v>
      </c>
      <c r="D38">
        <f t="shared" si="6"/>
        <v>9.0200000000000002E-2</v>
      </c>
      <c r="M38">
        <v>18144</v>
      </c>
      <c r="O38">
        <v>191</v>
      </c>
      <c r="P38">
        <f t="shared" si="7"/>
        <v>9.5500000000000002E-2</v>
      </c>
      <c r="R38">
        <v>16</v>
      </c>
      <c r="S38">
        <f t="shared" si="8"/>
        <v>0.08</v>
      </c>
    </row>
    <row r="39" spans="1:19">
      <c r="A39">
        <v>0.11259903214902001</v>
      </c>
      <c r="C39">
        <v>22441</v>
      </c>
      <c r="D39">
        <f t="shared" si="6"/>
        <v>0.112205</v>
      </c>
      <c r="M39">
        <v>22476</v>
      </c>
      <c r="O39">
        <v>194</v>
      </c>
      <c r="P39">
        <f t="shared" si="7"/>
        <v>9.7000000000000003E-2</v>
      </c>
      <c r="R39">
        <v>16</v>
      </c>
      <c r="S39">
        <f t="shared" si="8"/>
        <v>0.08</v>
      </c>
    </row>
    <row r="40" spans="1:19">
      <c r="A40">
        <v>0.12511003572113299</v>
      </c>
      <c r="C40">
        <v>25400</v>
      </c>
      <c r="D40">
        <f t="shared" si="6"/>
        <v>0.127</v>
      </c>
      <c r="M40">
        <v>24924</v>
      </c>
      <c r="O40">
        <v>287</v>
      </c>
      <c r="P40">
        <f t="shared" si="7"/>
        <v>0.14349999999999999</v>
      </c>
      <c r="R40">
        <v>40</v>
      </c>
      <c r="S40">
        <f t="shared" si="8"/>
        <v>0.2</v>
      </c>
    </row>
    <row r="41" spans="1:19">
      <c r="A41">
        <v>0.12511003572113299</v>
      </c>
      <c r="C41">
        <v>25135</v>
      </c>
      <c r="D41">
        <f t="shared" si="6"/>
        <v>0.12567500000000001</v>
      </c>
      <c r="M41">
        <v>25161</v>
      </c>
      <c r="O41">
        <v>270</v>
      </c>
      <c r="P41">
        <f t="shared" si="7"/>
        <v>0.13500000000000001</v>
      </c>
      <c r="R41">
        <v>21</v>
      </c>
      <c r="S41">
        <f t="shared" si="8"/>
        <v>0.105</v>
      </c>
    </row>
    <row r="42" spans="1:19">
      <c r="A42">
        <v>0.113736396110121</v>
      </c>
      <c r="C42">
        <v>22797</v>
      </c>
      <c r="D42">
        <f t="shared" si="6"/>
        <v>0.113985</v>
      </c>
      <c r="M42">
        <v>22714</v>
      </c>
      <c r="O42">
        <v>209</v>
      </c>
      <c r="P42">
        <f t="shared" si="7"/>
        <v>0.1045</v>
      </c>
      <c r="R42">
        <v>26</v>
      </c>
      <c r="S42">
        <f t="shared" si="8"/>
        <v>0.13</v>
      </c>
    </row>
    <row r="43" spans="1:19">
      <c r="A43">
        <v>9.4780330091767603E-2</v>
      </c>
      <c r="C43">
        <v>18861</v>
      </c>
      <c r="D43">
        <f t="shared" si="6"/>
        <v>9.4305E-2</v>
      </c>
      <c r="M43">
        <v>18979</v>
      </c>
      <c r="O43">
        <v>191</v>
      </c>
      <c r="P43">
        <f t="shared" si="7"/>
        <v>9.5500000000000002E-2</v>
      </c>
      <c r="R43">
        <v>10</v>
      </c>
      <c r="S43">
        <f t="shared" si="8"/>
        <v>0.05</v>
      </c>
    </row>
    <row r="44" spans="1:19">
      <c r="A44">
        <v>7.2907946224436596E-2</v>
      </c>
      <c r="C44">
        <v>14559</v>
      </c>
      <c r="D44">
        <f t="shared" si="6"/>
        <v>7.2794999999999999E-2</v>
      </c>
      <c r="M44">
        <v>14738</v>
      </c>
      <c r="O44">
        <v>160</v>
      </c>
      <c r="P44">
        <f t="shared" si="7"/>
        <v>0.08</v>
      </c>
      <c r="R44">
        <v>12</v>
      </c>
      <c r="S44">
        <f t="shared" si="8"/>
        <v>0.06</v>
      </c>
    </row>
    <row r="45" spans="1:19">
      <c r="A45">
        <v>5.2077104446026201E-2</v>
      </c>
      <c r="C45">
        <v>10445</v>
      </c>
      <c r="D45">
        <f t="shared" si="6"/>
        <v>5.2225000000000001E-2</v>
      </c>
      <c r="M45">
        <v>10433</v>
      </c>
      <c r="O45">
        <v>87</v>
      </c>
      <c r="P45">
        <f t="shared" si="7"/>
        <v>4.3499999999999997E-2</v>
      </c>
      <c r="R45">
        <v>11</v>
      </c>
      <c r="S45">
        <f t="shared" si="8"/>
        <v>5.5E-2</v>
      </c>
    </row>
    <row r="46" spans="1:19">
      <c r="A46">
        <v>3.4718069630684099E-2</v>
      </c>
      <c r="C46">
        <v>6948</v>
      </c>
      <c r="D46">
        <f t="shared" si="6"/>
        <v>3.474E-2</v>
      </c>
      <c r="M46">
        <v>6834</v>
      </c>
      <c r="O46">
        <v>72</v>
      </c>
      <c r="P46">
        <f t="shared" si="7"/>
        <v>3.5999999999999997E-2</v>
      </c>
      <c r="R46">
        <v>7</v>
      </c>
      <c r="S46">
        <f t="shared" si="8"/>
        <v>3.5000000000000003E-2</v>
      </c>
    </row>
    <row r="47" spans="1:19">
      <c r="A47">
        <v>2.1698793519177501E-2</v>
      </c>
      <c r="C47">
        <v>4267</v>
      </c>
      <c r="D47">
        <f t="shared" si="6"/>
        <v>2.1335E-2</v>
      </c>
      <c r="M47">
        <v>4409</v>
      </c>
      <c r="O47">
        <v>60</v>
      </c>
      <c r="P47">
        <f t="shared" si="7"/>
        <v>0.03</v>
      </c>
      <c r="R47">
        <v>5</v>
      </c>
      <c r="S47">
        <f t="shared" si="8"/>
        <v>2.5000000000000001E-2</v>
      </c>
    </row>
    <row r="48" spans="1:19">
      <c r="A48">
        <v>1.27639961877515E-2</v>
      </c>
      <c r="C48">
        <v>2595</v>
      </c>
      <c r="D48">
        <f t="shared" si="6"/>
        <v>1.2975E-2</v>
      </c>
      <c r="M48">
        <v>2586</v>
      </c>
      <c r="O48">
        <v>21</v>
      </c>
      <c r="P48">
        <f t="shared" si="7"/>
        <v>1.0500000000000001E-2</v>
      </c>
      <c r="R48">
        <v>3</v>
      </c>
      <c r="S48">
        <f t="shared" si="8"/>
        <v>1.4999999999999999E-2</v>
      </c>
    </row>
    <row r="49" spans="1:23">
      <c r="A49">
        <v>7.09110899319528E-3</v>
      </c>
      <c r="C49">
        <v>1399</v>
      </c>
      <c r="D49">
        <f t="shared" si="6"/>
        <v>6.9950000000000003E-3</v>
      </c>
      <c r="M49">
        <v>1389</v>
      </c>
      <c r="O49">
        <v>8</v>
      </c>
      <c r="P49">
        <f t="shared" si="7"/>
        <v>4.0000000000000001E-3</v>
      </c>
      <c r="R49">
        <v>2</v>
      </c>
      <c r="S49">
        <f t="shared" si="8"/>
        <v>0.01</v>
      </c>
    </row>
    <row r="50" spans="1:23">
      <c r="A50">
        <v>3.7321626279975201E-3</v>
      </c>
      <c r="C50">
        <v>725</v>
      </c>
      <c r="D50">
        <f t="shared" si="6"/>
        <v>3.6250000000000002E-3</v>
      </c>
      <c r="M50">
        <v>761</v>
      </c>
      <c r="O50">
        <v>3</v>
      </c>
      <c r="P50">
        <f t="shared" si="7"/>
        <v>1.5E-3</v>
      </c>
      <c r="R50">
        <v>2</v>
      </c>
      <c r="S50">
        <f t="shared" si="8"/>
        <v>0.01</v>
      </c>
    </row>
    <row r="56" spans="1:23">
      <c r="C56">
        <v>200000</v>
      </c>
      <c r="F56">
        <v>200</v>
      </c>
    </row>
    <row r="57" spans="1:23">
      <c r="O57">
        <v>2000000</v>
      </c>
      <c r="V57">
        <v>2000</v>
      </c>
    </row>
    <row r="59" spans="1:23">
      <c r="A59">
        <v>1.8315638888734099E-2</v>
      </c>
      <c r="C59">
        <v>3724</v>
      </c>
      <c r="D59">
        <f>C59/200000</f>
        <v>1.8620000000000001E-2</v>
      </c>
      <c r="F59">
        <v>3</v>
      </c>
      <c r="G59">
        <f>F59/200</f>
        <v>1.4999999999999999E-2</v>
      </c>
      <c r="O59">
        <v>36954</v>
      </c>
      <c r="P59">
        <f>O59/2000000</f>
        <v>1.8477E-2</v>
      </c>
      <c r="V59">
        <v>48</v>
      </c>
      <c r="W59">
        <f>V59/2000</f>
        <v>2.4E-2</v>
      </c>
    </row>
    <row r="60" spans="1:23">
      <c r="A60">
        <v>7.3262555554936701E-2</v>
      </c>
      <c r="C60">
        <v>14550</v>
      </c>
      <c r="D60">
        <f t="shared" ref="D60:D78" si="9">C60/200000</f>
        <v>7.2749999999999995E-2</v>
      </c>
      <c r="F60">
        <v>15</v>
      </c>
      <c r="G60">
        <f t="shared" ref="G60:G78" si="10">F60/200</f>
        <v>7.4999999999999997E-2</v>
      </c>
      <c r="O60">
        <v>146541</v>
      </c>
      <c r="P60">
        <f t="shared" ref="P60:P78" si="11">O60/2000000</f>
        <v>7.3270500000000002E-2</v>
      </c>
      <c r="V60">
        <v>138</v>
      </c>
      <c r="W60">
        <f t="shared" ref="W60:W78" si="12">V60/2000</f>
        <v>6.9000000000000006E-2</v>
      </c>
    </row>
    <row r="61" spans="1:23">
      <c r="A61">
        <v>0.14652511110987301</v>
      </c>
      <c r="C61">
        <v>29086</v>
      </c>
      <c r="D61">
        <f t="shared" si="9"/>
        <v>0.14543</v>
      </c>
      <c r="F61">
        <v>22</v>
      </c>
      <c r="G61">
        <f t="shared" si="10"/>
        <v>0.11</v>
      </c>
      <c r="O61">
        <v>291910</v>
      </c>
      <c r="P61">
        <f t="shared" si="11"/>
        <v>0.145955</v>
      </c>
      <c r="V61">
        <v>290</v>
      </c>
      <c r="W61">
        <f t="shared" si="12"/>
        <v>0.14499999999999999</v>
      </c>
    </row>
    <row r="62" spans="1:23">
      <c r="A62">
        <v>0.23444017777579701</v>
      </c>
      <c r="C62">
        <v>38974</v>
      </c>
      <c r="D62">
        <f t="shared" si="9"/>
        <v>0.19486999999999999</v>
      </c>
      <c r="F62">
        <v>25</v>
      </c>
      <c r="G62">
        <f t="shared" si="10"/>
        <v>0.125</v>
      </c>
      <c r="O62">
        <v>387436</v>
      </c>
      <c r="P62">
        <f t="shared" si="11"/>
        <v>0.193718</v>
      </c>
      <c r="V62">
        <v>390</v>
      </c>
      <c r="W62">
        <f t="shared" si="12"/>
        <v>0.19500000000000001</v>
      </c>
    </row>
    <row r="63" spans="1:23">
      <c r="A63">
        <v>0.29305022221974603</v>
      </c>
      <c r="C63">
        <v>39287</v>
      </c>
      <c r="D63">
        <f t="shared" si="9"/>
        <v>0.196435</v>
      </c>
      <c r="F63">
        <v>70</v>
      </c>
      <c r="G63">
        <f t="shared" si="10"/>
        <v>0.35</v>
      </c>
      <c r="O63">
        <v>390233</v>
      </c>
      <c r="P63">
        <f t="shared" si="11"/>
        <v>0.1951165</v>
      </c>
      <c r="V63">
        <v>428</v>
      </c>
      <c r="W63">
        <f t="shared" si="12"/>
        <v>0.214</v>
      </c>
    </row>
    <row r="64" spans="1:23">
      <c r="A64">
        <v>0.28854175726252002</v>
      </c>
      <c r="C64">
        <v>31538</v>
      </c>
      <c r="D64">
        <f t="shared" si="9"/>
        <v>0.15769</v>
      </c>
      <c r="F64">
        <v>18</v>
      </c>
      <c r="G64">
        <f t="shared" si="10"/>
        <v>0.09</v>
      </c>
      <c r="O64">
        <v>313844</v>
      </c>
      <c r="P64">
        <f t="shared" si="11"/>
        <v>0.15692200000000001</v>
      </c>
      <c r="V64">
        <v>303</v>
      </c>
      <c r="W64">
        <f t="shared" si="12"/>
        <v>0.1515</v>
      </c>
    </row>
    <row r="65" spans="1:23">
      <c r="A65">
        <v>0.23012532787808301</v>
      </c>
      <c r="C65">
        <v>20683</v>
      </c>
      <c r="D65">
        <f t="shared" si="9"/>
        <v>0.10341500000000001</v>
      </c>
      <c r="F65">
        <v>31</v>
      </c>
      <c r="G65">
        <f t="shared" si="10"/>
        <v>0.155</v>
      </c>
      <c r="O65">
        <v>210815</v>
      </c>
      <c r="P65">
        <f t="shared" si="11"/>
        <v>0.1054075</v>
      </c>
      <c r="V65">
        <v>154</v>
      </c>
      <c r="W65">
        <f t="shared" si="12"/>
        <v>7.6999999999999999E-2</v>
      </c>
    </row>
    <row r="66" spans="1:23">
      <c r="A66">
        <v>0.15333849134032701</v>
      </c>
      <c r="C66">
        <v>11993</v>
      </c>
      <c r="D66">
        <f t="shared" si="9"/>
        <v>5.9964999999999997E-2</v>
      </c>
      <c r="F66">
        <v>10</v>
      </c>
      <c r="G66">
        <f t="shared" si="10"/>
        <v>0.05</v>
      </c>
      <c r="O66">
        <v>120117</v>
      </c>
      <c r="P66">
        <f t="shared" si="11"/>
        <v>6.0058500000000001E-2</v>
      </c>
      <c r="V66">
        <v>130</v>
      </c>
      <c r="W66">
        <f t="shared" si="12"/>
        <v>6.5000000000000002E-2</v>
      </c>
    </row>
    <row r="67" spans="1:23">
      <c r="A67">
        <v>8.76155992855535E-2</v>
      </c>
      <c r="C67">
        <v>6060</v>
      </c>
      <c r="D67">
        <f t="shared" si="9"/>
        <v>3.0300000000000001E-2</v>
      </c>
      <c r="F67">
        <v>6</v>
      </c>
      <c r="G67">
        <f t="shared" si="10"/>
        <v>0.03</v>
      </c>
      <c r="O67">
        <v>59107</v>
      </c>
      <c r="P67">
        <f t="shared" si="11"/>
        <v>2.95535E-2</v>
      </c>
      <c r="V67">
        <v>70</v>
      </c>
      <c r="W67">
        <f t="shared" si="12"/>
        <v>3.5000000000000003E-2</v>
      </c>
    </row>
    <row r="68" spans="1:23">
      <c r="A68">
        <v>4.3807399940222501E-2</v>
      </c>
      <c r="C68">
        <v>2527</v>
      </c>
      <c r="D68">
        <f t="shared" si="9"/>
        <v>1.2635E-2</v>
      </c>
      <c r="F68">
        <v>0</v>
      </c>
      <c r="G68">
        <f t="shared" si="10"/>
        <v>0</v>
      </c>
      <c r="O68">
        <v>26451</v>
      </c>
      <c r="P68">
        <f t="shared" si="11"/>
        <v>1.3225499999999999E-2</v>
      </c>
      <c r="V68">
        <v>31</v>
      </c>
      <c r="W68">
        <f t="shared" si="12"/>
        <v>1.55E-2</v>
      </c>
    </row>
    <row r="69" spans="1:23">
      <c r="A69">
        <v>1.9469935790790101E-2</v>
      </c>
      <c r="C69">
        <v>1007</v>
      </c>
      <c r="D69">
        <f t="shared" si="9"/>
        <v>5.0350000000000004E-3</v>
      </c>
      <c r="F69">
        <v>0</v>
      </c>
      <c r="G69">
        <f t="shared" si="10"/>
        <v>0</v>
      </c>
      <c r="O69">
        <v>10679</v>
      </c>
      <c r="P69">
        <f t="shared" si="11"/>
        <v>5.3394999999999996E-3</v>
      </c>
      <c r="V69">
        <v>7</v>
      </c>
      <c r="W69">
        <f t="shared" si="12"/>
        <v>3.5000000000000001E-3</v>
      </c>
    </row>
    <row r="70" spans="1:23">
      <c r="A70">
        <v>7.7879735267890396E-3</v>
      </c>
      <c r="C70">
        <v>407</v>
      </c>
      <c r="D70">
        <f t="shared" si="9"/>
        <v>2.0349999999999999E-3</v>
      </c>
      <c r="F70">
        <v>0</v>
      </c>
      <c r="G70">
        <f t="shared" si="10"/>
        <v>0</v>
      </c>
      <c r="O70">
        <v>4031</v>
      </c>
      <c r="P70">
        <f t="shared" si="11"/>
        <v>2.0154999999999999E-3</v>
      </c>
      <c r="V70">
        <v>9</v>
      </c>
      <c r="W70">
        <f t="shared" si="12"/>
        <v>4.4999999999999997E-3</v>
      </c>
    </row>
    <row r="71" spans="1:23">
      <c r="A71">
        <v>2.8319903472777699E-3</v>
      </c>
      <c r="C71">
        <v>124</v>
      </c>
      <c r="D71">
        <f t="shared" si="9"/>
        <v>6.2E-4</v>
      </c>
      <c r="F71">
        <v>0</v>
      </c>
      <c r="G71">
        <f t="shared" si="10"/>
        <v>0</v>
      </c>
      <c r="O71">
        <v>1351</v>
      </c>
      <c r="P71">
        <f t="shared" si="11"/>
        <v>6.7549999999999999E-4</v>
      </c>
      <c r="V71">
        <v>1</v>
      </c>
      <c r="W71">
        <f t="shared" si="12"/>
        <v>5.0000000000000001E-4</v>
      </c>
    </row>
    <row r="72" spans="1:23">
      <c r="A72" s="1">
        <v>9.4399678170092101E-4</v>
      </c>
      <c r="C72">
        <v>26</v>
      </c>
      <c r="D72">
        <f t="shared" si="9"/>
        <v>1.2999999999999999E-4</v>
      </c>
      <c r="F72">
        <v>0</v>
      </c>
      <c r="G72">
        <f t="shared" si="10"/>
        <v>0</v>
      </c>
      <c r="O72">
        <v>384</v>
      </c>
      <c r="P72">
        <f t="shared" si="11"/>
        <v>1.92E-4</v>
      </c>
      <c r="V72">
        <v>1</v>
      </c>
      <c r="W72">
        <f t="shared" si="12"/>
        <v>5.0000000000000001E-4</v>
      </c>
    </row>
    <row r="73" spans="1:23">
      <c r="A73" s="1">
        <v>2.90460548198508E-4</v>
      </c>
      <c r="C73">
        <v>9</v>
      </c>
      <c r="D73">
        <f t="shared" si="9"/>
        <v>4.5000000000000003E-5</v>
      </c>
      <c r="F73">
        <v>0</v>
      </c>
      <c r="G73">
        <f t="shared" si="10"/>
        <v>0</v>
      </c>
      <c r="O73">
        <v>120</v>
      </c>
      <c r="P73">
        <f t="shared" si="11"/>
        <v>6.0000000000000002E-5</v>
      </c>
      <c r="V73">
        <v>0</v>
      </c>
      <c r="W73">
        <f t="shared" si="12"/>
        <v>0</v>
      </c>
    </row>
    <row r="74" spans="1:23">
      <c r="A74" s="1">
        <v>8.2988728056366496E-5</v>
      </c>
      <c r="C74">
        <v>4</v>
      </c>
      <c r="D74">
        <f t="shared" si="9"/>
        <v>2.0000000000000002E-5</v>
      </c>
      <c r="F74">
        <v>0</v>
      </c>
      <c r="G74">
        <f t="shared" si="10"/>
        <v>0</v>
      </c>
      <c r="O74">
        <v>17</v>
      </c>
      <c r="P74">
        <f t="shared" si="11"/>
        <v>8.4999999999999999E-6</v>
      </c>
      <c r="V74">
        <v>0</v>
      </c>
      <c r="W74">
        <f t="shared" si="12"/>
        <v>0</v>
      </c>
    </row>
    <row r="75" spans="1:23">
      <c r="A75" s="1">
        <v>2.2130327481691501E-5</v>
      </c>
      <c r="C75">
        <v>1</v>
      </c>
      <c r="D75">
        <f t="shared" si="9"/>
        <v>5.0000000000000004E-6</v>
      </c>
      <c r="F75">
        <v>0</v>
      </c>
      <c r="G75">
        <f t="shared" si="10"/>
        <v>0</v>
      </c>
      <c r="O75">
        <v>6</v>
      </c>
      <c r="P75">
        <f t="shared" si="11"/>
        <v>3.0000000000000001E-6</v>
      </c>
      <c r="V75">
        <v>0</v>
      </c>
      <c r="W75">
        <f t="shared" si="12"/>
        <v>0</v>
      </c>
    </row>
    <row r="76" spans="1:23">
      <c r="A76" s="1">
        <v>5.5325818704227701E-6</v>
      </c>
      <c r="C76">
        <v>0</v>
      </c>
      <c r="D76">
        <f t="shared" si="9"/>
        <v>0</v>
      </c>
      <c r="F76">
        <v>0</v>
      </c>
      <c r="G76">
        <f t="shared" si="10"/>
        <v>0</v>
      </c>
      <c r="O76">
        <v>3</v>
      </c>
      <c r="P76">
        <f t="shared" si="11"/>
        <v>1.5E-6</v>
      </c>
      <c r="V76">
        <v>0</v>
      </c>
      <c r="W76">
        <f t="shared" si="12"/>
        <v>0</v>
      </c>
    </row>
    <row r="77" spans="1:23">
      <c r="A77" s="1">
        <v>1.30178396951124E-6</v>
      </c>
      <c r="C77">
        <v>0</v>
      </c>
      <c r="D77">
        <f t="shared" si="9"/>
        <v>0</v>
      </c>
      <c r="F77">
        <v>0</v>
      </c>
      <c r="G77">
        <f t="shared" si="10"/>
        <v>0</v>
      </c>
      <c r="O77">
        <v>1</v>
      </c>
      <c r="P77">
        <f t="shared" si="11"/>
        <v>4.9999999999999998E-7</v>
      </c>
      <c r="V77">
        <v>0</v>
      </c>
      <c r="W77">
        <f t="shared" si="12"/>
        <v>0</v>
      </c>
    </row>
    <row r="78" spans="1:23">
      <c r="A78" s="1">
        <v>2.89285326558053E-7</v>
      </c>
      <c r="C78">
        <v>0</v>
      </c>
      <c r="D78">
        <f t="shared" si="9"/>
        <v>0</v>
      </c>
      <c r="F78">
        <v>0</v>
      </c>
      <c r="G78">
        <f t="shared" si="10"/>
        <v>0</v>
      </c>
      <c r="O78">
        <v>0</v>
      </c>
      <c r="P78">
        <f t="shared" si="11"/>
        <v>0</v>
      </c>
      <c r="V78">
        <v>0</v>
      </c>
      <c r="W78">
        <f t="shared" si="12"/>
        <v>0</v>
      </c>
    </row>
    <row r="80" spans="1:23">
      <c r="F80" t="s">
        <v>3</v>
      </c>
    </row>
    <row r="81" spans="6:6">
      <c r="F81">
        <v>1.8315638888734099E-2</v>
      </c>
    </row>
    <row r="82" spans="6:6">
      <c r="F82">
        <v>7.3262555554936701E-2</v>
      </c>
    </row>
    <row r="83" spans="6:6">
      <c r="F83">
        <v>0.14652511110987301</v>
      </c>
    </row>
    <row r="84" spans="6:6">
      <c r="F84">
        <v>0.19536681481316401</v>
      </c>
    </row>
    <row r="85" spans="6:6">
      <c r="F85">
        <v>0.19536681481316401</v>
      </c>
    </row>
    <row r="86" spans="6:6">
      <c r="F86">
        <v>0.15629345185053101</v>
      </c>
    </row>
    <row r="87" spans="6:6">
      <c r="F87">
        <v>0.10419563456702099</v>
      </c>
    </row>
    <row r="88" spans="6:6">
      <c r="F88">
        <v>5.9540362609726297E-2</v>
      </c>
    </row>
    <row r="89" spans="6:6">
      <c r="F89">
        <v>2.97701813048631E-2</v>
      </c>
    </row>
    <row r="90" spans="6:6">
      <c r="F90">
        <v>1.32311916910503E-2</v>
      </c>
    </row>
    <row r="91" spans="6:6">
      <c r="F91">
        <v>5.2924766764201204E-3</v>
      </c>
    </row>
    <row r="92" spans="6:6">
      <c r="F92">
        <v>1.92453697324368E-3</v>
      </c>
    </row>
    <row r="93" spans="6:6">
      <c r="F93" s="1">
        <v>6.4151232441456E-4</v>
      </c>
    </row>
    <row r="94" spans="6:6">
      <c r="F94" s="1">
        <v>1.9738840751217201E-4</v>
      </c>
    </row>
    <row r="95" spans="6:6">
      <c r="F95" s="1">
        <v>5.6396687860620602E-5</v>
      </c>
    </row>
    <row r="96" spans="6:6">
      <c r="F96" s="1">
        <v>1.5039116762832101E-5</v>
      </c>
    </row>
    <row r="97" spans="6:6">
      <c r="F97" s="1">
        <v>3.75977919070804E-6</v>
      </c>
    </row>
    <row r="98" spans="6:6">
      <c r="F98" s="1">
        <v>8.8465392722542197E-7</v>
      </c>
    </row>
    <row r="99" spans="6:6">
      <c r="F99" s="1">
        <v>1.9658976160564899E-7</v>
      </c>
    </row>
    <row r="100" spans="6:6">
      <c r="F100" s="1">
        <v>4.1387318232768301E-8</v>
      </c>
    </row>
    <row r="102" spans="6:6">
      <c r="F102">
        <f>SUM(F81:F100)</f>
        <v>0.99999998979947513</v>
      </c>
    </row>
    <row r="162" spans="1:5">
      <c r="A162" t="s">
        <v>7</v>
      </c>
      <c r="D162" t="s">
        <v>8</v>
      </c>
    </row>
    <row r="164" spans="1:5">
      <c r="A164">
        <v>3660</v>
      </c>
      <c r="B164">
        <f>A164/200000</f>
        <v>1.83E-2</v>
      </c>
      <c r="D164">
        <v>3759</v>
      </c>
      <c r="E164">
        <f>D164/200000</f>
        <v>1.8794999999999999E-2</v>
      </c>
    </row>
    <row r="165" spans="1:5">
      <c r="A165">
        <v>14648</v>
      </c>
      <c r="B165">
        <f t="shared" ref="B165:B183" si="13">A165/200000</f>
        <v>7.324E-2</v>
      </c>
      <c r="D165">
        <v>14405</v>
      </c>
      <c r="E165">
        <f t="shared" ref="E165:E183" si="14">D165/200000</f>
        <v>7.2025000000000006E-2</v>
      </c>
    </row>
    <row r="166" spans="1:5">
      <c r="A166">
        <v>29204</v>
      </c>
      <c r="B166">
        <f t="shared" si="13"/>
        <v>0.14602000000000001</v>
      </c>
      <c r="D166">
        <v>28777</v>
      </c>
      <c r="E166">
        <f t="shared" si="14"/>
        <v>0.14388500000000001</v>
      </c>
    </row>
    <row r="167" spans="1:5">
      <c r="A167">
        <v>39634</v>
      </c>
      <c r="B167">
        <f t="shared" si="13"/>
        <v>0.19817000000000001</v>
      </c>
      <c r="D167">
        <v>39197</v>
      </c>
      <c r="E167">
        <f t="shared" si="14"/>
        <v>0.19598499999999999</v>
      </c>
    </row>
    <row r="168" spans="1:5">
      <c r="A168">
        <v>39233</v>
      </c>
      <c r="B168">
        <f t="shared" si="13"/>
        <v>0.19616500000000001</v>
      </c>
      <c r="D168">
        <v>39484</v>
      </c>
      <c r="E168">
        <f t="shared" si="14"/>
        <v>0.19742000000000001</v>
      </c>
    </row>
    <row r="169" spans="1:5">
      <c r="A169">
        <v>30861</v>
      </c>
      <c r="B169">
        <f t="shared" si="13"/>
        <v>0.154305</v>
      </c>
      <c r="D169">
        <v>31458</v>
      </c>
      <c r="E169">
        <f t="shared" si="14"/>
        <v>0.15729000000000001</v>
      </c>
    </row>
    <row r="170" spans="1:5">
      <c r="A170">
        <v>20894</v>
      </c>
      <c r="B170">
        <f t="shared" si="13"/>
        <v>0.10446999999999999</v>
      </c>
      <c r="D170">
        <v>20900</v>
      </c>
      <c r="E170">
        <f t="shared" si="14"/>
        <v>0.1045</v>
      </c>
    </row>
    <row r="171" spans="1:5">
      <c r="A171">
        <v>11680</v>
      </c>
      <c r="B171">
        <f t="shared" si="13"/>
        <v>5.8400000000000001E-2</v>
      </c>
      <c r="D171">
        <v>11993</v>
      </c>
      <c r="E171">
        <f t="shared" si="14"/>
        <v>5.9964999999999997E-2</v>
      </c>
    </row>
    <row r="172" spans="1:5">
      <c r="A172">
        <v>6017</v>
      </c>
      <c r="B172">
        <f t="shared" si="13"/>
        <v>3.0085000000000001E-2</v>
      </c>
      <c r="D172">
        <v>5880</v>
      </c>
      <c r="E172">
        <f t="shared" si="14"/>
        <v>2.9399999999999999E-2</v>
      </c>
    </row>
    <row r="173" spans="1:5">
      <c r="A173">
        <v>2557</v>
      </c>
      <c r="B173">
        <f t="shared" si="13"/>
        <v>1.2784999999999999E-2</v>
      </c>
      <c r="D173">
        <v>2571</v>
      </c>
      <c r="E173">
        <f t="shared" si="14"/>
        <v>1.2855E-2</v>
      </c>
    </row>
    <row r="174" spans="1:5">
      <c r="A174">
        <v>1034</v>
      </c>
      <c r="B174">
        <f t="shared" si="13"/>
        <v>5.1700000000000001E-3</v>
      </c>
      <c r="D174">
        <v>1076</v>
      </c>
      <c r="E174">
        <f t="shared" si="14"/>
        <v>5.3800000000000002E-3</v>
      </c>
    </row>
    <row r="175" spans="1:5">
      <c r="A175">
        <v>398</v>
      </c>
      <c r="B175">
        <f t="shared" si="13"/>
        <v>1.99E-3</v>
      </c>
      <c r="D175">
        <v>358</v>
      </c>
      <c r="E175">
        <f t="shared" si="14"/>
        <v>1.7899999999999999E-3</v>
      </c>
    </row>
    <row r="176" spans="1:5">
      <c r="A176">
        <v>108</v>
      </c>
      <c r="B176">
        <f t="shared" si="13"/>
        <v>5.4000000000000001E-4</v>
      </c>
      <c r="D176">
        <v>113</v>
      </c>
      <c r="E176">
        <f t="shared" si="14"/>
        <v>5.6499999999999996E-4</v>
      </c>
    </row>
    <row r="177" spans="1:5">
      <c r="A177">
        <v>37</v>
      </c>
      <c r="B177">
        <f t="shared" si="13"/>
        <v>1.85E-4</v>
      </c>
      <c r="D177">
        <v>25</v>
      </c>
      <c r="E177">
        <f t="shared" si="14"/>
        <v>1.25E-4</v>
      </c>
    </row>
    <row r="178" spans="1:5">
      <c r="A178">
        <v>22</v>
      </c>
      <c r="B178">
        <f t="shared" si="13"/>
        <v>1.1E-4</v>
      </c>
      <c r="D178">
        <v>3</v>
      </c>
      <c r="E178">
        <f t="shared" si="14"/>
        <v>1.5E-5</v>
      </c>
    </row>
    <row r="179" spans="1:5">
      <c r="A179">
        <v>13</v>
      </c>
      <c r="B179">
        <f t="shared" si="13"/>
        <v>6.4999999999999994E-5</v>
      </c>
      <c r="D179">
        <v>1</v>
      </c>
      <c r="E179">
        <f t="shared" si="14"/>
        <v>5.0000000000000004E-6</v>
      </c>
    </row>
    <row r="180" spans="1:5">
      <c r="A180">
        <v>0</v>
      </c>
      <c r="B180">
        <f t="shared" si="13"/>
        <v>0</v>
      </c>
      <c r="D180">
        <v>0</v>
      </c>
      <c r="E180">
        <f t="shared" si="14"/>
        <v>0</v>
      </c>
    </row>
    <row r="181" spans="1:5">
      <c r="A181">
        <v>0</v>
      </c>
      <c r="B181">
        <f t="shared" si="13"/>
        <v>0</v>
      </c>
      <c r="D181">
        <v>0</v>
      </c>
      <c r="E181">
        <f t="shared" si="14"/>
        <v>0</v>
      </c>
    </row>
    <row r="182" spans="1:5">
      <c r="A182">
        <v>0</v>
      </c>
      <c r="B182">
        <f t="shared" si="13"/>
        <v>0</v>
      </c>
      <c r="D182">
        <v>0</v>
      </c>
      <c r="E182">
        <f t="shared" si="14"/>
        <v>0</v>
      </c>
    </row>
    <row r="183" spans="1:5">
      <c r="A183">
        <v>0</v>
      </c>
      <c r="B183">
        <f t="shared" si="13"/>
        <v>0</v>
      </c>
      <c r="D183">
        <v>0</v>
      </c>
      <c r="E183">
        <f t="shared" si="14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skywaLKer</dc:creator>
  <cp:lastModifiedBy>skywaLKer</cp:lastModifiedBy>
  <dcterms:created xsi:type="dcterms:W3CDTF">2012-01-10T16:42:27Z</dcterms:created>
  <dcterms:modified xsi:type="dcterms:W3CDTF">2012-01-12T06:37:34Z</dcterms:modified>
</cp:coreProperties>
</file>