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B4686E74-52C0-4A99-B1E1-9FF3BD381513}" xr6:coauthVersionLast="45" xr6:coauthVersionMax="45" xr10:uidLastSave="{00000000-0000-0000-0000-000000000000}"/>
  <bookViews>
    <workbookView xWindow="0" yWindow="0" windowWidth="17508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1" l="1"/>
  <c r="V4" i="1"/>
  <c r="T4" i="1"/>
  <c r="S3" i="1"/>
  <c r="T3" i="1"/>
  <c r="U3" i="1"/>
  <c r="V3" i="1"/>
  <c r="R3" i="1"/>
  <c r="R2" i="1" a="1"/>
  <c r="R2" i="1" s="1"/>
  <c r="V2" i="1" a="1"/>
  <c r="V2" i="1" s="1"/>
  <c r="U2" i="1" a="1"/>
  <c r="U2" i="1" s="1"/>
  <c r="T2" i="1" a="1"/>
  <c r="T2" i="1" s="1"/>
  <c r="S2" i="1" a="1"/>
  <c r="S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<sst xmlns="http://schemas.openxmlformats.org/spreadsheetml/2006/main" count="292" uniqueCount="73">
  <si>
    <t>序号</t>
  </si>
  <si>
    <t>学号</t>
  </si>
  <si>
    <t>姓名</t>
  </si>
  <si>
    <t>健美操/必修/1</t>
  </si>
  <si>
    <t>篮球/必修/1</t>
  </si>
  <si>
    <t>乒乓球/必修/1</t>
  </si>
  <si>
    <t>网球/必修/1</t>
  </si>
  <si>
    <t>羽毛球/必修/1</t>
  </si>
  <si>
    <t>足球/必修/1</t>
  </si>
  <si>
    <t>计算机网络/必修/2</t>
  </si>
  <si>
    <t>操作系统/必修/2.5</t>
  </si>
  <si>
    <t>面象对象程序设计 II/必修/3</t>
    <phoneticPr fontId="3" type="noConversion"/>
  </si>
  <si>
    <t>大学英语四/必修/4</t>
  </si>
  <si>
    <t>软件测试基础/选修/2</t>
  </si>
  <si>
    <t>概率与统计/选修/4</t>
  </si>
  <si>
    <t>王巍</t>
    <phoneticPr fontId="5" type="noConversion"/>
  </si>
  <si>
    <t/>
  </si>
  <si>
    <t>夏远</t>
    <phoneticPr fontId="5" type="noConversion"/>
  </si>
  <si>
    <t>张丽</t>
    <phoneticPr fontId="5" type="noConversion"/>
  </si>
  <si>
    <t>刘洋</t>
    <phoneticPr fontId="5" type="noConversion"/>
  </si>
  <si>
    <t>阮清</t>
    <phoneticPr fontId="5" type="noConversion"/>
  </si>
  <si>
    <t>王佩</t>
    <phoneticPr fontId="5" type="noConversion"/>
  </si>
  <si>
    <t>王先</t>
    <phoneticPr fontId="5" type="noConversion"/>
  </si>
  <si>
    <t>刘远</t>
    <phoneticPr fontId="5" type="noConversion"/>
  </si>
  <si>
    <t>赵小</t>
    <phoneticPr fontId="5" type="noConversion"/>
  </si>
  <si>
    <t>张自中</t>
    <phoneticPr fontId="5" type="noConversion"/>
  </si>
  <si>
    <t>张三</t>
    <phoneticPr fontId="5" type="noConversion"/>
  </si>
  <si>
    <t>李四</t>
    <phoneticPr fontId="5" type="noConversion"/>
  </si>
  <si>
    <t>王五</t>
    <phoneticPr fontId="5" type="noConversion"/>
  </si>
  <si>
    <t>0</t>
  </si>
  <si>
    <t>马晓平</t>
    <phoneticPr fontId="5" type="noConversion"/>
  </si>
  <si>
    <t>柳六</t>
    <phoneticPr fontId="5" type="noConversion"/>
  </si>
  <si>
    <t>钱起</t>
    <phoneticPr fontId="5" type="noConversion"/>
  </si>
  <si>
    <t>赵八</t>
    <phoneticPr fontId="5" type="noConversion"/>
  </si>
  <si>
    <t>孙雷</t>
    <phoneticPr fontId="5" type="noConversion"/>
  </si>
  <si>
    <t>王乐</t>
    <phoneticPr fontId="5" type="noConversion"/>
  </si>
  <si>
    <t>刘先</t>
    <phoneticPr fontId="5" type="noConversion"/>
  </si>
  <si>
    <t>马贝</t>
    <phoneticPr fontId="5" type="noConversion"/>
  </si>
  <si>
    <t>吕丽丽</t>
    <phoneticPr fontId="5" type="noConversion"/>
  </si>
  <si>
    <t>孙平</t>
    <phoneticPr fontId="5" type="noConversion"/>
  </si>
  <si>
    <t>元姗姗</t>
    <phoneticPr fontId="5" type="noConversion"/>
  </si>
  <si>
    <t>赵静</t>
    <phoneticPr fontId="5" type="noConversion"/>
  </si>
  <si>
    <t>刘松</t>
    <phoneticPr fontId="5" type="noConversion"/>
  </si>
  <si>
    <t>刘佳</t>
    <phoneticPr fontId="5" type="noConversion"/>
  </si>
  <si>
    <t>吕娟</t>
    <phoneticPr fontId="5" type="noConversion"/>
  </si>
  <si>
    <t>王曦</t>
    <phoneticPr fontId="5" type="noConversion"/>
  </si>
  <si>
    <t>孙苗苗</t>
    <phoneticPr fontId="5" type="noConversion"/>
  </si>
  <si>
    <t>王慧</t>
    <phoneticPr fontId="5" type="noConversion"/>
  </si>
  <si>
    <t>李超</t>
    <phoneticPr fontId="5" type="noConversion"/>
  </si>
  <si>
    <t>王晓辉</t>
    <phoneticPr fontId="5" type="noConversion"/>
  </si>
  <si>
    <t>彭然君</t>
    <phoneticPr fontId="3" type="noConversion"/>
  </si>
  <si>
    <t>舒思雨</t>
    <phoneticPr fontId="3" type="noConversion"/>
  </si>
  <si>
    <t>王雨燕</t>
    <phoneticPr fontId="3" type="noConversion"/>
  </si>
  <si>
    <t>王亚萍</t>
    <phoneticPr fontId="3" type="noConversion"/>
  </si>
  <si>
    <t>任若思</t>
    <phoneticPr fontId="3" type="noConversion"/>
  </si>
  <si>
    <t>刘心宇</t>
    <phoneticPr fontId="3" type="noConversion"/>
  </si>
  <si>
    <t>刘柳</t>
  </si>
  <si>
    <t>柳树彬</t>
    <phoneticPr fontId="3" type="noConversion"/>
  </si>
  <si>
    <t>刘一伯</t>
  </si>
  <si>
    <t>刘颂峙</t>
    <phoneticPr fontId="3" type="noConversion"/>
  </si>
  <si>
    <t>刘冀北</t>
    <phoneticPr fontId="3" type="noConversion"/>
  </si>
  <si>
    <t>平均成绩</t>
    <phoneticPr fontId="1" type="noConversion"/>
  </si>
  <si>
    <t>等级</t>
    <phoneticPr fontId="1" type="noConversion"/>
  </si>
  <si>
    <t>人数</t>
    <phoneticPr fontId="1" type="noConversion"/>
  </si>
  <si>
    <t>比例</t>
    <phoneticPr fontId="1" type="noConversion"/>
  </si>
  <si>
    <t>平均值</t>
    <phoneticPr fontId="1" type="noConversion"/>
  </si>
  <si>
    <t>最高分</t>
    <phoneticPr fontId="1" type="noConversion"/>
  </si>
  <si>
    <t>最低分</t>
    <phoneticPr fontId="1" type="noConversion"/>
  </si>
  <si>
    <t>90+</t>
    <phoneticPr fontId="1" type="noConversion"/>
  </si>
  <si>
    <t>80+</t>
    <phoneticPr fontId="1" type="noConversion"/>
  </si>
  <si>
    <t>70+</t>
    <phoneticPr fontId="1" type="noConversion"/>
  </si>
  <si>
    <t>60+</t>
    <phoneticPr fontId="1" type="noConversion"/>
  </si>
  <si>
    <t>不及格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</si>
</sst>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horizontal="left" vertical="center"/>
    </xf>
    <xf numFmtId="0" fontId="4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4" fillId="0" borderId="1" xfId="1" applyBorder="1">
      <alignment vertical="center"/>
    </xf>
    <xf numFmtId="0" fontId="4" fillId="0" borderId="1" xfId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topLeftCell="F1" workbookViewId="0">
      <selection activeCell="R5" sqref="R5"/>
    </sheetView>
  </sheetViews>
  <sheetFormatPr defaultRowHeight="14.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61</v>
      </c>
      <c r="Q1" s="8" t="s">
        <v>62</v>
      </c>
      <c r="R1" s="8" t="s">
        <v>68</v>
      </c>
      <c r="S1" s="8" t="s">
        <v>69</v>
      </c>
      <c r="T1" s="8" t="s">
        <v>70</v>
      </c>
      <c r="U1" s="8" t="s">
        <v>71</v>
      </c>
      <c r="V1" s="8" t="s">
        <v>72</v>
      </c>
    </row>
    <row r="2" spans="1:22" ht="15.6" x14ac:dyDescent="0.25">
      <c r="A2" s="2">
        <v>1</v>
      </c>
      <c r="B2" s="3">
        <v>2011012341</v>
      </c>
      <c r="C2" s="4" t="s">
        <v>15</v>
      </c>
      <c r="D2" s="3" t="s">
        <v>16</v>
      </c>
      <c r="E2" s="5">
        <v>88</v>
      </c>
      <c r="F2" s="3" t="s">
        <v>16</v>
      </c>
      <c r="G2" s="3" t="s">
        <v>16</v>
      </c>
      <c r="H2" s="3" t="s">
        <v>16</v>
      </c>
      <c r="I2" s="3" t="s">
        <v>16</v>
      </c>
      <c r="J2" s="2">
        <v>78.7</v>
      </c>
      <c r="K2" s="2">
        <v>80</v>
      </c>
      <c r="L2" s="2">
        <v>84</v>
      </c>
      <c r="M2" s="2">
        <v>70</v>
      </c>
      <c r="N2" s="2">
        <v>79</v>
      </c>
      <c r="O2" s="5">
        <v>86</v>
      </c>
      <c r="P2">
        <f>AVERAGE(D2:O2)</f>
        <v>80.814285714285717</v>
      </c>
      <c r="Q2" t="s">
        <v>63</v>
      </c>
      <c r="R2" cm="1">
        <f t="array" ref="R2">COUNTIF(P2:P45,{"&gt;=90"})</f>
        <v>1</v>
      </c>
      <c r="S2" cm="1">
        <f t="array" ref="S2">SUM(COUNTIF(P2:P45,{"&gt;=80","&gt;90"})*{1,-1})</f>
        <v>22</v>
      </c>
      <c r="T2" cm="1">
        <f t="array" ref="T2">SUM(COUNTIF(P2:P45,{"&gt;=70","&gt;80"})*{1,-1})</f>
        <v>16</v>
      </c>
      <c r="U2" cm="1">
        <f t="array" ref="U2">SUM(COUNTIF(P2:P45,{"&gt;=60","&gt;70"})*{1,-1})</f>
        <v>5</v>
      </c>
      <c r="V2" cm="1">
        <f t="array" ref="V2">COUNTIF(P2:P45,{"&lt;60"})</f>
        <v>0</v>
      </c>
    </row>
    <row r="3" spans="1:22" ht="15.6" x14ac:dyDescent="0.25">
      <c r="A3" s="2">
        <v>2</v>
      </c>
      <c r="B3" s="3">
        <v>2011012342</v>
      </c>
      <c r="C3" s="4" t="s">
        <v>17</v>
      </c>
      <c r="D3" s="3" t="s">
        <v>16</v>
      </c>
      <c r="E3" s="3" t="s">
        <v>16</v>
      </c>
      <c r="F3" s="5">
        <v>85</v>
      </c>
      <c r="G3" s="3" t="s">
        <v>16</v>
      </c>
      <c r="H3" s="3" t="s">
        <v>16</v>
      </c>
      <c r="I3" s="3" t="s">
        <v>16</v>
      </c>
      <c r="J3" s="2">
        <v>77</v>
      </c>
      <c r="K3" s="2">
        <v>87</v>
      </c>
      <c r="L3" s="2">
        <v>89</v>
      </c>
      <c r="M3" s="2">
        <v>70</v>
      </c>
      <c r="N3" s="2">
        <v>74</v>
      </c>
      <c r="O3" s="5">
        <v>70</v>
      </c>
      <c r="P3">
        <f t="shared" ref="P3:P45" si="0">AVERAGE(D3:O3)</f>
        <v>78.857142857142861</v>
      </c>
      <c r="Q3" t="s">
        <v>64</v>
      </c>
      <c r="R3">
        <f>R2/44</f>
        <v>2.2727272727272728E-2</v>
      </c>
      <c r="S3">
        <f t="shared" ref="S3:V3" si="1">S2/44</f>
        <v>0.5</v>
      </c>
      <c r="T3">
        <f t="shared" si="1"/>
        <v>0.36363636363636365</v>
      </c>
      <c r="U3">
        <f t="shared" si="1"/>
        <v>0.11363636363636363</v>
      </c>
      <c r="V3">
        <f t="shared" si="1"/>
        <v>0</v>
      </c>
    </row>
    <row r="4" spans="1:22" ht="15.6" x14ac:dyDescent="0.25">
      <c r="A4" s="2">
        <v>3</v>
      </c>
      <c r="B4" s="3">
        <v>2011012343</v>
      </c>
      <c r="C4" s="4" t="s">
        <v>18</v>
      </c>
      <c r="D4" s="3" t="s">
        <v>16</v>
      </c>
      <c r="E4" s="3" t="s">
        <v>16</v>
      </c>
      <c r="F4" s="3" t="s">
        <v>16</v>
      </c>
      <c r="G4" s="3" t="s">
        <v>16</v>
      </c>
      <c r="H4" s="5">
        <v>90</v>
      </c>
      <c r="I4" s="3" t="s">
        <v>16</v>
      </c>
      <c r="J4" s="2">
        <v>86</v>
      </c>
      <c r="K4" s="2">
        <v>80</v>
      </c>
      <c r="L4" s="2">
        <v>86</v>
      </c>
      <c r="M4" s="2">
        <v>80</v>
      </c>
      <c r="N4" s="2">
        <v>74</v>
      </c>
      <c r="O4" s="5">
        <v>67</v>
      </c>
      <c r="P4">
        <f t="shared" si="0"/>
        <v>80.428571428571431</v>
      </c>
      <c r="Q4" t="s">
        <v>65</v>
      </c>
      <c r="R4">
        <f>AVERAGE(P2:P45)</f>
        <v>78.74962121212117</v>
      </c>
      <c r="S4" t="s">
        <v>66</v>
      </c>
      <c r="T4">
        <f>MAX(P2:P45)</f>
        <v>93.257142857142853</v>
      </c>
      <c r="U4" t="s">
        <v>67</v>
      </c>
      <c r="V4">
        <f>MIN(P2:P45)</f>
        <v>63.01428571428572</v>
      </c>
    </row>
    <row r="5" spans="1:22" ht="15.6" x14ac:dyDescent="0.25">
      <c r="A5" s="2">
        <v>4</v>
      </c>
      <c r="B5" s="3">
        <v>2011012344</v>
      </c>
      <c r="C5" s="4" t="s">
        <v>19</v>
      </c>
      <c r="D5" s="5">
        <v>90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2">
        <v>82.3</v>
      </c>
      <c r="K5" s="2">
        <v>75</v>
      </c>
      <c r="L5" s="2">
        <v>76</v>
      </c>
      <c r="M5" s="2">
        <v>71</v>
      </c>
      <c r="N5" s="2">
        <v>90</v>
      </c>
      <c r="O5" s="5">
        <v>86</v>
      </c>
      <c r="P5">
        <f t="shared" si="0"/>
        <v>81.471428571428561</v>
      </c>
    </row>
    <row r="6" spans="1:22" ht="15.6" x14ac:dyDescent="0.25">
      <c r="A6" s="2">
        <v>5</v>
      </c>
      <c r="B6" s="3">
        <v>2011012345</v>
      </c>
      <c r="C6" s="4" t="s">
        <v>20</v>
      </c>
      <c r="D6" s="3" t="s">
        <v>16</v>
      </c>
      <c r="E6" s="3" t="s">
        <v>16</v>
      </c>
      <c r="F6" s="3" t="s">
        <v>16</v>
      </c>
      <c r="G6" s="5">
        <v>86</v>
      </c>
      <c r="H6" s="3" t="s">
        <v>16</v>
      </c>
      <c r="I6" s="3" t="s">
        <v>16</v>
      </c>
      <c r="J6" s="2">
        <v>79.900000000000006</v>
      </c>
      <c r="K6" s="2">
        <v>78</v>
      </c>
      <c r="L6" s="2">
        <v>80</v>
      </c>
      <c r="M6" s="2">
        <v>78</v>
      </c>
      <c r="N6" s="2">
        <v>81</v>
      </c>
      <c r="O6" s="5">
        <v>83</v>
      </c>
      <c r="P6">
        <f t="shared" si="0"/>
        <v>80.842857142857142</v>
      </c>
    </row>
    <row r="7" spans="1:22" ht="15.6" x14ac:dyDescent="0.25">
      <c r="A7" s="2">
        <v>6</v>
      </c>
      <c r="B7" s="3">
        <v>2011012346</v>
      </c>
      <c r="C7" s="4" t="s">
        <v>21</v>
      </c>
      <c r="D7" s="3" t="s">
        <v>16</v>
      </c>
      <c r="E7" s="3" t="s">
        <v>16</v>
      </c>
      <c r="F7" s="3" t="s">
        <v>16</v>
      </c>
      <c r="G7" s="5">
        <v>80</v>
      </c>
      <c r="H7" s="3" t="s">
        <v>16</v>
      </c>
      <c r="I7" s="3" t="s">
        <v>16</v>
      </c>
      <c r="J7" s="2">
        <v>91</v>
      </c>
      <c r="K7" s="2">
        <v>74</v>
      </c>
      <c r="L7" s="2">
        <v>79</v>
      </c>
      <c r="M7" s="2">
        <v>63</v>
      </c>
      <c r="N7" s="2">
        <v>84</v>
      </c>
      <c r="O7" s="5">
        <v>93</v>
      </c>
      <c r="P7">
        <f t="shared" si="0"/>
        <v>80.571428571428569</v>
      </c>
    </row>
    <row r="8" spans="1:22" ht="15.6" x14ac:dyDescent="0.25">
      <c r="A8" s="2">
        <v>7</v>
      </c>
      <c r="B8" s="3">
        <v>2011012347</v>
      </c>
      <c r="C8" s="4" t="s">
        <v>22</v>
      </c>
      <c r="D8" s="3" t="s">
        <v>16</v>
      </c>
      <c r="E8" s="3" t="s">
        <v>16</v>
      </c>
      <c r="F8" s="3" t="s">
        <v>16</v>
      </c>
      <c r="G8" s="5">
        <v>88</v>
      </c>
      <c r="H8" s="3" t="s">
        <v>16</v>
      </c>
      <c r="I8" s="3" t="s">
        <v>16</v>
      </c>
      <c r="J8" s="2">
        <v>79</v>
      </c>
      <c r="K8" s="2">
        <v>79</v>
      </c>
      <c r="L8" s="2">
        <v>75</v>
      </c>
      <c r="M8" s="2">
        <v>65</v>
      </c>
      <c r="N8" s="2">
        <v>83</v>
      </c>
      <c r="O8" s="5">
        <v>71</v>
      </c>
      <c r="P8">
        <f t="shared" si="0"/>
        <v>77.142857142857139</v>
      </c>
    </row>
    <row r="9" spans="1:22" ht="15.6" x14ac:dyDescent="0.25">
      <c r="A9" s="2">
        <v>8</v>
      </c>
      <c r="B9" s="3">
        <v>2011012348</v>
      </c>
      <c r="C9" s="4" t="s">
        <v>23</v>
      </c>
      <c r="D9" s="3" t="s">
        <v>16</v>
      </c>
      <c r="E9" s="3" t="s">
        <v>16</v>
      </c>
      <c r="F9" s="5">
        <v>91</v>
      </c>
      <c r="G9" s="3" t="s">
        <v>16</v>
      </c>
      <c r="H9" s="3" t="s">
        <v>16</v>
      </c>
      <c r="I9" s="3" t="s">
        <v>16</v>
      </c>
      <c r="J9" s="2">
        <v>78.400000000000006</v>
      </c>
      <c r="K9" s="2">
        <v>90</v>
      </c>
      <c r="L9" s="2">
        <v>86</v>
      </c>
      <c r="M9" s="2">
        <v>63</v>
      </c>
      <c r="N9" s="2">
        <v>65</v>
      </c>
      <c r="O9" s="5">
        <v>90</v>
      </c>
      <c r="P9">
        <f t="shared" si="0"/>
        <v>80.48571428571428</v>
      </c>
    </row>
    <row r="10" spans="1:22" ht="15.6" x14ac:dyDescent="0.25">
      <c r="A10" s="2">
        <v>9</v>
      </c>
      <c r="B10" s="3">
        <v>2011012349</v>
      </c>
      <c r="C10" s="4" t="s">
        <v>24</v>
      </c>
      <c r="D10" s="3" t="s">
        <v>16</v>
      </c>
      <c r="E10" s="3" t="s">
        <v>16</v>
      </c>
      <c r="F10" s="3" t="s">
        <v>16</v>
      </c>
      <c r="G10" s="5">
        <v>89</v>
      </c>
      <c r="H10" s="3" t="s">
        <v>16</v>
      </c>
      <c r="I10" s="3" t="s">
        <v>16</v>
      </c>
      <c r="J10" s="2">
        <v>79.599999999999994</v>
      </c>
      <c r="K10" s="2">
        <v>76</v>
      </c>
      <c r="L10" s="2">
        <v>74</v>
      </c>
      <c r="M10" s="2">
        <v>80</v>
      </c>
      <c r="N10" s="2">
        <v>83</v>
      </c>
      <c r="O10" s="5">
        <v>83</v>
      </c>
      <c r="P10">
        <f t="shared" si="0"/>
        <v>80.657142857142858</v>
      </c>
    </row>
    <row r="11" spans="1:22" ht="15.6" x14ac:dyDescent="0.25">
      <c r="A11" s="2">
        <v>10</v>
      </c>
      <c r="B11" s="3">
        <v>2011012350</v>
      </c>
      <c r="C11" s="4" t="s">
        <v>25</v>
      </c>
      <c r="D11" s="3" t="s">
        <v>16</v>
      </c>
      <c r="E11" s="3" t="s">
        <v>16</v>
      </c>
      <c r="F11" s="5">
        <v>89</v>
      </c>
      <c r="G11" s="3" t="s">
        <v>16</v>
      </c>
      <c r="H11" s="3" t="s">
        <v>16</v>
      </c>
      <c r="I11" s="3" t="s">
        <v>16</v>
      </c>
      <c r="J11" s="2">
        <v>80.099999999999994</v>
      </c>
      <c r="K11" s="2">
        <v>79</v>
      </c>
      <c r="L11" s="2">
        <v>80</v>
      </c>
      <c r="M11" s="2">
        <v>77</v>
      </c>
      <c r="N11" s="2">
        <v>86</v>
      </c>
      <c r="O11" s="5">
        <v>74</v>
      </c>
      <c r="P11">
        <f t="shared" si="0"/>
        <v>80.728571428571428</v>
      </c>
    </row>
    <row r="12" spans="1:22" ht="15.6" x14ac:dyDescent="0.25">
      <c r="A12" s="2">
        <v>11</v>
      </c>
      <c r="B12" s="3">
        <v>2011012351</v>
      </c>
      <c r="C12" s="4" t="s">
        <v>26</v>
      </c>
      <c r="D12" s="3" t="s">
        <v>16</v>
      </c>
      <c r="E12" s="5">
        <v>98</v>
      </c>
      <c r="F12" s="3" t="s">
        <v>16</v>
      </c>
      <c r="G12" s="3" t="s">
        <v>16</v>
      </c>
      <c r="H12" s="3" t="s">
        <v>16</v>
      </c>
      <c r="I12" s="3" t="s">
        <v>16</v>
      </c>
      <c r="J12" s="2">
        <v>76.400000000000006</v>
      </c>
      <c r="K12" s="2">
        <v>82</v>
      </c>
      <c r="L12" s="2">
        <v>74</v>
      </c>
      <c r="M12" s="2">
        <v>70</v>
      </c>
      <c r="N12" s="2">
        <v>76</v>
      </c>
      <c r="O12" s="5">
        <v>74</v>
      </c>
      <c r="P12">
        <f t="shared" si="0"/>
        <v>78.628571428571419</v>
      </c>
    </row>
    <row r="13" spans="1:22" ht="15.6" x14ac:dyDescent="0.25">
      <c r="A13" s="2">
        <v>12</v>
      </c>
      <c r="B13" s="3">
        <v>2011012352</v>
      </c>
      <c r="C13" s="4" t="s">
        <v>27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5">
        <v>80</v>
      </c>
      <c r="J13" s="2">
        <v>78.900000000000006</v>
      </c>
      <c r="K13" s="2">
        <v>82</v>
      </c>
      <c r="L13" s="2">
        <v>79</v>
      </c>
      <c r="M13" s="2">
        <v>79</v>
      </c>
      <c r="N13" s="2">
        <v>60</v>
      </c>
      <c r="O13" s="5">
        <v>72</v>
      </c>
      <c r="P13">
        <f t="shared" si="0"/>
        <v>75.842857142857142</v>
      </c>
    </row>
    <row r="14" spans="1:22" ht="15.6" x14ac:dyDescent="0.25">
      <c r="A14" s="2">
        <v>13</v>
      </c>
      <c r="B14" s="3">
        <v>2011012353</v>
      </c>
      <c r="C14" s="4" t="s">
        <v>28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5">
        <v>83</v>
      </c>
      <c r="J14" s="2">
        <v>46.3</v>
      </c>
      <c r="K14" s="2">
        <v>67</v>
      </c>
      <c r="L14" s="2">
        <v>57</v>
      </c>
      <c r="M14" s="2">
        <v>67</v>
      </c>
      <c r="N14" s="2">
        <v>60</v>
      </c>
      <c r="O14" s="3" t="s">
        <v>29</v>
      </c>
      <c r="P14">
        <f t="shared" si="0"/>
        <v>63.383333333333333</v>
      </c>
    </row>
    <row r="15" spans="1:22" ht="15.6" x14ac:dyDescent="0.25">
      <c r="A15" s="2">
        <v>14</v>
      </c>
      <c r="B15" s="3">
        <v>2011012354</v>
      </c>
      <c r="C15" s="4" t="s">
        <v>30</v>
      </c>
      <c r="D15" s="3" t="s">
        <v>16</v>
      </c>
      <c r="E15" s="3" t="s">
        <v>16</v>
      </c>
      <c r="F15" s="5">
        <v>94</v>
      </c>
      <c r="G15" s="3" t="s">
        <v>16</v>
      </c>
      <c r="H15" s="3" t="s">
        <v>16</v>
      </c>
      <c r="I15" s="3" t="s">
        <v>16</v>
      </c>
      <c r="J15" s="2">
        <v>87.2</v>
      </c>
      <c r="K15" s="2">
        <v>85</v>
      </c>
      <c r="L15" s="2">
        <v>83</v>
      </c>
      <c r="M15" s="2">
        <v>70</v>
      </c>
      <c r="N15" s="2">
        <v>90</v>
      </c>
      <c r="O15" s="5">
        <v>72</v>
      </c>
      <c r="P15">
        <f t="shared" si="0"/>
        <v>83.028571428571439</v>
      </c>
    </row>
    <row r="16" spans="1:22" ht="15.6" x14ac:dyDescent="0.25">
      <c r="A16" s="2">
        <v>15</v>
      </c>
      <c r="B16" s="3">
        <v>2011012355</v>
      </c>
      <c r="C16" s="4" t="s">
        <v>31</v>
      </c>
      <c r="D16" s="3" t="s">
        <v>16</v>
      </c>
      <c r="E16" s="3" t="s">
        <v>16</v>
      </c>
      <c r="F16" s="3" t="s">
        <v>16</v>
      </c>
      <c r="G16" s="5">
        <v>85</v>
      </c>
      <c r="H16" s="3" t="s">
        <v>16</v>
      </c>
      <c r="I16" s="3" t="s">
        <v>16</v>
      </c>
      <c r="J16" s="2">
        <v>83</v>
      </c>
      <c r="K16" s="2">
        <v>77</v>
      </c>
      <c r="L16" s="2">
        <v>78</v>
      </c>
      <c r="M16" s="2">
        <v>78</v>
      </c>
      <c r="N16" s="2">
        <v>93</v>
      </c>
      <c r="O16" s="5">
        <v>89</v>
      </c>
      <c r="P16">
        <f t="shared" si="0"/>
        <v>83.285714285714292</v>
      </c>
    </row>
    <row r="17" spans="1:16" ht="15.6" x14ac:dyDescent="0.25">
      <c r="A17" s="2">
        <v>16</v>
      </c>
      <c r="B17" s="3">
        <v>2011012356</v>
      </c>
      <c r="C17" s="4" t="s">
        <v>32</v>
      </c>
      <c r="D17" s="3" t="s">
        <v>16</v>
      </c>
      <c r="E17" s="3" t="s">
        <v>16</v>
      </c>
      <c r="F17" s="5">
        <v>89</v>
      </c>
      <c r="G17" s="3" t="s">
        <v>16</v>
      </c>
      <c r="H17" s="3" t="s">
        <v>16</v>
      </c>
      <c r="I17" s="3" t="s">
        <v>16</v>
      </c>
      <c r="J17" s="2">
        <v>77.599999999999994</v>
      </c>
      <c r="K17" s="2">
        <v>86</v>
      </c>
      <c r="L17" s="2">
        <v>84</v>
      </c>
      <c r="M17" s="2">
        <v>60</v>
      </c>
      <c r="N17" s="2">
        <v>68</v>
      </c>
      <c r="O17" s="5">
        <v>70</v>
      </c>
      <c r="P17">
        <f t="shared" si="0"/>
        <v>76.371428571428581</v>
      </c>
    </row>
    <row r="18" spans="1:16" ht="15.6" x14ac:dyDescent="0.25">
      <c r="A18" s="2">
        <v>17</v>
      </c>
      <c r="B18" s="3">
        <v>2011012357</v>
      </c>
      <c r="C18" s="4" t="s">
        <v>33</v>
      </c>
      <c r="D18" s="3" t="s">
        <v>16</v>
      </c>
      <c r="E18" s="3" t="s">
        <v>16</v>
      </c>
      <c r="F18" s="5">
        <v>88</v>
      </c>
      <c r="G18" s="3" t="s">
        <v>16</v>
      </c>
      <c r="H18" s="3" t="s">
        <v>16</v>
      </c>
      <c r="I18" s="3" t="s">
        <v>16</v>
      </c>
      <c r="J18" s="2">
        <v>80.599999999999994</v>
      </c>
      <c r="K18" s="2">
        <v>73</v>
      </c>
      <c r="L18" s="2">
        <v>75</v>
      </c>
      <c r="M18" s="2">
        <v>66</v>
      </c>
      <c r="N18" s="2">
        <v>85</v>
      </c>
      <c r="O18" s="5">
        <v>78</v>
      </c>
      <c r="P18">
        <f t="shared" si="0"/>
        <v>77.94285714285715</v>
      </c>
    </row>
    <row r="19" spans="1:16" ht="15.6" x14ac:dyDescent="0.25">
      <c r="A19" s="2">
        <v>18</v>
      </c>
      <c r="B19" s="3">
        <v>2011012358</v>
      </c>
      <c r="C19" s="4" t="s">
        <v>34</v>
      </c>
      <c r="D19" s="3" t="s">
        <v>16</v>
      </c>
      <c r="E19" s="3" t="s">
        <v>16</v>
      </c>
      <c r="F19" s="3" t="s">
        <v>16</v>
      </c>
      <c r="G19" s="3" t="s">
        <v>16</v>
      </c>
      <c r="H19" s="5">
        <v>95</v>
      </c>
      <c r="I19" s="3" t="s">
        <v>16</v>
      </c>
      <c r="J19" s="2">
        <v>87</v>
      </c>
      <c r="K19" s="2">
        <v>84</v>
      </c>
      <c r="L19" s="2">
        <v>82</v>
      </c>
      <c r="M19" s="2">
        <v>66</v>
      </c>
      <c r="N19" s="2">
        <v>92</v>
      </c>
      <c r="O19" s="5">
        <v>86</v>
      </c>
      <c r="P19">
        <f t="shared" si="0"/>
        <v>84.571428571428569</v>
      </c>
    </row>
    <row r="20" spans="1:16" ht="15.6" x14ac:dyDescent="0.25">
      <c r="A20" s="2">
        <v>19</v>
      </c>
      <c r="B20" s="3">
        <v>2011012359</v>
      </c>
      <c r="C20" s="4" t="s">
        <v>35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5">
        <v>85</v>
      </c>
      <c r="J20" s="2">
        <v>77.5</v>
      </c>
      <c r="K20" s="2">
        <v>76</v>
      </c>
      <c r="L20" s="2">
        <v>75</v>
      </c>
      <c r="M20" s="2">
        <v>67</v>
      </c>
      <c r="N20" s="2">
        <v>78</v>
      </c>
      <c r="O20" s="5">
        <v>70</v>
      </c>
      <c r="P20">
        <f t="shared" si="0"/>
        <v>75.5</v>
      </c>
    </row>
    <row r="21" spans="1:16" ht="15.6" x14ac:dyDescent="0.25">
      <c r="A21" s="2">
        <v>20</v>
      </c>
      <c r="B21" s="3">
        <v>2011012360</v>
      </c>
      <c r="C21" s="4" t="s">
        <v>36</v>
      </c>
      <c r="D21" s="3" t="s">
        <v>16</v>
      </c>
      <c r="E21" s="3" t="s">
        <v>16</v>
      </c>
      <c r="F21" s="5">
        <v>85</v>
      </c>
      <c r="G21" s="3" t="s">
        <v>16</v>
      </c>
      <c r="H21" s="3" t="s">
        <v>16</v>
      </c>
      <c r="I21" s="3" t="s">
        <v>16</v>
      </c>
      <c r="J21" s="2">
        <v>93</v>
      </c>
      <c r="K21" s="2">
        <v>77</v>
      </c>
      <c r="L21" s="2">
        <v>92</v>
      </c>
      <c r="M21" s="2">
        <v>75</v>
      </c>
      <c r="N21" s="2">
        <v>71</v>
      </c>
      <c r="O21" s="5">
        <v>91</v>
      </c>
      <c r="P21">
        <f t="shared" si="0"/>
        <v>83.428571428571431</v>
      </c>
    </row>
    <row r="22" spans="1:16" ht="15.6" x14ac:dyDescent="0.25">
      <c r="A22" s="2">
        <v>21</v>
      </c>
      <c r="B22" s="3">
        <v>2011012361</v>
      </c>
      <c r="C22" s="4" t="s">
        <v>37</v>
      </c>
      <c r="D22" s="5">
        <v>89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2">
        <v>80.400000000000006</v>
      </c>
      <c r="K22" s="2">
        <v>77</v>
      </c>
      <c r="L22" s="2">
        <v>79</v>
      </c>
      <c r="M22" s="2">
        <v>74</v>
      </c>
      <c r="N22" s="2">
        <v>92</v>
      </c>
      <c r="O22" s="5">
        <v>87</v>
      </c>
      <c r="P22">
        <f t="shared" si="0"/>
        <v>82.628571428571419</v>
      </c>
    </row>
    <row r="23" spans="1:16" ht="15.6" x14ac:dyDescent="0.25">
      <c r="A23" s="2">
        <v>22</v>
      </c>
      <c r="B23" s="3">
        <v>2011012362</v>
      </c>
      <c r="C23" s="4" t="s">
        <v>38</v>
      </c>
      <c r="D23" s="3" t="s">
        <v>16</v>
      </c>
      <c r="E23" s="5">
        <v>97</v>
      </c>
      <c r="F23" s="3" t="s">
        <v>16</v>
      </c>
      <c r="G23" s="3" t="s">
        <v>16</v>
      </c>
      <c r="H23" s="3" t="s">
        <v>16</v>
      </c>
      <c r="I23" s="3" t="s">
        <v>16</v>
      </c>
      <c r="J23" s="2">
        <v>85.3</v>
      </c>
      <c r="K23" s="2">
        <v>71</v>
      </c>
      <c r="L23" s="2">
        <v>60</v>
      </c>
      <c r="M23" s="2">
        <v>70</v>
      </c>
      <c r="N23" s="2">
        <v>81</v>
      </c>
      <c r="O23" s="5">
        <v>66</v>
      </c>
      <c r="P23">
        <f t="shared" si="0"/>
        <v>75.757142857142853</v>
      </c>
    </row>
    <row r="24" spans="1:16" ht="15.6" x14ac:dyDescent="0.25">
      <c r="A24" s="2">
        <v>23</v>
      </c>
      <c r="B24" s="3">
        <v>2011012363</v>
      </c>
      <c r="C24" s="4" t="s">
        <v>39</v>
      </c>
      <c r="D24" s="3" t="s">
        <v>16</v>
      </c>
      <c r="E24" s="3" t="s">
        <v>16</v>
      </c>
      <c r="F24" s="3" t="s">
        <v>16</v>
      </c>
      <c r="G24" s="3" t="s">
        <v>16</v>
      </c>
      <c r="H24" s="5">
        <v>90</v>
      </c>
      <c r="I24" s="3" t="s">
        <v>16</v>
      </c>
      <c r="J24" s="2">
        <v>94</v>
      </c>
      <c r="K24" s="2">
        <v>81</v>
      </c>
      <c r="L24" s="2">
        <v>86</v>
      </c>
      <c r="M24" s="2">
        <v>83</v>
      </c>
      <c r="N24" s="2">
        <v>88</v>
      </c>
      <c r="O24" s="5">
        <v>92</v>
      </c>
      <c r="P24">
        <f t="shared" si="0"/>
        <v>87.714285714285708</v>
      </c>
    </row>
    <row r="25" spans="1:16" ht="15.6" x14ac:dyDescent="0.25">
      <c r="A25" s="2">
        <v>24</v>
      </c>
      <c r="B25" s="3">
        <v>2011012364</v>
      </c>
      <c r="C25" s="4" t="s">
        <v>40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5">
        <v>85</v>
      </c>
      <c r="J25" s="2">
        <v>76</v>
      </c>
      <c r="K25" s="2">
        <v>76</v>
      </c>
      <c r="L25" s="2">
        <v>83</v>
      </c>
      <c r="M25" s="2">
        <v>69</v>
      </c>
      <c r="N25" s="2">
        <v>70</v>
      </c>
      <c r="O25" s="5">
        <v>66</v>
      </c>
      <c r="P25">
        <f t="shared" si="0"/>
        <v>75</v>
      </c>
    </row>
    <row r="26" spans="1:16" ht="15.6" x14ac:dyDescent="0.25">
      <c r="A26" s="2">
        <v>25</v>
      </c>
      <c r="B26" s="3">
        <v>2011012365</v>
      </c>
      <c r="C26" s="4" t="s">
        <v>41</v>
      </c>
      <c r="D26" s="3" t="s">
        <v>16</v>
      </c>
      <c r="E26" s="3" t="s">
        <v>16</v>
      </c>
      <c r="F26" s="3" t="s">
        <v>16</v>
      </c>
      <c r="G26" s="3" t="s">
        <v>16</v>
      </c>
      <c r="H26" s="5">
        <v>87</v>
      </c>
      <c r="I26" s="3" t="s">
        <v>16</v>
      </c>
      <c r="J26" s="2">
        <v>64.400000000000006</v>
      </c>
      <c r="K26" s="2">
        <v>54</v>
      </c>
      <c r="L26" s="2">
        <v>55</v>
      </c>
      <c r="M26" s="2">
        <v>63</v>
      </c>
      <c r="N26" s="2">
        <v>79</v>
      </c>
      <c r="O26" s="5">
        <v>51</v>
      </c>
      <c r="P26">
        <f t="shared" si="0"/>
        <v>64.771428571428572</v>
      </c>
    </row>
    <row r="27" spans="1:16" ht="15.6" x14ac:dyDescent="0.25">
      <c r="A27" s="2">
        <v>26</v>
      </c>
      <c r="B27" s="3">
        <v>2011012366</v>
      </c>
      <c r="C27" s="4" t="s">
        <v>42</v>
      </c>
      <c r="D27" s="3" t="s">
        <v>16</v>
      </c>
      <c r="E27" s="3" t="s">
        <v>16</v>
      </c>
      <c r="F27" s="3" t="s">
        <v>16</v>
      </c>
      <c r="G27" s="3" t="s">
        <v>16</v>
      </c>
      <c r="H27" s="5">
        <v>95</v>
      </c>
      <c r="I27" s="3" t="s">
        <v>16</v>
      </c>
      <c r="J27" s="2">
        <v>91.2</v>
      </c>
      <c r="K27" s="2">
        <v>80</v>
      </c>
      <c r="L27" s="2">
        <v>83</v>
      </c>
      <c r="M27" s="2">
        <v>79</v>
      </c>
      <c r="N27" s="2">
        <v>88</v>
      </c>
      <c r="O27" s="5">
        <v>94</v>
      </c>
      <c r="P27">
        <f t="shared" si="0"/>
        <v>87.171428571428578</v>
      </c>
    </row>
    <row r="28" spans="1:16" ht="15.6" x14ac:dyDescent="0.25">
      <c r="A28" s="2">
        <v>27</v>
      </c>
      <c r="B28" s="3">
        <v>2011012367</v>
      </c>
      <c r="C28" s="4" t="s">
        <v>43</v>
      </c>
      <c r="D28" s="3" t="s">
        <v>16</v>
      </c>
      <c r="E28" s="3" t="s">
        <v>16</v>
      </c>
      <c r="F28" s="3" t="s">
        <v>16</v>
      </c>
      <c r="G28" s="3" t="s">
        <v>16</v>
      </c>
      <c r="H28" s="5">
        <v>84</v>
      </c>
      <c r="I28" s="3" t="s">
        <v>16</v>
      </c>
      <c r="J28" s="2">
        <v>91.6</v>
      </c>
      <c r="K28" s="2">
        <v>88</v>
      </c>
      <c r="L28" s="2">
        <v>79</v>
      </c>
      <c r="M28" s="2">
        <v>78</v>
      </c>
      <c r="N28" s="2">
        <v>89</v>
      </c>
      <c r="O28" s="5">
        <v>89</v>
      </c>
      <c r="P28">
        <f t="shared" si="0"/>
        <v>85.51428571428572</v>
      </c>
    </row>
    <row r="29" spans="1:16" ht="15.6" x14ac:dyDescent="0.25">
      <c r="A29" s="2">
        <v>28</v>
      </c>
      <c r="B29" s="3">
        <v>2011012368</v>
      </c>
      <c r="C29" s="4" t="s">
        <v>44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5">
        <v>92</v>
      </c>
      <c r="J29" s="2">
        <v>82.6</v>
      </c>
      <c r="K29" s="2">
        <v>74</v>
      </c>
      <c r="L29" s="2">
        <v>78</v>
      </c>
      <c r="M29" s="2">
        <v>63</v>
      </c>
      <c r="N29" s="2">
        <v>85</v>
      </c>
      <c r="O29" s="5">
        <v>75</v>
      </c>
      <c r="P29">
        <f t="shared" si="0"/>
        <v>78.51428571428572</v>
      </c>
    </row>
    <row r="30" spans="1:16" ht="15.6" x14ac:dyDescent="0.25">
      <c r="A30" s="2">
        <v>29</v>
      </c>
      <c r="B30" s="3">
        <v>2011012369</v>
      </c>
      <c r="C30" s="4" t="s">
        <v>45</v>
      </c>
      <c r="D30" s="3" t="s">
        <v>16</v>
      </c>
      <c r="E30" s="5">
        <v>93</v>
      </c>
      <c r="F30" s="3" t="s">
        <v>16</v>
      </c>
      <c r="G30" s="3" t="s">
        <v>16</v>
      </c>
      <c r="H30" s="3" t="s">
        <v>16</v>
      </c>
      <c r="I30" s="3" t="s">
        <v>16</v>
      </c>
      <c r="J30" s="2">
        <v>68.599999999999994</v>
      </c>
      <c r="K30" s="2">
        <v>82</v>
      </c>
      <c r="L30" s="2">
        <v>68</v>
      </c>
      <c r="M30" s="2">
        <v>65</v>
      </c>
      <c r="N30" s="2">
        <v>75</v>
      </c>
      <c r="O30" s="5">
        <v>71</v>
      </c>
      <c r="P30">
        <f t="shared" si="0"/>
        <v>74.657142857142858</v>
      </c>
    </row>
    <row r="31" spans="1:16" ht="15.6" x14ac:dyDescent="0.25">
      <c r="A31" s="2">
        <v>30</v>
      </c>
      <c r="B31" s="3">
        <v>2011012370</v>
      </c>
      <c r="C31" s="4" t="s">
        <v>46</v>
      </c>
      <c r="D31" s="3" t="s">
        <v>16</v>
      </c>
      <c r="E31" s="3" t="s">
        <v>16</v>
      </c>
      <c r="F31" s="3" t="s">
        <v>16</v>
      </c>
      <c r="G31" s="3" t="s">
        <v>16</v>
      </c>
      <c r="H31" s="5">
        <v>96</v>
      </c>
      <c r="I31" s="3" t="s">
        <v>16</v>
      </c>
      <c r="J31" s="2">
        <v>83.6</v>
      </c>
      <c r="K31" s="2">
        <v>81</v>
      </c>
      <c r="L31" s="2">
        <v>76</v>
      </c>
      <c r="M31" s="2">
        <v>73</v>
      </c>
      <c r="N31" s="2">
        <v>78</v>
      </c>
      <c r="O31" s="5">
        <v>90</v>
      </c>
      <c r="P31">
        <f t="shared" si="0"/>
        <v>82.51428571428572</v>
      </c>
    </row>
    <row r="32" spans="1:16" ht="15.6" x14ac:dyDescent="0.25">
      <c r="A32" s="2">
        <v>31</v>
      </c>
      <c r="B32" s="3">
        <v>2011012371</v>
      </c>
      <c r="C32" s="4" t="s">
        <v>47</v>
      </c>
      <c r="D32" s="3" t="s">
        <v>16</v>
      </c>
      <c r="E32" s="3" t="s">
        <v>16</v>
      </c>
      <c r="F32" s="5">
        <v>91</v>
      </c>
      <c r="G32" s="3" t="s">
        <v>16</v>
      </c>
      <c r="H32" s="3" t="s">
        <v>16</v>
      </c>
      <c r="I32" s="3" t="s">
        <v>16</v>
      </c>
      <c r="J32" s="2">
        <v>78.7</v>
      </c>
      <c r="K32" s="2">
        <v>79</v>
      </c>
      <c r="L32" s="2">
        <v>86</v>
      </c>
      <c r="M32" s="2">
        <v>74</v>
      </c>
      <c r="N32" s="2">
        <v>92</v>
      </c>
      <c r="O32" s="5">
        <v>90</v>
      </c>
      <c r="P32">
        <f t="shared" si="0"/>
        <v>84.385714285714286</v>
      </c>
    </row>
    <row r="33" spans="1:16" ht="15.6" x14ac:dyDescent="0.25">
      <c r="A33" s="2">
        <v>32</v>
      </c>
      <c r="B33" s="3">
        <v>2011012372</v>
      </c>
      <c r="C33" s="4" t="s">
        <v>48</v>
      </c>
      <c r="D33" s="3" t="s">
        <v>16</v>
      </c>
      <c r="E33" s="3" t="s">
        <v>16</v>
      </c>
      <c r="F33" s="5">
        <v>89</v>
      </c>
      <c r="G33" s="3" t="s">
        <v>16</v>
      </c>
      <c r="H33" s="3" t="s">
        <v>16</v>
      </c>
      <c r="I33" s="3" t="s">
        <v>16</v>
      </c>
      <c r="J33" s="2">
        <v>85.5</v>
      </c>
      <c r="K33" s="2">
        <v>86</v>
      </c>
      <c r="L33" s="2">
        <v>85</v>
      </c>
      <c r="M33" s="2">
        <v>77</v>
      </c>
      <c r="N33" s="2">
        <v>85</v>
      </c>
      <c r="O33" s="5">
        <v>81</v>
      </c>
      <c r="P33">
        <f t="shared" si="0"/>
        <v>84.071428571428569</v>
      </c>
    </row>
    <row r="34" spans="1:16" ht="15.6" x14ac:dyDescent="0.25">
      <c r="A34" s="2">
        <v>33</v>
      </c>
      <c r="B34" s="3">
        <v>2011012373</v>
      </c>
      <c r="C34" s="4" t="s">
        <v>49</v>
      </c>
      <c r="D34" s="3" t="s">
        <v>16</v>
      </c>
      <c r="E34" s="3" t="s">
        <v>16</v>
      </c>
      <c r="F34" s="5">
        <v>90</v>
      </c>
      <c r="G34" s="3" t="s">
        <v>16</v>
      </c>
      <c r="H34" s="3" t="s">
        <v>16</v>
      </c>
      <c r="I34" s="3" t="s">
        <v>16</v>
      </c>
      <c r="J34" s="2">
        <v>71.5</v>
      </c>
      <c r="K34" s="2">
        <v>55</v>
      </c>
      <c r="L34" s="2">
        <v>68</v>
      </c>
      <c r="M34" s="2">
        <v>63</v>
      </c>
      <c r="N34" s="2">
        <v>64</v>
      </c>
      <c r="O34" s="5">
        <v>52</v>
      </c>
      <c r="P34">
        <f t="shared" si="0"/>
        <v>66.214285714285708</v>
      </c>
    </row>
    <row r="35" spans="1:16" ht="15.6" x14ac:dyDescent="0.25">
      <c r="A35" s="2">
        <v>34</v>
      </c>
      <c r="B35" s="3">
        <v>2011012374</v>
      </c>
      <c r="C35" s="6" t="s">
        <v>50</v>
      </c>
      <c r="D35" s="3" t="s">
        <v>16</v>
      </c>
      <c r="E35" s="3" t="s">
        <v>16</v>
      </c>
      <c r="F35" s="5">
        <v>85</v>
      </c>
      <c r="G35" s="3" t="s">
        <v>16</v>
      </c>
      <c r="H35" s="3" t="s">
        <v>16</v>
      </c>
      <c r="I35" s="3" t="s">
        <v>16</v>
      </c>
      <c r="J35" s="2">
        <v>84</v>
      </c>
      <c r="K35" s="2">
        <v>85</v>
      </c>
      <c r="L35" s="2">
        <v>81</v>
      </c>
      <c r="M35" s="2">
        <v>75</v>
      </c>
      <c r="N35" s="2">
        <v>71</v>
      </c>
      <c r="O35" s="5">
        <v>83</v>
      </c>
      <c r="P35">
        <f t="shared" si="0"/>
        <v>80.571428571428569</v>
      </c>
    </row>
    <row r="36" spans="1:16" ht="15.6" x14ac:dyDescent="0.25">
      <c r="A36" s="2">
        <v>35</v>
      </c>
      <c r="B36" s="3">
        <v>2011012375</v>
      </c>
      <c r="C36" s="6" t="s">
        <v>51</v>
      </c>
      <c r="D36" s="3" t="s">
        <v>16</v>
      </c>
      <c r="E36" s="5">
        <v>88</v>
      </c>
      <c r="F36" s="3" t="s">
        <v>16</v>
      </c>
      <c r="G36" s="3" t="s">
        <v>16</v>
      </c>
      <c r="H36" s="3" t="s">
        <v>16</v>
      </c>
      <c r="I36" s="3" t="s">
        <v>16</v>
      </c>
      <c r="J36" s="2">
        <v>56.2</v>
      </c>
      <c r="K36" s="2">
        <v>60</v>
      </c>
      <c r="L36" s="2">
        <v>64</v>
      </c>
      <c r="M36" s="2">
        <v>72</v>
      </c>
      <c r="N36" s="2">
        <v>63</v>
      </c>
      <c r="O36" s="5">
        <v>72</v>
      </c>
      <c r="P36">
        <f t="shared" si="0"/>
        <v>67.885714285714286</v>
      </c>
    </row>
    <row r="37" spans="1:16" ht="15.6" x14ac:dyDescent="0.25">
      <c r="A37" s="2">
        <v>36</v>
      </c>
      <c r="B37" s="3">
        <v>2011012376</v>
      </c>
      <c r="C37" s="6" t="s">
        <v>52</v>
      </c>
      <c r="D37" s="3" t="s">
        <v>16</v>
      </c>
      <c r="E37" s="3" t="s">
        <v>16</v>
      </c>
      <c r="F37" s="3" t="s">
        <v>16</v>
      </c>
      <c r="G37" s="3" t="s">
        <v>16</v>
      </c>
      <c r="H37" s="3" t="s">
        <v>16</v>
      </c>
      <c r="I37" s="5">
        <v>83</v>
      </c>
      <c r="J37" s="2">
        <v>78.400000000000006</v>
      </c>
      <c r="K37" s="2">
        <v>81</v>
      </c>
      <c r="L37" s="2">
        <v>87</v>
      </c>
      <c r="M37" s="2">
        <v>86</v>
      </c>
      <c r="N37" s="2">
        <v>78</v>
      </c>
      <c r="O37" s="5">
        <v>41</v>
      </c>
      <c r="P37">
        <f t="shared" si="0"/>
        <v>76.342857142857142</v>
      </c>
    </row>
    <row r="38" spans="1:16" ht="15.6" x14ac:dyDescent="0.25">
      <c r="A38" s="2">
        <v>37</v>
      </c>
      <c r="B38" s="3">
        <v>2011012377</v>
      </c>
      <c r="C38" s="6" t="s">
        <v>53</v>
      </c>
      <c r="D38" s="3" t="s">
        <v>16</v>
      </c>
      <c r="E38" s="3" t="s">
        <v>16</v>
      </c>
      <c r="F38" s="5">
        <v>93</v>
      </c>
      <c r="G38" s="3" t="s">
        <v>16</v>
      </c>
      <c r="H38" s="3" t="s">
        <v>16</v>
      </c>
      <c r="I38" s="3" t="s">
        <v>16</v>
      </c>
      <c r="J38" s="2">
        <v>77.599999999999994</v>
      </c>
      <c r="K38" s="2">
        <v>76</v>
      </c>
      <c r="L38" s="2">
        <v>75</v>
      </c>
      <c r="M38" s="2">
        <v>74</v>
      </c>
      <c r="N38" s="2">
        <v>80</v>
      </c>
      <c r="O38" s="5">
        <v>75</v>
      </c>
      <c r="P38">
        <f t="shared" si="0"/>
        <v>78.657142857142858</v>
      </c>
    </row>
    <row r="39" spans="1:16" ht="15.6" x14ac:dyDescent="0.25">
      <c r="A39" s="2">
        <v>38</v>
      </c>
      <c r="B39" s="3">
        <v>2011012378</v>
      </c>
      <c r="C39" s="6" t="s">
        <v>54</v>
      </c>
      <c r="D39" s="3" t="s">
        <v>16</v>
      </c>
      <c r="E39" s="3" t="s">
        <v>16</v>
      </c>
      <c r="F39" s="3" t="s">
        <v>16</v>
      </c>
      <c r="G39" s="3" t="s">
        <v>16</v>
      </c>
      <c r="H39" s="5">
        <v>88</v>
      </c>
      <c r="I39" s="3" t="s">
        <v>16</v>
      </c>
      <c r="J39" s="2">
        <v>63.7</v>
      </c>
      <c r="K39" s="2">
        <v>74</v>
      </c>
      <c r="L39" s="2">
        <v>68</v>
      </c>
      <c r="M39" s="2">
        <v>69</v>
      </c>
      <c r="N39" s="2">
        <v>62</v>
      </c>
      <c r="O39" s="5">
        <v>74</v>
      </c>
      <c r="P39">
        <f t="shared" si="0"/>
        <v>71.242857142857147</v>
      </c>
    </row>
    <row r="40" spans="1:16" ht="15.6" x14ac:dyDescent="0.25">
      <c r="A40" s="2">
        <v>39</v>
      </c>
      <c r="B40" s="3">
        <v>2011012379</v>
      </c>
      <c r="C40" s="6" t="s">
        <v>55</v>
      </c>
      <c r="D40" s="3" t="s">
        <v>16</v>
      </c>
      <c r="E40" s="5">
        <v>87</v>
      </c>
      <c r="F40" s="3" t="s">
        <v>16</v>
      </c>
      <c r="G40" s="3" t="s">
        <v>16</v>
      </c>
      <c r="H40" s="3" t="s">
        <v>16</v>
      </c>
      <c r="I40" s="3" t="s">
        <v>16</v>
      </c>
      <c r="J40" s="2">
        <v>86.3</v>
      </c>
      <c r="K40" s="2">
        <v>84</v>
      </c>
      <c r="L40" s="2">
        <v>94</v>
      </c>
      <c r="M40" s="2">
        <v>64</v>
      </c>
      <c r="N40" s="2">
        <v>85</v>
      </c>
      <c r="O40" s="5">
        <v>95</v>
      </c>
      <c r="P40">
        <f t="shared" si="0"/>
        <v>85.04285714285713</v>
      </c>
    </row>
    <row r="41" spans="1:16" ht="15.6" x14ac:dyDescent="0.25">
      <c r="A41" s="2">
        <v>40</v>
      </c>
      <c r="B41" s="3">
        <v>2011012380</v>
      </c>
      <c r="C41" s="6" t="s">
        <v>56</v>
      </c>
      <c r="D41" s="3" t="s">
        <v>16</v>
      </c>
      <c r="E41" s="3" t="s">
        <v>16</v>
      </c>
      <c r="F41" s="3" t="s">
        <v>16</v>
      </c>
      <c r="G41" s="3" t="s">
        <v>16</v>
      </c>
      <c r="H41" s="5">
        <v>90</v>
      </c>
      <c r="I41" s="3" t="s">
        <v>16</v>
      </c>
      <c r="J41" s="2">
        <v>67</v>
      </c>
      <c r="K41" s="2">
        <v>79</v>
      </c>
      <c r="L41" s="2">
        <v>84</v>
      </c>
      <c r="M41" s="2">
        <v>74</v>
      </c>
      <c r="N41" s="2">
        <v>79</v>
      </c>
      <c r="O41" s="5">
        <v>66</v>
      </c>
      <c r="P41">
        <f t="shared" si="0"/>
        <v>77</v>
      </c>
    </row>
    <row r="42" spans="1:16" ht="15.6" x14ac:dyDescent="0.25">
      <c r="A42" s="2">
        <v>41</v>
      </c>
      <c r="B42" s="3">
        <v>2011012381</v>
      </c>
      <c r="C42" s="7" t="s">
        <v>57</v>
      </c>
      <c r="D42" s="3" t="s">
        <v>16</v>
      </c>
      <c r="E42" s="3" t="s">
        <v>16</v>
      </c>
      <c r="F42" s="5">
        <v>89</v>
      </c>
      <c r="G42" s="3" t="s">
        <v>16</v>
      </c>
      <c r="H42" s="3" t="s">
        <v>16</v>
      </c>
      <c r="I42" s="3" t="s">
        <v>16</v>
      </c>
      <c r="J42" s="2">
        <v>71.8</v>
      </c>
      <c r="K42" s="2">
        <v>79</v>
      </c>
      <c r="L42" s="2">
        <v>72</v>
      </c>
      <c r="M42" s="2">
        <v>62</v>
      </c>
      <c r="N42" s="2">
        <v>77</v>
      </c>
      <c r="O42" s="5">
        <v>60</v>
      </c>
      <c r="P42">
        <f t="shared" si="0"/>
        <v>72.971428571428575</v>
      </c>
    </row>
    <row r="43" spans="1:16" ht="15.6" x14ac:dyDescent="0.25">
      <c r="A43" s="2">
        <v>42</v>
      </c>
      <c r="B43" s="3">
        <v>2011012382</v>
      </c>
      <c r="C43" s="6" t="s">
        <v>58</v>
      </c>
      <c r="D43" s="3" t="s">
        <v>16</v>
      </c>
      <c r="E43" s="3" t="s">
        <v>16</v>
      </c>
      <c r="F43" s="5">
        <v>95</v>
      </c>
      <c r="G43" s="3" t="s">
        <v>16</v>
      </c>
      <c r="H43" s="3" t="s">
        <v>16</v>
      </c>
      <c r="I43" s="3" t="s">
        <v>16</v>
      </c>
      <c r="J43" s="2">
        <v>95.8</v>
      </c>
      <c r="K43" s="2">
        <v>94</v>
      </c>
      <c r="L43" s="2">
        <v>91</v>
      </c>
      <c r="M43" s="2">
        <v>80</v>
      </c>
      <c r="N43" s="2">
        <v>97</v>
      </c>
      <c r="O43" s="5">
        <v>100</v>
      </c>
      <c r="P43">
        <f t="shared" si="0"/>
        <v>93.257142857142853</v>
      </c>
    </row>
    <row r="44" spans="1:16" ht="15.6" x14ac:dyDescent="0.25">
      <c r="A44" s="2">
        <v>43</v>
      </c>
      <c r="B44" s="3">
        <v>2011012383</v>
      </c>
      <c r="C44" s="6" t="s">
        <v>59</v>
      </c>
      <c r="D44" s="3" t="s">
        <v>16</v>
      </c>
      <c r="E44" s="5">
        <v>93</v>
      </c>
      <c r="F44" s="3" t="s">
        <v>16</v>
      </c>
      <c r="G44" s="3" t="s">
        <v>16</v>
      </c>
      <c r="H44" s="3" t="s">
        <v>16</v>
      </c>
      <c r="I44" s="3" t="s">
        <v>16</v>
      </c>
      <c r="J44" s="2">
        <v>80.7</v>
      </c>
      <c r="K44" s="2">
        <v>85</v>
      </c>
      <c r="L44" s="2">
        <v>90</v>
      </c>
      <c r="M44" s="2">
        <v>82</v>
      </c>
      <c r="N44" s="2">
        <v>88</v>
      </c>
      <c r="O44" s="5">
        <v>84</v>
      </c>
      <c r="P44">
        <f t="shared" si="0"/>
        <v>86.100000000000009</v>
      </c>
    </row>
    <row r="45" spans="1:16" ht="15.6" x14ac:dyDescent="0.25">
      <c r="A45" s="2">
        <v>44</v>
      </c>
      <c r="B45" s="3">
        <v>2011012384</v>
      </c>
      <c r="C45" s="6" t="s">
        <v>60</v>
      </c>
      <c r="D45" s="3" t="s">
        <v>16</v>
      </c>
      <c r="E45" s="3" t="s">
        <v>16</v>
      </c>
      <c r="F45" s="3" t="s">
        <v>16</v>
      </c>
      <c r="G45" s="3" t="s">
        <v>16</v>
      </c>
      <c r="H45" s="5">
        <v>78</v>
      </c>
      <c r="I45" s="3" t="s">
        <v>16</v>
      </c>
      <c r="J45" s="2">
        <v>60.1</v>
      </c>
      <c r="K45" s="2">
        <v>50</v>
      </c>
      <c r="L45" s="2">
        <v>57</v>
      </c>
      <c r="M45" s="2">
        <v>82</v>
      </c>
      <c r="N45" s="2">
        <v>65</v>
      </c>
      <c r="O45" s="5">
        <v>49</v>
      </c>
      <c r="P45">
        <f t="shared" si="0"/>
        <v>63.01428571428572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2020-12-12T12:02:23Z</dcterms:modified>
</cp:coreProperties>
</file>