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ilgupta/Google Drive (sl2883@cornell.edu)/studies/spring/Data Science in the wild/Assignment 2/Copy of assignment1_p1_data/"/>
    </mc:Choice>
  </mc:AlternateContent>
  <xr:revisionPtr revIDLastSave="0" documentId="8_{E2ADC2B9-DDD0-124C-9482-D4487683B00F}" xr6:coauthVersionLast="45" xr6:coauthVersionMax="45" xr10:uidLastSave="{00000000-0000-0000-0000-000000000000}"/>
  <bookViews>
    <workbookView xWindow="2780" yWindow="1560" windowWidth="28040" windowHeight="17440" activeTab="3" xr2:uid="{9F90F3F6-0E8C-E448-9B14-E7BAFA340C44}"/>
  </bookViews>
  <sheets>
    <sheet name="Race" sheetId="1" r:id="rId1"/>
    <sheet name="Sex" sheetId="2" r:id="rId2"/>
    <sheet name="Age" sheetId="3" r:id="rId3"/>
    <sheet name="Age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4" l="1"/>
  <c r="E74" i="4"/>
  <c r="D74" i="4"/>
  <c r="E73" i="4"/>
  <c r="F73" i="4"/>
  <c r="D7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4" i="4"/>
  <c r="E72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4" i="4"/>
  <c r="H16" i="3"/>
  <c r="I16" i="3"/>
  <c r="G16" i="3"/>
  <c r="I4" i="3"/>
  <c r="I5" i="3"/>
  <c r="I6" i="3"/>
  <c r="I7" i="3"/>
  <c r="I8" i="3"/>
  <c r="I9" i="3"/>
  <c r="I10" i="3"/>
  <c r="I11" i="3"/>
  <c r="I12" i="3"/>
  <c r="I13" i="3"/>
  <c r="I14" i="3"/>
  <c r="I15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3" i="3"/>
  <c r="F72" i="4" l="1"/>
  <c r="D72" i="4"/>
</calcChain>
</file>

<file path=xl/sharedStrings.xml><?xml version="1.0" encoding="utf-8"?>
<sst xmlns="http://schemas.openxmlformats.org/spreadsheetml/2006/main" count="34" uniqueCount="28">
  <si>
    <t>_IMPRACE</t>
  </si>
  <si>
    <t xml:space="preserve">   avg(is_diabatic)</t>
  </si>
  <si>
    <t>White, Non-Hispanic </t>
  </si>
  <si>
    <t>American Indian/Alaskan Native, Non-Hispanic </t>
  </si>
  <si>
    <t>Asian, Non-Hispanic </t>
  </si>
  <si>
    <t>Black, Non-Hispanic </t>
  </si>
  <si>
    <t>Other race, Non-Hispanic </t>
  </si>
  <si>
    <t>Hispanic </t>
  </si>
  <si>
    <t>Label</t>
  </si>
  <si>
    <t>SEX</t>
  </si>
  <si>
    <t>Male</t>
  </si>
  <si>
    <t>Female</t>
  </si>
  <si>
    <t>National Diabates Statistics Report 2020</t>
  </si>
  <si>
    <t>National Diabates Statistics Report</t>
  </si>
  <si>
    <t>_AGEG5YR</t>
  </si>
  <si>
    <t xml:space="preserve">    avg(is_diabatic)</t>
  </si>
  <si>
    <t>18-44</t>
  </si>
  <si>
    <t>45-64</t>
  </si>
  <si>
    <t>65+</t>
  </si>
  <si>
    <t>18-44 weighted</t>
  </si>
  <si>
    <t>45-64 weighted</t>
  </si>
  <si>
    <t>65+ weighted</t>
  </si>
  <si>
    <t>Calculated</t>
  </si>
  <si>
    <t>Reported</t>
  </si>
  <si>
    <t>AGE_P</t>
  </si>
  <si>
    <t>count</t>
  </si>
  <si>
    <t>&lt;44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</si>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</sst>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4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789A-B89A-7240-828F-542D5BF6F54A}">
  <dimension ref="A2:D9"/>
  <sheetViews>
    <sheetView workbookViewId="0">
      <selection activeCell="A2" sqref="A2:D9"/>
    </sheetView>
  </sheetViews>
  <sheetFormatPr baseColWidth="10" defaultRowHeight="16"/>
  <cols>
    <col min="1" max="1" width="40" customWidth="1"/>
    <col min="3" max="3" width="22.5" customWidth="1"/>
    <col min="4" max="4" width="25.1640625" customWidth="1"/>
  </cols>
  <sheetData>
    <row r="2" spans="1:4" ht="34">
      <c r="A2" s="5" t="s">
        <v>8</v>
      </c>
      <c r="B2" s="5" t="s">
        <v>0</v>
      </c>
      <c r="C2" s="5" t="s">
        <v>1</v>
      </c>
      <c r="D2" s="7" t="s">
        <v>13</v>
      </c>
    </row>
    <row r="3" spans="1:4">
      <c r="D3" s="6"/>
    </row>
    <row r="4" spans="1:4">
      <c r="A4" s="1" t="s">
        <v>2</v>
      </c>
      <c r="B4">
        <v>1</v>
      </c>
      <c r="C4" s="2">
        <v>0.11617698265227699</v>
      </c>
      <c r="D4" s="3">
        <v>0.11899999999999999</v>
      </c>
    </row>
    <row r="5" spans="1:4">
      <c r="A5" s="1" t="s">
        <v>3</v>
      </c>
      <c r="B5">
        <v>4</v>
      </c>
      <c r="C5" s="2">
        <v>0.21731123388581899</v>
      </c>
      <c r="D5" s="3"/>
    </row>
    <row r="6" spans="1:4">
      <c r="A6" s="1" t="s">
        <v>4</v>
      </c>
      <c r="B6">
        <v>3</v>
      </c>
      <c r="C6" s="2">
        <v>5.8247431916674502E-2</v>
      </c>
      <c r="D6" s="3">
        <v>0.14899999999999999</v>
      </c>
    </row>
    <row r="7" spans="1:4">
      <c r="A7" s="1" t="s">
        <v>5</v>
      </c>
      <c r="B7">
        <v>2</v>
      </c>
      <c r="C7" s="2">
        <v>0.16059029345707901</v>
      </c>
      <c r="D7" s="3">
        <v>0.16400000000000001</v>
      </c>
    </row>
    <row r="8" spans="1:4">
      <c r="A8" s="1" t="s">
        <v>6</v>
      </c>
      <c r="B8">
        <v>6</v>
      </c>
      <c r="C8" s="2">
        <v>0.10390044742175</v>
      </c>
      <c r="D8" s="3"/>
    </row>
    <row r="9" spans="1:4">
      <c r="A9" s="1" t="s">
        <v>7</v>
      </c>
      <c r="B9">
        <v>5</v>
      </c>
      <c r="C9" s="2">
        <v>7.8557256766368405E-2</v>
      </c>
      <c r="D9" s="4">
        <v>0.14699999999999999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1509-A7F9-6941-B0D0-577D6BCC99A7}">
  <dimension ref="A2:D4"/>
  <sheetViews>
    <sheetView workbookViewId="0">
      <selection activeCell="A2" sqref="A2:D4"/>
    </sheetView>
  </sheetViews>
  <sheetFormatPr baseColWidth="10" defaultRowHeight="16"/>
  <cols>
    <col min="3" max="3" width="22.6640625" customWidth="1"/>
  </cols>
  <sheetData>
    <row r="2" spans="1:4">
      <c r="B2" s="5" t="s">
        <v>9</v>
      </c>
      <c r="C2" s="5" t="s">
        <v>1</v>
      </c>
      <c r="D2" s="5" t="s">
        <v>12</v>
      </c>
    </row>
    <row r="3" spans="1:4">
      <c r="A3" t="s">
        <v>10</v>
      </c>
      <c r="B3">
        <v>1</v>
      </c>
      <c r="C3">
        <v>0.13416651442703101</v>
      </c>
      <c r="D3" s="3">
        <v>0.13300000000000001</v>
      </c>
    </row>
    <row r="4" spans="1:4">
      <c r="A4" t="s">
        <v>11</v>
      </c>
      <c r="B4">
        <v>2</v>
      </c>
      <c r="C4">
        <v>0.10524318678160501</v>
      </c>
      <c r="D4" s="3">
        <v>0.108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20F7-4271-E449-BEFA-6867C85CEB69}">
  <dimension ref="B2:I27"/>
  <sheetViews>
    <sheetView zoomScale="86" workbookViewId="0">
      <selection activeCell="D25" sqref="D25"/>
    </sheetView>
  </sheetViews>
  <sheetFormatPr baseColWidth="10" defaultRowHeight="16"/>
  <sheetData>
    <row r="2" spans="2:9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2:9">
      <c r="B3">
        <v>8</v>
      </c>
      <c r="C3">
        <v>0.12831678169876201</v>
      </c>
      <c r="D3">
        <v>0</v>
      </c>
      <c r="E3">
        <v>1</v>
      </c>
      <c r="F3">
        <v>0</v>
      </c>
      <c r="G3">
        <f>D3*C3</f>
        <v>0</v>
      </c>
      <c r="H3">
        <f>E3*C3</f>
        <v>0.12831678169876201</v>
      </c>
      <c r="I3">
        <f>F3*C3</f>
        <v>0</v>
      </c>
    </row>
    <row r="4" spans="2:9">
      <c r="B4">
        <v>7</v>
      </c>
      <c r="C4">
        <v>9.5426446201577905E-2</v>
      </c>
      <c r="D4">
        <v>0</v>
      </c>
      <c r="E4">
        <v>1</v>
      </c>
      <c r="F4">
        <v>0</v>
      </c>
      <c r="G4">
        <f t="shared" ref="G4:G15" si="0">D4*C4</f>
        <v>0</v>
      </c>
      <c r="H4">
        <f t="shared" ref="H4:H15" si="1">E4*C4</f>
        <v>9.5426446201577905E-2</v>
      </c>
      <c r="I4">
        <f t="shared" ref="I4:I15" si="2">F4*C4</f>
        <v>0</v>
      </c>
    </row>
    <row r="5" spans="2:9">
      <c r="B5">
        <v>1</v>
      </c>
      <c r="C5">
        <v>9.9555663719161601E-3</v>
      </c>
      <c r="D5">
        <v>1</v>
      </c>
      <c r="E5">
        <v>0</v>
      </c>
      <c r="F5">
        <v>0</v>
      </c>
      <c r="G5">
        <f t="shared" si="0"/>
        <v>9.9555663719161601E-3</v>
      </c>
      <c r="H5">
        <f t="shared" si="1"/>
        <v>0</v>
      </c>
      <c r="I5">
        <f t="shared" si="2"/>
        <v>0</v>
      </c>
    </row>
    <row r="6" spans="2:9">
      <c r="B6">
        <v>4</v>
      </c>
      <c r="C6">
        <v>3.4414966239240397E-2</v>
      </c>
      <c r="D6">
        <v>1</v>
      </c>
      <c r="E6">
        <v>0</v>
      </c>
      <c r="F6">
        <v>0</v>
      </c>
      <c r="G6">
        <f t="shared" si="0"/>
        <v>3.4414966239240397E-2</v>
      </c>
      <c r="H6">
        <f t="shared" si="1"/>
        <v>0</v>
      </c>
      <c r="I6">
        <f t="shared" si="2"/>
        <v>0</v>
      </c>
    </row>
    <row r="7" spans="2:9">
      <c r="B7">
        <v>11</v>
      </c>
      <c r="C7">
        <v>0.19338754765284499</v>
      </c>
      <c r="D7">
        <v>0</v>
      </c>
      <c r="E7">
        <v>0</v>
      </c>
      <c r="F7">
        <v>1</v>
      </c>
      <c r="G7">
        <f t="shared" si="0"/>
        <v>0</v>
      </c>
      <c r="H7">
        <f t="shared" si="1"/>
        <v>0</v>
      </c>
      <c r="I7">
        <f t="shared" si="2"/>
        <v>0.19338754765284499</v>
      </c>
    </row>
    <row r="8" spans="2:9">
      <c r="B8">
        <v>3</v>
      </c>
      <c r="C8">
        <v>2.6473040078627399E-2</v>
      </c>
      <c r="D8">
        <v>1</v>
      </c>
      <c r="E8">
        <v>0</v>
      </c>
      <c r="F8">
        <v>0</v>
      </c>
      <c r="G8">
        <f t="shared" si="0"/>
        <v>2.6473040078627399E-2</v>
      </c>
      <c r="H8">
        <f t="shared" si="1"/>
        <v>0</v>
      </c>
      <c r="I8">
        <f t="shared" si="2"/>
        <v>0</v>
      </c>
    </row>
    <row r="9" spans="2:9">
      <c r="B9">
        <v>2</v>
      </c>
      <c r="C9">
        <v>1.47848338242734E-2</v>
      </c>
      <c r="D9">
        <v>1</v>
      </c>
      <c r="E9">
        <v>0</v>
      </c>
      <c r="F9">
        <v>0</v>
      </c>
      <c r="G9">
        <f t="shared" si="0"/>
        <v>1.47848338242734E-2</v>
      </c>
      <c r="H9">
        <f t="shared" si="1"/>
        <v>0</v>
      </c>
      <c r="I9">
        <f t="shared" si="2"/>
        <v>0</v>
      </c>
    </row>
    <row r="10" spans="2:9">
      <c r="B10">
        <v>10</v>
      </c>
      <c r="C10">
        <v>0.158009396801225</v>
      </c>
      <c r="D10">
        <v>0</v>
      </c>
      <c r="E10">
        <v>0</v>
      </c>
      <c r="F10">
        <v>1</v>
      </c>
      <c r="G10">
        <f t="shared" si="0"/>
        <v>0</v>
      </c>
      <c r="H10">
        <f t="shared" si="1"/>
        <v>0</v>
      </c>
      <c r="I10">
        <f t="shared" si="2"/>
        <v>0.158009396801225</v>
      </c>
    </row>
    <row r="11" spans="2:9">
      <c r="B11">
        <v>13</v>
      </c>
      <c r="C11">
        <v>0.14078352792502399</v>
      </c>
      <c r="D11">
        <v>0</v>
      </c>
      <c r="E11">
        <v>0</v>
      </c>
      <c r="F11">
        <v>1</v>
      </c>
      <c r="G11">
        <f t="shared" si="0"/>
        <v>0</v>
      </c>
      <c r="H11">
        <f t="shared" si="1"/>
        <v>0</v>
      </c>
      <c r="I11">
        <f t="shared" si="2"/>
        <v>0.14078352792502399</v>
      </c>
    </row>
    <row r="12" spans="2:9">
      <c r="B12">
        <v>6</v>
      </c>
      <c r="C12">
        <v>7.8543419083828697E-2</v>
      </c>
      <c r="D12">
        <v>0</v>
      </c>
      <c r="E12">
        <v>1</v>
      </c>
      <c r="F12">
        <v>0</v>
      </c>
      <c r="G12">
        <f t="shared" si="0"/>
        <v>0</v>
      </c>
      <c r="H12">
        <f t="shared" si="1"/>
        <v>7.8543419083828697E-2</v>
      </c>
      <c r="I12">
        <f t="shared" si="2"/>
        <v>0</v>
      </c>
    </row>
    <row r="13" spans="2:9">
      <c r="B13">
        <v>5</v>
      </c>
      <c r="C13">
        <v>4.9499063122998198E-2</v>
      </c>
      <c r="D13">
        <v>1</v>
      </c>
      <c r="E13">
        <v>0</v>
      </c>
      <c r="F13">
        <v>0</v>
      </c>
      <c r="G13">
        <f t="shared" si="0"/>
        <v>4.9499063122998198E-2</v>
      </c>
      <c r="H13">
        <f t="shared" si="1"/>
        <v>0</v>
      </c>
      <c r="I13">
        <f t="shared" si="2"/>
        <v>0</v>
      </c>
    </row>
    <row r="14" spans="2:9">
      <c r="B14">
        <v>9</v>
      </c>
      <c r="C14">
        <v>0.140878584405535</v>
      </c>
      <c r="D14">
        <v>0</v>
      </c>
      <c r="E14">
        <v>1</v>
      </c>
      <c r="F14">
        <v>0</v>
      </c>
      <c r="G14">
        <f t="shared" si="0"/>
        <v>0</v>
      </c>
      <c r="H14">
        <f t="shared" si="1"/>
        <v>0.140878584405535</v>
      </c>
      <c r="I14">
        <f t="shared" si="2"/>
        <v>0</v>
      </c>
    </row>
    <row r="15" spans="2:9">
      <c r="B15">
        <v>12</v>
      </c>
      <c r="C15">
        <v>0.190174192135833</v>
      </c>
      <c r="D15">
        <v>0</v>
      </c>
      <c r="E15">
        <v>0</v>
      </c>
      <c r="F15">
        <v>1</v>
      </c>
      <c r="G15">
        <f t="shared" si="0"/>
        <v>0</v>
      </c>
      <c r="H15">
        <f t="shared" si="1"/>
        <v>0</v>
      </c>
      <c r="I15">
        <f t="shared" si="2"/>
        <v>0.190174192135833</v>
      </c>
    </row>
    <row r="16" spans="2:9">
      <c r="G16">
        <f>SUM(G3:G15)</f>
        <v>0.13512746963705555</v>
      </c>
      <c r="H16">
        <f t="shared" ref="H16:I16" si="3">SUM(H3:H15)</f>
        <v>0.44316523138970365</v>
      </c>
      <c r="I16">
        <f t="shared" si="3"/>
        <v>0.68235466451492699</v>
      </c>
    </row>
    <row r="24" spans="2:4">
      <c r="C24" s="5" t="s">
        <v>22</v>
      </c>
      <c r="D24" s="5" t="s">
        <v>23</v>
      </c>
    </row>
    <row r="25" spans="2:4">
      <c r="B25" t="s">
        <v>16</v>
      </c>
      <c r="C25" s="8">
        <v>0.13512746963705555</v>
      </c>
    </row>
    <row r="26" spans="2:4">
      <c r="B26" t="s">
        <v>17</v>
      </c>
      <c r="C26" s="2">
        <v>0.44316523138970365</v>
      </c>
    </row>
    <row r="27" spans="2:4">
      <c r="B27" t="s">
        <v>18</v>
      </c>
      <c r="C27" s="2">
        <v>0.68235466451492699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5F6B-0D7E-4A45-8AC1-FD8E50A234A6}">
  <dimension ref="B2:G74"/>
  <sheetViews>
    <sheetView tabSelected="1" workbookViewId="0">
      <selection activeCell="G79" sqref="G79"/>
    </sheetView>
  </sheetViews>
  <sheetFormatPr baseColWidth="10" defaultRowHeight="16"/>
  <sheetData>
    <row r="2" spans="2:7">
      <c r="B2" t="s">
        <v>24</v>
      </c>
      <c r="C2" t="s">
        <v>25</v>
      </c>
      <c r="D2" t="s">
        <v>26</v>
      </c>
      <c r="E2" t="s">
        <v>17</v>
      </c>
      <c r="F2" t="s">
        <v>18</v>
      </c>
      <c r="G2" t="s">
        <v>27</v>
      </c>
    </row>
    <row r="4" spans="2:7">
      <c r="B4">
        <v>31</v>
      </c>
      <c r="C4">
        <v>7</v>
      </c>
      <c r="D4">
        <f>IF($B4 &lt; 44, 1, 0)</f>
        <v>1</v>
      </c>
      <c r="E4">
        <f>IF(AND($B4&lt;65, $B4&gt;44),1,0)</f>
        <v>0</v>
      </c>
      <c r="F4">
        <f>IF($B4 &gt; 64, 1, 0)</f>
        <v>0</v>
      </c>
      <c r="G4">
        <v>403</v>
      </c>
    </row>
    <row r="5" spans="2:7">
      <c r="B5">
        <v>85</v>
      </c>
      <c r="C5">
        <v>128</v>
      </c>
      <c r="D5">
        <f t="shared" ref="D5:D68" si="0">IF($B5 &lt; 44, 1, 0)</f>
        <v>0</v>
      </c>
      <c r="E5">
        <f t="shared" ref="E5:E68" si="1">IF(AND($B5&lt;65, $B5&gt;44),1,0)</f>
        <v>0</v>
      </c>
      <c r="F5">
        <f t="shared" ref="F5:F68" si="2">IF($B5 &gt; 64, 1, 0)</f>
        <v>1</v>
      </c>
      <c r="G5">
        <v>898</v>
      </c>
    </row>
    <row r="6" spans="2:7">
      <c r="B6">
        <v>65</v>
      </c>
      <c r="C6">
        <v>76</v>
      </c>
      <c r="D6">
        <f t="shared" si="0"/>
        <v>0</v>
      </c>
      <c r="E6">
        <f t="shared" si="1"/>
        <v>0</v>
      </c>
      <c r="F6">
        <f t="shared" si="2"/>
        <v>1</v>
      </c>
      <c r="G6">
        <v>482</v>
      </c>
    </row>
    <row r="7" spans="2:7">
      <c r="B7">
        <v>53</v>
      </c>
      <c r="C7">
        <v>64</v>
      </c>
      <c r="D7">
        <f t="shared" si="0"/>
        <v>0</v>
      </c>
      <c r="E7">
        <f t="shared" si="1"/>
        <v>1</v>
      </c>
      <c r="F7">
        <f t="shared" si="2"/>
        <v>0</v>
      </c>
      <c r="G7">
        <v>480</v>
      </c>
    </row>
    <row r="8" spans="2:7">
      <c r="B8">
        <v>78</v>
      </c>
      <c r="C8">
        <v>54</v>
      </c>
      <c r="D8">
        <f t="shared" si="0"/>
        <v>0</v>
      </c>
      <c r="E8">
        <f t="shared" si="1"/>
        <v>0</v>
      </c>
      <c r="F8">
        <f t="shared" si="2"/>
        <v>1</v>
      </c>
      <c r="G8">
        <v>220</v>
      </c>
    </row>
    <row r="9" spans="2:7">
      <c r="B9">
        <v>34</v>
      </c>
      <c r="C9">
        <v>17</v>
      </c>
      <c r="D9">
        <f t="shared" si="0"/>
        <v>1</v>
      </c>
      <c r="E9">
        <f t="shared" si="1"/>
        <v>0</v>
      </c>
      <c r="F9">
        <f t="shared" si="2"/>
        <v>0</v>
      </c>
      <c r="G9">
        <v>432</v>
      </c>
    </row>
    <row r="10" spans="2:7">
      <c r="B10">
        <v>81</v>
      </c>
      <c r="C10">
        <v>34</v>
      </c>
      <c r="D10">
        <f t="shared" si="0"/>
        <v>0</v>
      </c>
      <c r="E10">
        <f t="shared" si="1"/>
        <v>0</v>
      </c>
      <c r="F10">
        <f t="shared" si="2"/>
        <v>1</v>
      </c>
      <c r="G10">
        <v>183</v>
      </c>
    </row>
    <row r="11" spans="2:7">
      <c r="B11">
        <v>28</v>
      </c>
      <c r="C11">
        <v>9</v>
      </c>
      <c r="D11">
        <f t="shared" si="0"/>
        <v>1</v>
      </c>
      <c r="E11">
        <f t="shared" si="1"/>
        <v>0</v>
      </c>
      <c r="F11">
        <f t="shared" si="2"/>
        <v>0</v>
      </c>
      <c r="G11">
        <v>428</v>
      </c>
    </row>
    <row r="12" spans="2:7">
      <c r="B12">
        <v>76</v>
      </c>
      <c r="C12">
        <v>49</v>
      </c>
      <c r="D12">
        <f t="shared" si="0"/>
        <v>0</v>
      </c>
      <c r="E12">
        <f t="shared" si="1"/>
        <v>0</v>
      </c>
      <c r="F12">
        <f t="shared" si="2"/>
        <v>1</v>
      </c>
      <c r="G12">
        <v>283</v>
      </c>
    </row>
    <row r="13" spans="2:7">
      <c r="B13">
        <v>26</v>
      </c>
      <c r="C13">
        <v>2</v>
      </c>
      <c r="D13">
        <f t="shared" si="0"/>
        <v>1</v>
      </c>
      <c r="E13">
        <f t="shared" si="1"/>
        <v>0</v>
      </c>
      <c r="F13">
        <f t="shared" si="2"/>
        <v>0</v>
      </c>
      <c r="G13">
        <v>413</v>
      </c>
    </row>
    <row r="14" spans="2:7">
      <c r="B14">
        <v>27</v>
      </c>
      <c r="C14">
        <v>4</v>
      </c>
      <c r="D14">
        <f t="shared" si="0"/>
        <v>1</v>
      </c>
      <c r="E14">
        <f t="shared" si="1"/>
        <v>0</v>
      </c>
      <c r="F14">
        <f t="shared" si="2"/>
        <v>0</v>
      </c>
      <c r="G14">
        <v>415</v>
      </c>
    </row>
    <row r="15" spans="2:7">
      <c r="B15">
        <v>44</v>
      </c>
      <c r="C15">
        <v>32</v>
      </c>
      <c r="D15">
        <f t="shared" si="0"/>
        <v>0</v>
      </c>
      <c r="E15">
        <f t="shared" si="1"/>
        <v>0</v>
      </c>
      <c r="F15">
        <f t="shared" si="2"/>
        <v>0</v>
      </c>
      <c r="G15">
        <v>364</v>
      </c>
    </row>
    <row r="16" spans="2:7">
      <c r="B16">
        <v>22</v>
      </c>
      <c r="C16">
        <v>3</v>
      </c>
      <c r="D16">
        <f t="shared" si="0"/>
        <v>1</v>
      </c>
      <c r="E16">
        <f t="shared" si="1"/>
        <v>0</v>
      </c>
      <c r="F16">
        <f t="shared" si="2"/>
        <v>0</v>
      </c>
      <c r="G16">
        <v>342</v>
      </c>
    </row>
    <row r="17" spans="2:7">
      <c r="B17">
        <v>47</v>
      </c>
      <c r="C17">
        <v>30</v>
      </c>
      <c r="D17">
        <f t="shared" si="0"/>
        <v>0</v>
      </c>
      <c r="E17">
        <f t="shared" si="1"/>
        <v>1</v>
      </c>
      <c r="F17">
        <f t="shared" si="2"/>
        <v>0</v>
      </c>
      <c r="G17">
        <v>380</v>
      </c>
    </row>
    <row r="18" spans="2:7">
      <c r="B18">
        <v>52</v>
      </c>
      <c r="C18">
        <v>48</v>
      </c>
      <c r="D18">
        <f t="shared" si="0"/>
        <v>0</v>
      </c>
      <c r="E18">
        <f t="shared" si="1"/>
        <v>1</v>
      </c>
      <c r="F18">
        <f t="shared" si="2"/>
        <v>0</v>
      </c>
      <c r="G18">
        <v>424</v>
      </c>
    </row>
    <row r="19" spans="2:7">
      <c r="B19">
        <v>40</v>
      </c>
      <c r="C19">
        <v>14</v>
      </c>
      <c r="D19">
        <f t="shared" si="0"/>
        <v>1</v>
      </c>
      <c r="E19">
        <f t="shared" si="1"/>
        <v>0</v>
      </c>
      <c r="F19">
        <f t="shared" si="2"/>
        <v>0</v>
      </c>
      <c r="G19">
        <v>413</v>
      </c>
    </row>
    <row r="20" spans="2:7">
      <c r="B20">
        <v>20</v>
      </c>
      <c r="C20">
        <v>4</v>
      </c>
      <c r="D20">
        <f t="shared" si="0"/>
        <v>1</v>
      </c>
      <c r="E20">
        <f t="shared" si="1"/>
        <v>0</v>
      </c>
      <c r="F20">
        <f t="shared" si="2"/>
        <v>0</v>
      </c>
      <c r="G20">
        <v>325</v>
      </c>
    </row>
    <row r="21" spans="2:7">
      <c r="B21">
        <v>57</v>
      </c>
      <c r="C21">
        <v>69</v>
      </c>
      <c r="D21">
        <f t="shared" si="0"/>
        <v>0</v>
      </c>
      <c r="E21">
        <f t="shared" si="1"/>
        <v>1</v>
      </c>
      <c r="F21">
        <f t="shared" si="2"/>
        <v>0</v>
      </c>
      <c r="G21">
        <v>462</v>
      </c>
    </row>
    <row r="22" spans="2:7">
      <c r="B22">
        <v>54</v>
      </c>
      <c r="C22">
        <v>62</v>
      </c>
      <c r="D22">
        <f t="shared" si="0"/>
        <v>0</v>
      </c>
      <c r="E22">
        <f t="shared" si="1"/>
        <v>1</v>
      </c>
      <c r="F22">
        <f t="shared" si="2"/>
        <v>0</v>
      </c>
      <c r="G22">
        <v>480</v>
      </c>
    </row>
    <row r="23" spans="2:7">
      <c r="B23">
        <v>48</v>
      </c>
      <c r="C23">
        <v>38</v>
      </c>
      <c r="D23">
        <f t="shared" si="0"/>
        <v>0</v>
      </c>
      <c r="E23">
        <f t="shared" si="1"/>
        <v>1</v>
      </c>
      <c r="F23">
        <f t="shared" si="2"/>
        <v>0</v>
      </c>
      <c r="G23">
        <v>407</v>
      </c>
    </row>
    <row r="24" spans="2:7">
      <c r="B24">
        <v>19</v>
      </c>
      <c r="C24">
        <v>2</v>
      </c>
      <c r="D24">
        <f t="shared" si="0"/>
        <v>1</v>
      </c>
      <c r="E24">
        <f t="shared" si="1"/>
        <v>0</v>
      </c>
      <c r="F24">
        <f t="shared" si="2"/>
        <v>0</v>
      </c>
      <c r="G24">
        <v>342</v>
      </c>
    </row>
    <row r="25" spans="2:7">
      <c r="B25">
        <v>64</v>
      </c>
      <c r="C25">
        <v>86</v>
      </c>
      <c r="D25">
        <f t="shared" si="0"/>
        <v>0</v>
      </c>
      <c r="E25">
        <f t="shared" si="1"/>
        <v>1</v>
      </c>
      <c r="F25">
        <f t="shared" si="2"/>
        <v>0</v>
      </c>
      <c r="G25">
        <v>503</v>
      </c>
    </row>
    <row r="26" spans="2:7">
      <c r="B26">
        <v>41</v>
      </c>
      <c r="C26">
        <v>25</v>
      </c>
      <c r="D26">
        <f t="shared" si="0"/>
        <v>1</v>
      </c>
      <c r="E26">
        <f t="shared" si="1"/>
        <v>0</v>
      </c>
      <c r="F26">
        <f t="shared" si="2"/>
        <v>0</v>
      </c>
      <c r="G26">
        <v>375</v>
      </c>
    </row>
    <row r="27" spans="2:7">
      <c r="B27">
        <v>43</v>
      </c>
      <c r="C27">
        <v>20</v>
      </c>
      <c r="D27">
        <f t="shared" si="0"/>
        <v>1</v>
      </c>
      <c r="E27">
        <f t="shared" si="1"/>
        <v>0</v>
      </c>
      <c r="F27">
        <f t="shared" si="2"/>
        <v>0</v>
      </c>
      <c r="G27">
        <v>361</v>
      </c>
    </row>
    <row r="28" spans="2:7">
      <c r="B28">
        <v>37</v>
      </c>
      <c r="C28">
        <v>18</v>
      </c>
      <c r="D28">
        <f t="shared" si="0"/>
        <v>1</v>
      </c>
      <c r="E28">
        <f t="shared" si="1"/>
        <v>0</v>
      </c>
      <c r="F28">
        <f t="shared" si="2"/>
        <v>0</v>
      </c>
      <c r="G28">
        <v>443</v>
      </c>
    </row>
    <row r="29" spans="2:7">
      <c r="B29">
        <v>61</v>
      </c>
      <c r="C29">
        <v>81</v>
      </c>
      <c r="D29">
        <f t="shared" si="0"/>
        <v>0</v>
      </c>
      <c r="E29">
        <f t="shared" si="1"/>
        <v>1</v>
      </c>
      <c r="F29">
        <f t="shared" si="2"/>
        <v>0</v>
      </c>
      <c r="G29">
        <v>464</v>
      </c>
    </row>
    <row r="30" spans="2:7">
      <c r="B30">
        <v>72</v>
      </c>
      <c r="C30">
        <v>83</v>
      </c>
      <c r="D30">
        <f t="shared" si="0"/>
        <v>0</v>
      </c>
      <c r="E30">
        <f t="shared" si="1"/>
        <v>0</v>
      </c>
      <c r="F30">
        <f t="shared" si="2"/>
        <v>1</v>
      </c>
      <c r="G30">
        <v>352</v>
      </c>
    </row>
    <row r="31" spans="2:7">
      <c r="B31">
        <v>35</v>
      </c>
      <c r="C31">
        <v>11</v>
      </c>
      <c r="D31">
        <f t="shared" si="0"/>
        <v>1</v>
      </c>
      <c r="E31">
        <f t="shared" si="1"/>
        <v>0</v>
      </c>
      <c r="F31">
        <f t="shared" si="2"/>
        <v>0</v>
      </c>
      <c r="G31">
        <v>393</v>
      </c>
    </row>
    <row r="32" spans="2:7">
      <c r="B32">
        <v>59</v>
      </c>
      <c r="C32">
        <v>78</v>
      </c>
      <c r="D32">
        <f t="shared" si="0"/>
        <v>0</v>
      </c>
      <c r="E32">
        <f t="shared" si="1"/>
        <v>1</v>
      </c>
      <c r="F32">
        <f t="shared" si="2"/>
        <v>0</v>
      </c>
      <c r="G32">
        <v>515</v>
      </c>
    </row>
    <row r="33" spans="2:7">
      <c r="B33">
        <v>55</v>
      </c>
      <c r="C33">
        <v>57</v>
      </c>
      <c r="D33">
        <f t="shared" si="0"/>
        <v>0</v>
      </c>
      <c r="E33">
        <f t="shared" si="1"/>
        <v>1</v>
      </c>
      <c r="F33">
        <f t="shared" si="2"/>
        <v>0</v>
      </c>
      <c r="G33">
        <v>432</v>
      </c>
    </row>
    <row r="34" spans="2:7">
      <c r="B34">
        <v>39</v>
      </c>
      <c r="C34">
        <v>16</v>
      </c>
      <c r="D34">
        <f t="shared" si="0"/>
        <v>1</v>
      </c>
      <c r="E34">
        <f t="shared" si="1"/>
        <v>0</v>
      </c>
      <c r="F34">
        <f t="shared" si="2"/>
        <v>0</v>
      </c>
      <c r="G34">
        <v>395</v>
      </c>
    </row>
    <row r="35" spans="2:7">
      <c r="B35">
        <v>23</v>
      </c>
      <c r="C35">
        <v>3</v>
      </c>
      <c r="D35">
        <f t="shared" si="0"/>
        <v>1</v>
      </c>
      <c r="E35">
        <f t="shared" si="1"/>
        <v>0</v>
      </c>
      <c r="F35">
        <f t="shared" si="2"/>
        <v>0</v>
      </c>
      <c r="G35">
        <v>330</v>
      </c>
    </row>
    <row r="36" spans="2:7">
      <c r="B36">
        <v>49</v>
      </c>
      <c r="C36">
        <v>30</v>
      </c>
      <c r="D36">
        <f t="shared" si="0"/>
        <v>0</v>
      </c>
      <c r="E36">
        <f t="shared" si="1"/>
        <v>1</v>
      </c>
      <c r="F36">
        <f t="shared" si="2"/>
        <v>0</v>
      </c>
      <c r="G36">
        <v>397</v>
      </c>
    </row>
    <row r="37" spans="2:7">
      <c r="B37">
        <v>84</v>
      </c>
      <c r="C37">
        <v>28</v>
      </c>
      <c r="D37">
        <f t="shared" si="0"/>
        <v>0</v>
      </c>
      <c r="E37">
        <f t="shared" si="1"/>
        <v>0</v>
      </c>
      <c r="F37">
        <f t="shared" si="2"/>
        <v>1</v>
      </c>
      <c r="G37">
        <v>158</v>
      </c>
    </row>
    <row r="38" spans="2:7">
      <c r="B38">
        <v>51</v>
      </c>
      <c r="C38">
        <v>40</v>
      </c>
      <c r="D38">
        <f t="shared" si="0"/>
        <v>0</v>
      </c>
      <c r="E38">
        <f t="shared" si="1"/>
        <v>1</v>
      </c>
      <c r="F38">
        <f t="shared" si="2"/>
        <v>0</v>
      </c>
      <c r="G38">
        <v>409</v>
      </c>
    </row>
    <row r="39" spans="2:7">
      <c r="B39">
        <v>69</v>
      </c>
      <c r="C39">
        <v>82</v>
      </c>
      <c r="D39">
        <f t="shared" si="0"/>
        <v>0</v>
      </c>
      <c r="E39">
        <f t="shared" si="1"/>
        <v>0</v>
      </c>
      <c r="F39">
        <f t="shared" si="2"/>
        <v>1</v>
      </c>
      <c r="G39">
        <v>408</v>
      </c>
    </row>
    <row r="40" spans="2:7">
      <c r="B40">
        <v>63</v>
      </c>
      <c r="C40">
        <v>75</v>
      </c>
      <c r="D40">
        <f t="shared" si="0"/>
        <v>0</v>
      </c>
      <c r="E40">
        <f t="shared" si="1"/>
        <v>1</v>
      </c>
      <c r="F40">
        <f t="shared" si="2"/>
        <v>0</v>
      </c>
      <c r="G40">
        <v>456</v>
      </c>
    </row>
    <row r="41" spans="2:7">
      <c r="B41">
        <v>77</v>
      </c>
      <c r="C41">
        <v>54</v>
      </c>
      <c r="D41">
        <f t="shared" si="0"/>
        <v>0</v>
      </c>
      <c r="E41">
        <f t="shared" si="1"/>
        <v>0</v>
      </c>
      <c r="F41">
        <f t="shared" si="2"/>
        <v>1</v>
      </c>
      <c r="G41">
        <v>231</v>
      </c>
    </row>
    <row r="42" spans="2:7">
      <c r="B42">
        <v>50</v>
      </c>
      <c r="C42">
        <v>29</v>
      </c>
      <c r="D42">
        <f t="shared" si="0"/>
        <v>0</v>
      </c>
      <c r="E42">
        <f t="shared" si="1"/>
        <v>1</v>
      </c>
      <c r="F42">
        <f t="shared" si="2"/>
        <v>0</v>
      </c>
      <c r="G42">
        <v>419</v>
      </c>
    </row>
    <row r="43" spans="2:7">
      <c r="B43">
        <v>45</v>
      </c>
      <c r="C43">
        <v>31</v>
      </c>
      <c r="D43">
        <f t="shared" si="0"/>
        <v>0</v>
      </c>
      <c r="E43">
        <f t="shared" si="1"/>
        <v>1</v>
      </c>
      <c r="F43">
        <f t="shared" si="2"/>
        <v>0</v>
      </c>
      <c r="G43">
        <v>428</v>
      </c>
    </row>
    <row r="44" spans="2:7">
      <c r="B44">
        <v>38</v>
      </c>
      <c r="C44">
        <v>17</v>
      </c>
      <c r="D44">
        <f t="shared" si="0"/>
        <v>1</v>
      </c>
      <c r="E44">
        <f t="shared" si="1"/>
        <v>0</v>
      </c>
      <c r="F44">
        <f t="shared" si="2"/>
        <v>0</v>
      </c>
      <c r="G44">
        <v>410</v>
      </c>
    </row>
    <row r="45" spans="2:7">
      <c r="B45">
        <v>82</v>
      </c>
      <c r="C45">
        <v>33</v>
      </c>
      <c r="D45">
        <f t="shared" si="0"/>
        <v>0</v>
      </c>
      <c r="E45">
        <f t="shared" si="1"/>
        <v>0</v>
      </c>
      <c r="F45">
        <f t="shared" si="2"/>
        <v>1</v>
      </c>
      <c r="G45">
        <v>186</v>
      </c>
    </row>
    <row r="46" spans="2:7">
      <c r="B46">
        <v>80</v>
      </c>
      <c r="C46">
        <v>43</v>
      </c>
      <c r="D46">
        <f t="shared" si="0"/>
        <v>0</v>
      </c>
      <c r="E46">
        <f t="shared" si="1"/>
        <v>0</v>
      </c>
      <c r="F46">
        <f t="shared" si="2"/>
        <v>1</v>
      </c>
      <c r="G46">
        <v>205</v>
      </c>
    </row>
    <row r="47" spans="2:7">
      <c r="B47">
        <v>73</v>
      </c>
      <c r="C47">
        <v>67</v>
      </c>
      <c r="D47">
        <f t="shared" si="0"/>
        <v>0</v>
      </c>
      <c r="E47">
        <f t="shared" si="1"/>
        <v>0</v>
      </c>
      <c r="F47">
        <f t="shared" si="2"/>
        <v>1</v>
      </c>
      <c r="G47">
        <v>398</v>
      </c>
    </row>
    <row r="48" spans="2:7">
      <c r="B48">
        <v>25</v>
      </c>
      <c r="C48">
        <v>4</v>
      </c>
      <c r="D48">
        <f t="shared" si="0"/>
        <v>1</v>
      </c>
      <c r="E48">
        <f t="shared" si="1"/>
        <v>0</v>
      </c>
      <c r="F48">
        <f t="shared" si="2"/>
        <v>0</v>
      </c>
      <c r="G48">
        <v>330</v>
      </c>
    </row>
    <row r="49" spans="2:7">
      <c r="B49">
        <v>24</v>
      </c>
      <c r="C49">
        <v>6</v>
      </c>
      <c r="D49">
        <f t="shared" si="0"/>
        <v>1</v>
      </c>
      <c r="E49">
        <f t="shared" si="1"/>
        <v>0</v>
      </c>
      <c r="F49">
        <f t="shared" si="2"/>
        <v>0</v>
      </c>
      <c r="G49">
        <v>358</v>
      </c>
    </row>
    <row r="50" spans="2:7">
      <c r="B50">
        <v>70</v>
      </c>
      <c r="C50">
        <v>93</v>
      </c>
      <c r="D50">
        <f t="shared" si="0"/>
        <v>0</v>
      </c>
      <c r="E50">
        <f t="shared" si="1"/>
        <v>0</v>
      </c>
      <c r="F50">
        <f t="shared" si="2"/>
        <v>1</v>
      </c>
      <c r="G50">
        <v>451</v>
      </c>
    </row>
    <row r="51" spans="2:7">
      <c r="B51">
        <v>62</v>
      </c>
      <c r="C51">
        <v>67</v>
      </c>
      <c r="D51">
        <f t="shared" si="0"/>
        <v>0</v>
      </c>
      <c r="E51">
        <f t="shared" si="1"/>
        <v>1</v>
      </c>
      <c r="F51">
        <f t="shared" si="2"/>
        <v>0</v>
      </c>
      <c r="G51">
        <v>462</v>
      </c>
    </row>
    <row r="52" spans="2:7">
      <c r="B52">
        <v>29</v>
      </c>
      <c r="C52">
        <v>10</v>
      </c>
      <c r="D52">
        <f t="shared" si="0"/>
        <v>1</v>
      </c>
      <c r="E52">
        <f t="shared" si="1"/>
        <v>0</v>
      </c>
      <c r="F52">
        <f t="shared" si="2"/>
        <v>0</v>
      </c>
      <c r="G52">
        <v>391</v>
      </c>
    </row>
    <row r="53" spans="2:7">
      <c r="B53">
        <v>21</v>
      </c>
      <c r="C53">
        <v>2</v>
      </c>
      <c r="D53">
        <f t="shared" si="0"/>
        <v>1</v>
      </c>
      <c r="E53">
        <f t="shared" si="1"/>
        <v>0</v>
      </c>
      <c r="F53">
        <f t="shared" si="2"/>
        <v>0</v>
      </c>
      <c r="G53">
        <v>319</v>
      </c>
    </row>
    <row r="54" spans="2:7">
      <c r="B54">
        <v>60</v>
      </c>
      <c r="C54">
        <v>91</v>
      </c>
      <c r="D54">
        <f t="shared" si="0"/>
        <v>0</v>
      </c>
      <c r="E54">
        <f t="shared" si="1"/>
        <v>1</v>
      </c>
      <c r="F54">
        <f t="shared" si="2"/>
        <v>0</v>
      </c>
      <c r="G54">
        <v>427</v>
      </c>
    </row>
    <row r="55" spans="2:7">
      <c r="B55">
        <v>32</v>
      </c>
      <c r="C55">
        <v>8</v>
      </c>
      <c r="D55">
        <f t="shared" si="0"/>
        <v>1</v>
      </c>
      <c r="E55">
        <f t="shared" si="1"/>
        <v>0</v>
      </c>
      <c r="F55">
        <f t="shared" si="2"/>
        <v>0</v>
      </c>
      <c r="G55">
        <v>560</v>
      </c>
    </row>
    <row r="56" spans="2:7">
      <c r="B56">
        <v>75</v>
      </c>
      <c r="C56">
        <v>67</v>
      </c>
      <c r="D56">
        <f t="shared" si="0"/>
        <v>0</v>
      </c>
      <c r="E56">
        <f t="shared" si="1"/>
        <v>0</v>
      </c>
      <c r="F56">
        <f t="shared" si="2"/>
        <v>1</v>
      </c>
      <c r="G56">
        <v>321</v>
      </c>
    </row>
    <row r="57" spans="2:7">
      <c r="B57">
        <v>56</v>
      </c>
      <c r="C57">
        <v>61</v>
      </c>
      <c r="D57">
        <f t="shared" si="0"/>
        <v>0</v>
      </c>
      <c r="E57">
        <f t="shared" si="1"/>
        <v>1</v>
      </c>
      <c r="F57">
        <f t="shared" si="2"/>
        <v>0</v>
      </c>
      <c r="G57">
        <v>461</v>
      </c>
    </row>
    <row r="58" spans="2:7">
      <c r="B58">
        <v>58</v>
      </c>
      <c r="C58">
        <v>71</v>
      </c>
      <c r="D58">
        <f t="shared" si="0"/>
        <v>0</v>
      </c>
      <c r="E58">
        <f t="shared" si="1"/>
        <v>1</v>
      </c>
      <c r="F58">
        <f t="shared" si="2"/>
        <v>0</v>
      </c>
      <c r="G58">
        <v>447</v>
      </c>
    </row>
    <row r="59" spans="2:7">
      <c r="B59">
        <v>33</v>
      </c>
      <c r="C59">
        <v>14</v>
      </c>
      <c r="D59">
        <f t="shared" si="0"/>
        <v>1</v>
      </c>
      <c r="E59">
        <f t="shared" si="1"/>
        <v>0</v>
      </c>
      <c r="F59">
        <f t="shared" si="2"/>
        <v>0</v>
      </c>
      <c r="G59">
        <v>457</v>
      </c>
    </row>
    <row r="60" spans="2:7">
      <c r="B60">
        <v>83</v>
      </c>
      <c r="C60">
        <v>37</v>
      </c>
      <c r="D60">
        <f t="shared" si="0"/>
        <v>0</v>
      </c>
      <c r="E60">
        <f t="shared" si="1"/>
        <v>0</v>
      </c>
      <c r="F60">
        <f t="shared" si="2"/>
        <v>1</v>
      </c>
      <c r="G60">
        <v>193</v>
      </c>
    </row>
    <row r="61" spans="2:7">
      <c r="B61">
        <v>68</v>
      </c>
      <c r="C61">
        <v>89</v>
      </c>
      <c r="D61">
        <f t="shared" si="0"/>
        <v>0</v>
      </c>
      <c r="E61">
        <f t="shared" si="1"/>
        <v>0</v>
      </c>
      <c r="F61">
        <f t="shared" si="2"/>
        <v>1</v>
      </c>
      <c r="G61">
        <v>471</v>
      </c>
    </row>
    <row r="62" spans="2:7">
      <c r="B62">
        <v>71</v>
      </c>
      <c r="C62">
        <v>71</v>
      </c>
      <c r="D62">
        <f t="shared" si="0"/>
        <v>0</v>
      </c>
      <c r="E62">
        <f t="shared" si="1"/>
        <v>0</v>
      </c>
      <c r="F62">
        <f t="shared" si="2"/>
        <v>1</v>
      </c>
      <c r="G62">
        <v>383</v>
      </c>
    </row>
    <row r="63" spans="2:7">
      <c r="B63">
        <v>42</v>
      </c>
      <c r="C63">
        <v>18</v>
      </c>
      <c r="D63">
        <f t="shared" si="0"/>
        <v>1</v>
      </c>
      <c r="E63">
        <f t="shared" si="1"/>
        <v>0</v>
      </c>
      <c r="F63">
        <f t="shared" si="2"/>
        <v>0</v>
      </c>
      <c r="G63">
        <v>325</v>
      </c>
    </row>
    <row r="64" spans="2:7">
      <c r="B64">
        <v>79</v>
      </c>
      <c r="C64">
        <v>46</v>
      </c>
      <c r="D64">
        <f t="shared" si="0"/>
        <v>0</v>
      </c>
      <c r="E64">
        <f t="shared" si="1"/>
        <v>0</v>
      </c>
      <c r="F64">
        <f t="shared" si="2"/>
        <v>1</v>
      </c>
      <c r="G64">
        <v>239</v>
      </c>
    </row>
    <row r="65" spans="2:7">
      <c r="B65">
        <v>30</v>
      </c>
      <c r="C65">
        <v>9</v>
      </c>
      <c r="D65">
        <f t="shared" si="0"/>
        <v>1</v>
      </c>
      <c r="E65">
        <f t="shared" si="1"/>
        <v>0</v>
      </c>
      <c r="F65">
        <f t="shared" si="2"/>
        <v>0</v>
      </c>
      <c r="G65">
        <v>417</v>
      </c>
    </row>
    <row r="66" spans="2:7">
      <c r="B66">
        <v>66</v>
      </c>
      <c r="C66">
        <v>85</v>
      </c>
      <c r="D66">
        <f t="shared" si="0"/>
        <v>0</v>
      </c>
      <c r="E66">
        <f t="shared" si="1"/>
        <v>0</v>
      </c>
      <c r="F66">
        <f t="shared" si="2"/>
        <v>1</v>
      </c>
      <c r="G66">
        <v>475</v>
      </c>
    </row>
    <row r="67" spans="2:7">
      <c r="B67">
        <v>46</v>
      </c>
      <c r="C67">
        <v>37</v>
      </c>
      <c r="D67">
        <f t="shared" si="0"/>
        <v>0</v>
      </c>
      <c r="E67">
        <f t="shared" si="1"/>
        <v>1</v>
      </c>
      <c r="F67">
        <f t="shared" si="2"/>
        <v>0</v>
      </c>
      <c r="G67">
        <v>500</v>
      </c>
    </row>
    <row r="68" spans="2:7">
      <c r="B68">
        <v>67</v>
      </c>
      <c r="C68">
        <v>85</v>
      </c>
      <c r="D68">
        <f t="shared" si="0"/>
        <v>0</v>
      </c>
      <c r="E68">
        <f t="shared" si="1"/>
        <v>0</v>
      </c>
      <c r="F68">
        <f t="shared" si="2"/>
        <v>1</v>
      </c>
      <c r="G68">
        <v>415</v>
      </c>
    </row>
    <row r="69" spans="2:7">
      <c r="B69">
        <v>18</v>
      </c>
      <c r="C69">
        <v>2</v>
      </c>
      <c r="D69">
        <f t="shared" ref="D69:D71" si="3">IF($B69 &lt; 44, 1, 0)</f>
        <v>1</v>
      </c>
      <c r="E69">
        <f t="shared" ref="E69:E71" si="4">IF(AND($B69&lt;65, $B69&gt;44),1,0)</f>
        <v>0</v>
      </c>
      <c r="F69">
        <f t="shared" ref="F69:F71" si="5">IF($B69 &gt; 64, 1, 0)</f>
        <v>0</v>
      </c>
      <c r="G69">
        <v>312</v>
      </c>
    </row>
    <row r="70" spans="2:7">
      <c r="B70">
        <v>74</v>
      </c>
      <c r="C70">
        <v>73</v>
      </c>
      <c r="D70">
        <f t="shared" si="3"/>
        <v>0</v>
      </c>
      <c r="E70">
        <f t="shared" si="4"/>
        <v>0</v>
      </c>
      <c r="F70">
        <f t="shared" si="5"/>
        <v>1</v>
      </c>
      <c r="G70">
        <v>365</v>
      </c>
    </row>
    <row r="71" spans="2:7">
      <c r="B71">
        <v>36</v>
      </c>
      <c r="C71">
        <v>13</v>
      </c>
      <c r="D71">
        <f t="shared" si="3"/>
        <v>1</v>
      </c>
      <c r="E71">
        <f t="shared" si="4"/>
        <v>0</v>
      </c>
      <c r="F71">
        <f t="shared" si="5"/>
        <v>0</v>
      </c>
      <c r="G71">
        <v>419</v>
      </c>
    </row>
    <row r="72" spans="2:7">
      <c r="D72">
        <f>SUMPRODUCT($C4:$C71, D4:D71)</f>
        <v>258</v>
      </c>
      <c r="E72">
        <f t="shared" ref="E72:F72" si="6">SUMPRODUCT($C4:$C71, E4:E71)</f>
        <v>1145</v>
      </c>
      <c r="F72">
        <f t="shared" si="6"/>
        <v>1377</v>
      </c>
    </row>
    <row r="73" spans="2:7">
      <c r="D73">
        <f>SUMPRODUCT($G4:$G71,D4:D71)</f>
        <v>10108</v>
      </c>
      <c r="E73">
        <f t="shared" ref="E73:F73" si="7">SUMPRODUCT($G4:$G71,E4:E71)</f>
        <v>8953</v>
      </c>
      <c r="F73">
        <f t="shared" si="7"/>
        <v>7317</v>
      </c>
    </row>
    <row r="74" spans="2:7">
      <c r="D74" s="2">
        <f>D72/D73</f>
        <v>2.552433715868619E-2</v>
      </c>
      <c r="E74" s="2">
        <f>E72/E73</f>
        <v>0.1278900927063554</v>
      </c>
      <c r="F74" s="2">
        <f>F72/F73</f>
        <v>0.18819188191881919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Race</vt:lpstr>
      <vt:lpstr>Sex</vt:lpstr>
      <vt:lpstr>Age</vt:lpstr>
      <vt:lpstr>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2020-03-09T15:26:25Z</dcterms:created>
  <dcterms:modified xsi:type="dcterms:W3CDTF">2020-03-09T16:56:04Z</dcterms:modified>
</cp:coreProperties>
</file>