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G:\3300 ESRO\Agreements\EPIC\EPC-17-047 SLAC OpenFIDO\1. Current Agreement Docs\"/>
    </mc:Choice>
  </mc:AlternateContent>
  <bookViews>
    <workbookView xWindow="315" yWindow="720" windowWidth="29355" windowHeight="14550" tabRatio="848" firstSheet="1" activeTab="1"/>
  </bookViews>
  <sheets>
    <sheet name="Instructions" sheetId="126" state="hidden" r:id="rId1"/>
    <sheet name="Category Budget" sheetId="131" r:id="rId2"/>
    <sheet name="Task Budget" sheetId="124" state="hidden" r:id="rId3"/>
    <sheet name="Direct Labor" sheetId="52" r:id="rId4"/>
    <sheet name="Fringe Benefits" sheetId="127" r:id="rId5"/>
    <sheet name="Travel" sheetId="123" r:id="rId6"/>
    <sheet name="Equipment" sheetId="128" r:id="rId7"/>
    <sheet name="Materials &amp; Misc." sheetId="129" r:id="rId8"/>
    <sheet name="Subcontracts" sheetId="130" r:id="rId9"/>
    <sheet name="Indirect Costs &amp; Profit" sheetId="132" r:id="rId10"/>
    <sheet name="Att 7a Loaded Rate Calculation" sheetId="121" state="hidden" r:id="rId11"/>
    <sheet name="Att 7b total Exp Labor Cost" sheetId="133" state="hidden" r:id="rId12"/>
    <sheet name="General Classifications" sheetId="134" state="hidden" r:id="rId13"/>
  </sheets>
  <definedNames>
    <definedName name="Indirect_Rate_Guide">#REF!</definedName>
    <definedName name="NAME">#REF!</definedName>
    <definedName name="_xlnm.Print_Area" localSheetId="11">'Att 7b total Exp Labor Cost'!$A$1:$F$49</definedName>
    <definedName name="_xlnm.Print_Area" localSheetId="1">'Category Budget'!$A$1:$D$21</definedName>
    <definedName name="_xlnm.Print_Area" localSheetId="3">'Direct Labor'!$A$1:$G$34</definedName>
    <definedName name="_xlnm.Print_Area" localSheetId="6">Equipment!$A$1:$I$22</definedName>
    <definedName name="_xlnm.Print_Area" localSheetId="4">'Fringe Benefits'!$A$1:$F$22</definedName>
    <definedName name="_xlnm.Print_Area" localSheetId="9">'Indirect Costs &amp; Profit'!$A$1:$G$21</definedName>
    <definedName name="_xlnm.Print_Area" localSheetId="0">Instructions!$A$1:$A$19</definedName>
    <definedName name="_xlnm.Print_Area" localSheetId="7">'Materials &amp; Misc.'!$A$1:$H$20</definedName>
    <definedName name="_xlnm.Print_Area" localSheetId="8">Subcontracts!$A$1:$G$21</definedName>
    <definedName name="_xlnm.Print_Area" localSheetId="2">'Task Budget'!$A$1:$E$24</definedName>
    <definedName name="_xlnm.Print_Area" localSheetId="5">Travel!$A$1:$G$22</definedName>
    <definedName name="WHERE">#REF!</definedName>
  </definedNames>
  <calcPr calcId="162913"/>
</workbook>
</file>

<file path=xl/calcChain.xml><?xml version="1.0" encoding="utf-8"?>
<calcChain xmlns="http://schemas.openxmlformats.org/spreadsheetml/2006/main">
  <c r="G18" i="52" l="1"/>
  <c r="G17" i="52"/>
  <c r="G16" i="52"/>
  <c r="G15" i="52"/>
  <c r="G14" i="52"/>
  <c r="G13" i="52"/>
  <c r="G12" i="52"/>
  <c r="G11" i="52"/>
  <c r="G10" i="52"/>
  <c r="G8" i="52"/>
  <c r="G7" i="52"/>
  <c r="E12" i="132" l="1"/>
  <c r="B15" i="131" s="1"/>
  <c r="E20" i="132"/>
  <c r="B16" i="131"/>
  <c r="E20" i="123"/>
  <c r="B10" i="131" s="1"/>
  <c r="F6" i="129"/>
  <c r="E7" i="129"/>
  <c r="F7" i="129" s="1"/>
  <c r="F8" i="129"/>
  <c r="H8" i="129" s="1"/>
  <c r="F9" i="129"/>
  <c r="H9" i="129" s="1"/>
  <c r="E6" i="130"/>
  <c r="E20" i="130" s="1"/>
  <c r="B13" i="131" s="1"/>
  <c r="E19" i="52"/>
  <c r="B7" i="131" s="1"/>
  <c r="D21" i="127"/>
  <c r="B8" i="131" s="1"/>
  <c r="F40" i="133"/>
  <c r="F39" i="133"/>
  <c r="F38" i="133"/>
  <c r="F37" i="133"/>
  <c r="F36" i="133"/>
  <c r="F35" i="133"/>
  <c r="F34" i="133"/>
  <c r="F33" i="133"/>
  <c r="F32" i="133"/>
  <c r="F27" i="133"/>
  <c r="F26" i="133"/>
  <c r="F13" i="133"/>
  <c r="F18" i="133"/>
  <c r="F17" i="133"/>
  <c r="F16" i="133"/>
  <c r="F15" i="133"/>
  <c r="F14" i="133"/>
  <c r="F9" i="133"/>
  <c r="F8" i="133"/>
  <c r="F7" i="133"/>
  <c r="F6" i="133"/>
  <c r="F2" i="133"/>
  <c r="F3" i="133"/>
  <c r="F4" i="133"/>
  <c r="F5" i="133"/>
  <c r="F10" i="133"/>
  <c r="F11" i="133"/>
  <c r="F12" i="133"/>
  <c r="F19" i="133"/>
  <c r="F20" i="133"/>
  <c r="F21" i="133"/>
  <c r="F22" i="133"/>
  <c r="F23" i="133"/>
  <c r="F24" i="133"/>
  <c r="F25" i="133"/>
  <c r="F28" i="133"/>
  <c r="F29" i="133"/>
  <c r="F30" i="133"/>
  <c r="F31" i="133"/>
  <c r="F19" i="52"/>
  <c r="F29" i="52"/>
  <c r="E21" i="127"/>
  <c r="C8" i="131" s="1"/>
  <c r="A3" i="132"/>
  <c r="A3" i="130"/>
  <c r="A3" i="129"/>
  <c r="A3" i="128"/>
  <c r="A3" i="123"/>
  <c r="A3" i="127"/>
  <c r="A3" i="52"/>
  <c r="A3" i="124"/>
  <c r="C21" i="127"/>
  <c r="E29" i="52"/>
  <c r="G9" i="52"/>
  <c r="D17" i="124"/>
  <c r="C17" i="124"/>
  <c r="E16" i="124"/>
  <c r="E15" i="124"/>
  <c r="E14" i="124"/>
  <c r="E13" i="124"/>
  <c r="E12" i="124"/>
  <c r="E11" i="124"/>
  <c r="E10" i="124"/>
  <c r="E9" i="124"/>
  <c r="E8" i="124"/>
  <c r="E7" i="124"/>
  <c r="G8" i="132"/>
  <c r="G9" i="132"/>
  <c r="G12" i="130"/>
  <c r="G11" i="130"/>
  <c r="G10" i="130"/>
  <c r="H12" i="129"/>
  <c r="H11" i="129"/>
  <c r="H10" i="129"/>
  <c r="I9" i="128"/>
  <c r="I8" i="128"/>
  <c r="I7" i="128"/>
  <c r="G13" i="123"/>
  <c r="G12" i="123"/>
  <c r="G11" i="123"/>
  <c r="G10" i="123"/>
  <c r="G27" i="52"/>
  <c r="G23" i="52"/>
  <c r="G24" i="52"/>
  <c r="G25" i="52"/>
  <c r="G26" i="52"/>
  <c r="G28" i="52"/>
  <c r="F15" i="127"/>
  <c r="F14" i="127"/>
  <c r="F13" i="127"/>
  <c r="F12" i="127"/>
  <c r="F12" i="132"/>
  <c r="C15" i="131" s="1"/>
  <c r="F20" i="132"/>
  <c r="C16" i="131" s="1"/>
  <c r="G19" i="132"/>
  <c r="G20" i="132" s="1"/>
  <c r="D16" i="131" s="1"/>
  <c r="G11" i="132"/>
  <c r="G10" i="132"/>
  <c r="G7" i="132"/>
  <c r="F20" i="130"/>
  <c r="C13" i="131" s="1"/>
  <c r="F20" i="123"/>
  <c r="C10" i="131"/>
  <c r="H20" i="128"/>
  <c r="C11" i="131" s="1"/>
  <c r="G19" i="129"/>
  <c r="C12" i="131" s="1"/>
  <c r="G19" i="130"/>
  <c r="G18" i="130"/>
  <c r="G17" i="130"/>
  <c r="G16" i="130"/>
  <c r="G15" i="130"/>
  <c r="G14" i="130"/>
  <c r="G13" i="130"/>
  <c r="G9" i="130"/>
  <c r="G8" i="130"/>
  <c r="G6" i="130"/>
  <c r="G7" i="130"/>
  <c r="G6" i="123"/>
  <c r="G7" i="123"/>
  <c r="G8" i="123"/>
  <c r="G9" i="123"/>
  <c r="G14" i="123"/>
  <c r="G15" i="123"/>
  <c r="G16" i="123"/>
  <c r="G17" i="123"/>
  <c r="G18" i="123"/>
  <c r="G19" i="123"/>
  <c r="I6" i="128"/>
  <c r="I10" i="128"/>
  <c r="I11" i="128"/>
  <c r="I12" i="128"/>
  <c r="I13" i="128"/>
  <c r="I14" i="128"/>
  <c r="I15" i="128"/>
  <c r="I16" i="128"/>
  <c r="I17" i="128"/>
  <c r="I18" i="128"/>
  <c r="I19" i="128"/>
  <c r="H6" i="129"/>
  <c r="H13" i="129"/>
  <c r="H14" i="129"/>
  <c r="H15" i="129"/>
  <c r="H16" i="129"/>
  <c r="H17" i="129"/>
  <c r="H18" i="129"/>
  <c r="G19" i="52"/>
  <c r="F6" i="127"/>
  <c r="F7" i="127"/>
  <c r="F8" i="127"/>
  <c r="F9" i="127"/>
  <c r="F10" i="127"/>
  <c r="F11" i="127"/>
  <c r="F16" i="127"/>
  <c r="F17" i="127"/>
  <c r="F18" i="127"/>
  <c r="F19" i="127"/>
  <c r="F20" i="127"/>
  <c r="G20" i="128"/>
  <c r="M56" i="121"/>
  <c r="N56" i="121" s="1"/>
  <c r="J56" i="121"/>
  <c r="K56" i="121" s="1"/>
  <c r="G56" i="121"/>
  <c r="H56" i="121"/>
  <c r="D56" i="121"/>
  <c r="E56" i="121" s="1"/>
  <c r="O56" i="121" s="1"/>
  <c r="M55" i="121"/>
  <c r="N55" i="121" s="1"/>
  <c r="J55" i="121"/>
  <c r="K55" i="121"/>
  <c r="G55" i="121"/>
  <c r="H55" i="121"/>
  <c r="D55" i="121"/>
  <c r="E55" i="121"/>
  <c r="M54" i="121"/>
  <c r="N54" i="121" s="1"/>
  <c r="J54" i="121"/>
  <c r="K54" i="121" s="1"/>
  <c r="G54" i="121"/>
  <c r="H54" i="121" s="1"/>
  <c r="D54" i="121"/>
  <c r="E54" i="121" s="1"/>
  <c r="M53" i="121"/>
  <c r="N53" i="121" s="1"/>
  <c r="J53" i="121"/>
  <c r="K53" i="121"/>
  <c r="G53" i="121"/>
  <c r="H53" i="121" s="1"/>
  <c r="D53" i="121"/>
  <c r="E53" i="121" s="1"/>
  <c r="M52" i="121"/>
  <c r="N52" i="121" s="1"/>
  <c r="D52" i="121"/>
  <c r="E52" i="121" s="1"/>
  <c r="G52" i="121"/>
  <c r="H52" i="121" s="1"/>
  <c r="J52" i="121"/>
  <c r="K52" i="121" s="1"/>
  <c r="M51" i="121"/>
  <c r="N51" i="121"/>
  <c r="J51" i="121"/>
  <c r="K51" i="121" s="1"/>
  <c r="D51" i="121"/>
  <c r="E51" i="121" s="1"/>
  <c r="G51" i="121"/>
  <c r="H51" i="121" s="1"/>
  <c r="M50" i="121"/>
  <c r="N50" i="121" s="1"/>
  <c r="J50" i="121"/>
  <c r="K50" i="121" s="1"/>
  <c r="G50" i="121"/>
  <c r="H50" i="121" s="1"/>
  <c r="D50" i="121"/>
  <c r="E50" i="121" s="1"/>
  <c r="O50" i="121" s="1"/>
  <c r="M49" i="121"/>
  <c r="N49" i="121" s="1"/>
  <c r="J49" i="121"/>
  <c r="K49" i="121" s="1"/>
  <c r="D49" i="121"/>
  <c r="E49" i="121" s="1"/>
  <c r="G49" i="121"/>
  <c r="H49" i="121"/>
  <c r="M48" i="121"/>
  <c r="N48" i="121" s="1"/>
  <c r="J48" i="121"/>
  <c r="K48" i="121" s="1"/>
  <c r="G48" i="121"/>
  <c r="H48" i="121" s="1"/>
  <c r="D48" i="121"/>
  <c r="E48" i="121" s="1"/>
  <c r="M47" i="121"/>
  <c r="N47" i="121"/>
  <c r="J47" i="121"/>
  <c r="K47" i="121" s="1"/>
  <c r="G47" i="121"/>
  <c r="H47" i="121"/>
  <c r="D47" i="121"/>
  <c r="E47" i="121" s="1"/>
  <c r="O47" i="121" s="1"/>
  <c r="M46" i="121"/>
  <c r="N46" i="121" s="1"/>
  <c r="J46" i="121"/>
  <c r="K46" i="121" s="1"/>
  <c r="G46" i="121"/>
  <c r="H46" i="121" s="1"/>
  <c r="D46" i="121"/>
  <c r="E46" i="121" s="1"/>
  <c r="M45" i="121"/>
  <c r="N45" i="121" s="1"/>
  <c r="J45" i="121"/>
  <c r="K45" i="121"/>
  <c r="G45" i="121"/>
  <c r="H45" i="121" s="1"/>
  <c r="D45" i="121"/>
  <c r="E45" i="121"/>
  <c r="M44" i="121"/>
  <c r="N44" i="121" s="1"/>
  <c r="J44" i="121"/>
  <c r="K44" i="121"/>
  <c r="G44" i="121"/>
  <c r="H44" i="121" s="1"/>
  <c r="D44" i="121"/>
  <c r="E44" i="121" s="1"/>
  <c r="M43" i="121"/>
  <c r="N43" i="121"/>
  <c r="J43" i="121"/>
  <c r="K43" i="121" s="1"/>
  <c r="D43" i="121"/>
  <c r="E43" i="121"/>
  <c r="G43" i="121"/>
  <c r="H43" i="121" s="1"/>
  <c r="M42" i="121"/>
  <c r="N42" i="121" s="1"/>
  <c r="J42" i="121"/>
  <c r="K42" i="121" s="1"/>
  <c r="G42" i="121"/>
  <c r="H42" i="121" s="1"/>
  <c r="D42" i="121"/>
  <c r="E42" i="121" s="1"/>
  <c r="M41" i="121"/>
  <c r="N41" i="121" s="1"/>
  <c r="J41" i="121"/>
  <c r="K41" i="121"/>
  <c r="G41" i="121"/>
  <c r="H41" i="121" s="1"/>
  <c r="D41" i="121"/>
  <c r="E41" i="121"/>
  <c r="M40" i="121"/>
  <c r="N40" i="121" s="1"/>
  <c r="J40" i="121"/>
  <c r="K40" i="121" s="1"/>
  <c r="G40" i="121"/>
  <c r="H40" i="121" s="1"/>
  <c r="D40" i="121"/>
  <c r="E40" i="121" s="1"/>
  <c r="O40" i="121" s="1"/>
  <c r="M39" i="121"/>
  <c r="N39" i="121" s="1"/>
  <c r="J39" i="121"/>
  <c r="K39" i="121" s="1"/>
  <c r="G39" i="121"/>
  <c r="H39" i="121" s="1"/>
  <c r="D39" i="121"/>
  <c r="E39" i="121" s="1"/>
  <c r="M38" i="121"/>
  <c r="N38" i="121" s="1"/>
  <c r="J38" i="121"/>
  <c r="K38" i="121"/>
  <c r="G38" i="121"/>
  <c r="H38" i="121"/>
  <c r="D38" i="121"/>
  <c r="E38" i="121" s="1"/>
  <c r="O38" i="121" s="1"/>
  <c r="M37" i="121"/>
  <c r="N37" i="121" s="1"/>
  <c r="J37" i="121"/>
  <c r="K37" i="121"/>
  <c r="G37" i="121"/>
  <c r="H37" i="121" s="1"/>
  <c r="D37" i="121"/>
  <c r="E37" i="121"/>
  <c r="M36" i="121"/>
  <c r="N36" i="121" s="1"/>
  <c r="J36" i="121"/>
  <c r="K36" i="121" s="1"/>
  <c r="G36" i="121"/>
  <c r="H36" i="121" s="1"/>
  <c r="D36" i="121"/>
  <c r="E36" i="121" s="1"/>
  <c r="M35" i="121"/>
  <c r="N35" i="121"/>
  <c r="J35" i="121"/>
  <c r="K35" i="121" s="1"/>
  <c r="G35" i="121"/>
  <c r="H35" i="121" s="1"/>
  <c r="D35" i="121"/>
  <c r="E35" i="121" s="1"/>
  <c r="M34" i="121"/>
  <c r="N34" i="121" s="1"/>
  <c r="J34" i="121"/>
  <c r="K34" i="121" s="1"/>
  <c r="G34" i="121"/>
  <c r="H34" i="121" s="1"/>
  <c r="D34" i="121"/>
  <c r="E34" i="121" s="1"/>
  <c r="M33" i="121"/>
  <c r="N33" i="121" s="1"/>
  <c r="J33" i="121"/>
  <c r="K33" i="121" s="1"/>
  <c r="G33" i="121"/>
  <c r="H33" i="121" s="1"/>
  <c r="D33" i="121"/>
  <c r="E33" i="121" s="1"/>
  <c r="M32" i="121"/>
  <c r="N32" i="121" s="1"/>
  <c r="J32" i="121"/>
  <c r="K32" i="121"/>
  <c r="G32" i="121"/>
  <c r="H32" i="121" s="1"/>
  <c r="D32" i="121"/>
  <c r="E32" i="121"/>
  <c r="M31" i="121"/>
  <c r="N31" i="121" s="1"/>
  <c r="J31" i="121"/>
  <c r="K31" i="121" s="1"/>
  <c r="G31" i="121"/>
  <c r="H31" i="121" s="1"/>
  <c r="D31" i="121"/>
  <c r="E31" i="121" s="1"/>
  <c r="M30" i="121"/>
  <c r="N30" i="121" s="1"/>
  <c r="J30" i="121"/>
  <c r="K30" i="121" s="1"/>
  <c r="G30" i="121"/>
  <c r="H30" i="121" s="1"/>
  <c r="D30" i="121"/>
  <c r="E30" i="121" s="1"/>
  <c r="M29" i="121"/>
  <c r="N29" i="121" s="1"/>
  <c r="J29" i="121"/>
  <c r="K29" i="121" s="1"/>
  <c r="G29" i="121"/>
  <c r="H29" i="121"/>
  <c r="D29" i="121"/>
  <c r="E29" i="121"/>
  <c r="M28" i="121"/>
  <c r="N28" i="121" s="1"/>
  <c r="J28" i="121"/>
  <c r="K28" i="121" s="1"/>
  <c r="G28" i="121"/>
  <c r="H28" i="121" s="1"/>
  <c r="D28" i="121"/>
  <c r="E28" i="121" s="1"/>
  <c r="M27" i="121"/>
  <c r="N27" i="121" s="1"/>
  <c r="J27" i="121"/>
  <c r="K27" i="121"/>
  <c r="G27" i="121"/>
  <c r="H27" i="121" s="1"/>
  <c r="D27" i="121"/>
  <c r="E27" i="121" s="1"/>
  <c r="M26" i="121"/>
  <c r="N26" i="121" s="1"/>
  <c r="J26" i="121"/>
  <c r="K26" i="121"/>
  <c r="G26" i="121"/>
  <c r="H26" i="121" s="1"/>
  <c r="D26" i="121"/>
  <c r="E26" i="121"/>
  <c r="M25" i="121"/>
  <c r="N25" i="121" s="1"/>
  <c r="J25" i="121"/>
  <c r="K25" i="121" s="1"/>
  <c r="G25" i="121"/>
  <c r="H25" i="121" s="1"/>
  <c r="D25" i="121"/>
  <c r="E25" i="121" s="1"/>
  <c r="M24" i="121"/>
  <c r="N24" i="121" s="1"/>
  <c r="J24" i="121"/>
  <c r="K24" i="121" s="1"/>
  <c r="G24" i="121"/>
  <c r="H24" i="121" s="1"/>
  <c r="D24" i="121"/>
  <c r="E24" i="121" s="1"/>
  <c r="O24" i="121" s="1"/>
  <c r="M23" i="121"/>
  <c r="N23" i="121" s="1"/>
  <c r="J23" i="121"/>
  <c r="K23" i="121" s="1"/>
  <c r="G23" i="121"/>
  <c r="H23" i="121"/>
  <c r="D23" i="121"/>
  <c r="E23" i="121"/>
  <c r="M22" i="121"/>
  <c r="N22" i="121" s="1"/>
  <c r="J22" i="121"/>
  <c r="K22" i="121" s="1"/>
  <c r="G22" i="121"/>
  <c r="H22" i="121" s="1"/>
  <c r="D22" i="121"/>
  <c r="E22" i="121" s="1"/>
  <c r="M21" i="121"/>
  <c r="N21" i="121"/>
  <c r="J21" i="121"/>
  <c r="K21" i="121"/>
  <c r="G21" i="121"/>
  <c r="H21" i="121" s="1"/>
  <c r="D21" i="121"/>
  <c r="E21" i="121" s="1"/>
  <c r="M20" i="121"/>
  <c r="N20" i="121"/>
  <c r="J20" i="121"/>
  <c r="K20" i="121"/>
  <c r="G20" i="121"/>
  <c r="H20" i="121" s="1"/>
  <c r="D20" i="121"/>
  <c r="E20" i="121" s="1"/>
  <c r="O20" i="121" s="1"/>
  <c r="M19" i="121"/>
  <c r="N19" i="121" s="1"/>
  <c r="J19" i="121"/>
  <c r="K19" i="121" s="1"/>
  <c r="G19" i="121"/>
  <c r="H19" i="121" s="1"/>
  <c r="D19" i="121"/>
  <c r="E19" i="121" s="1"/>
  <c r="M18" i="121"/>
  <c r="N18" i="121" s="1"/>
  <c r="J18" i="121"/>
  <c r="K18" i="121" s="1"/>
  <c r="G18" i="121"/>
  <c r="H18" i="121"/>
  <c r="D18" i="121"/>
  <c r="E18" i="121"/>
  <c r="M17" i="121"/>
  <c r="N17" i="121" s="1"/>
  <c r="J17" i="121"/>
  <c r="K17" i="121" s="1"/>
  <c r="G17" i="121"/>
  <c r="H17" i="121" s="1"/>
  <c r="D17" i="121"/>
  <c r="E17" i="121" s="1"/>
  <c r="M16" i="121"/>
  <c r="N16" i="121"/>
  <c r="J16" i="121"/>
  <c r="K16" i="121"/>
  <c r="G16" i="121"/>
  <c r="H16" i="121" s="1"/>
  <c r="D16" i="121"/>
  <c r="E16" i="121" s="1"/>
  <c r="O16" i="121" s="1"/>
  <c r="M4" i="121"/>
  <c r="N4" i="121"/>
  <c r="M5" i="121"/>
  <c r="N5" i="121"/>
  <c r="M6" i="121"/>
  <c r="N6" i="121" s="1"/>
  <c r="M7" i="121"/>
  <c r="N7" i="121" s="1"/>
  <c r="M8" i="121"/>
  <c r="M9" i="121"/>
  <c r="N9" i="121" s="1"/>
  <c r="M10" i="121"/>
  <c r="N10" i="121" s="1"/>
  <c r="M11" i="121"/>
  <c r="N11" i="121" s="1"/>
  <c r="M12" i="121"/>
  <c r="N12" i="121" s="1"/>
  <c r="D12" i="121"/>
  <c r="E12" i="121" s="1"/>
  <c r="O12" i="121" s="1"/>
  <c r="G12" i="121"/>
  <c r="H12" i="121"/>
  <c r="J12" i="121"/>
  <c r="K12" i="121"/>
  <c r="M13" i="121"/>
  <c r="N13" i="121" s="1"/>
  <c r="M14" i="121"/>
  <c r="N14" i="121" s="1"/>
  <c r="D14" i="121"/>
  <c r="E14" i="121" s="1"/>
  <c r="G14" i="121"/>
  <c r="H14" i="121" s="1"/>
  <c r="J14" i="121"/>
  <c r="K14" i="121" s="1"/>
  <c r="M15" i="121"/>
  <c r="N15" i="121"/>
  <c r="J15" i="121"/>
  <c r="K15" i="121"/>
  <c r="J13" i="121"/>
  <c r="K13" i="121" s="1"/>
  <c r="J11" i="121"/>
  <c r="K11" i="121" s="1"/>
  <c r="J10" i="121"/>
  <c r="K10" i="121" s="1"/>
  <c r="J9" i="121"/>
  <c r="K9" i="121" s="1"/>
  <c r="J8" i="121"/>
  <c r="J7" i="121"/>
  <c r="K7" i="121"/>
  <c r="D7" i="121"/>
  <c r="E7" i="121" s="1"/>
  <c r="G7" i="121"/>
  <c r="H7" i="121" s="1"/>
  <c r="J6" i="121"/>
  <c r="K6" i="121" s="1"/>
  <c r="J5" i="121"/>
  <c r="K5" i="121" s="1"/>
  <c r="J4" i="121"/>
  <c r="K4" i="121" s="1"/>
  <c r="D4" i="121"/>
  <c r="E4" i="121" s="1"/>
  <c r="G4" i="121"/>
  <c r="H4" i="121" s="1"/>
  <c r="G5" i="121"/>
  <c r="H5" i="121" s="1"/>
  <c r="G6" i="121"/>
  <c r="H6" i="121" s="1"/>
  <c r="O6" i="121" s="1"/>
  <c r="G8" i="121"/>
  <c r="H8" i="121"/>
  <c r="G9" i="121"/>
  <c r="H9" i="121" s="1"/>
  <c r="G10" i="121"/>
  <c r="H10" i="121" s="1"/>
  <c r="G11" i="121"/>
  <c r="H11" i="121" s="1"/>
  <c r="G13" i="121"/>
  <c r="H13" i="121" s="1"/>
  <c r="G15" i="121"/>
  <c r="H15" i="121"/>
  <c r="D5" i="121"/>
  <c r="E5" i="121"/>
  <c r="D6" i="121"/>
  <c r="E6" i="121" s="1"/>
  <c r="D8" i="121"/>
  <c r="E8" i="121" s="1"/>
  <c r="K8" i="121"/>
  <c r="N8" i="121"/>
  <c r="D9" i="121"/>
  <c r="E9" i="121" s="1"/>
  <c r="D10" i="121"/>
  <c r="E10" i="121" s="1"/>
  <c r="D11" i="121"/>
  <c r="E11" i="121" s="1"/>
  <c r="D13" i="121"/>
  <c r="E13" i="121" s="1"/>
  <c r="D15" i="121"/>
  <c r="E15" i="121" s="1"/>
  <c r="M3" i="121"/>
  <c r="N3" i="121"/>
  <c r="M2" i="121"/>
  <c r="N2" i="121" s="1"/>
  <c r="J2" i="121"/>
  <c r="K2" i="121" s="1"/>
  <c r="G3" i="121"/>
  <c r="H3" i="121"/>
  <c r="G2" i="121"/>
  <c r="H2" i="121"/>
  <c r="D3" i="121"/>
  <c r="E3" i="121" s="1"/>
  <c r="J3" i="121" s="1"/>
  <c r="K3" i="121" s="1"/>
  <c r="O3" i="121" s="1"/>
  <c r="D2" i="121"/>
  <c r="E2" i="121" s="1"/>
  <c r="O7" i="121" l="1"/>
  <c r="O2" i="121"/>
  <c r="O21" i="121"/>
  <c r="O5" i="121"/>
  <c r="F41" i="133"/>
  <c r="O15" i="121"/>
  <c r="E17" i="124"/>
  <c r="O18" i="121"/>
  <c r="O55" i="121"/>
  <c r="O39" i="121"/>
  <c r="O49" i="121"/>
  <c r="O52" i="121"/>
  <c r="O54" i="121"/>
  <c r="O11" i="121"/>
  <c r="O29" i="121"/>
  <c r="O10" i="121"/>
  <c r="O23" i="121"/>
  <c r="G29" i="52"/>
  <c r="O8" i="121"/>
  <c r="E32" i="52"/>
  <c r="B17" i="131"/>
  <c r="B9" i="131"/>
  <c r="O13" i="121"/>
  <c r="O4" i="121"/>
  <c r="O17" i="121"/>
  <c r="O19" i="121"/>
  <c r="O14" i="121"/>
  <c r="O9" i="121"/>
  <c r="O41" i="121"/>
  <c r="O42" i="121"/>
  <c r="O44" i="121"/>
  <c r="O45" i="121"/>
  <c r="O46" i="121"/>
  <c r="O48" i="121"/>
  <c r="O53" i="121"/>
  <c r="F19" i="129"/>
  <c r="B12" i="131" s="1"/>
  <c r="B14" i="131" s="1"/>
  <c r="H7" i="129"/>
  <c r="H19" i="129" s="1"/>
  <c r="D12" i="131" s="1"/>
  <c r="O25" i="121"/>
  <c r="O26" i="121"/>
  <c r="O28" i="121"/>
  <c r="O30" i="121"/>
  <c r="O31" i="121"/>
  <c r="O32" i="121"/>
  <c r="O36" i="121"/>
  <c r="O37" i="121"/>
  <c r="O22" i="121"/>
  <c r="O27" i="121"/>
  <c r="O33" i="121"/>
  <c r="O34" i="121"/>
  <c r="O35" i="121"/>
  <c r="O43" i="121"/>
  <c r="O51" i="121"/>
  <c r="F21" i="127"/>
  <c r="D8" i="131" s="1"/>
  <c r="C17" i="131"/>
  <c r="G20" i="130"/>
  <c r="D13" i="131" s="1"/>
  <c r="G20" i="123"/>
  <c r="D10" i="131" s="1"/>
  <c r="G12" i="132"/>
  <c r="D15" i="131" s="1"/>
  <c r="D17" i="131" s="1"/>
  <c r="F32" i="52"/>
  <c r="C7" i="131" s="1"/>
  <c r="C9" i="131" s="1"/>
  <c r="I20" i="128"/>
  <c r="D11" i="131" s="1"/>
  <c r="G32" i="52"/>
  <c r="D7" i="131" s="1"/>
  <c r="C14" i="131"/>
  <c r="C18" i="131" l="1"/>
  <c r="D14" i="131"/>
  <c r="D9" i="131"/>
  <c r="B18" i="131"/>
  <c r="D18" i="131"/>
</calcChain>
</file>

<file path=xl/sharedStrings.xml><?xml version="1.0" encoding="utf-8"?>
<sst xmlns="http://schemas.openxmlformats.org/spreadsheetml/2006/main" count="434" uniqueCount="309">
  <si>
    <t>Direct Labor</t>
  </si>
  <si>
    <t>Fringe Benefits</t>
  </si>
  <si>
    <t>Travel</t>
  </si>
  <si>
    <t>G&amp;A</t>
  </si>
  <si>
    <t>Description</t>
  </si>
  <si>
    <t>Purpose</t>
  </si>
  <si>
    <t xml:space="preserve">Task No. </t>
  </si>
  <si>
    <t>Indirect Overhead</t>
  </si>
  <si>
    <t>Job Classification/Title</t>
  </si>
  <si>
    <t>General &amp; Administrative</t>
  </si>
  <si>
    <t xml:space="preserve">Total: </t>
  </si>
  <si>
    <t>Name of Task 2</t>
  </si>
  <si>
    <t>Name of Task 3</t>
  </si>
  <si>
    <t>Name of Task 4</t>
  </si>
  <si>
    <t>Name of Task 5</t>
  </si>
  <si>
    <t>Name of Task 6</t>
  </si>
  <si>
    <t>Name of Task 7</t>
  </si>
  <si>
    <t>Name of Task 8</t>
  </si>
  <si>
    <t>Name of Task 9</t>
  </si>
  <si>
    <t>Name of Task 10</t>
  </si>
  <si>
    <t>Equipment</t>
  </si>
  <si>
    <t>Trip Purpose</t>
  </si>
  <si>
    <t>Name of Task 1</t>
  </si>
  <si>
    <t>Departure and Destination</t>
  </si>
  <si>
    <t>Loaded Hourly Rate</t>
  </si>
  <si>
    <t>Profit $</t>
  </si>
  <si>
    <t>Instructions:</t>
  </si>
  <si>
    <t>G&amp;A Base</t>
  </si>
  <si>
    <t xml:space="preserve">G&amp;A $ </t>
  </si>
  <si>
    <t>FB $</t>
  </si>
  <si>
    <t>IOH $</t>
  </si>
  <si>
    <t>FB Base</t>
  </si>
  <si>
    <t>IOH Base</t>
  </si>
  <si>
    <t>Profit Base</t>
  </si>
  <si>
    <t>EXAMPLE 1</t>
  </si>
  <si>
    <t>EXAMPLE 2</t>
  </si>
  <si>
    <t>1. Insert all Job Classifications to be charged to this agreement.</t>
  </si>
  <si>
    <t>5. The FB $ will automatically calculate based on the FB% and the FB Base.</t>
  </si>
  <si>
    <t>6. Complete steps 3 and 4 for IOH, G&amp;A, and Profit.</t>
  </si>
  <si>
    <t>7. If your company standard is to charge clients at a Loaded Rate, verify that the Loaded Rate calculated on this sheet is accurate.  The Loaded Rate is for verification purposes only.  Contractor must invoice with detailed break-out information.</t>
  </si>
  <si>
    <t>Acronyms:</t>
  </si>
  <si>
    <t>FB</t>
  </si>
  <si>
    <t>IOH</t>
  </si>
  <si>
    <t>DL</t>
  </si>
  <si>
    <t>Direct Labor (Unloaded Hourly Rate)</t>
  </si>
  <si>
    <t>IOH %</t>
  </si>
  <si>
    <t>G&amp;A %</t>
  </si>
  <si>
    <t>Profit %</t>
  </si>
  <si>
    <t>FB  %</t>
  </si>
  <si>
    <t>The loaded rate is the sum of the unloaded hourly rate/ Direct Labor Rate (DL), plus Fringe Benefits (FB), plus Indirect Overhead (IOH), plus General &amp; Administrative (G&amp;A), plus Profit.</t>
  </si>
  <si>
    <t>2. Insert the DL Rate for each classification.  This is the rate that is actually paid to the employee (before FB, IOH, G&amp;A, or Profit).</t>
  </si>
  <si>
    <t>3. Insert the FB% to be charged to this agreement and copy for each job classification.</t>
  </si>
  <si>
    <t>4. Insert the Base $ amount for FB (usually just the DL amount).</t>
  </si>
  <si>
    <t>NOTE: This form automatically calculates the base for all indirect rates as the Unloaded Hourly/ Direct Labor rate (FB% x DL = FB $) (See Example 1).  Some companies may charge indirects on other indirects, for example, the G&amp;A % rate may be charged on a base of  DL +FB.  If this is the case, the G&amp;A Base must be modified to read =B2+E2 instead of just =B2. (See example 2)</t>
  </si>
  <si>
    <t>Grand Totals</t>
  </si>
  <si>
    <t># Units</t>
  </si>
  <si>
    <t>Unit Cost</t>
  </si>
  <si>
    <t>The purpose of this form is to illustrate how the previous forms capture the break-out of a company's loaded rates.  This is not a contract document.  This form may be used in some solicitations for Cost Evaluation purposes but is otherwise just for the Bidder's Use.</t>
  </si>
  <si>
    <t>Energy Commission Reimbursable Share</t>
  </si>
  <si>
    <t>Match Share</t>
  </si>
  <si>
    <t>Total Indirect and Profit</t>
  </si>
  <si>
    <t>Total</t>
  </si>
  <si>
    <t>Total Labor</t>
  </si>
  <si>
    <t>Total Other Direct Costs</t>
  </si>
  <si>
    <t>Job Classification / Title</t>
  </si>
  <si>
    <t># of Hours</t>
  </si>
  <si>
    <t>Max. Fringe Benefit Rate (%)</t>
  </si>
  <si>
    <t>Subcontractors</t>
  </si>
  <si>
    <t>Subcontractor Name</t>
  </si>
  <si>
    <t>Task</t>
  </si>
  <si>
    <t>Cost Category</t>
  </si>
  <si>
    <t>Maximum Rate</t>
  </si>
  <si>
    <t>Profit Rate</t>
  </si>
  <si>
    <t>Profit Base Amount</t>
  </si>
  <si>
    <t>Maximum Labor Rate ($ per hour)</t>
  </si>
  <si>
    <t>Direct Labor Costs ($)</t>
  </si>
  <si>
    <t>1.  Insert name of each major task as identified in the Scope of Work. If necessary, add more rows for additional tasks.</t>
  </si>
  <si>
    <t>4.  Confirm totals across and down are accurate.</t>
  </si>
  <si>
    <t>Task Budget Instructions</t>
  </si>
  <si>
    <t>Category Budget Instructions</t>
  </si>
  <si>
    <t>Employee Name</t>
  </si>
  <si>
    <t>1.  Insert employee name(s) that will be charged as direct labor as either a reimbursed cost or match share. (optional, but recommended)</t>
  </si>
  <si>
    <t>Travel Instructions</t>
  </si>
  <si>
    <t>Equipment Instructions</t>
  </si>
  <si>
    <r>
      <t xml:space="preserve">7.  Insert the dollar amount to be reimbursed with Energy Commission funds. </t>
    </r>
    <r>
      <rPr>
        <b/>
        <i/>
        <sz val="12"/>
        <rFont val="Arial"/>
        <family val="2"/>
      </rPr>
      <t>Whole dollars only.</t>
    </r>
  </si>
  <si>
    <r>
      <t xml:space="preserve">8.  Insert the dollar amount to be charged as match share. </t>
    </r>
    <r>
      <rPr>
        <b/>
        <i/>
        <sz val="12"/>
        <rFont val="Arial"/>
        <family val="2"/>
      </rPr>
      <t>Whole dollars only.</t>
    </r>
  </si>
  <si>
    <t>10.  Confirm all totals across and down are accurate.</t>
  </si>
  <si>
    <t>Materials &amp; Miscellaneous Instructions</t>
  </si>
  <si>
    <t>Profit Instructions</t>
  </si>
  <si>
    <t>CA Business Certifications DVBE/ SB/MB/None</t>
  </si>
  <si>
    <t>Fringe Benefits Instructions</t>
  </si>
  <si>
    <r>
      <t xml:space="preserve">8.  Insert the dollar amount to be reimbursed with Energy Commission funds. </t>
    </r>
    <r>
      <rPr>
        <b/>
        <i/>
        <sz val="12"/>
        <rFont val="Arial"/>
        <family val="2"/>
      </rPr>
      <t>Whole dollars only.</t>
    </r>
  </si>
  <si>
    <r>
      <t xml:space="preserve">9.  Insert the dollar amount to be charged as match share. </t>
    </r>
    <r>
      <rPr>
        <b/>
        <i/>
        <sz val="12"/>
        <rFont val="Arial"/>
        <family val="2"/>
      </rPr>
      <t>Whole dollars only.</t>
    </r>
  </si>
  <si>
    <t>Traveler's Name and/or Classification</t>
  </si>
  <si>
    <t>3.  Insert a description of the material/miscellaneous item. The description should be sufficient to allow the Energy Commission to easily tie the material/miscellaneous expense to backup documentation provided with the invoice and the Scope of Work.</t>
  </si>
  <si>
    <t>This page intentionally left blank.</t>
  </si>
  <si>
    <r>
      <t xml:space="preserve">8.  Insert the dollar amount by employee/classification to be charged as match share. </t>
    </r>
    <r>
      <rPr>
        <b/>
        <i/>
        <sz val="12"/>
        <rFont val="Arial"/>
        <family val="2"/>
      </rPr>
      <t>Whole dollars only.</t>
    </r>
  </si>
  <si>
    <t>9.  Confirm totals across and down are accurate.</t>
  </si>
  <si>
    <t>Monthly Salary Rates</t>
  </si>
  <si>
    <t>Maximum Labor Rate ($ per month)</t>
  </si>
  <si>
    <t>Hourly Rates</t>
  </si>
  <si>
    <t>4.  Insert the applicable Task No. from the Scope of Work that the trip supports.</t>
  </si>
  <si>
    <t>7.  Insert a brief purpose of the trip.</t>
  </si>
  <si>
    <r>
      <t xml:space="preserve">8.  Insert the dollar amount of each trip to be reimbursed with Energy Commission funds. </t>
    </r>
    <r>
      <rPr>
        <b/>
        <i/>
        <sz val="12"/>
        <rFont val="Arial"/>
        <family val="2"/>
      </rPr>
      <t>Whole dollars only.</t>
    </r>
  </si>
  <si>
    <r>
      <t xml:space="preserve">9.  Insert the dollar amount of each trip to be charged as match share. </t>
    </r>
    <r>
      <rPr>
        <b/>
        <i/>
        <sz val="12"/>
        <rFont val="Arial"/>
        <family val="2"/>
      </rPr>
      <t>Whole dollars only.</t>
    </r>
  </si>
  <si>
    <t>12.  Confirm all totals across and down are accurate.</t>
  </si>
  <si>
    <t>Name of Indirect Cost</t>
  </si>
  <si>
    <t>Indirect Cost Base Description</t>
  </si>
  <si>
    <t>Indirect Cost Base Amount</t>
  </si>
  <si>
    <t>Indirect Cost(s)</t>
  </si>
  <si>
    <t xml:space="preserve">1.  Materials are items under the agreement that do not meet the definition of Equipment.  Miscellaneous are items of cost that do not fit in other cost categories contained in this workbook. </t>
  </si>
  <si>
    <t>2.  Insert the applicable Task No. from the Scope of Work that the material/miscellaneous expense supports.</t>
  </si>
  <si>
    <t>3.  Insert the name of the indirect cost.</t>
  </si>
  <si>
    <t>Indirect Costs Instructions</t>
  </si>
  <si>
    <r>
      <t xml:space="preserve">3.  Enter the amount of Match Share for each task. </t>
    </r>
    <r>
      <rPr>
        <b/>
        <i/>
        <sz val="12"/>
        <rFont val="Arial"/>
        <family val="2"/>
      </rPr>
      <t>Whole dollars only.</t>
    </r>
  </si>
  <si>
    <r>
      <t xml:space="preserve">3.  Insert the maximum fringe benefit rate to be charged during the approved term of the agreement.  Round percentages </t>
    </r>
    <r>
      <rPr>
        <b/>
        <u/>
        <sz val="12"/>
        <rFont val="Arial"/>
        <family val="2"/>
      </rPr>
      <t>up</t>
    </r>
    <r>
      <rPr>
        <sz val="12"/>
        <rFont val="Arial"/>
        <family val="2"/>
      </rPr>
      <t xml:space="preserve"> to the nearest hundreth (two decimal places).  For example, manually enter 20.26% instead of 20.2511%</t>
    </r>
  </si>
  <si>
    <r>
      <t xml:space="preserve">6.  Insert the dollar amount of fringe benefit costs to be reimbursed with Energy Commission funds. </t>
    </r>
    <r>
      <rPr>
        <b/>
        <i/>
        <sz val="12"/>
        <rFont val="Arial"/>
        <family val="2"/>
      </rPr>
      <t>Whole dollars only.</t>
    </r>
  </si>
  <si>
    <r>
      <t xml:space="preserve">7.  Insert the dollar amount of fringe benefit costs to be charged as match share. </t>
    </r>
    <r>
      <rPr>
        <b/>
        <i/>
        <sz val="12"/>
        <rFont val="Arial"/>
        <family val="2"/>
      </rPr>
      <t>Whole dollars only.</t>
    </r>
  </si>
  <si>
    <t>5.  Insert the traveler's name and/or classification.</t>
  </si>
  <si>
    <t>5.  Insert a concise purpose of the material/miscelleneous expense (i.e., why is the material/miscellaneous expense needed for the project?).</t>
  </si>
  <si>
    <t>6.  Insert the number of units to be purchased.</t>
  </si>
  <si>
    <r>
      <t>7.  Insert the</t>
    </r>
    <r>
      <rPr>
        <b/>
        <i/>
        <sz val="12"/>
        <rFont val="Arial"/>
        <family val="2"/>
      </rPr>
      <t xml:space="preserve"> per unit</t>
    </r>
    <r>
      <rPr>
        <sz val="12"/>
        <rFont val="Arial"/>
        <family val="2"/>
      </rPr>
      <t xml:space="preserve"> cost of the material/miscelleneous item.</t>
    </r>
  </si>
  <si>
    <t>11.  Confirm all totals across and down are accurate.</t>
  </si>
  <si>
    <t>3.  Insert the applicable Task No. from the Scope of Work that the subcontract supports. Insert multiple task numbers if applicable.</t>
  </si>
  <si>
    <t>4.  Insert the name of the subcontractor, if known. If not known, insert "TBD."</t>
  </si>
  <si>
    <t>5.  Insert a concise purpose of the subcontract (i.e., why is the subcontract needed for the project?).</t>
  </si>
  <si>
    <r>
      <t xml:space="preserve">6.  Insert the dollar amount to be reimbursed with Energy Commission funds. </t>
    </r>
    <r>
      <rPr>
        <b/>
        <i/>
        <sz val="12"/>
        <rFont val="Arial"/>
        <family val="2"/>
      </rPr>
      <t>Whole dollars only.</t>
    </r>
  </si>
  <si>
    <r>
      <t xml:space="preserve">7.  Insert the dollar amount to be charged as match share. </t>
    </r>
    <r>
      <rPr>
        <b/>
        <i/>
        <sz val="12"/>
        <rFont val="Arial"/>
        <family val="2"/>
      </rPr>
      <t>Whole dollars only.</t>
    </r>
  </si>
  <si>
    <r>
      <t xml:space="preserve">8.  Totals on each line </t>
    </r>
    <r>
      <rPr>
        <b/>
        <i/>
        <sz val="12"/>
        <rFont val="Arial"/>
        <family val="2"/>
      </rPr>
      <t>must equal</t>
    </r>
    <r>
      <rPr>
        <sz val="12"/>
        <rFont val="Arial"/>
        <family val="2"/>
      </rPr>
      <t xml:space="preserve"> total amount of subcontract.</t>
    </r>
  </si>
  <si>
    <t>9.  Confirm all totals across and down are accurate.</t>
  </si>
  <si>
    <t xml:space="preserve">10.  Insert whether the subcontractor is a certified Disabled Veteran Business Enterprise (DVBE), Small Business (SB) or Micro Business (MB). Appropriate answers are "DVBE", "SB", "MB", "None", or "TBD".  Certification status can be verified at the following website: http://www.bidsync.com/DPXBisCASB  </t>
  </si>
  <si>
    <t>1.  All indirect costs charged must be reasonable, allocable to the project, and fully supported by backup documentation. The Energy Commission reserves the right to request supporting documentation of all indirect costs reimbursed or charged as match share.</t>
  </si>
  <si>
    <t>2. Indirect costs must adhere to the Agreement Terms and Conditions, Generally Accepted Accounting Principles (GAAP) and the OMB Circular or Federal Acquisition Regulations applicable to your organization.</t>
  </si>
  <si>
    <t>4.  Insert the maximum indirect cost rate to be charged during the approved term of the agreement.</t>
  </si>
  <si>
    <t>10. The Energy Commission expects to only reimburse indirect costs which are allocable to the indirect base costs reimbursed by the Energy Commission. For example, if the Energy Commission reimburses 45% of the costs included in the indirect cost base, the Energy Commission expects to only reimburse up to 45% of the indirect costs. Match share expenditures are allowed to cover higher percentages of indirect costs.</t>
  </si>
  <si>
    <t>6.  Describe the indirect cost base (categories or items of costs within the budget) on which the indirect cost rate is applied.</t>
  </si>
  <si>
    <t>Indirect Costs and Profit</t>
  </si>
  <si>
    <t>7.  Insert the dollar amount of the indirect cost base. This is the sum of the budgeted costs described in the indirect cost base description.</t>
  </si>
  <si>
    <t>5. The indirect cost rates on this form are caps, or the maximum amount allowed to be billed.  The Contractor/Recipient/Subcontractor can only bill for actual indirect costs incurred, not to exceed the rates specified in these forms.</t>
  </si>
  <si>
    <t>Subcontracts</t>
  </si>
  <si>
    <t>Profit</t>
  </si>
  <si>
    <t>Materials &amp; Miscellaneous</t>
  </si>
  <si>
    <t>Task Budget</t>
  </si>
  <si>
    <t>Category Budget</t>
  </si>
  <si>
    <t>Name of Organization</t>
  </si>
  <si>
    <t>2. For each worksheet, only identify the expenses to be incurred by the organization to which the budget forms pertain.</t>
  </si>
  <si>
    <t>7. Each worksheet has specific instructions located below the form.</t>
  </si>
  <si>
    <t>10. Never delete Rows, Columns or Worksheets. Leave unused cells blank.</t>
  </si>
  <si>
    <t>General Budget Worksheet Instructions</t>
  </si>
  <si>
    <t>Subcontracts Instructions</t>
  </si>
  <si>
    <t>Indirect Costs</t>
  </si>
  <si>
    <r>
      <t>1.  All travel costs are reimbursed at state rates except in agreements between the Energy Commission and a UC campus or the Federal Government. Current state travel rates can be found at http://www.energy.ca.gov/contracts/TRAVEL_PER_DIEM.PDF</t>
    </r>
    <r>
      <rPr>
        <sz val="12"/>
        <color indexed="10"/>
        <rFont val="Arial"/>
        <family val="2"/>
      </rPr>
      <t>.</t>
    </r>
    <r>
      <rPr>
        <sz val="12"/>
        <rFont val="Arial"/>
        <family val="2"/>
      </rPr>
      <t xml:space="preserve"> Please see terms and conditions for more information.</t>
    </r>
  </si>
  <si>
    <t># of Months</t>
  </si>
  <si>
    <t>Direct Labor (Unloaded)</t>
  </si>
  <si>
    <t>Direct Labor (Unloaded) Instructions</t>
  </si>
  <si>
    <t>Direct Labor Grand Totals</t>
  </si>
  <si>
    <t>Monthly Direct Labor Totals</t>
  </si>
  <si>
    <t>Hourly Direct Labor Totals</t>
  </si>
  <si>
    <t>Fringe Benefit Totals</t>
  </si>
  <si>
    <t>3. All travel not listed on agreement budget forms must obtain pre-approval from the Commission Agreement Manager and Commission Agreement Officer in accordance with the terms and conditions. All subcontractors under $100,000 or 25% of the Commission Funds, who do not have their own travel sheets, must get all travel pre-approved in writing as needed.</t>
  </si>
  <si>
    <t>6.  Insert the departure and destination locations. For example, "From Sacramento to Los Angeles and Return."  It is strongly recommended that all out of state or out of country travel be paid with match funding.</t>
  </si>
  <si>
    <r>
      <t xml:space="preserve">1.  Equipment is defined as items having a </t>
    </r>
    <r>
      <rPr>
        <b/>
        <i/>
        <sz val="12"/>
        <rFont val="Arial"/>
        <family val="2"/>
      </rPr>
      <t>per unit</t>
    </r>
    <r>
      <rPr>
        <sz val="12"/>
        <rFont val="Arial"/>
        <family val="2"/>
      </rPr>
      <t xml:space="preserve"> cost of at least $5,000 and a useful life of at least 1 year. Equipment means any products, objects, machinery, apparatus, implements or tools purchased, used or constructed within the Project, including those products, objects, machinery, apparatus, implements or tools from which over thirty percent (30%) of the equipment is composed of Materials purchased for the Project. Items not meeting this definition should be included on the Materials &amp; Miscellaneous worksheet.</t>
    </r>
  </si>
  <si>
    <t>2.  Insert the applicable Task No. from the Scope of Work that the equipment supports.  Multiple tasks may be identified.</t>
  </si>
  <si>
    <t>4.  Where appropriate and logical, materials and miscellenous items can be grouped together. Grouped items must be clearly and thoroughly described. Grouped items can use "varies" for the # of units and unit cost. (Examples may include various pipes and pipe fittings or various nuts and bolts, etc...)</t>
  </si>
  <si>
    <t>2.  Include all subcontractors that have a direct contractual relationship with the organization to which these budget forms pertain including those that must also complete their own set of budget forms.</t>
  </si>
  <si>
    <t>3. Only complete information for non-shaded cells; all other information will be automatically filled or calculated.</t>
  </si>
  <si>
    <t>4. When more rows are required, copy an existing row and "insert the copied cells" between existing rows to keep template formulas accurate.</t>
  </si>
  <si>
    <t>5. Budgeted Energy Commission funds and match share must be in whole dollars.  Rates (labor, fringe, indirect or profit) and unit costs for materials/equipment must be in dollars and cents (two decimal places only).</t>
  </si>
  <si>
    <t>6. Do not create new formulas in the tables as they may cause rounding discrepancies.</t>
  </si>
  <si>
    <t>8. All rates (labor, fringe, indirect, and profit) included in these forms are caps, or the maximum amount allowed to be billed.  The Energy Commission will only reimburse for actual expenses incurred, not to exceed the rates specified in these forms.</t>
  </si>
  <si>
    <t>9. All costs (including indirect costs) must adhere to the Agreement Terms and Conditions, Generally Accepted Accounting Principles (GAAP) and the Office of Management and Budget (OMB) Circular or Federal Acquisition Regulations applicable to your organization.</t>
  </si>
  <si>
    <t>(see instructions)</t>
  </si>
  <si>
    <t>Materials/Miscellaneous</t>
  </si>
  <si>
    <t>Profit (not allowed for grant recipients)</t>
  </si>
  <si>
    <t>2. Check appropriate box to identify whether the budget forms are for the  Contractor/Recipient or a Subcontractor.</t>
  </si>
  <si>
    <t>3.  Check appropriate box(es) to identify whether entity is a small business, micro business, and/or Disabled Veteran Business Enterprise.</t>
  </si>
  <si>
    <t>4.  No other input is necessary on this page as other cells self-populate.</t>
  </si>
  <si>
    <t>Energy Commission Funds</t>
  </si>
  <si>
    <r>
      <t xml:space="preserve">2.  Enter the amount of Energy Commission Funds for each task. </t>
    </r>
    <r>
      <rPr>
        <b/>
        <i/>
        <sz val="12"/>
        <rFont val="Arial"/>
        <family val="2"/>
      </rPr>
      <t>Whole dollars only.</t>
    </r>
  </si>
  <si>
    <t>Energy Commission
Funds</t>
  </si>
  <si>
    <t>Match
Share</t>
  </si>
  <si>
    <t>2.  Insert employee(s) job classification/title. (required)</t>
  </si>
  <si>
    <t>3.  Insert the maximum hourly or monthly labor rate (unloaded) by employee job classification/title to be billed during the approved term of the agreement. This is the highest salary or wage rate that is actually paid to the employee before the application of fringe benefits, indirect costs or profit.</t>
  </si>
  <si>
    <t>4. Complete the appropriate table based on your organization's standard accounting practices. If an employee is paid based on an hourly rate, use the hourly table. If an employee is paid based on a monthly salary, use the monthly table.</t>
  </si>
  <si>
    <r>
      <t xml:space="preserve">5. The rates in these forms are rate caps, or the maximum amount allowed to be billed for the entire term of the agreement.  The Energy Commission will only reimburse for </t>
    </r>
    <r>
      <rPr>
        <b/>
        <i/>
        <u/>
        <sz val="12"/>
        <rFont val="Arial"/>
        <family val="2"/>
      </rPr>
      <t>actual</t>
    </r>
    <r>
      <rPr>
        <b/>
        <i/>
        <sz val="12"/>
        <rFont val="Arial"/>
        <family val="2"/>
      </rPr>
      <t xml:space="preserve"> direct labor expenses incurred, not to exceed the rates specified in these forms.  Rates must include dollars and cents (two decimal places only).</t>
    </r>
  </si>
  <si>
    <t>6.  Insert the approximate number of hours or months to be worked by employee or job classification/title including for all "to be determined" (TBD) employees.  The Energy Commission will only reimburse for actual time worked.  The Contractor/Recipient or Subcontractor must maintain auditable documentation of actual time worked hourly, daily, weekly or monthly using standard accounting practices.</t>
  </si>
  <si>
    <r>
      <t xml:space="preserve">7.  Insert the dollar amount by employee or job classification/title to be reimbursed with Energy Commission funds. </t>
    </r>
    <r>
      <rPr>
        <b/>
        <i/>
        <sz val="12"/>
        <rFont val="Arial"/>
        <family val="2"/>
      </rPr>
      <t>Whole dollars only.</t>
    </r>
  </si>
  <si>
    <t>10.  Totals on each line must be less than or equal to Maximum Labor Rate multiplied by the Number of Hours.</t>
  </si>
  <si>
    <t>Fringe Benefit Base Description (Employee or Job Classification/Title)</t>
  </si>
  <si>
    <t>1.  Insert the fringe benefit (FB) base description. The base is typically the direct labor costs that are multiplied by the fringe benefit rate to arrive at the fringe benefit cost (FB base multiplied by the FB rate = FB cost).</t>
  </si>
  <si>
    <t>2.  Organizations that charge the same fringe benefit rate for all classifications should insert "All Classifications" under the base description and complete the top line only. If more than one fringe benefit rate is utilized, use additional lines and adequately describe (by employee or classification) the base for each fringe benefit rate charged.</t>
  </si>
  <si>
    <r>
      <t xml:space="preserve">4. The fringe benefit rates in these forms are rate caps, or the maximum amount allowed to be billed.  The Energy Commission will only reimburse for </t>
    </r>
    <r>
      <rPr>
        <b/>
        <i/>
        <u/>
        <sz val="12"/>
        <rFont val="Arial"/>
        <family val="2"/>
      </rPr>
      <t>actual</t>
    </r>
    <r>
      <rPr>
        <b/>
        <i/>
        <sz val="12"/>
        <rFont val="Arial"/>
        <family val="2"/>
      </rPr>
      <t xml:space="preserve"> fringe benefit expenses incurred, not to exceed the rates specified in these forms.</t>
    </r>
  </si>
  <si>
    <t>5.  Insert the direct labor costs allocable to each fringe benefit rate.  These costs must be consistent with the costs identified on the Direct Labor worksheet.  The total for the Direct Labor Costs column on this worksheet must match the Grand Total for all Direct Labor (Energy Commission Funds and Match Share) on the Direct Labor worksheet.</t>
  </si>
  <si>
    <t>8.  Totals on each line must be less than or equal to Maximum Fringe Benefit Rate multiplied by Direct Labor Costs.</t>
  </si>
  <si>
    <t>9. The Energy Commission expects to only reimburse fringe benefit costs which are allocable to the Fringe Benefit base costs reimbursed by the Energy Commission. For example, if the Energy Commission reimburses 45% of the direct labor, the Energy Commission expects to only reimburse up to 45% of the fringe benefit costs.</t>
  </si>
  <si>
    <t>2.  Identify all travel costs to be incurred by the organization to which these budget forms pertain (e.g. subcontractor travel will be shown on the subcontractor travel sheet, not on the Contractor/Recipient travel sheet). All travel identified as "To Be Determined (TBD)" is not pre-approved and requires prior written approval from the Commission Agreement Manager and Commission Agreement Officer in accordance with the terms and conditions.</t>
  </si>
  <si>
    <r>
      <t xml:space="preserve">10.  Totals on each line </t>
    </r>
    <r>
      <rPr>
        <b/>
        <i/>
        <sz val="12"/>
        <rFont val="Arial"/>
        <family val="2"/>
      </rPr>
      <t>must equal</t>
    </r>
    <r>
      <rPr>
        <sz val="12"/>
        <rFont val="Arial"/>
        <family val="2"/>
      </rPr>
      <t xml:space="preserve"> # of Units multiplied by the Per Unit Cost.</t>
    </r>
  </si>
  <si>
    <t>(Profit is not allowed for Grant Recipients)</t>
  </si>
  <si>
    <t>11.  Totals on each line must be less than or equal to Maximum Indirect Cost Rate multiplied by the Indirect Cost Base Amount.</t>
  </si>
  <si>
    <t>4.  Insert the maximum profit rate to be charged during the approved term of the agreement. The profit rate in these forms are caps, or the maximum amount allowed to be billed.</t>
  </si>
  <si>
    <t>5.  Describe the profit base (categories or items of costs within the budget) on which the profit rate is applied.</t>
  </si>
  <si>
    <t>6.  Insert the dollar amount of the profit base. This is the sum of the budgeted costs described in the Profit Base Description.</t>
  </si>
  <si>
    <t>9. The Energy Commission expects to only reimburse profit which is allocable to the profit base reimbursed by the Energy Commission. For example, if the Energy Commission reimburses 45% of the profit base costs, the Energy Commission expects to only reimburse up to 45% of the profit. Match share expenditures are allowed to cover higher percentages of profit.</t>
  </si>
  <si>
    <t>10.  Totals on each line must be less than or equal to:  Max. Profit Rate X Profit Base Amount.</t>
  </si>
  <si>
    <r>
      <t>3.</t>
    </r>
    <r>
      <rPr>
        <b/>
        <sz val="12"/>
        <rFont val="Arial"/>
        <family val="2"/>
      </rPr>
      <t xml:space="preserve"> For All Agreement Types: </t>
    </r>
    <r>
      <rPr>
        <sz val="12"/>
        <rFont val="Arial"/>
        <family val="2"/>
      </rPr>
      <t>Forgone profit, fees, or markups are NOT eligible match share expenditures. Forgone profit, fees and markups are defined as profit, fees or markups that are not claimed or actually paid to a contractor, recipient or subcontractor.  For example, if a contractor pays its own funds to a subcontractor (funds the contractor will not seek reimbursement from the Energy Commission) and the payment includes profit, fees or markups, the amount paid to the subcontractor including the profit, fees or markups can count as a match share expenditure since it was actually paid.  However, if a contractor or subcontractor would normally include profit, fees or markups in its invoices and indicates it will forgo charging these costs, the forgone profit, fees, or markups cannot count as a match fund expenditure since it was not paid. This restriction does not apply to equipment or material discounts appropriately documented and provided to the project.</t>
    </r>
  </si>
  <si>
    <r>
      <t xml:space="preserve">2. </t>
    </r>
    <r>
      <rPr>
        <b/>
        <sz val="12"/>
        <rFont val="Arial"/>
        <family val="2"/>
      </rPr>
      <t xml:space="preserve">For Contract Agreements Only: </t>
    </r>
    <r>
      <rPr>
        <sz val="12"/>
        <rFont val="Arial"/>
        <family val="2"/>
      </rPr>
      <t>Contractors and subcontractors can include up to a maximum total of 10% profit, fees or markups on their own actual allowable expenses less any expenses further subcontracted to other entities (i.e., profit, fees and markups are not allowed on subcontractor expenses).  For example, if a contractor has $100,000 in actual allowable costs but has further subcontracted $20,000 to another entity, then the contractor can only include up to 10% profit on $80,000 ($100,000 minus $20,000).  See terms and conditions for more information on allowable costs.</t>
    </r>
  </si>
  <si>
    <r>
      <t xml:space="preserve">1. </t>
    </r>
    <r>
      <rPr>
        <b/>
        <sz val="12"/>
        <rFont val="Arial"/>
        <family val="2"/>
      </rPr>
      <t>For Grant Agreements Only:</t>
    </r>
    <r>
      <rPr>
        <sz val="12"/>
        <rFont val="Arial"/>
        <family val="2"/>
      </rPr>
      <t xml:space="preserve"> Recipients CANNOT be reimbursed for more than their actual allowable expenses (i.e., cannot include profit, fees, or markups) under the agreement. Subcontractors (all tiers) are allowed to include up to a maximum total of 10% profit, fees or mark-ups on their own actual allowable expenses less any expenses further subcontracted to other entities (i.e., profit, fees and markups are not allowed on subcontractor expenses). For example, if a subcontractor has $100,000 in actual allowable costs but has further subcontracted $20,000 to another entity, then the subcontractor can only include up to 10% profit on $80,000 ($100,000 minus $20,000).  See terms and conditions for more information on allowable costs.</t>
    </r>
  </si>
  <si>
    <t>1. A separate set of complete budget forms, including the full set of worksheets, is required for the Contractor/Recipient and for each subcontract.</t>
  </si>
  <si>
    <t>1.  Each subcontract requires completion of a separate set of complete budget forms detailing the expected expenditures of the subcontractor.</t>
  </si>
  <si>
    <t>1.  Insert name of the organization (either Contractor/Recipient or Subcontractor). All subcontracts must complete a full set of budget forms.</t>
  </si>
  <si>
    <t>Vendor</t>
  </si>
  <si>
    <r>
      <t xml:space="preserve">3. Insert the Vendor for thie equipment.  This is the entity that the prime or subcontractor will purchase the equipment </t>
    </r>
    <r>
      <rPr>
        <u/>
        <sz val="12"/>
        <rFont val="Arial"/>
        <family val="2"/>
      </rPr>
      <t>from</t>
    </r>
    <r>
      <rPr>
        <sz val="12"/>
        <rFont val="Arial"/>
        <family val="2"/>
      </rPr>
      <t xml:space="preserve">.  If the prime or subcontractor is building the equipment and not purchasing it from a 3rd party, expenses for the equipment must be detailed in the labor and materials categories as applicable.  </t>
    </r>
  </si>
  <si>
    <t>4.  Insert a description of the equipment. The description should be sufficient to allow the Energy Commission to easily tie the equipment to backup documentation provided with the invoice and the Scope of Work.</t>
  </si>
  <si>
    <t>5.  Insert a concise purpose of the equipment (i.e., why is the equipment needed for the project?).</t>
  </si>
  <si>
    <r>
      <t>7.  Insert the</t>
    </r>
    <r>
      <rPr>
        <b/>
        <i/>
        <sz val="12"/>
        <rFont val="Arial"/>
        <family val="2"/>
      </rPr>
      <t xml:space="preserve"> per unit</t>
    </r>
    <r>
      <rPr>
        <sz val="12"/>
        <rFont val="Arial"/>
        <family val="2"/>
      </rPr>
      <t xml:space="preserve"> cost of the equipment.</t>
    </r>
  </si>
  <si>
    <t>Expected Total Hours for Task</t>
  </si>
  <si>
    <t>Exepected General Classifications</t>
  </si>
  <si>
    <t>Classification Maximum Loaded Rate</t>
  </si>
  <si>
    <t>Hours By Classification</t>
  </si>
  <si>
    <r>
      <t xml:space="preserve">Cost by Classification </t>
    </r>
    <r>
      <rPr>
        <sz val="8"/>
        <rFont val="Arial"/>
        <family val="2"/>
      </rPr>
      <t>(Maximum Loaded Rate x Hours By Classification)</t>
    </r>
  </si>
  <si>
    <t>Analyst</t>
  </si>
  <si>
    <t>Scientist</t>
  </si>
  <si>
    <t>Engineer</t>
  </si>
  <si>
    <t>Project Manager</t>
  </si>
  <si>
    <t>Director</t>
  </si>
  <si>
    <t>Administrative Manager</t>
  </si>
  <si>
    <t>Administrative Assistant</t>
  </si>
  <si>
    <t>Deputy Project Manager</t>
  </si>
  <si>
    <t>Principal</t>
  </si>
  <si>
    <r>
      <t xml:space="preserve">3300
</t>
    </r>
    <r>
      <rPr>
        <sz val="10"/>
        <rFont val="Arial"/>
        <family val="2"/>
      </rPr>
      <t>2480</t>
    </r>
  </si>
  <si>
    <t>Total Expected Labor Cost</t>
  </si>
  <si>
    <t>This form will be the labor cost bid for purposes of evaluation.  This form is to be completed by the Bidder/Prime Contractor ONLY.</t>
  </si>
  <si>
    <t>1. The Expected Total Hours for Task and Expected General Classifications have been identified for each task.</t>
  </si>
  <si>
    <t>2. The Bidder will identify the maximum loaded hourly rate as applicable to each of the expected general classifications for each task.</t>
  </si>
  <si>
    <t xml:space="preserve">3. The Bidder will identify the number of hours for each classification. The total of all classifications for each task must equal the Expected Total Hours for Task identified in the second column.  </t>
  </si>
  <si>
    <t>4. The spreadsheet will calculate the Cost by Classification column by multiplying the Classification Maximum Loaded Rate by the Hours By Classification.</t>
  </si>
  <si>
    <t>5. The Total Expected Labor Cost will be the sum of all costs by classification.</t>
  </si>
  <si>
    <t>Select Classification</t>
  </si>
  <si>
    <t>Senior PR Executive</t>
  </si>
  <si>
    <r>
      <t xml:space="preserve">
</t>
    </r>
    <r>
      <rPr>
        <sz val="10"/>
        <rFont val="Arial"/>
        <family val="2"/>
      </rPr>
      <t>100</t>
    </r>
  </si>
  <si>
    <t xml:space="preserve">
</t>
  </si>
  <si>
    <t>Profit Base Description</t>
  </si>
  <si>
    <t>1. Contract Agreement Management</t>
  </si>
  <si>
    <t>Event Planner</t>
  </si>
  <si>
    <t>Organizer</t>
  </si>
  <si>
    <t>Marketing Coordinator</t>
  </si>
  <si>
    <t>PR Account Associate</t>
  </si>
  <si>
    <t>Photogrpaher</t>
  </si>
  <si>
    <t>Videographer</t>
  </si>
  <si>
    <t>2. Plan, Produce and Manage Three Forums across California</t>
  </si>
  <si>
    <t>3. Plan, Produce and Manage Three EPIC Symposiums</t>
  </si>
  <si>
    <t>4. Produce Multimedia Content on EPIC Research and Technology</t>
  </si>
  <si>
    <t>Writer</t>
  </si>
  <si>
    <t>Editor</t>
  </si>
  <si>
    <t>Audio Engineer</t>
  </si>
  <si>
    <t xml:space="preserve">Organizer </t>
  </si>
  <si>
    <t>PR Account Executive</t>
  </si>
  <si>
    <t>Photographer</t>
  </si>
  <si>
    <t>Graphic Designer</t>
  </si>
  <si>
    <t>Copywriter</t>
  </si>
  <si>
    <t>Media Relations Manager</t>
  </si>
  <si>
    <t>Social Media Strategist</t>
  </si>
  <si>
    <t>Administrative Coordinators</t>
  </si>
  <si>
    <t>Mobile Phone Application Developer</t>
  </si>
  <si>
    <t>Administrative Coordinator</t>
  </si>
  <si>
    <t>Amount of funds to be Spent in California**</t>
  </si>
  <si>
    <t xml:space="preserve">Percentage of Funds to be spent in California </t>
  </si>
  <si>
    <t xml:space="preserve">(**) "Spent in California" means that: 
(1) Funds in the "Direct Labor category and all categories calculated based on direct labor (e.g., fringe benefits, indirect costs and profit) are paid to individuals that pay California state income taxes on wages received for work performed under the agreement. Payments made to out-of-state workers do not count as “funds spent in California.” However, funds spent by out-of-state workers in California (e.g., hotel and food) can count as “funds spent in California.”; AND
(2) Business transactions (e.g., material and equipment purchases, leases, and rentals) are entered into with a business located in California. 
(3) Total should include any applicable subcontractors. </t>
  </si>
  <si>
    <t>SLAC National Accelerator Laboratory</t>
  </si>
  <si>
    <t>David Chassin, TBD</t>
  </si>
  <si>
    <t>Staff Scientist</t>
  </si>
  <si>
    <t>TBD</t>
  </si>
  <si>
    <t>Associate Staff Scientist</t>
  </si>
  <si>
    <t>Post-Doctorial Research Affiliate</t>
  </si>
  <si>
    <t>Project Engineer</t>
  </si>
  <si>
    <t>Graduate Student</t>
  </si>
  <si>
    <t>Financial Analyst</t>
  </si>
  <si>
    <t>Financial and Grants Administrator</t>
  </si>
  <si>
    <t>Various</t>
  </si>
  <si>
    <t>Post-Doctorial Research Affiliates</t>
  </si>
  <si>
    <t>Data Gatherings, Collaborations, and Project Reviews</t>
  </si>
  <si>
    <t>Simulations, Data Analysis</t>
  </si>
  <si>
    <t>Tuition and fees for the graduate students</t>
  </si>
  <si>
    <t>SB</t>
  </si>
  <si>
    <t>Total Indirect Overhead</t>
  </si>
  <si>
    <t>Computer Specialist</t>
  </si>
  <si>
    <t>1-8</t>
  </si>
  <si>
    <t>Stakeholders liason, requirement development and product rollouts</t>
  </si>
  <si>
    <t>1, 2, 6, 7, 8</t>
  </si>
  <si>
    <t>Amazon Web Service</t>
  </si>
  <si>
    <t>Simulations, Data Analysis, Storing</t>
  </si>
  <si>
    <t>National Grid</t>
  </si>
  <si>
    <t>None</t>
  </si>
  <si>
    <t>Testing and validation</t>
  </si>
  <si>
    <t xml:space="preserve"> 1 - 8</t>
  </si>
  <si>
    <t>5, 6</t>
  </si>
  <si>
    <t>3, 4, 5</t>
  </si>
  <si>
    <t>Requirements and Coding</t>
  </si>
  <si>
    <t>Computers and/or Laptops</t>
  </si>
  <si>
    <t>DOE-Pacific Northwest National Laboratory</t>
  </si>
  <si>
    <t>Green Technology Leadership Group DBA Gridworks Organization</t>
  </si>
  <si>
    <t>Senior Staff Scientist</t>
  </si>
  <si>
    <t>Mayank Malik, TBD</t>
  </si>
  <si>
    <t>Menlo Park, CA to Sacramento, CA</t>
  </si>
  <si>
    <t>Assistant/Associate Professor</t>
  </si>
  <si>
    <t>Staff Scientist, Project Engineer, Associate Staff Scientist, Engineer, Computer Specialist, Financial Analyst, Financial and Grant Administrator, Senior Staff Scientist, Project Manager, Assistant/Associate Professor</t>
  </si>
  <si>
    <t>Staff Scientist, Project Engineer, Associate Staff Scientist, Computer Specialist, Engineer, Financial Analyst, Grant Administrator, Senior Staff Scientist, Project Manager, Assistant/Associate Professor, Postdoctoral, Graduate Student</t>
  </si>
  <si>
    <t>Direct Labor + Fringe + Other Direct Costs (Travel, Material and Miscellaneous, and Subcontractors</t>
  </si>
  <si>
    <t>Various, Haley Valletta, Brian Flory,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</si>
</sst>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1" formatCode="_(* #,##0_);_(* \(#,##0\);_(* &quot;-&quot;_);_(@_)"/>
    <numFmt numFmtId="44" formatCode="_(&quot;$&quot;* #,##0.00_);_(&quot;$&quot;* \(#,##0.00\);_(&quot;$&quot;* &quot;-&quot;??_);_(@_)"/>
    <numFmt numFmtId="164" formatCode="#,##0.0"/>
    <numFmt numFmtId="165" formatCode="_(&quot;$&quot;* #,##0_);_(&quot;$&quot;* \(#,##0\);_(&quot;$&quot;* &quot;-&quot;??_);_(@_)"/>
    <numFmt numFmtId="166" formatCode="0.0%"/>
  </numFmts>
  <fonts count="23" x14ac:knownFonts="1">
    <font>
      <sz val="10"/>
      <name val="Arial"/>
    </font>
    <font>
      <sz val="10"/>
      <name val="Arial"/>
      <family val="2"/>
    </font>
    <font>
      <b/>
      <sz val="10"/>
      <name val="Arial"/>
      <family val="2"/>
    </font>
    <font>
      <b/>
      <sz val="12"/>
      <name val="Arial"/>
      <family val="2"/>
    </font>
    <font>
      <sz val="11"/>
      <name val="Arial"/>
      <family val="2"/>
    </font>
    <font>
      <sz val="12"/>
      <name val="Arial"/>
      <family val="2"/>
    </font>
    <font>
      <b/>
      <sz val="14"/>
      <name val="Arial"/>
      <family val="2"/>
    </font>
    <font>
      <b/>
      <sz val="11"/>
      <name val="Arial"/>
      <family val="2"/>
    </font>
    <font>
      <sz val="10"/>
      <name val="Arial"/>
      <family val="2"/>
    </font>
    <font>
      <sz val="10"/>
      <name val="Arial"/>
      <family val="2"/>
    </font>
    <font>
      <b/>
      <i/>
      <sz val="10"/>
      <color indexed="12"/>
      <name val="Arial"/>
      <family val="2"/>
    </font>
    <font>
      <b/>
      <i/>
      <sz val="10"/>
      <name val="Arial"/>
      <family val="2"/>
    </font>
    <font>
      <sz val="10"/>
      <name val="Arial"/>
      <family val="2"/>
    </font>
    <font>
      <b/>
      <i/>
      <sz val="12"/>
      <name val="Arial"/>
      <family val="2"/>
    </font>
    <font>
      <b/>
      <u/>
      <sz val="12"/>
      <name val="Arial"/>
      <family val="2"/>
    </font>
    <font>
      <sz val="12"/>
      <color indexed="10"/>
      <name val="Arial"/>
      <family val="2"/>
    </font>
    <font>
      <b/>
      <i/>
      <u/>
      <sz val="12"/>
      <name val="Arial"/>
      <family val="2"/>
    </font>
    <font>
      <u/>
      <sz val="12"/>
      <name val="Arial"/>
      <family val="2"/>
    </font>
    <font>
      <sz val="8"/>
      <name val="Arial"/>
      <family val="2"/>
    </font>
    <font>
      <strike/>
      <sz val="10"/>
      <name val="Arial"/>
      <family val="2"/>
    </font>
    <font>
      <b/>
      <u/>
      <sz val="10"/>
      <name val="Arial"/>
      <family val="2"/>
    </font>
    <font>
      <sz val="10"/>
      <color rgb="FFFF0000"/>
      <name val="Arial"/>
      <family val="2"/>
    </font>
    <font>
      <sz val="8"/>
      <color rgb="FF000000"/>
      <name val="Tahoma"/>
      <family val="2"/>
    </font>
  </fonts>
  <fills count="13">
    <fill>
      <patternFill patternType="none"/>
    </fill>
    <fill>
      <patternFill patternType="gray125"/>
    </fill>
    <fill>
      <patternFill patternType="solid">
        <fgColor indexed="13"/>
        <bgColor indexed="64"/>
      </patternFill>
    </fill>
    <fill>
      <patternFill patternType="solid">
        <fgColor indexed="43"/>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rgb="FFFFFF99"/>
        <bgColor indexed="64"/>
      </patternFill>
    </fill>
    <fill>
      <patternFill patternType="solid">
        <fgColor theme="0" tint="-0.14996795556505021"/>
        <bgColor indexed="64"/>
      </patternFill>
    </fill>
    <fill>
      <patternFill patternType="solid">
        <fgColor theme="8" tint="0.59999389629810485"/>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medium">
        <color indexed="64"/>
      </bottom>
      <diagonal/>
    </border>
    <border>
      <left style="thin">
        <color indexed="64"/>
      </left>
      <right style="medium">
        <color indexed="64"/>
      </right>
      <top/>
      <bottom style="thin">
        <color indexed="64"/>
      </bottom>
      <diagonal/>
    </border>
    <border>
      <left style="thin">
        <color indexed="64"/>
      </left>
      <right/>
      <top style="medium">
        <color indexed="64"/>
      </top>
      <bottom style="medium">
        <color indexed="64"/>
      </bottom>
      <diagonal/>
    </border>
    <border>
      <left/>
      <right style="thin">
        <color indexed="64"/>
      </right>
      <top/>
      <bottom style="medium">
        <color indexed="64"/>
      </bottom>
      <diagonal/>
    </border>
    <border>
      <left style="thin">
        <color indexed="64"/>
      </left>
      <right style="medium">
        <color indexed="64"/>
      </right>
      <top/>
      <bottom/>
      <diagonal/>
    </border>
    <border>
      <left/>
      <right style="thin">
        <color indexed="64"/>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s>
  <cellStyleXfs count="10">
    <xf numFmtId="0" fontId="0" fillId="0" borderId="0"/>
    <xf numFmtId="44" fontId="1" fillId="0" borderId="0" applyFont="0" applyFill="0" applyBorder="0" applyAlignment="0" applyProtection="0"/>
    <xf numFmtId="44" fontId="12"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xf numFmtId="0" fontId="8" fillId="0" borderId="0"/>
    <xf numFmtId="9" fontId="1" fillId="0" borderId="0" applyFont="0" applyFill="0" applyBorder="0" applyAlignment="0" applyProtection="0"/>
    <xf numFmtId="9" fontId="8" fillId="0" borderId="0" applyFont="0" applyFill="0" applyBorder="0" applyAlignment="0" applyProtection="0"/>
  </cellStyleXfs>
  <cellXfs count="310">
    <xf numFmtId="0" fontId="0" fillId="0" borderId="0" xfId="0"/>
    <xf numFmtId="3" fontId="4" fillId="0" borderId="0" xfId="0" applyNumberFormat="1" applyFont="1" applyAlignment="1" applyProtection="1">
      <alignment vertical="center"/>
    </xf>
    <xf numFmtId="164" fontId="4" fillId="0" borderId="0" xfId="0" applyNumberFormat="1" applyFont="1" applyAlignment="1" applyProtection="1">
      <alignment vertical="center"/>
    </xf>
    <xf numFmtId="3" fontId="5" fillId="0" borderId="0" xfId="0" applyNumberFormat="1" applyFont="1" applyAlignment="1" applyProtection="1">
      <alignment vertical="center"/>
    </xf>
    <xf numFmtId="0" fontId="8" fillId="0" borderId="0" xfId="0" applyFont="1" applyProtection="1"/>
    <xf numFmtId="0" fontId="9" fillId="0" borderId="0" xfId="0" applyFont="1" applyProtection="1"/>
    <xf numFmtId="0" fontId="8" fillId="0" borderId="0" xfId="0" applyFont="1" applyAlignment="1" applyProtection="1">
      <alignment vertical="center"/>
    </xf>
    <xf numFmtId="0" fontId="8" fillId="0" borderId="1" xfId="0" applyFont="1" applyBorder="1" applyAlignment="1" applyProtection="1">
      <alignment vertical="center"/>
      <protection locked="0"/>
    </xf>
    <xf numFmtId="0" fontId="8" fillId="0" borderId="0" xfId="0" applyFont="1" applyAlignment="1">
      <alignment wrapText="1"/>
    </xf>
    <xf numFmtId="0" fontId="0" fillId="0" borderId="0" xfId="0" applyAlignment="1">
      <alignment wrapText="1"/>
    </xf>
    <xf numFmtId="0" fontId="3" fillId="0" borderId="0" xfId="0" applyFont="1"/>
    <xf numFmtId="0" fontId="3" fillId="0" borderId="0" xfId="0" applyFont="1" applyAlignment="1"/>
    <xf numFmtId="3" fontId="4" fillId="0" borderId="1" xfId="0" applyNumberFormat="1" applyFont="1" applyFill="1" applyBorder="1" applyAlignment="1" applyProtection="1">
      <alignment horizontal="left" vertical="center" wrapText="1"/>
      <protection locked="0"/>
    </xf>
    <xf numFmtId="0" fontId="8" fillId="0" borderId="0" xfId="0" applyFont="1" applyAlignment="1" applyProtection="1">
      <alignment wrapText="1"/>
    </xf>
    <xf numFmtId="0" fontId="0" fillId="0" borderId="0" xfId="0" applyProtection="1"/>
    <xf numFmtId="0" fontId="9" fillId="2" borderId="2" xfId="0" applyFont="1" applyFill="1" applyBorder="1" applyAlignment="1" applyProtection="1">
      <alignment vertical="center" wrapText="1"/>
    </xf>
    <xf numFmtId="9" fontId="9" fillId="0" borderId="0" xfId="8" applyFont="1" applyProtection="1"/>
    <xf numFmtId="9" fontId="9" fillId="4" borderId="3" xfId="8" applyFont="1" applyFill="1" applyBorder="1" applyAlignment="1" applyProtection="1">
      <alignment vertical="center" wrapText="1"/>
    </xf>
    <xf numFmtId="9" fontId="9" fillId="5" borderId="3" xfId="8" applyFont="1" applyFill="1" applyBorder="1" applyAlignment="1" applyProtection="1">
      <alignment vertical="center" wrapText="1"/>
    </xf>
    <xf numFmtId="9" fontId="9" fillId="6" borderId="3" xfId="8" applyFont="1" applyFill="1" applyBorder="1" applyAlignment="1" applyProtection="1">
      <alignment vertical="center" wrapText="1"/>
    </xf>
    <xf numFmtId="9" fontId="9" fillId="7" borderId="3" xfId="8" applyFont="1" applyFill="1" applyBorder="1" applyAlignment="1" applyProtection="1">
      <alignment vertical="center" wrapText="1"/>
    </xf>
    <xf numFmtId="44" fontId="9" fillId="5" borderId="1" xfId="1" applyFont="1" applyFill="1" applyBorder="1" applyProtection="1"/>
    <xf numFmtId="44" fontId="9" fillId="5" borderId="4" xfId="1" applyFont="1" applyFill="1" applyBorder="1" applyProtection="1"/>
    <xf numFmtId="44" fontId="9" fillId="0" borderId="0" xfId="1" applyFont="1" applyProtection="1"/>
    <xf numFmtId="44" fontId="9" fillId="4" borderId="1" xfId="1" applyFont="1" applyFill="1" applyBorder="1" applyProtection="1"/>
    <xf numFmtId="44" fontId="9" fillId="4" borderId="4" xfId="1" applyFont="1" applyFill="1" applyBorder="1" applyProtection="1"/>
    <xf numFmtId="44" fontId="9" fillId="7" borderId="1" xfId="1" applyFont="1" applyFill="1" applyBorder="1" applyProtection="1"/>
    <xf numFmtId="44" fontId="9" fillId="7" borderId="4" xfId="1" applyFont="1" applyFill="1" applyBorder="1" applyProtection="1"/>
    <xf numFmtId="44" fontId="9" fillId="6" borderId="1" xfId="1" applyFont="1" applyFill="1" applyBorder="1" applyProtection="1"/>
    <xf numFmtId="44" fontId="9" fillId="6" borderId="4" xfId="1" applyFont="1" applyFill="1" applyBorder="1" applyProtection="1"/>
    <xf numFmtId="44" fontId="9" fillId="8" borderId="5" xfId="1" applyFont="1" applyFill="1" applyBorder="1" applyProtection="1"/>
    <xf numFmtId="44" fontId="9" fillId="8" borderId="6" xfId="1" applyFont="1" applyFill="1" applyBorder="1" applyProtection="1"/>
    <xf numFmtId="44" fontId="0" fillId="2" borderId="3" xfId="1" applyFont="1" applyFill="1" applyBorder="1" applyAlignment="1" applyProtection="1">
      <alignment vertical="center" wrapText="1"/>
    </xf>
    <xf numFmtId="44" fontId="9" fillId="5" borderId="3" xfId="1" applyFont="1" applyFill="1" applyBorder="1" applyAlignment="1" applyProtection="1">
      <alignment vertical="center" wrapText="1"/>
    </xf>
    <xf numFmtId="44" fontId="9" fillId="4" borderId="3" xfId="1" applyFont="1" applyFill="1" applyBorder="1" applyAlignment="1" applyProtection="1">
      <alignment vertical="center" wrapText="1"/>
    </xf>
    <xf numFmtId="44" fontId="9" fillId="7" borderId="3" xfId="1" applyFont="1" applyFill="1" applyBorder="1" applyAlignment="1" applyProtection="1">
      <alignment vertical="center" wrapText="1"/>
    </xf>
    <xf numFmtId="44" fontId="9" fillId="6" borderId="3" xfId="1" applyFont="1" applyFill="1" applyBorder="1" applyAlignment="1" applyProtection="1">
      <alignment vertical="center" wrapText="1"/>
    </xf>
    <xf numFmtId="44" fontId="8" fillId="8" borderId="7" xfId="1" applyFont="1" applyFill="1" applyBorder="1" applyAlignment="1" applyProtection="1">
      <alignment horizontal="center" vertical="center" wrapText="1"/>
    </xf>
    <xf numFmtId="0" fontId="0" fillId="0" borderId="0" xfId="0" applyAlignment="1" applyProtection="1"/>
    <xf numFmtId="0" fontId="0" fillId="0" borderId="5" xfId="0" applyBorder="1" applyAlignment="1" applyProtection="1">
      <alignment horizontal="right"/>
    </xf>
    <xf numFmtId="0" fontId="0" fillId="0" borderId="6" xfId="0" applyBorder="1" applyAlignment="1" applyProtection="1">
      <alignment horizontal="right"/>
    </xf>
    <xf numFmtId="0" fontId="9" fillId="0" borderId="8" xfId="0" applyFont="1" applyBorder="1" applyProtection="1">
      <protection locked="0"/>
    </xf>
    <xf numFmtId="44" fontId="9" fillId="0" borderId="1" xfId="1" applyFont="1" applyBorder="1" applyProtection="1">
      <protection locked="0"/>
    </xf>
    <xf numFmtId="9" fontId="9" fillId="5" borderId="1" xfId="8" applyFont="1" applyFill="1" applyBorder="1" applyProtection="1">
      <protection locked="0"/>
    </xf>
    <xf numFmtId="44" fontId="9" fillId="5" borderId="1" xfId="1" applyFont="1" applyFill="1" applyBorder="1" applyProtection="1">
      <protection locked="0"/>
    </xf>
    <xf numFmtId="9" fontId="9" fillId="4" borderId="1" xfId="8" applyFont="1" applyFill="1" applyBorder="1" applyProtection="1">
      <protection locked="0"/>
    </xf>
    <xf numFmtId="44" fontId="9" fillId="4" borderId="1" xfId="1" applyFont="1" applyFill="1" applyBorder="1" applyProtection="1">
      <protection locked="0"/>
    </xf>
    <xf numFmtId="9" fontId="9" fillId="7" borderId="1" xfId="8" applyFont="1" applyFill="1" applyBorder="1" applyProtection="1">
      <protection locked="0"/>
    </xf>
    <xf numFmtId="44" fontId="9" fillId="7" borderId="1" xfId="1" applyFont="1" applyFill="1" applyBorder="1" applyProtection="1">
      <protection locked="0"/>
    </xf>
    <xf numFmtId="9" fontId="9" fillId="6" borderId="1" xfId="8" applyFont="1" applyFill="1" applyBorder="1" applyProtection="1">
      <protection locked="0"/>
    </xf>
    <xf numFmtId="44" fontId="9" fillId="6" borderId="1" xfId="1" applyFont="1" applyFill="1" applyBorder="1" applyProtection="1">
      <protection locked="0"/>
    </xf>
    <xf numFmtId="0" fontId="9" fillId="0" borderId="9" xfId="0" applyFont="1" applyBorder="1" applyProtection="1">
      <protection locked="0"/>
    </xf>
    <xf numFmtId="44" fontId="9" fillId="0" borderId="4" xfId="1" applyFont="1" applyBorder="1" applyProtection="1">
      <protection locked="0"/>
    </xf>
    <xf numFmtId="9" fontId="9" fillId="5" borderId="4" xfId="8" applyFont="1" applyFill="1" applyBorder="1" applyProtection="1">
      <protection locked="0"/>
    </xf>
    <xf numFmtId="44" fontId="9" fillId="5" borderId="4" xfId="1" applyFont="1" applyFill="1" applyBorder="1" applyProtection="1">
      <protection locked="0"/>
    </xf>
    <xf numFmtId="9" fontId="9" fillId="4" borderId="4" xfId="8" applyFont="1" applyFill="1" applyBorder="1" applyProtection="1">
      <protection locked="0"/>
    </xf>
    <xf numFmtId="44" fontId="9" fillId="4" borderId="4" xfId="1" applyFont="1" applyFill="1" applyBorder="1" applyProtection="1">
      <protection locked="0"/>
    </xf>
    <xf numFmtId="9" fontId="9" fillId="7" borderId="4" xfId="8" applyFont="1" applyFill="1" applyBorder="1" applyProtection="1">
      <protection locked="0"/>
    </xf>
    <xf numFmtId="44" fontId="9" fillId="7" borderId="4" xfId="1" applyFont="1" applyFill="1" applyBorder="1" applyProtection="1">
      <protection locked="0"/>
    </xf>
    <xf numFmtId="9" fontId="9" fillId="6" borderId="4" xfId="8" applyFont="1" applyFill="1" applyBorder="1" applyProtection="1">
      <protection locked="0"/>
    </xf>
    <xf numFmtId="44" fontId="9" fillId="6" borderId="4" xfId="1" applyFont="1" applyFill="1" applyBorder="1" applyProtection="1">
      <protection locked="0"/>
    </xf>
    <xf numFmtId="0" fontId="0" fillId="9" borderId="2" xfId="0" applyFill="1" applyBorder="1" applyAlignment="1" applyProtection="1">
      <alignment wrapText="1"/>
    </xf>
    <xf numFmtId="44" fontId="9" fillId="9" borderId="3" xfId="1" applyFont="1" applyFill="1" applyBorder="1" applyAlignment="1" applyProtection="1">
      <alignment wrapText="1"/>
    </xf>
    <xf numFmtId="9" fontId="9" fillId="9" borderId="3" xfId="8" applyFont="1" applyFill="1" applyBorder="1" applyAlignment="1" applyProtection="1">
      <alignment wrapText="1"/>
    </xf>
    <xf numFmtId="44" fontId="9" fillId="9" borderId="3" xfId="8" applyNumberFormat="1" applyFont="1" applyFill="1" applyBorder="1" applyAlignment="1" applyProtection="1">
      <alignment wrapText="1"/>
    </xf>
    <xf numFmtId="44" fontId="9" fillId="9" borderId="7" xfId="1" applyFont="1" applyFill="1" applyBorder="1" applyAlignment="1" applyProtection="1">
      <alignment horizontal="center"/>
    </xf>
    <xf numFmtId="0" fontId="21" fillId="0" borderId="0" xfId="0" applyFont="1" applyProtection="1"/>
    <xf numFmtId="44" fontId="4" fillId="0" borderId="0" xfId="1" applyFont="1" applyAlignment="1" applyProtection="1">
      <alignment vertical="center"/>
    </xf>
    <xf numFmtId="0" fontId="8" fillId="0" borderId="0" xfId="0" applyFont="1" applyBorder="1" applyAlignment="1" applyProtection="1"/>
    <xf numFmtId="0" fontId="10" fillId="0" borderId="1" xfId="0" applyFont="1" applyBorder="1" applyAlignment="1" applyProtection="1">
      <alignment horizontal="center" vertical="center" wrapText="1"/>
      <protection locked="0"/>
    </xf>
    <xf numFmtId="0" fontId="9" fillId="0" borderId="0" xfId="0" applyFont="1" applyAlignment="1" applyProtection="1">
      <alignment wrapText="1"/>
    </xf>
    <xf numFmtId="0" fontId="2" fillId="0" borderId="8" xfId="0" applyFont="1" applyBorder="1" applyAlignment="1" applyProtection="1">
      <alignment horizontal="center" vertical="center" wrapText="1"/>
      <protection locked="0"/>
    </xf>
    <xf numFmtId="0" fontId="2" fillId="0" borderId="8" xfId="0" applyFont="1" applyBorder="1" applyAlignment="1" applyProtection="1">
      <alignment vertical="center" wrapText="1"/>
      <protection locked="0"/>
    </xf>
    <xf numFmtId="0" fontId="8" fillId="0" borderId="1" xfId="0" applyFont="1" applyBorder="1" applyAlignment="1" applyProtection="1">
      <alignment horizontal="center" vertical="center" wrapText="1"/>
      <protection locked="0"/>
    </xf>
    <xf numFmtId="0" fontId="2" fillId="0" borderId="10" xfId="0" applyFont="1" applyBorder="1" applyAlignment="1" applyProtection="1">
      <alignment vertical="center" wrapText="1"/>
      <protection locked="0"/>
    </xf>
    <xf numFmtId="0" fontId="2" fillId="0" borderId="1" xfId="0" applyFont="1" applyBorder="1" applyAlignment="1" applyProtection="1">
      <alignment vertical="center" wrapText="1"/>
      <protection locked="0"/>
    </xf>
    <xf numFmtId="0" fontId="8" fillId="0" borderId="11" xfId="0" applyFont="1" applyBorder="1" applyAlignment="1" applyProtection="1">
      <alignment vertical="center"/>
      <protection locked="0"/>
    </xf>
    <xf numFmtId="0" fontId="3" fillId="3" borderId="4" xfId="0" applyFont="1" applyFill="1" applyBorder="1" applyAlignment="1" applyProtection="1">
      <alignment horizontal="center" wrapText="1"/>
    </xf>
    <xf numFmtId="0" fontId="3" fillId="3" borderId="12" xfId="0" applyFont="1" applyFill="1" applyBorder="1" applyAlignment="1" applyProtection="1">
      <alignment horizontal="center" wrapText="1"/>
    </xf>
    <xf numFmtId="0" fontId="3" fillId="3" borderId="6" xfId="0" applyFont="1" applyFill="1" applyBorder="1" applyAlignment="1" applyProtection="1">
      <alignment horizontal="center" wrapText="1"/>
    </xf>
    <xf numFmtId="165" fontId="8" fillId="0" borderId="11" xfId="1" applyNumberFormat="1" applyFont="1" applyBorder="1" applyAlignment="1" applyProtection="1">
      <alignment vertical="center"/>
      <protection locked="0"/>
    </xf>
    <xf numFmtId="165" fontId="8" fillId="0" borderId="13" xfId="1" applyNumberFormat="1" applyFont="1" applyBorder="1" applyAlignment="1" applyProtection="1">
      <alignment vertical="center"/>
      <protection locked="0"/>
    </xf>
    <xf numFmtId="165" fontId="8" fillId="0" borderId="1" xfId="1" applyNumberFormat="1" applyFont="1" applyBorder="1" applyAlignment="1" applyProtection="1">
      <alignment vertical="center"/>
      <protection locked="0"/>
    </xf>
    <xf numFmtId="165" fontId="8" fillId="0" borderId="10" xfId="1" applyNumberFormat="1" applyFont="1" applyBorder="1" applyAlignment="1" applyProtection="1">
      <alignment vertical="center"/>
      <protection locked="0"/>
    </xf>
    <xf numFmtId="0" fontId="2" fillId="0" borderId="14" xfId="0" applyFont="1" applyBorder="1" applyAlignment="1" applyProtection="1">
      <alignment vertical="center" wrapText="1"/>
      <protection locked="0"/>
    </xf>
    <xf numFmtId="0" fontId="2" fillId="0" borderId="13" xfId="0" applyFont="1" applyBorder="1" applyAlignment="1" applyProtection="1">
      <alignment vertical="center" wrapText="1"/>
      <protection locked="0"/>
    </xf>
    <xf numFmtId="0" fontId="2" fillId="0" borderId="11" xfId="0" applyFont="1" applyBorder="1" applyAlignment="1" applyProtection="1">
      <alignment vertical="center" wrapText="1"/>
      <protection locked="0"/>
    </xf>
    <xf numFmtId="3" fontId="4" fillId="0" borderId="11" xfId="0" applyNumberFormat="1" applyFont="1" applyFill="1" applyBorder="1" applyAlignment="1" applyProtection="1">
      <alignment horizontal="left" vertical="center" wrapText="1"/>
      <protection locked="0"/>
    </xf>
    <xf numFmtId="9" fontId="8" fillId="0" borderId="1" xfId="8" applyFont="1" applyBorder="1" applyAlignment="1" applyProtection="1">
      <alignment horizontal="center" vertical="center" wrapText="1"/>
      <protection locked="0"/>
    </xf>
    <xf numFmtId="165" fontId="2" fillId="0" borderId="0" xfId="1" applyNumberFormat="1" applyFont="1" applyFill="1" applyBorder="1" applyAlignment="1" applyProtection="1">
      <alignment vertical="center"/>
    </xf>
    <xf numFmtId="0" fontId="8" fillId="0" borderId="0" xfId="0" applyFont="1" applyFill="1" applyProtection="1"/>
    <xf numFmtId="0" fontId="6" fillId="0" borderId="0" xfId="0" applyFont="1" applyFill="1" applyBorder="1" applyAlignment="1" applyProtection="1">
      <alignment wrapText="1"/>
    </xf>
    <xf numFmtId="0" fontId="8" fillId="0" borderId="11" xfId="0" applyFont="1" applyBorder="1" applyAlignment="1" applyProtection="1">
      <alignment horizontal="center" vertical="center" wrapText="1"/>
      <protection locked="0"/>
    </xf>
    <xf numFmtId="165" fontId="8" fillId="0" borderId="15" xfId="1" applyNumberFormat="1" applyFont="1" applyBorder="1" applyAlignment="1" applyProtection="1">
      <alignment vertical="center"/>
      <protection locked="0"/>
    </xf>
    <xf numFmtId="165" fontId="8" fillId="0" borderId="16" xfId="1" applyNumberFormat="1" applyFont="1" applyBorder="1" applyAlignment="1" applyProtection="1">
      <alignment vertical="center"/>
      <protection locked="0"/>
    </xf>
    <xf numFmtId="0" fontId="9" fillId="0" borderId="8" xfId="0" applyFont="1" applyBorder="1" applyAlignment="1" applyProtection="1">
      <alignment vertical="center" wrapText="1"/>
      <protection locked="0"/>
    </xf>
    <xf numFmtId="0" fontId="9" fillId="0" borderId="1" xfId="0" applyFont="1" applyBorder="1" applyAlignment="1" applyProtection="1">
      <alignment vertical="center" wrapText="1"/>
      <protection locked="0"/>
    </xf>
    <xf numFmtId="44" fontId="9" fillId="0" borderId="11" xfId="1" applyFont="1" applyBorder="1" applyAlignment="1" applyProtection="1">
      <alignment horizontal="center" vertical="center"/>
      <protection locked="0"/>
    </xf>
    <xf numFmtId="0" fontId="8" fillId="0" borderId="14" xfId="0" applyFont="1" applyBorder="1" applyAlignment="1" applyProtection="1">
      <alignment horizontal="center" vertical="center" wrapText="1"/>
      <protection locked="0"/>
    </xf>
    <xf numFmtId="0" fontId="8" fillId="0" borderId="8" xfId="0" applyFont="1" applyBorder="1" applyAlignment="1" applyProtection="1">
      <alignment horizontal="center" vertical="center" wrapText="1"/>
      <protection locked="0"/>
    </xf>
    <xf numFmtId="10" fontId="8" fillId="0" borderId="1" xfId="8" applyNumberFormat="1" applyFont="1" applyBorder="1" applyAlignment="1" applyProtection="1">
      <alignment horizontal="center" vertical="center" wrapText="1"/>
      <protection locked="0"/>
    </xf>
    <xf numFmtId="10" fontId="8" fillId="0" borderId="17" xfId="8" applyNumberFormat="1" applyFont="1" applyBorder="1" applyAlignment="1" applyProtection="1">
      <alignment horizontal="center" vertical="center" wrapText="1"/>
      <protection locked="0"/>
    </xf>
    <xf numFmtId="0" fontId="11" fillId="0" borderId="0" xfId="0" applyFont="1"/>
    <xf numFmtId="0" fontId="8" fillId="0" borderId="8" xfId="0" applyFont="1" applyBorder="1" applyAlignment="1" applyProtection="1">
      <alignment vertical="center" wrapText="1"/>
      <protection locked="0"/>
    </xf>
    <xf numFmtId="3" fontId="3" fillId="10" borderId="18" xfId="0" applyNumberFormat="1" applyFont="1" applyFill="1" applyBorder="1" applyAlignment="1" applyProtection="1">
      <alignment horizontal="center" vertical="center" wrapText="1"/>
    </xf>
    <xf numFmtId="0" fontId="8" fillId="0" borderId="1" xfId="0" applyFont="1" applyBorder="1" applyAlignment="1" applyProtection="1">
      <alignment vertical="center" wrapText="1"/>
      <protection locked="0"/>
    </xf>
    <xf numFmtId="0" fontId="8" fillId="0" borderId="11" xfId="0" applyFont="1" applyBorder="1" applyAlignment="1" applyProtection="1">
      <alignment vertical="center" wrapText="1"/>
      <protection locked="0"/>
    </xf>
    <xf numFmtId="3" fontId="3" fillId="10" borderId="19" xfId="0" applyNumberFormat="1" applyFont="1" applyFill="1" applyBorder="1" applyAlignment="1" applyProtection="1">
      <alignment horizontal="center" vertical="center" wrapText="1"/>
    </xf>
    <xf numFmtId="3" fontId="3" fillId="10" borderId="20" xfId="0" applyNumberFormat="1" applyFont="1" applyFill="1" applyBorder="1" applyAlignment="1" applyProtection="1">
      <alignment horizontal="center" vertical="center" wrapText="1"/>
    </xf>
    <xf numFmtId="3" fontId="5" fillId="10" borderId="8" xfId="0" applyNumberFormat="1" applyFont="1" applyFill="1" applyBorder="1" applyAlignment="1" applyProtection="1">
      <alignment vertical="center"/>
    </xf>
    <xf numFmtId="3" fontId="3" fillId="10" borderId="8" xfId="0" applyNumberFormat="1" applyFont="1" applyFill="1" applyBorder="1" applyAlignment="1" applyProtection="1">
      <alignment horizontal="right" vertical="center"/>
    </xf>
    <xf numFmtId="3" fontId="5" fillId="10" borderId="8" xfId="0" applyNumberFormat="1" applyFont="1" applyFill="1" applyBorder="1" applyAlignment="1" applyProtection="1">
      <alignment vertical="center" wrapText="1"/>
    </xf>
    <xf numFmtId="3" fontId="13" fillId="10" borderId="9" xfId="0" applyNumberFormat="1" applyFont="1" applyFill="1" applyBorder="1" applyAlignment="1" applyProtection="1">
      <alignment horizontal="right" vertical="center"/>
    </xf>
    <xf numFmtId="3" fontId="3" fillId="10" borderId="0" xfId="0" applyNumberFormat="1" applyFont="1" applyFill="1" applyBorder="1" applyAlignment="1" applyProtection="1">
      <alignment wrapText="1"/>
    </xf>
    <xf numFmtId="41" fontId="1" fillId="0" borderId="1" xfId="0" applyNumberFormat="1" applyFont="1" applyBorder="1" applyAlignment="1" applyProtection="1">
      <alignment vertical="center"/>
      <protection locked="0"/>
    </xf>
    <xf numFmtId="10" fontId="9" fillId="0" borderId="11" xfId="8" applyNumberFormat="1" applyFont="1" applyBorder="1" applyAlignment="1" applyProtection="1">
      <alignment horizontal="center" vertical="center"/>
      <protection locked="0"/>
    </xf>
    <xf numFmtId="0" fontId="8" fillId="0" borderId="13" xfId="0" applyFont="1" applyBorder="1" applyAlignment="1" applyProtection="1">
      <alignment vertical="center" wrapText="1"/>
      <protection locked="0"/>
    </xf>
    <xf numFmtId="0" fontId="8" fillId="0" borderId="10" xfId="0" applyFont="1" applyBorder="1" applyAlignment="1" applyProtection="1">
      <alignment vertical="center" wrapText="1"/>
      <protection locked="0"/>
    </xf>
    <xf numFmtId="0" fontId="11" fillId="0" borderId="0" xfId="0" applyFont="1" applyProtection="1"/>
    <xf numFmtId="165" fontId="4" fillId="0" borderId="11" xfId="1" applyNumberFormat="1" applyFont="1" applyFill="1" applyBorder="1" applyAlignment="1" applyProtection="1">
      <alignment vertical="center"/>
      <protection locked="0"/>
    </xf>
    <xf numFmtId="164" fontId="7" fillId="3" borderId="14" xfId="0" applyNumberFormat="1" applyFont="1" applyFill="1" applyBorder="1" applyAlignment="1" applyProtection="1">
      <alignment horizontal="center" vertical="center"/>
      <protection locked="0"/>
    </xf>
    <xf numFmtId="164" fontId="7" fillId="3" borderId="8" xfId="0" applyNumberFormat="1" applyFont="1" applyFill="1" applyBorder="1" applyAlignment="1" applyProtection="1">
      <alignment horizontal="center" vertical="center"/>
      <protection locked="0"/>
    </xf>
    <xf numFmtId="0" fontId="3" fillId="0" borderId="0" xfId="0" applyFont="1" applyAlignment="1">
      <alignment wrapText="1"/>
    </xf>
    <xf numFmtId="165" fontId="2" fillId="0" borderId="21" xfId="1" applyNumberFormat="1" applyFont="1" applyFill="1" applyBorder="1" applyAlignment="1" applyProtection="1">
      <alignment vertical="center"/>
    </xf>
    <xf numFmtId="0" fontId="14" fillId="0" borderId="0" xfId="0" applyFont="1" applyAlignment="1">
      <alignment horizontal="center"/>
    </xf>
    <xf numFmtId="0" fontId="11" fillId="0" borderId="0" xfId="0" applyFont="1" applyBorder="1" applyAlignment="1" applyProtection="1">
      <alignment horizontal="left" wrapText="1"/>
    </xf>
    <xf numFmtId="164" fontId="2" fillId="0" borderId="0" xfId="0" applyNumberFormat="1" applyFont="1" applyAlignment="1" applyProtection="1">
      <alignment vertical="center"/>
    </xf>
    <xf numFmtId="0" fontId="6" fillId="0" borderId="0" xfId="0" applyFont="1" applyAlignment="1">
      <alignment horizontal="center" wrapText="1"/>
    </xf>
    <xf numFmtId="0" fontId="6" fillId="0" borderId="0" xfId="0" applyFont="1" applyAlignment="1">
      <alignment horizontal="center"/>
    </xf>
    <xf numFmtId="0" fontId="5" fillId="0" borderId="1" xfId="0" applyFont="1" applyBorder="1" applyAlignment="1">
      <alignment horizontal="left" vertical="center" wrapText="1"/>
    </xf>
    <xf numFmtId="0" fontId="5" fillId="0" borderId="1" xfId="0" applyFont="1" applyBorder="1" applyAlignment="1">
      <alignment vertical="center" wrapText="1"/>
    </xf>
    <xf numFmtId="0" fontId="5" fillId="0" borderId="0" xfId="0" applyFont="1"/>
    <xf numFmtId="165" fontId="5" fillId="11" borderId="1" xfId="1" applyNumberFormat="1" applyFont="1" applyFill="1" applyBorder="1" applyAlignment="1" applyProtection="1">
      <alignment vertical="center"/>
    </xf>
    <xf numFmtId="165" fontId="5" fillId="11" borderId="5" xfId="1" applyNumberFormat="1" applyFont="1" applyFill="1" applyBorder="1" applyAlignment="1" applyProtection="1">
      <alignment vertical="center"/>
    </xf>
    <xf numFmtId="165" fontId="3" fillId="11" borderId="1" xfId="1" applyNumberFormat="1" applyFont="1" applyFill="1" applyBorder="1" applyAlignment="1" applyProtection="1">
      <alignment vertical="center"/>
    </xf>
    <xf numFmtId="165" fontId="3" fillId="11" borderId="5" xfId="1" applyNumberFormat="1" applyFont="1" applyFill="1" applyBorder="1" applyAlignment="1" applyProtection="1">
      <alignment vertical="center"/>
    </xf>
    <xf numFmtId="165" fontId="13" fillId="11" borderId="4" xfId="1" applyNumberFormat="1" applyFont="1" applyFill="1" applyBorder="1" applyAlignment="1" applyProtection="1">
      <alignment vertical="center"/>
    </xf>
    <xf numFmtId="165" fontId="13" fillId="11" borderId="6" xfId="1" applyNumberFormat="1" applyFont="1" applyFill="1" applyBorder="1" applyAlignment="1" applyProtection="1">
      <alignment vertical="center"/>
    </xf>
    <xf numFmtId="165" fontId="7" fillId="11" borderId="22" xfId="1" applyNumberFormat="1" applyFont="1" applyFill="1" applyBorder="1" applyAlignment="1" applyProtection="1">
      <alignment vertical="center"/>
    </xf>
    <xf numFmtId="165" fontId="7" fillId="11" borderId="5" xfId="1" applyNumberFormat="1" applyFont="1" applyFill="1" applyBorder="1" applyAlignment="1" applyProtection="1">
      <alignment vertical="center"/>
    </xf>
    <xf numFmtId="165" fontId="7" fillId="11" borderId="3" xfId="1" applyNumberFormat="1" applyFont="1" applyFill="1" applyBorder="1" applyAlignment="1" applyProtection="1">
      <alignment vertical="center"/>
    </xf>
    <xf numFmtId="165" fontId="2" fillId="11" borderId="5" xfId="1" applyNumberFormat="1" applyFont="1" applyFill="1" applyBorder="1" applyAlignment="1" applyProtection="1">
      <alignment vertical="center"/>
    </xf>
    <xf numFmtId="165" fontId="2" fillId="11" borderId="3" xfId="1" applyNumberFormat="1" applyFont="1" applyFill="1" applyBorder="1" applyAlignment="1" applyProtection="1">
      <alignment vertical="center"/>
    </xf>
    <xf numFmtId="0" fontId="9" fillId="0" borderId="14" xfId="0" applyFont="1" applyBorder="1" applyAlignment="1" applyProtection="1">
      <alignment vertical="center" wrapText="1"/>
      <protection locked="0"/>
    </xf>
    <xf numFmtId="41" fontId="1" fillId="0" borderId="11" xfId="0" applyNumberFormat="1" applyFont="1" applyBorder="1" applyAlignment="1" applyProtection="1">
      <alignment vertical="center"/>
      <protection locked="0"/>
    </xf>
    <xf numFmtId="165" fontId="2" fillId="11" borderId="22" xfId="1" applyNumberFormat="1" applyFont="1" applyFill="1" applyBorder="1" applyAlignment="1" applyProtection="1">
      <alignment vertical="center"/>
    </xf>
    <xf numFmtId="0" fontId="3" fillId="3" borderId="2" xfId="0" applyFont="1" applyFill="1" applyBorder="1" applyAlignment="1" applyProtection="1">
      <alignment horizontal="center" wrapText="1"/>
    </xf>
    <xf numFmtId="0" fontId="3" fillId="3" borderId="3" xfId="0" applyFont="1" applyFill="1" applyBorder="1" applyAlignment="1" applyProtection="1">
      <alignment horizontal="center" wrapText="1"/>
    </xf>
    <xf numFmtId="0" fontId="3" fillId="3" borderId="23" xfId="0" applyFont="1" applyFill="1" applyBorder="1" applyAlignment="1" applyProtection="1">
      <alignment horizontal="center" wrapText="1"/>
    </xf>
    <xf numFmtId="0" fontId="3" fillId="3" borderId="7" xfId="0" applyFont="1" applyFill="1" applyBorder="1" applyAlignment="1" applyProtection="1">
      <alignment horizontal="center" wrapText="1"/>
    </xf>
    <xf numFmtId="0" fontId="2" fillId="0" borderId="0" xfId="0" applyFont="1" applyFill="1" applyBorder="1" applyAlignment="1" applyProtection="1">
      <alignment horizontal="right" vertical="center" wrapText="1"/>
    </xf>
    <xf numFmtId="0" fontId="9" fillId="0" borderId="21" xfId="0" applyFont="1" applyBorder="1" applyProtection="1"/>
    <xf numFmtId="0" fontId="9" fillId="0" borderId="24" xfId="0" applyFont="1" applyBorder="1" applyProtection="1"/>
    <xf numFmtId="165" fontId="2" fillId="11" borderId="7" xfId="1" applyNumberFormat="1" applyFont="1" applyFill="1" applyBorder="1" applyAlignment="1" applyProtection="1">
      <alignment vertical="center"/>
    </xf>
    <xf numFmtId="0" fontId="3" fillId="3" borderId="3" xfId="0" applyFont="1" applyFill="1" applyBorder="1" applyAlignment="1" applyProtection="1">
      <alignment horizontal="center"/>
    </xf>
    <xf numFmtId="165" fontId="2" fillId="9" borderId="22" xfId="1" applyNumberFormat="1" applyFont="1" applyFill="1" applyBorder="1" applyAlignment="1" applyProtection="1">
      <alignment vertical="center"/>
    </xf>
    <xf numFmtId="165" fontId="2" fillId="9" borderId="5" xfId="1" applyNumberFormat="1" applyFont="1" applyFill="1" applyBorder="1" applyAlignment="1" applyProtection="1">
      <alignment vertical="center"/>
    </xf>
    <xf numFmtId="165" fontId="2" fillId="9" borderId="7" xfId="1" applyNumberFormat="1" applyFont="1" applyFill="1" applyBorder="1" applyAlignment="1" applyProtection="1">
      <alignment vertical="center"/>
    </xf>
    <xf numFmtId="165" fontId="2" fillId="9" borderId="3" xfId="1" applyNumberFormat="1" applyFont="1" applyFill="1" applyBorder="1" applyAlignment="1" applyProtection="1">
      <alignment vertical="center"/>
    </xf>
    <xf numFmtId="165" fontId="2" fillId="9" borderId="23" xfId="1" applyNumberFormat="1" applyFont="1" applyFill="1" applyBorder="1" applyAlignment="1" applyProtection="1">
      <alignment vertical="center"/>
    </xf>
    <xf numFmtId="165" fontId="2" fillId="9" borderId="2" xfId="1" applyNumberFormat="1" applyFont="1" applyFill="1" applyBorder="1" applyAlignment="1" applyProtection="1">
      <alignment vertical="center"/>
    </xf>
    <xf numFmtId="165" fontId="2" fillId="9" borderId="25" xfId="1" applyNumberFormat="1" applyFont="1" applyFill="1" applyBorder="1" applyAlignment="1" applyProtection="1">
      <alignment vertical="center"/>
    </xf>
    <xf numFmtId="0" fontId="3" fillId="3" borderId="26" xfId="0" applyFont="1" applyFill="1" applyBorder="1" applyAlignment="1" applyProtection="1">
      <alignment horizontal="center" wrapText="1"/>
    </xf>
    <xf numFmtId="0" fontId="2" fillId="0" borderId="27" xfId="0" applyFont="1" applyBorder="1" applyAlignment="1" applyProtection="1">
      <alignment vertical="center" wrapText="1"/>
      <protection locked="0"/>
    </xf>
    <xf numFmtId="0" fontId="2" fillId="0" borderId="28" xfId="0" applyFont="1" applyBorder="1" applyAlignment="1" applyProtection="1">
      <alignment vertical="center" wrapText="1"/>
      <protection locked="0"/>
    </xf>
    <xf numFmtId="0" fontId="0" fillId="9" borderId="29" xfId="0" applyFill="1" applyBorder="1" applyAlignment="1">
      <alignment wrapText="1"/>
    </xf>
    <xf numFmtId="0" fontId="8" fillId="9" borderId="29" xfId="0" applyFont="1" applyFill="1" applyBorder="1" applyAlignment="1">
      <alignment wrapText="1"/>
    </xf>
    <xf numFmtId="44" fontId="0" fillId="0" borderId="19" xfId="1" applyFont="1" applyBorder="1" applyProtection="1">
      <protection locked="0"/>
    </xf>
    <xf numFmtId="0" fontId="0" fillId="0" borderId="19" xfId="0" applyBorder="1" applyProtection="1">
      <protection locked="0"/>
    </xf>
    <xf numFmtId="44" fontId="8" fillId="9" borderId="20" xfId="1" applyFont="1" applyFill="1" applyBorder="1"/>
    <xf numFmtId="0" fontId="0" fillId="9" borderId="1" xfId="0" applyFill="1" applyBorder="1"/>
    <xf numFmtId="44" fontId="0" fillId="0" borderId="1" xfId="1" applyFont="1" applyBorder="1" applyProtection="1">
      <protection locked="0"/>
    </xf>
    <xf numFmtId="0" fontId="0" fillId="0" borderId="1" xfId="0" applyBorder="1" applyProtection="1">
      <protection locked="0"/>
    </xf>
    <xf numFmtId="44" fontId="8" fillId="9" borderId="5" xfId="1" applyFont="1" applyFill="1" applyBorder="1"/>
    <xf numFmtId="44" fontId="0" fillId="0" borderId="4" xfId="1" applyFont="1" applyBorder="1" applyProtection="1">
      <protection locked="0"/>
    </xf>
    <xf numFmtId="0" fontId="0" fillId="0" borderId="4" xfId="0" applyBorder="1" applyProtection="1">
      <protection locked="0"/>
    </xf>
    <xf numFmtId="44" fontId="8" fillId="9" borderId="6" xfId="1" applyFont="1" applyFill="1" applyBorder="1"/>
    <xf numFmtId="44" fontId="0" fillId="0" borderId="11" xfId="1" applyFont="1" applyBorder="1" applyProtection="1">
      <protection locked="0"/>
    </xf>
    <xf numFmtId="0" fontId="0" fillId="0" borderId="11" xfId="0" applyBorder="1" applyProtection="1">
      <protection locked="0"/>
    </xf>
    <xf numFmtId="44" fontId="8" fillId="9" borderId="22" xfId="1" applyFont="1" applyFill="1" applyBorder="1"/>
    <xf numFmtId="0" fontId="0" fillId="0" borderId="0" xfId="0" applyFill="1"/>
    <xf numFmtId="44" fontId="8" fillId="9" borderId="30" xfId="1" applyFont="1" applyFill="1" applyBorder="1"/>
    <xf numFmtId="0" fontId="20" fillId="0" borderId="0" xfId="0" applyFont="1" applyFill="1"/>
    <xf numFmtId="0" fontId="0" fillId="0" borderId="1" xfId="0" applyBorder="1"/>
    <xf numFmtId="0" fontId="8" fillId="0" borderId="1" xfId="0" applyFont="1" applyBorder="1"/>
    <xf numFmtId="44" fontId="19" fillId="0" borderId="1" xfId="1" applyFont="1" applyBorder="1" applyAlignment="1" applyProtection="1">
      <alignment wrapText="1"/>
      <protection locked="0"/>
    </xf>
    <xf numFmtId="0" fontId="19" fillId="0" borderId="1" xfId="0" applyFont="1" applyBorder="1" applyAlignment="1" applyProtection="1">
      <alignment vertical="center" wrapText="1"/>
      <protection locked="0"/>
    </xf>
    <xf numFmtId="0" fontId="19" fillId="0" borderId="10" xfId="0" applyFont="1" applyBorder="1" applyAlignment="1" applyProtection="1">
      <alignment vertical="center" wrapText="1"/>
      <protection locked="0"/>
    </xf>
    <xf numFmtId="0" fontId="19" fillId="0" borderId="28" xfId="0" applyFont="1" applyBorder="1" applyAlignment="1" applyProtection="1">
      <alignment vertical="center" wrapText="1"/>
      <protection locked="0"/>
    </xf>
    <xf numFmtId="0" fontId="19" fillId="0" borderId="1" xfId="0" applyFont="1" applyBorder="1" applyAlignment="1" applyProtection="1">
      <alignment horizontal="center" vertical="center" wrapText="1"/>
      <protection locked="0"/>
    </xf>
    <xf numFmtId="165" fontId="19" fillId="11" borderId="1" xfId="1" applyNumberFormat="1" applyFont="1" applyFill="1" applyBorder="1" applyAlignment="1" applyProtection="1">
      <alignment vertical="center" wrapText="1"/>
    </xf>
    <xf numFmtId="0" fontId="19" fillId="0" borderId="0" xfId="0" applyFont="1" applyAlignment="1">
      <alignment wrapText="1"/>
    </xf>
    <xf numFmtId="0" fontId="19" fillId="0" borderId="0" xfId="0" applyFont="1" applyBorder="1" applyAlignment="1" applyProtection="1">
      <alignment horizontal="left" wrapText="1"/>
    </xf>
    <xf numFmtId="0" fontId="19" fillId="0" borderId="0" xfId="0" applyFont="1" applyAlignment="1" applyProtection="1">
      <alignment wrapText="1"/>
    </xf>
    <xf numFmtId="165" fontId="13" fillId="11" borderId="1" xfId="1" applyNumberFormat="1" applyFont="1" applyFill="1" applyBorder="1" applyAlignment="1" applyProtection="1">
      <alignment vertical="center"/>
    </xf>
    <xf numFmtId="9" fontId="8" fillId="0" borderId="0" xfId="8" applyFont="1" applyProtection="1"/>
    <xf numFmtId="0" fontId="8" fillId="9" borderId="19" xfId="0" applyFont="1" applyFill="1" applyBorder="1"/>
    <xf numFmtId="0" fontId="8" fillId="9" borderId="1" xfId="0" applyFont="1" applyFill="1" applyBorder="1"/>
    <xf numFmtId="0" fontId="8" fillId="9" borderId="4" xfId="0" applyFont="1" applyFill="1" applyBorder="1"/>
    <xf numFmtId="0" fontId="8" fillId="9" borderId="29" xfId="0" applyFont="1" applyFill="1" applyBorder="1"/>
    <xf numFmtId="44" fontId="0" fillId="0" borderId="29" xfId="1" applyFont="1" applyBorder="1" applyProtection="1">
      <protection locked="0"/>
    </xf>
    <xf numFmtId="0" fontId="0" fillId="0" borderId="29" xfId="0" applyBorder="1" applyProtection="1">
      <protection locked="0"/>
    </xf>
    <xf numFmtId="0" fontId="8" fillId="9" borderId="11" xfId="0" applyFont="1" applyFill="1" applyBorder="1"/>
    <xf numFmtId="0" fontId="8" fillId="0" borderId="1" xfId="0" applyFont="1" applyFill="1" applyBorder="1" applyAlignment="1">
      <alignment wrapText="1"/>
    </xf>
    <xf numFmtId="0" fontId="8" fillId="0" borderId="1" xfId="0" applyFont="1" applyFill="1" applyBorder="1"/>
    <xf numFmtId="0" fontId="8" fillId="0" borderId="11" xfId="0" applyFont="1" applyFill="1" applyBorder="1"/>
    <xf numFmtId="0" fontId="8" fillId="9" borderId="1" xfId="0" applyFont="1" applyFill="1" applyBorder="1" applyAlignment="1">
      <alignment wrapText="1"/>
    </xf>
    <xf numFmtId="0" fontId="0" fillId="0" borderId="0" xfId="0" applyAlignment="1">
      <alignment horizontal="center" wrapText="1"/>
    </xf>
    <xf numFmtId="3" fontId="13" fillId="10" borderId="1" xfId="0" applyNumberFormat="1" applyFont="1" applyFill="1" applyBorder="1" applyAlignment="1" applyProtection="1">
      <alignment horizontal="left" vertical="center" wrapText="1"/>
    </xf>
    <xf numFmtId="9" fontId="13" fillId="10" borderId="1" xfId="9" applyFont="1" applyFill="1" applyBorder="1" applyAlignment="1" applyProtection="1">
      <alignment horizontal="left" vertical="center" wrapText="1"/>
    </xf>
    <xf numFmtId="165" fontId="13" fillId="11" borderId="19" xfId="1" applyNumberFormat="1" applyFont="1" applyFill="1" applyBorder="1" applyAlignment="1" applyProtection="1">
      <alignment vertical="center"/>
    </xf>
    <xf numFmtId="0" fontId="8" fillId="0" borderId="14" xfId="0" quotePrefix="1" applyFont="1" applyBorder="1" applyAlignment="1" applyProtection="1">
      <alignment horizontal="center" vertical="center" wrapText="1"/>
      <protection locked="0"/>
    </xf>
    <xf numFmtId="0" fontId="0" fillId="0" borderId="8" xfId="0" applyFont="1" applyBorder="1" applyAlignment="1" applyProtection="1">
      <alignment horizontal="center" vertical="center" wrapText="1"/>
      <protection locked="0"/>
    </xf>
    <xf numFmtId="0" fontId="0" fillId="0" borderId="1" xfId="0" applyFont="1" applyBorder="1" applyAlignment="1" applyProtection="1">
      <alignment vertical="center" wrapText="1"/>
      <protection locked="0"/>
    </xf>
    <xf numFmtId="166" fontId="13" fillId="11" borderId="1" xfId="8" applyNumberFormat="1" applyFont="1" applyFill="1" applyBorder="1" applyAlignment="1" applyProtection="1">
      <alignment vertical="center"/>
    </xf>
    <xf numFmtId="0" fontId="8" fillId="0" borderId="8" xfId="0" quotePrefix="1" applyFont="1" applyBorder="1" applyAlignment="1" applyProtection="1">
      <alignment horizontal="center" vertical="center" wrapText="1"/>
      <protection locked="0"/>
    </xf>
    <xf numFmtId="0" fontId="8" fillId="0" borderId="8" xfId="0" quotePrefix="1" applyFont="1" applyBorder="1" applyAlignment="1" applyProtection="1">
      <alignment vertical="center" wrapText="1"/>
      <protection locked="0"/>
    </xf>
    <xf numFmtId="0" fontId="1" fillId="0" borderId="1" xfId="0" applyFont="1" applyBorder="1" applyAlignment="1" applyProtection="1">
      <alignment vertical="center" wrapText="1"/>
      <protection locked="0"/>
    </xf>
    <xf numFmtId="0" fontId="1" fillId="0" borderId="11" xfId="0" applyFont="1" applyBorder="1" applyAlignment="1" applyProtection="1">
      <alignment vertical="center" wrapText="1"/>
      <protection locked="0"/>
    </xf>
    <xf numFmtId="0" fontId="1" fillId="0" borderId="8" xfId="0" applyFont="1" applyBorder="1" applyAlignment="1" applyProtection="1">
      <alignment vertical="center" wrapText="1"/>
      <protection locked="0"/>
    </xf>
    <xf numFmtId="0" fontId="1" fillId="0" borderId="11" xfId="0" applyFont="1" applyBorder="1" applyAlignment="1" applyProtection="1">
      <alignment horizontal="left" vertical="center" wrapText="1"/>
      <protection locked="0"/>
    </xf>
    <xf numFmtId="0" fontId="1" fillId="0" borderId="14" xfId="0" applyFont="1" applyBorder="1" applyAlignment="1" applyProtection="1">
      <alignment vertical="center" wrapText="1"/>
      <protection locked="0"/>
    </xf>
    <xf numFmtId="0" fontId="1" fillId="0" borderId="14" xfId="0" quotePrefix="1" applyFont="1" applyBorder="1" applyAlignment="1" applyProtection="1">
      <alignment horizontal="center" vertical="center" wrapText="1"/>
      <protection locked="0"/>
    </xf>
    <xf numFmtId="9" fontId="1" fillId="0" borderId="11" xfId="8" applyFont="1" applyBorder="1" applyAlignment="1" applyProtection="1">
      <alignment horizontal="center" vertical="center" wrapText="1"/>
      <protection locked="0"/>
    </xf>
    <xf numFmtId="0" fontId="20" fillId="0" borderId="8" xfId="0" applyFont="1" applyBorder="1" applyAlignment="1" applyProtection="1">
      <alignment vertical="center" wrapText="1"/>
      <protection locked="0"/>
    </xf>
    <xf numFmtId="0" fontId="5" fillId="0" borderId="1" xfId="0" applyFont="1" applyBorder="1" applyAlignment="1">
      <alignment horizontal="left" vertical="center" wrapText="1"/>
    </xf>
    <xf numFmtId="0" fontId="3" fillId="0" borderId="10" xfId="0" applyFont="1" applyBorder="1" applyAlignment="1">
      <alignment horizontal="center" vertical="center" wrapText="1"/>
    </xf>
    <xf numFmtId="0" fontId="5" fillId="0" borderId="28" xfId="0" applyFont="1" applyBorder="1" applyAlignment="1">
      <alignment horizontal="center" vertical="center" wrapText="1"/>
    </xf>
    <xf numFmtId="0" fontId="5" fillId="0" borderId="31" xfId="0" applyFont="1" applyBorder="1" applyAlignment="1">
      <alignment horizontal="center" vertical="center" wrapText="1"/>
    </xf>
    <xf numFmtId="164" fontId="6" fillId="0" borderId="0" xfId="0" applyNumberFormat="1" applyFont="1" applyAlignment="1" applyProtection="1">
      <alignment horizontal="center" vertical="center"/>
    </xf>
    <xf numFmtId="164" fontId="2" fillId="0" borderId="0" xfId="0" applyNumberFormat="1" applyFont="1" applyBorder="1" applyAlignment="1" applyProtection="1">
      <alignment horizontal="center" vertical="center"/>
    </xf>
    <xf numFmtId="0" fontId="19" fillId="0" borderId="1" xfId="0" applyFont="1" applyBorder="1" applyAlignment="1">
      <alignment horizontal="left" vertical="center" wrapText="1"/>
    </xf>
    <xf numFmtId="0" fontId="5" fillId="0" borderId="1" xfId="0" applyFont="1" applyBorder="1" applyAlignment="1" applyProtection="1">
      <alignment horizontal="left" vertical="center" wrapText="1"/>
    </xf>
    <xf numFmtId="164" fontId="2" fillId="0" borderId="27" xfId="0" applyNumberFormat="1" applyFont="1" applyBorder="1" applyAlignment="1" applyProtection="1">
      <alignment horizontal="center" vertical="center"/>
    </xf>
    <xf numFmtId="3" fontId="3" fillId="10" borderId="18" xfId="0" applyNumberFormat="1" applyFont="1" applyFill="1" applyBorder="1" applyAlignment="1" applyProtection="1">
      <alignment horizontal="center" vertical="center" wrapText="1"/>
    </xf>
    <xf numFmtId="3" fontId="3" fillId="10" borderId="19" xfId="0" applyNumberFormat="1" applyFont="1" applyFill="1" applyBorder="1" applyAlignment="1" applyProtection="1">
      <alignment horizontal="center" vertical="center" wrapText="1"/>
    </xf>
    <xf numFmtId="3" fontId="3" fillId="3" borderId="9" xfId="0" applyNumberFormat="1" applyFont="1" applyFill="1" applyBorder="1" applyAlignment="1" applyProtection="1">
      <alignment horizontal="center" vertical="center" wrapText="1"/>
    </xf>
    <xf numFmtId="3" fontId="3" fillId="3" borderId="4" xfId="0" applyNumberFormat="1" applyFont="1" applyFill="1" applyBorder="1" applyAlignment="1" applyProtection="1">
      <alignment horizontal="center" vertical="center" wrapText="1"/>
    </xf>
    <xf numFmtId="44" fontId="7" fillId="3" borderId="32" xfId="1" applyFont="1" applyFill="1" applyBorder="1" applyAlignment="1" applyProtection="1">
      <alignment horizontal="right" vertical="center"/>
    </xf>
    <xf numFmtId="44" fontId="7" fillId="3" borderId="26" xfId="1" applyFont="1" applyFill="1" applyBorder="1" applyAlignment="1" applyProtection="1">
      <alignment horizontal="right" vertical="center"/>
    </xf>
    <xf numFmtId="3" fontId="3" fillId="10" borderId="33" xfId="0" applyNumberFormat="1" applyFont="1" applyFill="1" applyBorder="1" applyAlignment="1" applyProtection="1">
      <alignment horizontal="center" vertical="center" wrapText="1"/>
    </xf>
    <xf numFmtId="3" fontId="3" fillId="3" borderId="34" xfId="0" applyNumberFormat="1" applyFont="1" applyFill="1" applyBorder="1" applyAlignment="1" applyProtection="1">
      <alignment horizontal="center" vertical="center" wrapText="1"/>
    </xf>
    <xf numFmtId="3" fontId="3" fillId="12" borderId="0" xfId="0" applyNumberFormat="1" applyFont="1" applyFill="1" applyBorder="1" applyAlignment="1" applyProtection="1">
      <alignment horizontal="center" vertical="center"/>
    </xf>
    <xf numFmtId="0" fontId="13" fillId="0" borderId="1" xfId="0" applyFont="1" applyBorder="1" applyAlignment="1" applyProtection="1">
      <alignment horizontal="left" vertical="center" wrapText="1"/>
    </xf>
    <xf numFmtId="0" fontId="6" fillId="0" borderId="0" xfId="0" applyFont="1" applyBorder="1" applyAlignment="1" applyProtection="1">
      <alignment horizontal="center" wrapText="1"/>
    </xf>
    <xf numFmtId="3" fontId="3" fillId="12" borderId="10" xfId="0" applyNumberFormat="1" applyFont="1" applyFill="1" applyBorder="1" applyAlignment="1" applyProtection="1">
      <alignment horizontal="center" vertical="center"/>
    </xf>
    <xf numFmtId="3" fontId="3" fillId="12" borderId="28" xfId="0" applyNumberFormat="1" applyFont="1" applyFill="1" applyBorder="1" applyAlignment="1" applyProtection="1">
      <alignment horizontal="center" vertical="center"/>
    </xf>
    <xf numFmtId="3" fontId="3" fillId="12" borderId="31" xfId="0" applyNumberFormat="1" applyFont="1" applyFill="1" applyBorder="1" applyAlignment="1" applyProtection="1">
      <alignment horizontal="center" vertical="center"/>
    </xf>
    <xf numFmtId="0" fontId="3" fillId="10" borderId="32" xfId="0" applyFont="1" applyFill="1" applyBorder="1" applyAlignment="1" applyProtection="1">
      <alignment horizontal="right" vertical="center" wrapText="1"/>
    </xf>
    <xf numFmtId="0" fontId="3" fillId="10" borderId="35" xfId="0" applyFont="1" applyFill="1" applyBorder="1" applyAlignment="1" applyProtection="1">
      <alignment horizontal="right" vertical="center" wrapText="1"/>
    </xf>
    <xf numFmtId="0" fontId="3" fillId="10" borderId="26" xfId="0" applyFont="1" applyFill="1" applyBorder="1" applyAlignment="1" applyProtection="1">
      <alignment horizontal="right" vertical="center" wrapText="1"/>
    </xf>
    <xf numFmtId="0" fontId="6" fillId="0" borderId="21" xfId="0" applyFont="1" applyBorder="1" applyAlignment="1" applyProtection="1">
      <alignment horizontal="center" wrapText="1"/>
    </xf>
    <xf numFmtId="164" fontId="6" fillId="0" borderId="27" xfId="0" applyNumberFormat="1" applyFont="1" applyBorder="1" applyAlignment="1" applyProtection="1">
      <alignment horizontal="center" vertical="center"/>
    </xf>
    <xf numFmtId="0" fontId="5" fillId="0" borderId="1" xfId="0" applyFont="1" applyFill="1" applyBorder="1" applyAlignment="1" applyProtection="1">
      <alignment horizontal="left" vertical="center" wrapText="1"/>
    </xf>
    <xf numFmtId="0" fontId="2" fillId="10" borderId="32" xfId="0" applyFont="1" applyFill="1" applyBorder="1" applyAlignment="1" applyProtection="1">
      <alignment horizontal="right" vertical="center" wrapText="1"/>
    </xf>
    <xf numFmtId="0" fontId="2" fillId="10" borderId="26" xfId="0" applyFont="1" applyFill="1" applyBorder="1" applyAlignment="1" applyProtection="1">
      <alignment horizontal="right" vertical="center" wrapText="1"/>
    </xf>
    <xf numFmtId="0" fontId="6" fillId="0" borderId="21" xfId="0" applyFont="1" applyFill="1" applyBorder="1" applyAlignment="1" applyProtection="1">
      <alignment horizontal="center" wrapText="1"/>
    </xf>
    <xf numFmtId="164" fontId="2" fillId="0" borderId="27" xfId="0" applyNumberFormat="1" applyFont="1" applyBorder="1" applyAlignment="1" applyProtection="1">
      <alignment horizontal="center" vertical="center" wrapText="1"/>
    </xf>
    <xf numFmtId="0" fontId="2" fillId="10" borderId="35" xfId="0" applyFont="1" applyFill="1" applyBorder="1" applyAlignment="1" applyProtection="1">
      <alignment horizontal="right" vertical="center" wrapText="1"/>
    </xf>
    <xf numFmtId="0" fontId="11" fillId="0" borderId="0" xfId="0" applyFont="1" applyBorder="1" applyAlignment="1" applyProtection="1">
      <alignment horizontal="left" wrapText="1"/>
    </xf>
    <xf numFmtId="0" fontId="5" fillId="0" borderId="10" xfId="0" applyFont="1" applyBorder="1" applyAlignment="1" applyProtection="1">
      <alignment horizontal="left" vertical="center" wrapText="1"/>
    </xf>
    <xf numFmtId="0" fontId="5" fillId="0" borderId="28" xfId="0" applyFont="1" applyBorder="1" applyAlignment="1" applyProtection="1">
      <alignment horizontal="left" vertical="center" wrapText="1"/>
    </xf>
    <xf numFmtId="0" fontId="5" fillId="0" borderId="31" xfId="0" applyFont="1" applyBorder="1" applyAlignment="1" applyProtection="1">
      <alignment horizontal="left" vertical="center" wrapText="1"/>
    </xf>
    <xf numFmtId="0" fontId="2" fillId="3" borderId="36" xfId="0" applyFont="1" applyFill="1" applyBorder="1" applyAlignment="1" applyProtection="1">
      <alignment horizontal="right" vertical="center" wrapText="1"/>
    </xf>
    <xf numFmtId="0" fontId="2" fillId="3" borderId="37" xfId="0" applyFont="1" applyFill="1" applyBorder="1" applyAlignment="1" applyProtection="1">
      <alignment horizontal="right" vertical="center" wrapText="1"/>
    </xf>
    <xf numFmtId="164" fontId="6" fillId="0" borderId="0" xfId="0" applyNumberFormat="1" applyFont="1" applyAlignment="1" applyProtection="1">
      <alignment horizontal="center" vertical="center" wrapText="1"/>
    </xf>
    <xf numFmtId="0" fontId="13" fillId="0" borderId="1" xfId="0" applyFont="1" applyFill="1" applyBorder="1" applyAlignment="1" applyProtection="1">
      <alignment horizontal="left" vertical="center" wrapText="1"/>
    </xf>
    <xf numFmtId="164" fontId="2" fillId="0" borderId="0" xfId="0" applyNumberFormat="1" applyFont="1" applyAlignment="1" applyProtection="1">
      <alignment horizontal="center" vertical="center" wrapText="1"/>
    </xf>
    <xf numFmtId="10" fontId="8" fillId="0" borderId="16" xfId="8" applyNumberFormat="1" applyFont="1" applyBorder="1" applyAlignment="1" applyProtection="1">
      <alignment horizontal="left" vertical="center" wrapText="1"/>
      <protection locked="0"/>
    </xf>
    <xf numFmtId="10" fontId="8" fillId="0" borderId="38" xfId="8" applyNumberFormat="1" applyFont="1" applyBorder="1" applyAlignment="1" applyProtection="1">
      <alignment horizontal="left" vertical="center" wrapText="1"/>
      <protection locked="0"/>
    </xf>
    <xf numFmtId="0" fontId="5" fillId="0" borderId="10" xfId="0" applyFont="1" applyFill="1" applyBorder="1" applyAlignment="1" applyProtection="1">
      <alignment horizontal="left" vertical="center" wrapText="1"/>
    </xf>
    <xf numFmtId="0" fontId="5" fillId="0" borderId="28" xfId="0" applyFont="1" applyFill="1" applyBorder="1" applyAlignment="1" applyProtection="1">
      <alignment horizontal="left" vertical="center" wrapText="1"/>
    </xf>
    <xf numFmtId="0" fontId="5" fillId="0" borderId="31" xfId="0" applyFont="1" applyFill="1" applyBorder="1" applyAlignment="1" applyProtection="1">
      <alignment horizontal="left" vertical="center" wrapText="1"/>
    </xf>
    <xf numFmtId="0" fontId="2" fillId="3" borderId="2" xfId="0" applyFont="1" applyFill="1" applyBorder="1" applyAlignment="1" applyProtection="1">
      <alignment horizontal="right" vertical="center" wrapText="1"/>
    </xf>
    <xf numFmtId="0" fontId="2" fillId="3" borderId="3" xfId="0" applyFont="1" applyFill="1" applyBorder="1" applyAlignment="1" applyProtection="1">
      <alignment horizontal="right" vertical="center" wrapText="1"/>
    </xf>
    <xf numFmtId="0" fontId="6" fillId="0" borderId="0" xfId="0" applyFont="1" applyAlignment="1" applyProtection="1">
      <alignment horizontal="center" wrapText="1"/>
    </xf>
    <xf numFmtId="0" fontId="3" fillId="3" borderId="23" xfId="0" applyFont="1" applyFill="1" applyBorder="1" applyAlignment="1" applyProtection="1">
      <alignment horizontal="center" wrapText="1"/>
    </xf>
    <xf numFmtId="0" fontId="3" fillId="3" borderId="26" xfId="0" applyFont="1" applyFill="1" applyBorder="1" applyAlignment="1" applyProtection="1">
      <alignment horizontal="center" wrapText="1"/>
    </xf>
    <xf numFmtId="0" fontId="8" fillId="0" borderId="0" xfId="0" applyFont="1" applyAlignment="1" applyProtection="1">
      <alignment horizontal="left" wrapText="1"/>
    </xf>
    <xf numFmtId="0" fontId="0" fillId="0" borderId="0" xfId="0" applyAlignment="1" applyProtection="1">
      <alignment wrapText="1"/>
    </xf>
    <xf numFmtId="0" fontId="0" fillId="0" borderId="0" xfId="0" applyAlignment="1" applyProtection="1">
      <alignment horizontal="left" wrapText="1"/>
    </xf>
    <xf numFmtId="0" fontId="0" fillId="0" borderId="0" xfId="0" applyFill="1" applyBorder="1" applyAlignment="1" applyProtection="1">
      <alignment horizontal="left" wrapText="1"/>
    </xf>
    <xf numFmtId="44" fontId="0" fillId="0" borderId="9" xfId="1" applyFont="1" applyBorder="1" applyAlignment="1" applyProtection="1">
      <alignment horizontal="left"/>
    </xf>
    <xf numFmtId="44" fontId="0" fillId="0" borderId="4" xfId="1" applyFont="1" applyBorder="1" applyAlignment="1" applyProtection="1">
      <alignment horizontal="left"/>
    </xf>
    <xf numFmtId="44" fontId="0" fillId="0" borderId="8" xfId="1" applyFont="1" applyBorder="1" applyAlignment="1" applyProtection="1">
      <alignment horizontal="left"/>
    </xf>
    <xf numFmtId="44" fontId="0" fillId="0" borderId="1" xfId="1" applyFont="1" applyBorder="1" applyAlignment="1" applyProtection="1">
      <alignment horizontal="left"/>
    </xf>
    <xf numFmtId="0" fontId="0" fillId="0" borderId="18" xfId="0" applyBorder="1" applyAlignment="1" applyProtection="1">
      <alignment horizontal="center"/>
    </xf>
    <xf numFmtId="0" fontId="0" fillId="0" borderId="19" xfId="0" applyBorder="1" applyAlignment="1" applyProtection="1">
      <alignment horizontal="center"/>
    </xf>
    <xf numFmtId="0" fontId="0" fillId="0" borderId="20" xfId="0" applyBorder="1" applyAlignment="1" applyProtection="1">
      <alignment horizontal="center"/>
    </xf>
    <xf numFmtId="0" fontId="8" fillId="9" borderId="40" xfId="0" applyFont="1" applyFill="1" applyBorder="1" applyAlignment="1">
      <alignment horizontal="left" vertical="center" wrapText="1"/>
    </xf>
    <xf numFmtId="0" fontId="0" fillId="9" borderId="17" xfId="0" applyFill="1" applyBorder="1" applyAlignment="1">
      <alignment horizontal="left" vertical="center" wrapText="1"/>
    </xf>
    <xf numFmtId="0" fontId="0" fillId="9" borderId="14" xfId="0" applyFill="1" applyBorder="1" applyAlignment="1">
      <alignment horizontal="left" vertical="center" wrapText="1"/>
    </xf>
    <xf numFmtId="3" fontId="8" fillId="9" borderId="19" xfId="0" applyNumberFormat="1" applyFont="1" applyFill="1" applyBorder="1" applyAlignment="1">
      <alignment horizontal="center" vertical="center" wrapText="1"/>
    </xf>
    <xf numFmtId="0" fontId="0" fillId="9" borderId="11" xfId="0" applyFill="1" applyBorder="1" applyAlignment="1">
      <alignment horizontal="center" vertical="center"/>
    </xf>
    <xf numFmtId="0" fontId="0" fillId="9" borderId="1" xfId="0" applyFill="1" applyBorder="1" applyAlignment="1">
      <alignment horizontal="center" vertical="center"/>
    </xf>
    <xf numFmtId="0" fontId="0" fillId="9" borderId="29" xfId="0" applyFill="1" applyBorder="1" applyAlignment="1">
      <alignment horizontal="center" vertical="center"/>
    </xf>
    <xf numFmtId="0" fontId="8" fillId="0" borderId="0" xfId="0" applyFont="1" applyFill="1" applyAlignment="1">
      <alignment horizontal="left" wrapText="1"/>
    </xf>
    <xf numFmtId="0" fontId="8" fillId="9" borderId="42" xfId="0" applyFont="1" applyFill="1" applyBorder="1" applyAlignment="1">
      <alignment horizontal="right"/>
    </xf>
    <xf numFmtId="0" fontId="0" fillId="9" borderId="43" xfId="0" applyFill="1" applyBorder="1" applyAlignment="1">
      <alignment horizontal="right"/>
    </xf>
    <xf numFmtId="0" fontId="8" fillId="9" borderId="18" xfId="0" applyFont="1" applyFill="1" applyBorder="1" applyAlignment="1">
      <alignment horizontal="left" vertical="center"/>
    </xf>
    <xf numFmtId="0" fontId="0" fillId="9" borderId="8" xfId="0" applyFill="1" applyBorder="1" applyAlignment="1">
      <alignment horizontal="left" vertical="center"/>
    </xf>
    <xf numFmtId="0" fontId="0" fillId="9" borderId="39" xfId="0" applyFill="1" applyBorder="1" applyAlignment="1">
      <alignment horizontal="left" vertical="center"/>
    </xf>
    <xf numFmtId="0" fontId="0" fillId="9" borderId="9" xfId="0" applyFill="1" applyBorder="1" applyAlignment="1">
      <alignment horizontal="left" vertical="center"/>
    </xf>
    <xf numFmtId="0" fontId="0" fillId="9" borderId="19" xfId="0" applyFill="1" applyBorder="1" applyAlignment="1">
      <alignment horizontal="center" vertical="center"/>
    </xf>
    <xf numFmtId="0" fontId="0" fillId="9" borderId="4" xfId="0" applyFill="1" applyBorder="1" applyAlignment="1">
      <alignment horizontal="center" vertical="center"/>
    </xf>
    <xf numFmtId="0" fontId="0" fillId="9" borderId="41" xfId="0" applyFill="1" applyBorder="1" applyAlignment="1">
      <alignment horizontal="left" vertical="center" wrapText="1"/>
    </xf>
    <xf numFmtId="0" fontId="8" fillId="9" borderId="11" xfId="0" applyFont="1" applyFill="1" applyBorder="1" applyAlignment="1">
      <alignment horizontal="center" vertical="center"/>
    </xf>
    <xf numFmtId="0" fontId="8" fillId="9" borderId="1" xfId="0" applyFont="1" applyFill="1" applyBorder="1" applyAlignment="1">
      <alignment horizontal="center" vertical="center"/>
    </xf>
    <xf numFmtId="0" fontId="8" fillId="9" borderId="29" xfId="0" applyFont="1" applyFill="1" applyBorder="1" applyAlignment="1">
      <alignment horizontal="center" vertical="center"/>
    </xf>
    <xf numFmtId="0" fontId="8" fillId="9" borderId="4" xfId="0" applyFont="1" applyFill="1" applyBorder="1" applyAlignment="1">
      <alignment horizontal="center" vertical="center"/>
    </xf>
  </cellXfs>
  <cellStyles count="10">
    <cellStyle name="Currency" xfId="1" builtinId="4"/>
    <cellStyle name="Currency 2" xfId="2"/>
    <cellStyle name="Currency 2 2" xfId="3"/>
    <cellStyle name="Currency 3" xfId="4"/>
    <cellStyle name="Currency 4" xfId="5"/>
    <cellStyle name="Normal" xfId="0" builtinId="0"/>
    <cellStyle name="Normal 2" xfId="6"/>
    <cellStyle name="Normal 3" xfId="7"/>
    <cellStyle name="Percent" xfId="8" builtinId="5"/>
    <cellStyle name="Percent 2" xfId="9"/>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66675</xdr:colOff>
          <xdr:row>0</xdr:row>
          <xdr:rowOff>0</xdr:rowOff>
        </xdr:from>
        <xdr:to>
          <xdr:col>2</xdr:col>
          <xdr:colOff>66675</xdr:colOff>
          <xdr:row>0</xdr:row>
          <xdr:rowOff>0</xdr:rowOff>
        </xdr:to>
        <xdr:sp macro="" textlink="">
          <xdr:nvSpPr>
            <xdr:cNvPr id="77825" name="Check Box 1" hidden="1">
              <a:extLst>
                <a:ext uri="{63B3BB69-23CF-44E3-9099-C40C66FF867C}">
                  <a14:compatExt spid="_x0000_s778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DVBE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66675</xdr:colOff>
          <xdr:row>0</xdr:row>
          <xdr:rowOff>0</xdr:rowOff>
        </xdr:from>
        <xdr:to>
          <xdr:col>2</xdr:col>
          <xdr:colOff>66675</xdr:colOff>
          <xdr:row>0</xdr:row>
          <xdr:rowOff>0</xdr:rowOff>
        </xdr:to>
        <xdr:sp macro="" textlink="">
          <xdr:nvSpPr>
            <xdr:cNvPr id="77826" name="Check Box 2" hidden="1">
              <a:extLst>
                <a:ext uri="{63B3BB69-23CF-44E3-9099-C40C66FF867C}">
                  <a14:compatExt spid="_x0000_s778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None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66675</xdr:colOff>
          <xdr:row>0</xdr:row>
          <xdr:rowOff>0</xdr:rowOff>
        </xdr:from>
        <xdr:to>
          <xdr:col>2</xdr:col>
          <xdr:colOff>66675</xdr:colOff>
          <xdr:row>0</xdr:row>
          <xdr:rowOff>0</xdr:rowOff>
        </xdr:to>
        <xdr:sp macro="" textlink="">
          <xdr:nvSpPr>
            <xdr:cNvPr id="77827" name="Check Box 3" hidden="1">
              <a:extLst>
                <a:ext uri="{63B3BB69-23CF-44E3-9099-C40C66FF867C}">
                  <a14:compatExt spid="_x0000_s778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66675</xdr:colOff>
          <xdr:row>0</xdr:row>
          <xdr:rowOff>0</xdr:rowOff>
        </xdr:from>
        <xdr:to>
          <xdr:col>2</xdr:col>
          <xdr:colOff>66675</xdr:colOff>
          <xdr:row>0</xdr:row>
          <xdr:rowOff>0</xdr:rowOff>
        </xdr:to>
        <xdr:sp macro="" textlink="">
          <xdr:nvSpPr>
            <xdr:cNvPr id="77828" name="Check Box 4" hidden="1">
              <a:extLst>
                <a:ext uri="{63B3BB69-23CF-44E3-9099-C40C66FF867C}">
                  <a14:compatExt spid="_x0000_s778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66675</xdr:colOff>
          <xdr:row>0</xdr:row>
          <xdr:rowOff>0</xdr:rowOff>
        </xdr:from>
        <xdr:to>
          <xdr:col>2</xdr:col>
          <xdr:colOff>66675</xdr:colOff>
          <xdr:row>0</xdr:row>
          <xdr:rowOff>0</xdr:rowOff>
        </xdr:to>
        <xdr:sp macro="" textlink="">
          <xdr:nvSpPr>
            <xdr:cNvPr id="77829" name="Check Box 5" hidden="1">
              <a:extLst>
                <a:ext uri="{63B3BB69-23CF-44E3-9099-C40C66FF867C}">
                  <a14:compatExt spid="_x0000_s778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DVBE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66675</xdr:colOff>
          <xdr:row>0</xdr:row>
          <xdr:rowOff>0</xdr:rowOff>
        </xdr:from>
        <xdr:to>
          <xdr:col>2</xdr:col>
          <xdr:colOff>66675</xdr:colOff>
          <xdr:row>0</xdr:row>
          <xdr:rowOff>0</xdr:rowOff>
        </xdr:to>
        <xdr:sp macro="" textlink="">
          <xdr:nvSpPr>
            <xdr:cNvPr id="77830" name="Check Box 6" hidden="1">
              <a:extLst>
                <a:ext uri="{63B3BB69-23CF-44E3-9099-C40C66FF867C}">
                  <a14:compatExt spid="_x0000_s778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None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66675</xdr:colOff>
          <xdr:row>0</xdr:row>
          <xdr:rowOff>0</xdr:rowOff>
        </xdr:from>
        <xdr:to>
          <xdr:col>2</xdr:col>
          <xdr:colOff>66675</xdr:colOff>
          <xdr:row>0</xdr:row>
          <xdr:rowOff>0</xdr:rowOff>
        </xdr:to>
        <xdr:sp macro="" textlink="">
          <xdr:nvSpPr>
            <xdr:cNvPr id="77831" name="Check Box 7" hidden="1">
              <a:extLst>
                <a:ext uri="{63B3BB69-23CF-44E3-9099-C40C66FF867C}">
                  <a14:compatExt spid="_x0000_s778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66675</xdr:colOff>
          <xdr:row>0</xdr:row>
          <xdr:rowOff>0</xdr:rowOff>
        </xdr:from>
        <xdr:to>
          <xdr:col>2</xdr:col>
          <xdr:colOff>66675</xdr:colOff>
          <xdr:row>0</xdr:row>
          <xdr:rowOff>0</xdr:rowOff>
        </xdr:to>
        <xdr:sp macro="" textlink="">
          <xdr:nvSpPr>
            <xdr:cNvPr id="77832" name="Check Box 8" hidden="1">
              <a:extLst>
                <a:ext uri="{63B3BB69-23CF-44E3-9099-C40C66FF867C}">
                  <a14:compatExt spid="_x0000_s778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MB</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53" name="Check Box 1" hidden="1">
              <a:extLst>
                <a:ext uri="{63B3BB69-23CF-44E3-9099-C40C66FF867C}">
                  <a14:compatExt spid="_x0000_s747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DVBE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54" name="Check Box 2" hidden="1">
              <a:extLst>
                <a:ext uri="{63B3BB69-23CF-44E3-9099-C40C66FF867C}">
                  <a14:compatExt spid="_x0000_s747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None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55" name="Check Box 3" hidden="1">
              <a:extLst>
                <a:ext uri="{63B3BB69-23CF-44E3-9099-C40C66FF867C}">
                  <a14:compatExt spid="_x0000_s747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56" name="Check Box 4" hidden="1">
              <a:extLst>
                <a:ext uri="{63B3BB69-23CF-44E3-9099-C40C66FF867C}">
                  <a14:compatExt spid="_x0000_s747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57" name="Check Box 5" hidden="1">
              <a:extLst>
                <a:ext uri="{63B3BB69-23CF-44E3-9099-C40C66FF867C}">
                  <a14:compatExt spid="_x0000_s747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DVBE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58" name="Check Box 6" hidden="1">
              <a:extLst>
                <a:ext uri="{63B3BB69-23CF-44E3-9099-C40C66FF867C}">
                  <a14:compatExt spid="_x0000_s747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None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59" name="Check Box 7" hidden="1">
              <a:extLst>
                <a:ext uri="{63B3BB69-23CF-44E3-9099-C40C66FF867C}">
                  <a14:compatExt spid="_x0000_s747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60" name="Check Box 8" hidden="1">
              <a:extLst>
                <a:ext uri="{63B3BB69-23CF-44E3-9099-C40C66FF867C}">
                  <a14:compatExt spid="_x0000_s747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61" name="Check Box 9" hidden="1">
              <a:extLst>
                <a:ext uri="{63B3BB69-23CF-44E3-9099-C40C66FF867C}">
                  <a14:compatExt spid="_x0000_s747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DVBE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62" name="Check Box 10" hidden="1">
              <a:extLst>
                <a:ext uri="{63B3BB69-23CF-44E3-9099-C40C66FF867C}">
                  <a14:compatExt spid="_x0000_s747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None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63" name="Check Box 11" hidden="1">
              <a:extLst>
                <a:ext uri="{63B3BB69-23CF-44E3-9099-C40C66FF867C}">
                  <a14:compatExt spid="_x0000_s747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64" name="Check Box 12" hidden="1">
              <a:extLst>
                <a:ext uri="{63B3BB69-23CF-44E3-9099-C40C66FF867C}">
                  <a14:compatExt spid="_x0000_s747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65" name="Check Box 13" hidden="1">
              <a:extLst>
                <a:ext uri="{63B3BB69-23CF-44E3-9099-C40C66FF867C}">
                  <a14:compatExt spid="_x0000_s747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DVBE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66" name="Check Box 14" hidden="1">
              <a:extLst>
                <a:ext uri="{63B3BB69-23CF-44E3-9099-C40C66FF867C}">
                  <a14:compatExt spid="_x0000_s747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None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67" name="Check Box 15" hidden="1">
              <a:extLst>
                <a:ext uri="{63B3BB69-23CF-44E3-9099-C40C66FF867C}">
                  <a14:compatExt spid="_x0000_s747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68" name="Check Box 16" hidden="1">
              <a:extLst>
                <a:ext uri="{63B3BB69-23CF-44E3-9099-C40C66FF867C}">
                  <a14:compatExt spid="_x0000_s747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69" name="Check Box 17" hidden="1">
              <a:extLst>
                <a:ext uri="{63B3BB69-23CF-44E3-9099-C40C66FF867C}">
                  <a14:compatExt spid="_x0000_s747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DVBE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70" name="Check Box 18" hidden="1">
              <a:extLst>
                <a:ext uri="{63B3BB69-23CF-44E3-9099-C40C66FF867C}">
                  <a14:compatExt spid="_x0000_s747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None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71" name="Check Box 19" hidden="1">
              <a:extLst>
                <a:ext uri="{63B3BB69-23CF-44E3-9099-C40C66FF867C}">
                  <a14:compatExt spid="_x0000_s747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72" name="Check Box 20" hidden="1">
              <a:extLst>
                <a:ext uri="{63B3BB69-23CF-44E3-9099-C40C66FF867C}">
                  <a14:compatExt spid="_x0000_s747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73" name="Check Box 21" hidden="1">
              <a:extLst>
                <a:ext uri="{63B3BB69-23CF-44E3-9099-C40C66FF867C}">
                  <a14:compatExt spid="_x0000_s747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DVBE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74" name="Check Box 22" hidden="1">
              <a:extLst>
                <a:ext uri="{63B3BB69-23CF-44E3-9099-C40C66FF867C}">
                  <a14:compatExt spid="_x0000_s747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None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75" name="Check Box 23" hidden="1">
              <a:extLst>
                <a:ext uri="{63B3BB69-23CF-44E3-9099-C40C66FF867C}">
                  <a14:compatExt spid="_x0000_s747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76" name="Check Box 24" hidden="1">
              <a:extLst>
                <a:ext uri="{63B3BB69-23CF-44E3-9099-C40C66FF867C}">
                  <a14:compatExt spid="_x0000_s747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77" name="Check Box 25" hidden="1">
              <a:extLst>
                <a:ext uri="{63B3BB69-23CF-44E3-9099-C40C66FF867C}">
                  <a14:compatExt spid="_x0000_s747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DVBE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78" name="Check Box 26" hidden="1">
              <a:extLst>
                <a:ext uri="{63B3BB69-23CF-44E3-9099-C40C66FF867C}">
                  <a14:compatExt spid="_x0000_s747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None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79" name="Check Box 27" hidden="1">
              <a:extLst>
                <a:ext uri="{63B3BB69-23CF-44E3-9099-C40C66FF867C}">
                  <a14:compatExt spid="_x0000_s747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80" name="Check Box 28" hidden="1">
              <a:extLst>
                <a:ext uri="{63B3BB69-23CF-44E3-9099-C40C66FF867C}">
                  <a14:compatExt spid="_x0000_s747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81" name="Check Box 29" hidden="1">
              <a:extLst>
                <a:ext uri="{63B3BB69-23CF-44E3-9099-C40C66FF867C}">
                  <a14:compatExt spid="_x0000_s747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DVBE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82" name="Check Box 30" hidden="1">
              <a:extLst>
                <a:ext uri="{63B3BB69-23CF-44E3-9099-C40C66FF867C}">
                  <a14:compatExt spid="_x0000_s747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None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83" name="Check Box 31" hidden="1">
              <a:extLst>
                <a:ext uri="{63B3BB69-23CF-44E3-9099-C40C66FF867C}">
                  <a14:compatExt spid="_x0000_s747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84" name="Check Box 32" hidden="1">
              <a:extLst>
                <a:ext uri="{63B3BB69-23CF-44E3-9099-C40C66FF867C}">
                  <a14:compatExt spid="_x0000_s747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85" name="Check Box 33" hidden="1">
              <a:extLst>
                <a:ext uri="{63B3BB69-23CF-44E3-9099-C40C66FF867C}">
                  <a14:compatExt spid="_x0000_s747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DVBE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86" name="Check Box 34" hidden="1">
              <a:extLst>
                <a:ext uri="{63B3BB69-23CF-44E3-9099-C40C66FF867C}">
                  <a14:compatExt spid="_x0000_s747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None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87" name="Check Box 35" hidden="1">
              <a:extLst>
                <a:ext uri="{63B3BB69-23CF-44E3-9099-C40C66FF867C}">
                  <a14:compatExt spid="_x0000_s747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88" name="Check Box 36" hidden="1">
              <a:extLst>
                <a:ext uri="{63B3BB69-23CF-44E3-9099-C40C66FF867C}">
                  <a14:compatExt spid="_x0000_s747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89" name="Check Box 37" hidden="1">
              <a:extLst>
                <a:ext uri="{63B3BB69-23CF-44E3-9099-C40C66FF867C}">
                  <a14:compatExt spid="_x0000_s747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DVBE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90" name="Check Box 38" hidden="1">
              <a:extLst>
                <a:ext uri="{63B3BB69-23CF-44E3-9099-C40C66FF867C}">
                  <a14:compatExt spid="_x0000_s747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None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91" name="Check Box 39" hidden="1">
              <a:extLst>
                <a:ext uri="{63B3BB69-23CF-44E3-9099-C40C66FF867C}">
                  <a14:compatExt spid="_x0000_s747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92" name="Check Box 40" hidden="1">
              <a:extLst>
                <a:ext uri="{63B3BB69-23CF-44E3-9099-C40C66FF867C}">
                  <a14:compatExt spid="_x0000_s747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93" name="Check Box 41" hidden="1">
              <a:extLst>
                <a:ext uri="{63B3BB69-23CF-44E3-9099-C40C66FF867C}">
                  <a14:compatExt spid="_x0000_s747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DVBE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94" name="Check Box 42" hidden="1">
              <a:extLst>
                <a:ext uri="{63B3BB69-23CF-44E3-9099-C40C66FF867C}">
                  <a14:compatExt spid="_x0000_s747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None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95" name="Check Box 43" hidden="1">
              <a:extLst>
                <a:ext uri="{63B3BB69-23CF-44E3-9099-C40C66FF867C}">
                  <a14:compatExt spid="_x0000_s747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96" name="Check Box 44" hidden="1">
              <a:extLst>
                <a:ext uri="{63B3BB69-23CF-44E3-9099-C40C66FF867C}">
                  <a14:compatExt spid="_x0000_s747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97" name="Check Box 45" hidden="1">
              <a:extLst>
                <a:ext uri="{63B3BB69-23CF-44E3-9099-C40C66FF867C}">
                  <a14:compatExt spid="_x0000_s747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DVBE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98" name="Check Box 46" hidden="1">
              <a:extLst>
                <a:ext uri="{63B3BB69-23CF-44E3-9099-C40C66FF867C}">
                  <a14:compatExt spid="_x0000_s747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None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99" name="Check Box 47" hidden="1">
              <a:extLst>
                <a:ext uri="{63B3BB69-23CF-44E3-9099-C40C66FF867C}">
                  <a14:compatExt spid="_x0000_s747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800" name="Check Box 48" hidden="1">
              <a:extLst>
                <a:ext uri="{63B3BB69-23CF-44E3-9099-C40C66FF867C}">
                  <a14:compatExt spid="_x0000_s748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801" name="Check Box 49" hidden="1">
              <a:extLst>
                <a:ext uri="{63B3BB69-23CF-44E3-9099-C40C66FF867C}">
                  <a14:compatExt spid="_x0000_s748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DVBE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802" name="Check Box 50" hidden="1">
              <a:extLst>
                <a:ext uri="{63B3BB69-23CF-44E3-9099-C40C66FF867C}">
                  <a14:compatExt spid="_x0000_s748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None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803" name="Check Box 51" hidden="1">
              <a:extLst>
                <a:ext uri="{63B3BB69-23CF-44E3-9099-C40C66FF867C}">
                  <a14:compatExt spid="_x0000_s748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804" name="Check Box 52" hidden="1">
              <a:extLst>
                <a:ext uri="{63B3BB69-23CF-44E3-9099-C40C66FF867C}">
                  <a14:compatExt spid="_x0000_s748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805" name="Check Box 53" hidden="1">
              <a:extLst>
                <a:ext uri="{63B3BB69-23CF-44E3-9099-C40C66FF867C}">
                  <a14:compatExt spid="_x0000_s748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DVBE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806" name="Check Box 54" hidden="1">
              <a:extLst>
                <a:ext uri="{63B3BB69-23CF-44E3-9099-C40C66FF867C}">
                  <a14:compatExt spid="_x0000_s748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None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807" name="Check Box 55" hidden="1">
              <a:extLst>
                <a:ext uri="{63B3BB69-23CF-44E3-9099-C40C66FF867C}">
                  <a14:compatExt spid="_x0000_s748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808" name="Check Box 56" hidden="1">
              <a:extLst>
                <a:ext uri="{63B3BB69-23CF-44E3-9099-C40C66FF867C}">
                  <a14:compatExt spid="_x0000_s748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809" name="Check Box 57" hidden="1">
              <a:extLst>
                <a:ext uri="{63B3BB69-23CF-44E3-9099-C40C66FF867C}">
                  <a14:compatExt spid="_x0000_s748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DVBE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810" name="Check Box 58" hidden="1">
              <a:extLst>
                <a:ext uri="{63B3BB69-23CF-44E3-9099-C40C66FF867C}">
                  <a14:compatExt spid="_x0000_s748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None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811" name="Check Box 59" hidden="1">
              <a:extLst>
                <a:ext uri="{63B3BB69-23CF-44E3-9099-C40C66FF867C}">
                  <a14:compatExt spid="_x0000_s748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812" name="Check Box 60" hidden="1">
              <a:extLst>
                <a:ext uri="{63B3BB69-23CF-44E3-9099-C40C66FF867C}">
                  <a14:compatExt spid="_x0000_s748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813" name="Check Box 61" hidden="1">
              <a:extLst>
                <a:ext uri="{63B3BB69-23CF-44E3-9099-C40C66FF867C}">
                  <a14:compatExt spid="_x0000_s748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DVBE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814" name="Check Box 62" hidden="1">
              <a:extLst>
                <a:ext uri="{63B3BB69-23CF-44E3-9099-C40C66FF867C}">
                  <a14:compatExt spid="_x0000_s748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None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815" name="Check Box 63" hidden="1">
              <a:extLst>
                <a:ext uri="{63B3BB69-23CF-44E3-9099-C40C66FF867C}">
                  <a14:compatExt spid="_x0000_s748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816" name="Check Box 64" hidden="1">
              <a:extLst>
                <a:ext uri="{63B3BB69-23CF-44E3-9099-C40C66FF867C}">
                  <a14:compatExt spid="_x0000_s748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MB</a:t>
              </a:r>
            </a:p>
          </xdr:txBody>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0</xdr:row>
          <xdr:rowOff>0</xdr:rowOff>
        </xdr:from>
        <xdr:to>
          <xdr:col>4</xdr:col>
          <xdr:colOff>457200</xdr:colOff>
          <xdr:row>0</xdr:row>
          <xdr:rowOff>0</xdr:rowOff>
        </xdr:to>
        <xdr:sp macro="" textlink="">
          <xdr:nvSpPr>
            <xdr:cNvPr id="74817" name="Check Box 65" hidden="1">
              <a:extLst>
                <a:ext uri="{63B3BB69-23CF-44E3-9099-C40C66FF867C}">
                  <a14:compatExt spid="_x0000_s748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DVBE</a:t>
              </a:r>
            </a:p>
          </xdr:txBody>
        </xdr:sp>
        <xdr:clientData/>
      </xdr:twoCellAnchor>
    </mc:Choice>
    <mc:Fallback/>
  </mc:AlternateContent>
  <mc:AlternateContent xmlns:mc="http://schemas.openxmlformats.org/markup-compatibility/2006">
    <mc:Choice xmlns:a14="http://schemas.microsoft.com/office/drawing/2010/main" Requires="a14">
      <xdr:twoCellAnchor>
        <xdr:from>
          <xdr:col>4</xdr:col>
          <xdr:colOff>581025</xdr:colOff>
          <xdr:row>0</xdr:row>
          <xdr:rowOff>0</xdr:rowOff>
        </xdr:from>
        <xdr:to>
          <xdr:col>4</xdr:col>
          <xdr:colOff>1038225</xdr:colOff>
          <xdr:row>0</xdr:row>
          <xdr:rowOff>0</xdr:rowOff>
        </xdr:to>
        <xdr:sp macro="" textlink="">
          <xdr:nvSpPr>
            <xdr:cNvPr id="74818" name="Check Box 66" hidden="1">
              <a:extLst>
                <a:ext uri="{63B3BB69-23CF-44E3-9099-C40C66FF867C}">
                  <a14:compatExt spid="_x0000_s748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None</a:t>
              </a:r>
            </a:p>
          </xdr:txBody>
        </xdr:sp>
        <xdr:clientData/>
      </xdr:twoCellAnchor>
    </mc:Choice>
    <mc:Fallback/>
  </mc:AlternateContent>
  <mc:AlternateContent xmlns:mc="http://schemas.openxmlformats.org/markup-compatibility/2006">
    <mc:Choice xmlns:a14="http://schemas.microsoft.com/office/drawing/2010/main" Requires="a14">
      <xdr:twoCellAnchor>
        <xdr:from>
          <xdr:col>4</xdr:col>
          <xdr:colOff>9525</xdr:colOff>
          <xdr:row>0</xdr:row>
          <xdr:rowOff>0</xdr:rowOff>
        </xdr:from>
        <xdr:to>
          <xdr:col>4</xdr:col>
          <xdr:colOff>466725</xdr:colOff>
          <xdr:row>0</xdr:row>
          <xdr:rowOff>0</xdr:rowOff>
        </xdr:to>
        <xdr:sp macro="" textlink="">
          <xdr:nvSpPr>
            <xdr:cNvPr id="74819" name="Check Box 67" hidden="1">
              <a:extLst>
                <a:ext uri="{63B3BB69-23CF-44E3-9099-C40C66FF867C}">
                  <a14:compatExt spid="_x0000_s748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SB</a:t>
              </a:r>
            </a:p>
          </xdr:txBody>
        </xdr:sp>
        <xdr:clientData/>
      </xdr:twoCellAnchor>
    </mc:Choice>
    <mc:Fallback/>
  </mc:AlternateContent>
  <mc:AlternateContent xmlns:mc="http://schemas.openxmlformats.org/markup-compatibility/2006">
    <mc:Choice xmlns:a14="http://schemas.microsoft.com/office/drawing/2010/main" Requires="a14">
      <xdr:twoCellAnchor>
        <xdr:from>
          <xdr:col>4</xdr:col>
          <xdr:colOff>581025</xdr:colOff>
          <xdr:row>0</xdr:row>
          <xdr:rowOff>0</xdr:rowOff>
        </xdr:from>
        <xdr:to>
          <xdr:col>4</xdr:col>
          <xdr:colOff>1038225</xdr:colOff>
          <xdr:row>0</xdr:row>
          <xdr:rowOff>0</xdr:rowOff>
        </xdr:to>
        <xdr:sp macro="" textlink="">
          <xdr:nvSpPr>
            <xdr:cNvPr id="74820" name="Check Box 68" hidden="1">
              <a:extLst>
                <a:ext uri="{63B3BB69-23CF-44E3-9099-C40C66FF867C}">
                  <a14:compatExt spid="_x0000_s748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MB</a:t>
              </a: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3" Type="http://schemas.openxmlformats.org/officeDocument/2006/relationships/ctrlProp" Target="../ctrlProps/ctrlProp19.xml"/><Relationship Id="rId18" Type="http://schemas.openxmlformats.org/officeDocument/2006/relationships/ctrlProp" Target="../ctrlProps/ctrlProp24.xml"/><Relationship Id="rId26" Type="http://schemas.openxmlformats.org/officeDocument/2006/relationships/ctrlProp" Target="../ctrlProps/ctrlProp32.xml"/><Relationship Id="rId39" Type="http://schemas.openxmlformats.org/officeDocument/2006/relationships/ctrlProp" Target="../ctrlProps/ctrlProp45.xml"/><Relationship Id="rId21" Type="http://schemas.openxmlformats.org/officeDocument/2006/relationships/ctrlProp" Target="../ctrlProps/ctrlProp27.xml"/><Relationship Id="rId34" Type="http://schemas.openxmlformats.org/officeDocument/2006/relationships/ctrlProp" Target="../ctrlProps/ctrlProp40.xml"/><Relationship Id="rId42" Type="http://schemas.openxmlformats.org/officeDocument/2006/relationships/ctrlProp" Target="../ctrlProps/ctrlProp48.xml"/><Relationship Id="rId47" Type="http://schemas.openxmlformats.org/officeDocument/2006/relationships/ctrlProp" Target="../ctrlProps/ctrlProp53.xml"/><Relationship Id="rId50" Type="http://schemas.openxmlformats.org/officeDocument/2006/relationships/ctrlProp" Target="../ctrlProps/ctrlProp56.xml"/><Relationship Id="rId55" Type="http://schemas.openxmlformats.org/officeDocument/2006/relationships/ctrlProp" Target="../ctrlProps/ctrlProp61.xml"/><Relationship Id="rId63" Type="http://schemas.openxmlformats.org/officeDocument/2006/relationships/ctrlProp" Target="../ctrlProps/ctrlProp69.xml"/><Relationship Id="rId68" Type="http://schemas.openxmlformats.org/officeDocument/2006/relationships/ctrlProp" Target="../ctrlProps/ctrlProp74.xml"/><Relationship Id="rId7" Type="http://schemas.openxmlformats.org/officeDocument/2006/relationships/ctrlProp" Target="../ctrlProps/ctrlProp13.xml"/><Relationship Id="rId2" Type="http://schemas.openxmlformats.org/officeDocument/2006/relationships/vmlDrawing" Target="../drawings/vmlDrawing2.vml"/><Relationship Id="rId16" Type="http://schemas.openxmlformats.org/officeDocument/2006/relationships/ctrlProp" Target="../ctrlProps/ctrlProp22.xml"/><Relationship Id="rId29" Type="http://schemas.openxmlformats.org/officeDocument/2006/relationships/ctrlProp" Target="../ctrlProps/ctrlProp35.xml"/><Relationship Id="rId1" Type="http://schemas.openxmlformats.org/officeDocument/2006/relationships/drawing" Target="../drawings/drawing2.xml"/><Relationship Id="rId6" Type="http://schemas.openxmlformats.org/officeDocument/2006/relationships/ctrlProp" Target="../ctrlProps/ctrlProp12.xml"/><Relationship Id="rId11" Type="http://schemas.openxmlformats.org/officeDocument/2006/relationships/ctrlProp" Target="../ctrlProps/ctrlProp17.xml"/><Relationship Id="rId24" Type="http://schemas.openxmlformats.org/officeDocument/2006/relationships/ctrlProp" Target="../ctrlProps/ctrlProp30.xml"/><Relationship Id="rId32" Type="http://schemas.openxmlformats.org/officeDocument/2006/relationships/ctrlProp" Target="../ctrlProps/ctrlProp38.xml"/><Relationship Id="rId37" Type="http://schemas.openxmlformats.org/officeDocument/2006/relationships/ctrlProp" Target="../ctrlProps/ctrlProp43.xml"/><Relationship Id="rId40" Type="http://schemas.openxmlformats.org/officeDocument/2006/relationships/ctrlProp" Target="../ctrlProps/ctrlProp46.xml"/><Relationship Id="rId45" Type="http://schemas.openxmlformats.org/officeDocument/2006/relationships/ctrlProp" Target="../ctrlProps/ctrlProp51.xml"/><Relationship Id="rId53" Type="http://schemas.openxmlformats.org/officeDocument/2006/relationships/ctrlProp" Target="../ctrlProps/ctrlProp59.xml"/><Relationship Id="rId58" Type="http://schemas.openxmlformats.org/officeDocument/2006/relationships/ctrlProp" Target="../ctrlProps/ctrlProp64.xml"/><Relationship Id="rId66" Type="http://schemas.openxmlformats.org/officeDocument/2006/relationships/ctrlProp" Target="../ctrlProps/ctrlProp72.xml"/><Relationship Id="rId5" Type="http://schemas.openxmlformats.org/officeDocument/2006/relationships/ctrlProp" Target="../ctrlProps/ctrlProp11.xml"/><Relationship Id="rId15" Type="http://schemas.openxmlformats.org/officeDocument/2006/relationships/ctrlProp" Target="../ctrlProps/ctrlProp21.xml"/><Relationship Id="rId23" Type="http://schemas.openxmlformats.org/officeDocument/2006/relationships/ctrlProp" Target="../ctrlProps/ctrlProp29.xml"/><Relationship Id="rId28" Type="http://schemas.openxmlformats.org/officeDocument/2006/relationships/ctrlProp" Target="../ctrlProps/ctrlProp34.xml"/><Relationship Id="rId36" Type="http://schemas.openxmlformats.org/officeDocument/2006/relationships/ctrlProp" Target="../ctrlProps/ctrlProp42.xml"/><Relationship Id="rId49" Type="http://schemas.openxmlformats.org/officeDocument/2006/relationships/ctrlProp" Target="../ctrlProps/ctrlProp55.xml"/><Relationship Id="rId57" Type="http://schemas.openxmlformats.org/officeDocument/2006/relationships/ctrlProp" Target="../ctrlProps/ctrlProp63.xml"/><Relationship Id="rId61" Type="http://schemas.openxmlformats.org/officeDocument/2006/relationships/ctrlProp" Target="../ctrlProps/ctrlProp67.xml"/><Relationship Id="rId10" Type="http://schemas.openxmlformats.org/officeDocument/2006/relationships/ctrlProp" Target="../ctrlProps/ctrlProp16.xml"/><Relationship Id="rId19" Type="http://schemas.openxmlformats.org/officeDocument/2006/relationships/ctrlProp" Target="../ctrlProps/ctrlProp25.xml"/><Relationship Id="rId31" Type="http://schemas.openxmlformats.org/officeDocument/2006/relationships/ctrlProp" Target="../ctrlProps/ctrlProp37.xml"/><Relationship Id="rId44" Type="http://schemas.openxmlformats.org/officeDocument/2006/relationships/ctrlProp" Target="../ctrlProps/ctrlProp50.xml"/><Relationship Id="rId52" Type="http://schemas.openxmlformats.org/officeDocument/2006/relationships/ctrlProp" Target="../ctrlProps/ctrlProp58.xml"/><Relationship Id="rId60" Type="http://schemas.openxmlformats.org/officeDocument/2006/relationships/ctrlProp" Target="../ctrlProps/ctrlProp66.xml"/><Relationship Id="rId65" Type="http://schemas.openxmlformats.org/officeDocument/2006/relationships/ctrlProp" Target="../ctrlProps/ctrlProp71.xml"/><Relationship Id="rId4" Type="http://schemas.openxmlformats.org/officeDocument/2006/relationships/ctrlProp" Target="../ctrlProps/ctrlProp10.xml"/><Relationship Id="rId9" Type="http://schemas.openxmlformats.org/officeDocument/2006/relationships/ctrlProp" Target="../ctrlProps/ctrlProp15.xml"/><Relationship Id="rId14" Type="http://schemas.openxmlformats.org/officeDocument/2006/relationships/ctrlProp" Target="../ctrlProps/ctrlProp20.xml"/><Relationship Id="rId22" Type="http://schemas.openxmlformats.org/officeDocument/2006/relationships/ctrlProp" Target="../ctrlProps/ctrlProp28.xml"/><Relationship Id="rId27" Type="http://schemas.openxmlformats.org/officeDocument/2006/relationships/ctrlProp" Target="../ctrlProps/ctrlProp33.xml"/><Relationship Id="rId30" Type="http://schemas.openxmlformats.org/officeDocument/2006/relationships/ctrlProp" Target="../ctrlProps/ctrlProp36.xml"/><Relationship Id="rId35" Type="http://schemas.openxmlformats.org/officeDocument/2006/relationships/ctrlProp" Target="../ctrlProps/ctrlProp41.xml"/><Relationship Id="rId43" Type="http://schemas.openxmlformats.org/officeDocument/2006/relationships/ctrlProp" Target="../ctrlProps/ctrlProp49.xml"/><Relationship Id="rId48" Type="http://schemas.openxmlformats.org/officeDocument/2006/relationships/ctrlProp" Target="../ctrlProps/ctrlProp54.xml"/><Relationship Id="rId56" Type="http://schemas.openxmlformats.org/officeDocument/2006/relationships/ctrlProp" Target="../ctrlProps/ctrlProp62.xml"/><Relationship Id="rId64" Type="http://schemas.openxmlformats.org/officeDocument/2006/relationships/ctrlProp" Target="../ctrlProps/ctrlProp70.xml"/><Relationship Id="rId69" Type="http://schemas.openxmlformats.org/officeDocument/2006/relationships/ctrlProp" Target="../ctrlProps/ctrlProp75.xml"/><Relationship Id="rId8" Type="http://schemas.openxmlformats.org/officeDocument/2006/relationships/ctrlProp" Target="../ctrlProps/ctrlProp14.xml"/><Relationship Id="rId51" Type="http://schemas.openxmlformats.org/officeDocument/2006/relationships/ctrlProp" Target="../ctrlProps/ctrlProp57.xml"/><Relationship Id="rId3" Type="http://schemas.openxmlformats.org/officeDocument/2006/relationships/ctrlProp" Target="../ctrlProps/ctrlProp9.xml"/><Relationship Id="rId12" Type="http://schemas.openxmlformats.org/officeDocument/2006/relationships/ctrlProp" Target="../ctrlProps/ctrlProp18.xml"/><Relationship Id="rId17" Type="http://schemas.openxmlformats.org/officeDocument/2006/relationships/ctrlProp" Target="../ctrlProps/ctrlProp23.xml"/><Relationship Id="rId25" Type="http://schemas.openxmlformats.org/officeDocument/2006/relationships/ctrlProp" Target="../ctrlProps/ctrlProp31.xml"/><Relationship Id="rId33" Type="http://schemas.openxmlformats.org/officeDocument/2006/relationships/ctrlProp" Target="../ctrlProps/ctrlProp39.xml"/><Relationship Id="rId38" Type="http://schemas.openxmlformats.org/officeDocument/2006/relationships/ctrlProp" Target="../ctrlProps/ctrlProp44.xml"/><Relationship Id="rId46" Type="http://schemas.openxmlformats.org/officeDocument/2006/relationships/ctrlProp" Target="../ctrlProps/ctrlProp52.xml"/><Relationship Id="rId59" Type="http://schemas.openxmlformats.org/officeDocument/2006/relationships/ctrlProp" Target="../ctrlProps/ctrlProp65.xml"/><Relationship Id="rId67" Type="http://schemas.openxmlformats.org/officeDocument/2006/relationships/ctrlProp" Target="../ctrlProps/ctrlProp73.xml"/><Relationship Id="rId20" Type="http://schemas.openxmlformats.org/officeDocument/2006/relationships/ctrlProp" Target="../ctrlProps/ctrlProp26.xml"/><Relationship Id="rId41" Type="http://schemas.openxmlformats.org/officeDocument/2006/relationships/ctrlProp" Target="../ctrlProps/ctrlProp47.xml"/><Relationship Id="rId54" Type="http://schemas.openxmlformats.org/officeDocument/2006/relationships/ctrlProp" Target="../ctrlProps/ctrlProp60.xml"/><Relationship Id="rId62" Type="http://schemas.openxmlformats.org/officeDocument/2006/relationships/ctrlProp" Target="../ctrlProps/ctrlProp68.xml"/><Relationship Id="rId70" Type="http://schemas.openxmlformats.org/officeDocument/2006/relationships/ctrlProp" Target="../ctrlProps/ctrlProp76.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zoomScaleNormal="100" zoomScaleSheetLayoutView="130" workbookViewId="0">
      <selection activeCell="I25" sqref="I25"/>
    </sheetView>
  </sheetViews>
  <sheetFormatPr defaultColWidth="8.85546875" defaultRowHeight="12.75" x14ac:dyDescent="0.2"/>
  <cols>
    <col min="1" max="1" width="100.85546875" style="8" customWidth="1"/>
    <col min="3" max="3" width="25" customWidth="1"/>
  </cols>
  <sheetData>
    <row r="1" spans="1:9" s="10" customFormat="1" ht="18" x14ac:dyDescent="0.25">
      <c r="A1" s="128" t="s">
        <v>148</v>
      </c>
      <c r="B1" s="11"/>
      <c r="C1" s="11"/>
      <c r="D1" s="11"/>
      <c r="E1" s="11"/>
      <c r="F1" s="11"/>
      <c r="G1" s="11"/>
      <c r="H1" s="11"/>
      <c r="I1" s="11"/>
    </row>
    <row r="2" spans="1:9" s="10" customFormat="1" ht="15.75" x14ac:dyDescent="0.25">
      <c r="A2" s="124"/>
      <c r="B2" s="11"/>
      <c r="C2" s="11"/>
      <c r="D2" s="11"/>
      <c r="E2" s="11"/>
      <c r="F2" s="11"/>
      <c r="G2" s="11"/>
      <c r="H2" s="11"/>
      <c r="I2" s="11"/>
    </row>
    <row r="3" spans="1:9" s="122" customFormat="1" ht="40.700000000000003" customHeight="1" x14ac:dyDescent="0.25">
      <c r="A3" s="129" t="s">
        <v>207</v>
      </c>
    </row>
    <row r="4" spans="1:9" s="122" customFormat="1" ht="39" customHeight="1" x14ac:dyDescent="0.25">
      <c r="A4" s="129" t="s">
        <v>145</v>
      </c>
    </row>
    <row r="5" spans="1:9" s="131" customFormat="1" ht="39" customHeight="1" x14ac:dyDescent="0.2">
      <c r="A5" s="130" t="s">
        <v>165</v>
      </c>
    </row>
    <row r="6" spans="1:9" s="131" customFormat="1" ht="39" customHeight="1" x14ac:dyDescent="0.2">
      <c r="A6" s="130" t="s">
        <v>166</v>
      </c>
    </row>
    <row r="7" spans="1:9" s="131" customFormat="1" ht="66.75" customHeight="1" x14ac:dyDescent="0.2">
      <c r="A7" s="130" t="s">
        <v>167</v>
      </c>
      <c r="B7" s="191"/>
    </row>
    <row r="8" spans="1:9" s="131" customFormat="1" ht="39" customHeight="1" x14ac:dyDescent="0.2">
      <c r="A8" s="130" t="s">
        <v>168</v>
      </c>
    </row>
    <row r="9" spans="1:9" s="131" customFormat="1" ht="39" customHeight="1" x14ac:dyDescent="0.2">
      <c r="A9" s="130" t="s">
        <v>146</v>
      </c>
    </row>
    <row r="10" spans="1:9" s="131" customFormat="1" ht="66.75" customHeight="1" x14ac:dyDescent="0.2">
      <c r="A10" s="130" t="s">
        <v>169</v>
      </c>
    </row>
    <row r="11" spans="1:9" s="131" customFormat="1" ht="66.75" customHeight="1" x14ac:dyDescent="0.2">
      <c r="A11" s="130" t="s">
        <v>170</v>
      </c>
      <c r="B11" s="191"/>
    </row>
    <row r="12" spans="1:9" s="131" customFormat="1" ht="39" customHeight="1" x14ac:dyDescent="0.2">
      <c r="A12" s="130" t="s">
        <v>147</v>
      </c>
    </row>
    <row r="14" spans="1:9" ht="18" x14ac:dyDescent="0.25">
      <c r="A14" s="127" t="s">
        <v>95</v>
      </c>
    </row>
    <row r="18" spans="2:2" ht="25.5" x14ac:dyDescent="0.2">
      <c r="B18" s="191" t="s">
        <v>240</v>
      </c>
    </row>
    <row r="22" spans="2:2" ht="25.5" x14ac:dyDescent="0.2">
      <c r="B22" s="191" t="s">
        <v>229</v>
      </c>
    </row>
  </sheetData>
  <pageMargins left="0.25" right="0.25" top="1" bottom="0.5" header="0.25" footer="0.25"/>
  <pageSetup fitToHeight="15" orientation="portrait"/>
  <headerFooter scaleWithDoc="0" alignWithMargins="0">
    <oddFooter>&amp;LSeptember 2017&amp;KFF0000
&amp;CPage &amp;P of &amp;N
Attachment 7&amp;RGFO-17-305
Distribution System Modeling
Tools to Evaluate Distributed
Energy Resources</oddFooter>
  </headerFooter>
  <rowBreaks count="1" manualBreakCount="1">
    <brk id="13" max="16383"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8"/>
  <sheetViews>
    <sheetView view="pageLayout" zoomScale="80" zoomScaleNormal="100" zoomScaleSheetLayoutView="100" zoomScalePageLayoutView="80" workbookViewId="0">
      <selection activeCell="B18" sqref="B18"/>
    </sheetView>
  </sheetViews>
  <sheetFormatPr defaultColWidth="11.42578125" defaultRowHeight="12.75" x14ac:dyDescent="0.2"/>
  <cols>
    <col min="1" max="1" width="20.7109375" style="13" customWidth="1"/>
    <col min="2" max="2" width="13.28515625" style="13" customWidth="1"/>
    <col min="3" max="3" width="25" style="13" customWidth="1"/>
    <col min="4" max="4" width="16.7109375" style="4" customWidth="1"/>
    <col min="5" max="6" width="14.7109375" style="4" customWidth="1"/>
    <col min="7" max="7" width="14.7109375" style="5" customWidth="1"/>
    <col min="8" max="16384" width="11.42578125" style="4"/>
  </cols>
  <sheetData>
    <row r="1" spans="1:7" s="13" customFormat="1" ht="21.75" customHeight="1" x14ac:dyDescent="0.2">
      <c r="A1" s="265" t="s">
        <v>136</v>
      </c>
      <c r="B1" s="265"/>
      <c r="C1" s="265"/>
      <c r="D1" s="265"/>
      <c r="E1" s="265"/>
      <c r="F1" s="265"/>
      <c r="G1" s="265"/>
    </row>
    <row r="2" spans="1:7" s="13" customFormat="1" hidden="1" x14ac:dyDescent="0.2">
      <c r="A2" s="257" t="s">
        <v>171</v>
      </c>
      <c r="B2" s="257"/>
      <c r="C2" s="257"/>
      <c r="D2" s="257"/>
      <c r="E2" s="257"/>
      <c r="F2" s="257"/>
      <c r="G2" s="257"/>
    </row>
    <row r="3" spans="1:7" s="5" customFormat="1" ht="43.5" customHeight="1" x14ac:dyDescent="0.2">
      <c r="A3" s="245" t="str">
        <f>'Category Budget'!$B$3</f>
        <v>SLAC National Accelerator Laboratory</v>
      </c>
      <c r="B3" s="246"/>
      <c r="C3" s="246"/>
      <c r="D3" s="246"/>
      <c r="E3" s="246"/>
      <c r="F3" s="246"/>
      <c r="G3" s="247"/>
    </row>
    <row r="4" spans="1:7" ht="12.75" customHeight="1" x14ac:dyDescent="0.25">
      <c r="D4" s="68"/>
      <c r="E4" s="91"/>
      <c r="F4" s="91"/>
      <c r="G4" s="4"/>
    </row>
    <row r="5" spans="1:7" ht="31.7" customHeight="1" thickBot="1" x14ac:dyDescent="0.3">
      <c r="A5" s="275" t="s">
        <v>109</v>
      </c>
      <c r="B5" s="275"/>
      <c r="C5" s="275"/>
      <c r="D5" s="275"/>
      <c r="E5" s="275"/>
      <c r="F5" s="275"/>
      <c r="G5" s="275"/>
    </row>
    <row r="6" spans="1:7" ht="63.75" thickBot="1" x14ac:dyDescent="0.3">
      <c r="A6" s="146" t="s">
        <v>106</v>
      </c>
      <c r="B6" s="147" t="s">
        <v>71</v>
      </c>
      <c r="C6" s="147" t="s">
        <v>107</v>
      </c>
      <c r="D6" s="147" t="s">
        <v>108</v>
      </c>
      <c r="E6" s="147" t="s">
        <v>179</v>
      </c>
      <c r="F6" s="148" t="s">
        <v>180</v>
      </c>
      <c r="G6" s="149" t="s">
        <v>61</v>
      </c>
    </row>
    <row r="7" spans="1:7" s="6" customFormat="1" ht="72" customHeight="1" x14ac:dyDescent="0.2">
      <c r="A7" s="98" t="s">
        <v>284</v>
      </c>
      <c r="B7" s="100">
        <v>1.2</v>
      </c>
      <c r="C7" s="223" t="s">
        <v>307</v>
      </c>
      <c r="D7" s="80">
        <v>632718</v>
      </c>
      <c r="E7" s="80">
        <v>367282</v>
      </c>
      <c r="F7" s="81">
        <v>0</v>
      </c>
      <c r="G7" s="155">
        <f>SUM(E7:F7)</f>
        <v>367282</v>
      </c>
    </row>
    <row r="8" spans="1:7" s="6" customFormat="1" ht="39.75" customHeight="1" thickBot="1" x14ac:dyDescent="0.25">
      <c r="A8" s="99"/>
      <c r="B8" s="100">
        <v>0</v>
      </c>
      <c r="C8" s="88"/>
      <c r="D8" s="82">
        <v>0</v>
      </c>
      <c r="E8" s="82">
        <v>0</v>
      </c>
      <c r="F8" s="83">
        <v>0</v>
      </c>
      <c r="G8" s="156">
        <f>SUM(E8:F8)</f>
        <v>0</v>
      </c>
    </row>
    <row r="9" spans="1:7" s="6" customFormat="1" ht="39.75" hidden="1" customHeight="1" x14ac:dyDescent="0.2">
      <c r="A9" s="99"/>
      <c r="B9" s="100">
        <v>0</v>
      </c>
      <c r="C9" s="88"/>
      <c r="D9" s="82">
        <v>0</v>
      </c>
      <c r="E9" s="82">
        <v>0</v>
      </c>
      <c r="F9" s="83">
        <v>0</v>
      </c>
      <c r="G9" s="156">
        <f>SUM(E9:F9)</f>
        <v>0</v>
      </c>
    </row>
    <row r="10" spans="1:7" s="6" customFormat="1" ht="39.75" hidden="1" customHeight="1" x14ac:dyDescent="0.2">
      <c r="A10" s="99"/>
      <c r="B10" s="100">
        <v>0</v>
      </c>
      <c r="C10" s="88"/>
      <c r="D10" s="82">
        <v>0</v>
      </c>
      <c r="E10" s="82">
        <v>0</v>
      </c>
      <c r="F10" s="83">
        <v>0</v>
      </c>
      <c r="G10" s="156">
        <f>SUM(E10:F10)</f>
        <v>0</v>
      </c>
    </row>
    <row r="11" spans="1:7" s="6" customFormat="1" ht="39.75" hidden="1" customHeight="1" thickBot="1" x14ac:dyDescent="0.25">
      <c r="A11" s="99"/>
      <c r="B11" s="100">
        <v>0</v>
      </c>
      <c r="C11" s="88"/>
      <c r="D11" s="82">
        <v>0</v>
      </c>
      <c r="E11" s="82">
        <v>0</v>
      </c>
      <c r="F11" s="83">
        <v>0</v>
      </c>
      <c r="G11" s="156">
        <f>SUM(E11:F11)</f>
        <v>0</v>
      </c>
    </row>
    <row r="12" spans="1:7" ht="31.7" customHeight="1" thickBot="1" x14ac:dyDescent="0.25">
      <c r="A12" s="273" t="s">
        <v>10</v>
      </c>
      <c r="B12" s="274"/>
      <c r="C12" s="274"/>
      <c r="D12" s="274"/>
      <c r="E12" s="158">
        <f>SUM(E7:E11)</f>
        <v>367282</v>
      </c>
      <c r="F12" s="158">
        <f>SUM(F7:F11)</f>
        <v>0</v>
      </c>
      <c r="G12" s="158">
        <f>SUM(G7:G11)</f>
        <v>367282</v>
      </c>
    </row>
    <row r="13" spans="1:7" ht="12.75" customHeight="1" x14ac:dyDescent="0.2">
      <c r="A13" s="259"/>
      <c r="B13" s="259"/>
      <c r="C13" s="259"/>
      <c r="D13" s="259"/>
      <c r="E13" s="259"/>
      <c r="F13" s="259"/>
      <c r="G13" s="4"/>
    </row>
    <row r="14" spans="1:7" ht="12.75" hidden="1" customHeight="1" x14ac:dyDescent="0.25">
      <c r="D14" s="68"/>
      <c r="E14" s="91"/>
      <c r="F14" s="91"/>
      <c r="G14" s="4"/>
    </row>
    <row r="15" spans="1:7" ht="12.75" customHeight="1" x14ac:dyDescent="0.25">
      <c r="D15" s="68"/>
      <c r="E15" s="91"/>
      <c r="F15" s="91"/>
      <c r="G15" s="4"/>
    </row>
    <row r="16" spans="1:7" s="6" customFormat="1" ht="31.7" customHeight="1" x14ac:dyDescent="0.25">
      <c r="A16" s="275" t="s">
        <v>140</v>
      </c>
      <c r="B16" s="275"/>
      <c r="C16" s="275"/>
      <c r="D16" s="275"/>
      <c r="E16" s="275"/>
      <c r="F16" s="275"/>
      <c r="G16" s="275"/>
    </row>
    <row r="17" spans="1:7" s="6" customFormat="1" ht="13.5" thickBot="1" x14ac:dyDescent="0.25">
      <c r="A17" s="267" t="s">
        <v>197</v>
      </c>
      <c r="B17" s="267"/>
      <c r="C17" s="267"/>
      <c r="D17" s="267"/>
      <c r="E17" s="267"/>
      <c r="F17" s="267"/>
      <c r="G17" s="267"/>
    </row>
    <row r="18" spans="1:7" ht="63.75" thickBot="1" x14ac:dyDescent="0.3">
      <c r="A18" s="146" t="s">
        <v>72</v>
      </c>
      <c r="B18" s="276" t="s">
        <v>241</v>
      </c>
      <c r="C18" s="277"/>
      <c r="D18" s="147" t="s">
        <v>73</v>
      </c>
      <c r="E18" s="147" t="s">
        <v>179</v>
      </c>
      <c r="F18" s="148" t="s">
        <v>180</v>
      </c>
      <c r="G18" s="149" t="s">
        <v>61</v>
      </c>
    </row>
    <row r="19" spans="1:7" s="6" customFormat="1" ht="39.75" customHeight="1" thickBot="1" x14ac:dyDescent="0.25">
      <c r="A19" s="101">
        <v>0</v>
      </c>
      <c r="B19" s="268"/>
      <c r="C19" s="269"/>
      <c r="D19" s="93">
        <v>0</v>
      </c>
      <c r="E19" s="93">
        <v>0</v>
      </c>
      <c r="F19" s="94">
        <v>0</v>
      </c>
      <c r="G19" s="161">
        <f>SUM(E19:F19)</f>
        <v>0</v>
      </c>
    </row>
    <row r="20" spans="1:7" ht="31.7" customHeight="1" thickBot="1" x14ac:dyDescent="0.25">
      <c r="A20" s="273" t="s">
        <v>10</v>
      </c>
      <c r="B20" s="274"/>
      <c r="C20" s="274"/>
      <c r="D20" s="274"/>
      <c r="E20" s="158">
        <f>SUM(E19:E19)</f>
        <v>0</v>
      </c>
      <c r="F20" s="158">
        <f>SUM(F19:F19)</f>
        <v>0</v>
      </c>
      <c r="G20" s="157">
        <f>SUM(G19:G19)</f>
        <v>0</v>
      </c>
    </row>
    <row r="21" spans="1:7" s="90" customFormat="1" x14ac:dyDescent="0.2">
      <c r="A21" s="259"/>
      <c r="B21" s="259"/>
      <c r="C21" s="259"/>
      <c r="D21" s="259"/>
      <c r="E21" s="259"/>
      <c r="F21" s="259"/>
      <c r="G21" s="89"/>
    </row>
    <row r="22" spans="1:7" s="90" customFormat="1" x14ac:dyDescent="0.2">
      <c r="A22" s="125"/>
      <c r="B22" s="192"/>
      <c r="C22" s="125"/>
      <c r="D22" s="125"/>
      <c r="E22" s="125"/>
      <c r="F22" s="125"/>
      <c r="G22" s="89"/>
    </row>
    <row r="23" spans="1:7" s="13" customFormat="1" ht="21.75" hidden="1" customHeight="1" x14ac:dyDescent="0.2">
      <c r="A23" s="265" t="s">
        <v>113</v>
      </c>
      <c r="B23" s="265"/>
      <c r="C23" s="265"/>
      <c r="D23" s="265"/>
      <c r="E23" s="265"/>
      <c r="F23" s="265"/>
      <c r="G23" s="265"/>
    </row>
    <row r="24" spans="1:7" s="13" customFormat="1" ht="66.75" hidden="1" customHeight="1" x14ac:dyDescent="0.2">
      <c r="A24" s="232" t="s">
        <v>131</v>
      </c>
      <c r="B24" s="232"/>
      <c r="C24" s="232"/>
      <c r="D24" s="232"/>
      <c r="E24" s="232"/>
      <c r="F24" s="232"/>
      <c r="G24" s="232"/>
    </row>
    <row r="25" spans="1:7" s="13" customFormat="1" ht="39" hidden="1" customHeight="1" x14ac:dyDescent="0.2">
      <c r="A25" s="232" t="s">
        <v>132</v>
      </c>
      <c r="B25" s="232"/>
      <c r="C25" s="232"/>
      <c r="D25" s="232"/>
      <c r="E25" s="232"/>
      <c r="F25" s="232"/>
      <c r="G25" s="232"/>
    </row>
    <row r="26" spans="1:7" s="13" customFormat="1" ht="39" hidden="1" customHeight="1" x14ac:dyDescent="0.2">
      <c r="A26" s="232" t="s">
        <v>112</v>
      </c>
      <c r="B26" s="232"/>
      <c r="C26" s="232"/>
      <c r="D26" s="232"/>
      <c r="E26" s="232"/>
      <c r="F26" s="232"/>
      <c r="G26" s="232"/>
    </row>
    <row r="27" spans="1:7" s="13" customFormat="1" ht="39" hidden="1" customHeight="1" x14ac:dyDescent="0.2">
      <c r="A27" s="232" t="s">
        <v>133</v>
      </c>
      <c r="B27" s="232"/>
      <c r="C27" s="232"/>
      <c r="D27" s="232"/>
      <c r="E27" s="232"/>
      <c r="F27" s="232"/>
      <c r="G27" s="232"/>
    </row>
    <row r="28" spans="1:7" s="13" customFormat="1" ht="66.75" hidden="1" customHeight="1" x14ac:dyDescent="0.2">
      <c r="A28" s="232" t="s">
        <v>138</v>
      </c>
      <c r="B28" s="232"/>
      <c r="C28" s="232"/>
      <c r="D28" s="232"/>
      <c r="E28" s="232"/>
      <c r="F28" s="232"/>
      <c r="G28" s="232"/>
    </row>
    <row r="29" spans="1:7" s="13" customFormat="1" ht="39" hidden="1" customHeight="1" x14ac:dyDescent="0.2">
      <c r="A29" s="232" t="s">
        <v>135</v>
      </c>
      <c r="B29" s="232"/>
      <c r="C29" s="232"/>
      <c r="D29" s="232"/>
      <c r="E29" s="232"/>
      <c r="F29" s="232"/>
      <c r="G29" s="232"/>
    </row>
    <row r="30" spans="1:7" s="13" customFormat="1" ht="39" hidden="1" customHeight="1" x14ac:dyDescent="0.2">
      <c r="A30" s="232" t="s">
        <v>137</v>
      </c>
      <c r="B30" s="232"/>
      <c r="C30" s="232"/>
      <c r="D30" s="232"/>
      <c r="E30" s="232"/>
      <c r="F30" s="232"/>
      <c r="G30" s="232"/>
    </row>
    <row r="31" spans="1:7" s="13" customFormat="1" ht="39" hidden="1" customHeight="1" x14ac:dyDescent="0.2">
      <c r="A31" s="232" t="s">
        <v>91</v>
      </c>
      <c r="B31" s="232"/>
      <c r="C31" s="232"/>
      <c r="D31" s="232"/>
      <c r="E31" s="232"/>
      <c r="F31" s="232"/>
      <c r="G31" s="232"/>
    </row>
    <row r="32" spans="1:7" s="13" customFormat="1" ht="39" hidden="1" customHeight="1" x14ac:dyDescent="0.2">
      <c r="A32" s="232" t="s">
        <v>92</v>
      </c>
      <c r="B32" s="232"/>
      <c r="C32" s="232"/>
      <c r="D32" s="232"/>
      <c r="E32" s="232"/>
      <c r="F32" s="232"/>
      <c r="G32" s="232"/>
    </row>
    <row r="33" spans="1:7" s="5" customFormat="1" ht="82.5" hidden="1" customHeight="1" x14ac:dyDescent="0.2">
      <c r="A33" s="232" t="s">
        <v>134</v>
      </c>
      <c r="B33" s="232"/>
      <c r="C33" s="232"/>
      <c r="D33" s="232"/>
      <c r="E33" s="232"/>
      <c r="F33" s="232"/>
      <c r="G33" s="232"/>
    </row>
    <row r="34" spans="1:7" s="13" customFormat="1" ht="39" hidden="1" customHeight="1" x14ac:dyDescent="0.2">
      <c r="A34" s="232" t="s">
        <v>198</v>
      </c>
      <c r="B34" s="232"/>
      <c r="C34" s="232"/>
      <c r="D34" s="232"/>
      <c r="E34" s="232"/>
      <c r="F34" s="232"/>
      <c r="G34" s="232"/>
    </row>
    <row r="35" spans="1:7" s="13" customFormat="1" ht="39" hidden="1" customHeight="1" x14ac:dyDescent="0.2">
      <c r="A35" s="232" t="s">
        <v>105</v>
      </c>
      <c r="B35" s="232"/>
      <c r="C35" s="232"/>
      <c r="D35" s="232"/>
      <c r="E35" s="232"/>
      <c r="F35" s="232"/>
      <c r="G35" s="232"/>
    </row>
    <row r="36" spans="1:7" s="13" customFormat="1" ht="9" customHeight="1" x14ac:dyDescent="0.2">
      <c r="G36" s="70"/>
    </row>
    <row r="37" spans="1:7" s="13" customFormat="1" ht="21.75" hidden="1" customHeight="1" x14ac:dyDescent="0.2">
      <c r="A37" s="265" t="s">
        <v>88</v>
      </c>
      <c r="B37" s="265"/>
      <c r="C37" s="265"/>
      <c r="D37" s="265"/>
      <c r="E37" s="265"/>
      <c r="F37" s="265"/>
      <c r="G37" s="265"/>
    </row>
    <row r="38" spans="1:7" s="13" customFormat="1" ht="116.25" hidden="1" customHeight="1" x14ac:dyDescent="0.2">
      <c r="A38" s="253" t="s">
        <v>206</v>
      </c>
      <c r="B38" s="253"/>
      <c r="C38" s="253"/>
      <c r="D38" s="253"/>
      <c r="E38" s="253"/>
      <c r="F38" s="253"/>
      <c r="G38" s="253"/>
    </row>
    <row r="39" spans="1:7" s="13" customFormat="1" ht="96" hidden="1" customHeight="1" x14ac:dyDescent="0.2">
      <c r="A39" s="253" t="s">
        <v>205</v>
      </c>
      <c r="B39" s="253"/>
      <c r="C39" s="253"/>
      <c r="D39" s="253"/>
      <c r="E39" s="253"/>
      <c r="F39" s="253"/>
      <c r="G39" s="253"/>
    </row>
    <row r="40" spans="1:7" s="13" customFormat="1" ht="144.75" hidden="1" customHeight="1" x14ac:dyDescent="0.2">
      <c r="A40" s="270" t="s">
        <v>204</v>
      </c>
      <c r="B40" s="271"/>
      <c r="C40" s="271"/>
      <c r="D40" s="271"/>
      <c r="E40" s="271"/>
      <c r="F40" s="271"/>
      <c r="G40" s="272"/>
    </row>
    <row r="41" spans="1:7" s="13" customFormat="1" ht="39" hidden="1" customHeight="1" x14ac:dyDescent="0.2">
      <c r="A41" s="232" t="s">
        <v>199</v>
      </c>
      <c r="B41" s="232"/>
      <c r="C41" s="232"/>
      <c r="D41" s="232"/>
      <c r="E41" s="232"/>
      <c r="F41" s="232"/>
      <c r="G41" s="232"/>
    </row>
    <row r="42" spans="1:7" s="13" customFormat="1" ht="39" hidden="1" customHeight="1" x14ac:dyDescent="0.2">
      <c r="A42" s="232" t="s">
        <v>200</v>
      </c>
      <c r="B42" s="232"/>
      <c r="C42" s="232"/>
      <c r="D42" s="232"/>
      <c r="E42" s="232"/>
      <c r="F42" s="232"/>
      <c r="G42" s="232"/>
    </row>
    <row r="43" spans="1:7" s="13" customFormat="1" ht="39" hidden="1" customHeight="1" x14ac:dyDescent="0.2">
      <c r="A43" s="232" t="s">
        <v>201</v>
      </c>
      <c r="B43" s="232"/>
      <c r="C43" s="232"/>
      <c r="D43" s="232"/>
      <c r="E43" s="232"/>
      <c r="F43" s="232"/>
      <c r="G43" s="232"/>
    </row>
    <row r="44" spans="1:7" s="13" customFormat="1" ht="39" hidden="1" customHeight="1" x14ac:dyDescent="0.2">
      <c r="A44" s="232" t="s">
        <v>84</v>
      </c>
      <c r="B44" s="232"/>
      <c r="C44" s="232"/>
      <c r="D44" s="232"/>
      <c r="E44" s="232"/>
      <c r="F44" s="232"/>
      <c r="G44" s="232"/>
    </row>
    <row r="45" spans="1:7" s="13" customFormat="1" ht="39" hidden="1" customHeight="1" x14ac:dyDescent="0.2">
      <c r="A45" s="232" t="s">
        <v>85</v>
      </c>
      <c r="B45" s="232"/>
      <c r="C45" s="232"/>
      <c r="D45" s="232"/>
      <c r="E45" s="232"/>
      <c r="F45" s="232"/>
      <c r="G45" s="232"/>
    </row>
    <row r="46" spans="1:7" s="5" customFormat="1" ht="82.5" hidden="1" customHeight="1" x14ac:dyDescent="0.2">
      <c r="A46" s="232" t="s">
        <v>202</v>
      </c>
      <c r="B46" s="232"/>
      <c r="C46" s="232"/>
      <c r="D46" s="232"/>
      <c r="E46" s="232"/>
      <c r="F46" s="232"/>
      <c r="G46" s="232"/>
    </row>
    <row r="47" spans="1:7" s="13" customFormat="1" ht="39" hidden="1" customHeight="1" x14ac:dyDescent="0.2">
      <c r="A47" s="232" t="s">
        <v>203</v>
      </c>
      <c r="B47" s="232"/>
      <c r="C47" s="232"/>
      <c r="D47" s="232"/>
      <c r="E47" s="232"/>
      <c r="F47" s="232"/>
      <c r="G47" s="232"/>
    </row>
    <row r="48" spans="1:7" s="13" customFormat="1" ht="39" hidden="1" customHeight="1" x14ac:dyDescent="0.2">
      <c r="A48" s="232" t="s">
        <v>122</v>
      </c>
      <c r="B48" s="232"/>
      <c r="C48" s="232"/>
      <c r="D48" s="232"/>
      <c r="E48" s="232"/>
      <c r="F48" s="232"/>
      <c r="G48" s="232"/>
    </row>
  </sheetData>
  <sheetProtection formatCells="0" formatColumns="0" formatRows="0" insertRows="0" deleteRows="0"/>
  <mergeCells count="37">
    <mergeCell ref="A40:G40"/>
    <mergeCell ref="A1:G1"/>
    <mergeCell ref="A2:G2"/>
    <mergeCell ref="A3:G3"/>
    <mergeCell ref="A23:G23"/>
    <mergeCell ref="A12:D12"/>
    <mergeCell ref="A16:G16"/>
    <mergeCell ref="A21:F21"/>
    <mergeCell ref="A13:F13"/>
    <mergeCell ref="A5:G5"/>
    <mergeCell ref="B18:C18"/>
    <mergeCell ref="A24:G24"/>
    <mergeCell ref="A25:G25"/>
    <mergeCell ref="A26:G26"/>
    <mergeCell ref="A27:G27"/>
    <mergeCell ref="A20:D20"/>
    <mergeCell ref="A29:G29"/>
    <mergeCell ref="A30:G30"/>
    <mergeCell ref="A31:G31"/>
    <mergeCell ref="A32:G32"/>
    <mergeCell ref="A33:G33"/>
    <mergeCell ref="A48:G48"/>
    <mergeCell ref="A17:G17"/>
    <mergeCell ref="A42:G42"/>
    <mergeCell ref="A43:G43"/>
    <mergeCell ref="A44:G44"/>
    <mergeCell ref="A45:G45"/>
    <mergeCell ref="A46:G46"/>
    <mergeCell ref="A47:G47"/>
    <mergeCell ref="A34:G34"/>
    <mergeCell ref="A35:G35"/>
    <mergeCell ref="B19:C19"/>
    <mergeCell ref="A37:G37"/>
    <mergeCell ref="A38:G38"/>
    <mergeCell ref="A39:G39"/>
    <mergeCell ref="A41:G41"/>
    <mergeCell ref="A28:G28"/>
  </mergeCells>
  <printOptions horizontalCentered="1"/>
  <pageMargins left="0.25" right="0.25" top="1" bottom="0.5" header="0.25" footer="0.25"/>
  <pageSetup scale="86" firstPageNumber="20" orientation="portrait" r:id="rId1"/>
  <headerFooter scaleWithDoc="0" alignWithMargins="0">
    <oddHeader>&amp;C&amp;"Arial,Bold"&amp;12Exhibit B, Attachment B-2 
Budget</oddHeader>
    <oddFooter>&amp;L&amp;S5/9/2018 &amp;S11/14/18 approved GK&amp;CPage &amp;P of &amp;N
Exhibit B, Attachment B-2
&amp;REPC-17-047
SLAC National Accelerator Laboratory</oddFooter>
  </headerFooter>
  <rowBreaks count="1" manualBreakCount="1">
    <brk id="21"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75"/>
  <sheetViews>
    <sheetView zoomScaleNormal="100" zoomScaleSheetLayoutView="85" workbookViewId="0">
      <selection activeCell="I25" sqref="I25"/>
    </sheetView>
  </sheetViews>
  <sheetFormatPr defaultColWidth="8.85546875" defaultRowHeight="12.75" x14ac:dyDescent="0.2"/>
  <cols>
    <col min="1" max="1" width="19.42578125" style="5" customWidth="1"/>
    <col min="2" max="2" width="9" style="23" customWidth="1"/>
    <col min="3" max="3" width="25" style="16" customWidth="1"/>
    <col min="4" max="4" width="9" style="16" customWidth="1"/>
    <col min="5" max="5" width="9" style="23" customWidth="1"/>
    <col min="6" max="6" width="5.42578125" style="16" customWidth="1"/>
    <col min="7" max="7" width="9" style="16" customWidth="1"/>
    <col min="8" max="8" width="9" style="23" customWidth="1"/>
    <col min="9" max="9" width="5.42578125" style="16" customWidth="1"/>
    <col min="10" max="10" width="9" style="16" customWidth="1"/>
    <col min="11" max="11" width="9" style="23" customWidth="1"/>
    <col min="12" max="12" width="5.42578125" style="16" customWidth="1"/>
    <col min="13" max="13" width="9" style="16" customWidth="1"/>
    <col min="14" max="14" width="9" style="23" customWidth="1"/>
    <col min="15" max="15" width="11.140625" style="23" customWidth="1"/>
  </cols>
  <sheetData>
    <row r="1" spans="1:15" ht="26.25" thickBot="1" x14ac:dyDescent="0.25">
      <c r="A1" s="15" t="s">
        <v>8</v>
      </c>
      <c r="B1" s="32" t="s">
        <v>43</v>
      </c>
      <c r="C1" s="18" t="s">
        <v>48</v>
      </c>
      <c r="D1" s="18" t="s">
        <v>31</v>
      </c>
      <c r="E1" s="33" t="s">
        <v>29</v>
      </c>
      <c r="F1" s="17" t="s">
        <v>45</v>
      </c>
      <c r="G1" s="17" t="s">
        <v>32</v>
      </c>
      <c r="H1" s="34" t="s">
        <v>30</v>
      </c>
      <c r="I1" s="20" t="s">
        <v>46</v>
      </c>
      <c r="J1" s="20" t="s">
        <v>27</v>
      </c>
      <c r="K1" s="35" t="s">
        <v>28</v>
      </c>
      <c r="L1" s="19" t="s">
        <v>47</v>
      </c>
      <c r="M1" s="19" t="s">
        <v>33</v>
      </c>
      <c r="N1" s="36" t="s">
        <v>25</v>
      </c>
      <c r="O1" s="37" t="s">
        <v>24</v>
      </c>
    </row>
    <row r="2" spans="1:15" ht="13.5" thickBot="1" x14ac:dyDescent="0.25">
      <c r="A2" s="61" t="s">
        <v>34</v>
      </c>
      <c r="B2" s="62">
        <v>40</v>
      </c>
      <c r="C2" s="63">
        <v>0.4</v>
      </c>
      <c r="D2" s="62">
        <f>B2</f>
        <v>40</v>
      </c>
      <c r="E2" s="62">
        <f>C2*D2</f>
        <v>16</v>
      </c>
      <c r="F2" s="63">
        <v>0.35</v>
      </c>
      <c r="G2" s="64">
        <f>B2</f>
        <v>40</v>
      </c>
      <c r="H2" s="62">
        <f>F2*G2</f>
        <v>14</v>
      </c>
      <c r="I2" s="63">
        <v>0.15</v>
      </c>
      <c r="J2" s="64">
        <f>B2</f>
        <v>40</v>
      </c>
      <c r="K2" s="62">
        <f>I2*J2</f>
        <v>6</v>
      </c>
      <c r="L2" s="63">
        <v>0.1</v>
      </c>
      <c r="M2" s="64">
        <f>B2</f>
        <v>40</v>
      </c>
      <c r="N2" s="62">
        <f>L2*M2</f>
        <v>4</v>
      </c>
      <c r="O2" s="65">
        <f>+B2+E2+H2+K2+N2</f>
        <v>80</v>
      </c>
    </row>
    <row r="3" spans="1:15" ht="13.5" thickBot="1" x14ac:dyDescent="0.25">
      <c r="A3" s="61" t="s">
        <v>35</v>
      </c>
      <c r="B3" s="62">
        <v>40</v>
      </c>
      <c r="C3" s="63">
        <v>0.4</v>
      </c>
      <c r="D3" s="62">
        <f>B3</f>
        <v>40</v>
      </c>
      <c r="E3" s="62">
        <f>+C3*D3</f>
        <v>16</v>
      </c>
      <c r="F3" s="63">
        <v>0.35</v>
      </c>
      <c r="G3" s="62">
        <f>B3</f>
        <v>40</v>
      </c>
      <c r="H3" s="62">
        <f>F3*G3</f>
        <v>14</v>
      </c>
      <c r="I3" s="63">
        <v>0.15</v>
      </c>
      <c r="J3" s="64">
        <f>B3+E3</f>
        <v>56</v>
      </c>
      <c r="K3" s="62">
        <f>I3*J3</f>
        <v>8.4</v>
      </c>
      <c r="L3" s="63">
        <v>0.1</v>
      </c>
      <c r="M3" s="62">
        <f>B3</f>
        <v>40</v>
      </c>
      <c r="N3" s="62">
        <f>L3*M3</f>
        <v>4</v>
      </c>
      <c r="O3" s="65">
        <f>+B3+E3+H3+K3+N3</f>
        <v>82.4</v>
      </c>
    </row>
    <row r="4" spans="1:15" x14ac:dyDescent="0.2">
      <c r="A4" s="41"/>
      <c r="B4" s="42"/>
      <c r="C4" s="43">
        <v>0</v>
      </c>
      <c r="D4" s="44">
        <f t="shared" ref="D4:D15" si="0">B4</f>
        <v>0</v>
      </c>
      <c r="E4" s="21">
        <f t="shared" ref="E4:E15" si="1">+C4*D4</f>
        <v>0</v>
      </c>
      <c r="F4" s="45">
        <v>0</v>
      </c>
      <c r="G4" s="46">
        <f t="shared" ref="G4:G15" si="2">B4</f>
        <v>0</v>
      </c>
      <c r="H4" s="24">
        <f t="shared" ref="H4:H15" si="3">+F4*G4</f>
        <v>0</v>
      </c>
      <c r="I4" s="47">
        <v>0</v>
      </c>
      <c r="J4" s="48">
        <f t="shared" ref="J4:J15" si="4">B4</f>
        <v>0</v>
      </c>
      <c r="K4" s="26">
        <f t="shared" ref="K4:K15" si="5">+I4*J4</f>
        <v>0</v>
      </c>
      <c r="L4" s="49">
        <v>0</v>
      </c>
      <c r="M4" s="50">
        <f t="shared" ref="M4:M15" si="6">B4</f>
        <v>0</v>
      </c>
      <c r="N4" s="28">
        <f t="shared" ref="N4:N15" si="7">+L4*M4</f>
        <v>0</v>
      </c>
      <c r="O4" s="30">
        <f t="shared" ref="O4:O15" si="8">+B4+E4+H4+K4+N4</f>
        <v>0</v>
      </c>
    </row>
    <row r="5" spans="1:15" x14ac:dyDescent="0.2">
      <c r="A5" s="41"/>
      <c r="B5" s="42"/>
      <c r="C5" s="43">
        <v>0</v>
      </c>
      <c r="D5" s="44">
        <f t="shared" si="0"/>
        <v>0</v>
      </c>
      <c r="E5" s="21">
        <f t="shared" si="1"/>
        <v>0</v>
      </c>
      <c r="F5" s="45">
        <v>0</v>
      </c>
      <c r="G5" s="46">
        <f t="shared" si="2"/>
        <v>0</v>
      </c>
      <c r="H5" s="24">
        <f t="shared" si="3"/>
        <v>0</v>
      </c>
      <c r="I5" s="47">
        <v>0</v>
      </c>
      <c r="J5" s="48">
        <f t="shared" si="4"/>
        <v>0</v>
      </c>
      <c r="K5" s="26">
        <f t="shared" si="5"/>
        <v>0</v>
      </c>
      <c r="L5" s="49">
        <v>0</v>
      </c>
      <c r="M5" s="50">
        <f t="shared" si="6"/>
        <v>0</v>
      </c>
      <c r="N5" s="28">
        <f t="shared" si="7"/>
        <v>0</v>
      </c>
      <c r="O5" s="30">
        <f t="shared" si="8"/>
        <v>0</v>
      </c>
    </row>
    <row r="6" spans="1:15" x14ac:dyDescent="0.2">
      <c r="A6" s="41"/>
      <c r="B6" s="42"/>
      <c r="C6" s="43">
        <v>0</v>
      </c>
      <c r="D6" s="44">
        <f t="shared" si="0"/>
        <v>0</v>
      </c>
      <c r="E6" s="21">
        <f t="shared" si="1"/>
        <v>0</v>
      </c>
      <c r="F6" s="45">
        <v>0</v>
      </c>
      <c r="G6" s="46">
        <f t="shared" si="2"/>
        <v>0</v>
      </c>
      <c r="H6" s="24">
        <f t="shared" si="3"/>
        <v>0</v>
      </c>
      <c r="I6" s="47">
        <v>0</v>
      </c>
      <c r="J6" s="48">
        <f t="shared" si="4"/>
        <v>0</v>
      </c>
      <c r="K6" s="26">
        <f t="shared" si="5"/>
        <v>0</v>
      </c>
      <c r="L6" s="49">
        <v>0</v>
      </c>
      <c r="M6" s="50">
        <f t="shared" si="6"/>
        <v>0</v>
      </c>
      <c r="N6" s="28">
        <f t="shared" si="7"/>
        <v>0</v>
      </c>
      <c r="O6" s="30">
        <f t="shared" si="8"/>
        <v>0</v>
      </c>
    </row>
    <row r="7" spans="1:15" x14ac:dyDescent="0.2">
      <c r="A7" s="41"/>
      <c r="B7" s="185"/>
      <c r="C7" s="43">
        <v>0</v>
      </c>
      <c r="D7" s="44">
        <f t="shared" si="0"/>
        <v>0</v>
      </c>
      <c r="E7" s="21">
        <f t="shared" si="1"/>
        <v>0</v>
      </c>
      <c r="F7" s="45">
        <v>0</v>
      </c>
      <c r="G7" s="46">
        <f t="shared" si="2"/>
        <v>0</v>
      </c>
      <c r="H7" s="24">
        <f t="shared" si="3"/>
        <v>0</v>
      </c>
      <c r="I7" s="47">
        <v>0</v>
      </c>
      <c r="J7" s="48">
        <f t="shared" si="4"/>
        <v>0</v>
      </c>
      <c r="K7" s="26">
        <f t="shared" si="5"/>
        <v>0</v>
      </c>
      <c r="L7" s="49">
        <v>0</v>
      </c>
      <c r="M7" s="50">
        <f t="shared" si="6"/>
        <v>0</v>
      </c>
      <c r="N7" s="28">
        <f t="shared" si="7"/>
        <v>0</v>
      </c>
      <c r="O7" s="30">
        <f t="shared" si="8"/>
        <v>0</v>
      </c>
    </row>
    <row r="8" spans="1:15" x14ac:dyDescent="0.2">
      <c r="A8" s="41"/>
      <c r="B8" s="42"/>
      <c r="C8" s="43">
        <v>0</v>
      </c>
      <c r="D8" s="44">
        <f t="shared" si="0"/>
        <v>0</v>
      </c>
      <c r="E8" s="21">
        <f t="shared" si="1"/>
        <v>0</v>
      </c>
      <c r="F8" s="45">
        <v>0</v>
      </c>
      <c r="G8" s="46">
        <f t="shared" si="2"/>
        <v>0</v>
      </c>
      <c r="H8" s="24">
        <f t="shared" si="3"/>
        <v>0</v>
      </c>
      <c r="I8" s="47">
        <v>0</v>
      </c>
      <c r="J8" s="48">
        <f t="shared" si="4"/>
        <v>0</v>
      </c>
      <c r="K8" s="26">
        <f t="shared" si="5"/>
        <v>0</v>
      </c>
      <c r="L8" s="49">
        <v>0</v>
      </c>
      <c r="M8" s="50">
        <f t="shared" si="6"/>
        <v>0</v>
      </c>
      <c r="N8" s="28">
        <f t="shared" si="7"/>
        <v>0</v>
      </c>
      <c r="O8" s="30">
        <f t="shared" si="8"/>
        <v>0</v>
      </c>
    </row>
    <row r="9" spans="1:15" x14ac:dyDescent="0.2">
      <c r="A9" s="41"/>
      <c r="B9" s="42"/>
      <c r="C9" s="43">
        <v>0</v>
      </c>
      <c r="D9" s="44">
        <f t="shared" si="0"/>
        <v>0</v>
      </c>
      <c r="E9" s="21">
        <f t="shared" si="1"/>
        <v>0</v>
      </c>
      <c r="F9" s="45">
        <v>0</v>
      </c>
      <c r="G9" s="46">
        <f t="shared" si="2"/>
        <v>0</v>
      </c>
      <c r="H9" s="24">
        <f t="shared" si="3"/>
        <v>0</v>
      </c>
      <c r="I9" s="47">
        <v>0</v>
      </c>
      <c r="J9" s="48">
        <f t="shared" si="4"/>
        <v>0</v>
      </c>
      <c r="K9" s="26">
        <f t="shared" si="5"/>
        <v>0</v>
      </c>
      <c r="L9" s="49">
        <v>0</v>
      </c>
      <c r="M9" s="50">
        <f t="shared" si="6"/>
        <v>0</v>
      </c>
      <c r="N9" s="28">
        <f t="shared" si="7"/>
        <v>0</v>
      </c>
      <c r="O9" s="30">
        <f t="shared" si="8"/>
        <v>0</v>
      </c>
    </row>
    <row r="10" spans="1:15" x14ac:dyDescent="0.2">
      <c r="A10" s="41"/>
      <c r="B10" s="42"/>
      <c r="C10" s="43">
        <v>0</v>
      </c>
      <c r="D10" s="44">
        <f t="shared" si="0"/>
        <v>0</v>
      </c>
      <c r="E10" s="21">
        <f t="shared" si="1"/>
        <v>0</v>
      </c>
      <c r="F10" s="45">
        <v>0</v>
      </c>
      <c r="G10" s="46">
        <f t="shared" si="2"/>
        <v>0</v>
      </c>
      <c r="H10" s="24">
        <f t="shared" si="3"/>
        <v>0</v>
      </c>
      <c r="I10" s="47">
        <v>0</v>
      </c>
      <c r="J10" s="48">
        <f t="shared" si="4"/>
        <v>0</v>
      </c>
      <c r="K10" s="26">
        <f t="shared" si="5"/>
        <v>0</v>
      </c>
      <c r="L10" s="49">
        <v>0</v>
      </c>
      <c r="M10" s="50">
        <f t="shared" si="6"/>
        <v>0</v>
      </c>
      <c r="N10" s="28">
        <f t="shared" si="7"/>
        <v>0</v>
      </c>
      <c r="O10" s="30">
        <f t="shared" si="8"/>
        <v>0</v>
      </c>
    </row>
    <row r="11" spans="1:15" x14ac:dyDescent="0.2">
      <c r="A11" s="41"/>
      <c r="B11" s="185"/>
      <c r="C11" s="43">
        <v>0</v>
      </c>
      <c r="D11" s="44">
        <f t="shared" si="0"/>
        <v>0</v>
      </c>
      <c r="E11" s="21">
        <f t="shared" si="1"/>
        <v>0</v>
      </c>
      <c r="F11" s="45">
        <v>0</v>
      </c>
      <c r="G11" s="46">
        <f t="shared" si="2"/>
        <v>0</v>
      </c>
      <c r="H11" s="24">
        <f t="shared" si="3"/>
        <v>0</v>
      </c>
      <c r="I11" s="47">
        <v>0</v>
      </c>
      <c r="J11" s="48">
        <f t="shared" si="4"/>
        <v>0</v>
      </c>
      <c r="K11" s="26">
        <f t="shared" si="5"/>
        <v>0</v>
      </c>
      <c r="L11" s="49">
        <v>0</v>
      </c>
      <c r="M11" s="50">
        <f t="shared" si="6"/>
        <v>0</v>
      </c>
      <c r="N11" s="28">
        <f t="shared" si="7"/>
        <v>0</v>
      </c>
      <c r="O11" s="30">
        <f t="shared" si="8"/>
        <v>0</v>
      </c>
    </row>
    <row r="12" spans="1:15" x14ac:dyDescent="0.2">
      <c r="A12" s="41"/>
      <c r="B12" s="42"/>
      <c r="C12" s="43">
        <v>0</v>
      </c>
      <c r="D12" s="44">
        <f t="shared" si="0"/>
        <v>0</v>
      </c>
      <c r="E12" s="21">
        <f t="shared" si="1"/>
        <v>0</v>
      </c>
      <c r="F12" s="45">
        <v>0</v>
      </c>
      <c r="G12" s="46">
        <f t="shared" si="2"/>
        <v>0</v>
      </c>
      <c r="H12" s="24">
        <f t="shared" si="3"/>
        <v>0</v>
      </c>
      <c r="I12" s="47">
        <v>0</v>
      </c>
      <c r="J12" s="48">
        <f t="shared" si="4"/>
        <v>0</v>
      </c>
      <c r="K12" s="26">
        <f t="shared" si="5"/>
        <v>0</v>
      </c>
      <c r="L12" s="49">
        <v>0</v>
      </c>
      <c r="M12" s="50">
        <f t="shared" si="6"/>
        <v>0</v>
      </c>
      <c r="N12" s="28">
        <f t="shared" si="7"/>
        <v>0</v>
      </c>
      <c r="O12" s="30">
        <f t="shared" si="8"/>
        <v>0</v>
      </c>
    </row>
    <row r="13" spans="1:15" x14ac:dyDescent="0.2">
      <c r="A13" s="41"/>
      <c r="B13" s="42"/>
      <c r="C13" s="43">
        <v>0</v>
      </c>
      <c r="D13" s="44">
        <f t="shared" si="0"/>
        <v>0</v>
      </c>
      <c r="E13" s="21">
        <f t="shared" si="1"/>
        <v>0</v>
      </c>
      <c r="F13" s="45">
        <v>0</v>
      </c>
      <c r="G13" s="46">
        <f t="shared" si="2"/>
        <v>0</v>
      </c>
      <c r="H13" s="24">
        <f t="shared" si="3"/>
        <v>0</v>
      </c>
      <c r="I13" s="47">
        <v>0</v>
      </c>
      <c r="J13" s="48">
        <f t="shared" si="4"/>
        <v>0</v>
      </c>
      <c r="K13" s="26">
        <f t="shared" si="5"/>
        <v>0</v>
      </c>
      <c r="L13" s="49">
        <v>0</v>
      </c>
      <c r="M13" s="50">
        <f t="shared" si="6"/>
        <v>0</v>
      </c>
      <c r="N13" s="28">
        <f t="shared" si="7"/>
        <v>0</v>
      </c>
      <c r="O13" s="30">
        <f t="shared" si="8"/>
        <v>0</v>
      </c>
    </row>
    <row r="14" spans="1:15" x14ac:dyDescent="0.2">
      <c r="A14" s="41"/>
      <c r="B14" s="42"/>
      <c r="C14" s="43">
        <v>0</v>
      </c>
      <c r="D14" s="44">
        <f t="shared" si="0"/>
        <v>0</v>
      </c>
      <c r="E14" s="21">
        <f t="shared" si="1"/>
        <v>0</v>
      </c>
      <c r="F14" s="45">
        <v>0</v>
      </c>
      <c r="G14" s="46">
        <f t="shared" si="2"/>
        <v>0</v>
      </c>
      <c r="H14" s="24">
        <f t="shared" si="3"/>
        <v>0</v>
      </c>
      <c r="I14" s="47">
        <v>0</v>
      </c>
      <c r="J14" s="48">
        <f t="shared" si="4"/>
        <v>0</v>
      </c>
      <c r="K14" s="26">
        <f t="shared" si="5"/>
        <v>0</v>
      </c>
      <c r="L14" s="49">
        <v>0</v>
      </c>
      <c r="M14" s="50">
        <f t="shared" si="6"/>
        <v>0</v>
      </c>
      <c r="N14" s="28">
        <f t="shared" si="7"/>
        <v>0</v>
      </c>
      <c r="O14" s="30">
        <f t="shared" si="8"/>
        <v>0</v>
      </c>
    </row>
    <row r="15" spans="1:15" x14ac:dyDescent="0.2">
      <c r="A15" s="41"/>
      <c r="B15" s="42"/>
      <c r="C15" s="43">
        <v>0</v>
      </c>
      <c r="D15" s="44">
        <f t="shared" si="0"/>
        <v>0</v>
      </c>
      <c r="E15" s="21">
        <f t="shared" si="1"/>
        <v>0</v>
      </c>
      <c r="F15" s="45">
        <v>0</v>
      </c>
      <c r="G15" s="46">
        <f t="shared" si="2"/>
        <v>0</v>
      </c>
      <c r="H15" s="24">
        <f t="shared" si="3"/>
        <v>0</v>
      </c>
      <c r="I15" s="47">
        <v>0</v>
      </c>
      <c r="J15" s="48">
        <f t="shared" si="4"/>
        <v>0</v>
      </c>
      <c r="K15" s="26">
        <f t="shared" si="5"/>
        <v>0</v>
      </c>
      <c r="L15" s="49">
        <v>0</v>
      </c>
      <c r="M15" s="50">
        <f t="shared" si="6"/>
        <v>0</v>
      </c>
      <c r="N15" s="28">
        <f t="shared" si="7"/>
        <v>0</v>
      </c>
      <c r="O15" s="30">
        <f t="shared" si="8"/>
        <v>0</v>
      </c>
    </row>
    <row r="16" spans="1:15" hidden="1" x14ac:dyDescent="0.2">
      <c r="A16" s="41"/>
      <c r="B16" s="42"/>
      <c r="C16" s="43">
        <v>0</v>
      </c>
      <c r="D16" s="44">
        <f t="shared" ref="D16:D37" si="9">B16</f>
        <v>0</v>
      </c>
      <c r="E16" s="21">
        <f t="shared" ref="E16:E37" si="10">+C16*D16</f>
        <v>0</v>
      </c>
      <c r="F16" s="45">
        <v>0</v>
      </c>
      <c r="G16" s="46">
        <f t="shared" ref="G16:G37" si="11">B16</f>
        <v>0</v>
      </c>
      <c r="H16" s="24">
        <f t="shared" ref="H16:H37" si="12">+F16*G16</f>
        <v>0</v>
      </c>
      <c r="I16" s="47">
        <v>0</v>
      </c>
      <c r="J16" s="48">
        <f t="shared" ref="J16:J37" si="13">B16</f>
        <v>0</v>
      </c>
      <c r="K16" s="26">
        <f t="shared" ref="K16:K37" si="14">+I16*J16</f>
        <v>0</v>
      </c>
      <c r="L16" s="49">
        <v>0</v>
      </c>
      <c r="M16" s="50">
        <f t="shared" ref="M16:M37" si="15">B16</f>
        <v>0</v>
      </c>
      <c r="N16" s="28">
        <f t="shared" ref="N16:N37" si="16">+L16*M16</f>
        <v>0</v>
      </c>
      <c r="O16" s="30">
        <f t="shared" ref="O16:O37" si="17">+B16+E16+H16+K16+N16</f>
        <v>0</v>
      </c>
    </row>
    <row r="17" spans="1:15" hidden="1" x14ac:dyDescent="0.2">
      <c r="A17" s="41"/>
      <c r="B17" s="42"/>
      <c r="C17" s="43">
        <v>0</v>
      </c>
      <c r="D17" s="44">
        <f t="shared" si="9"/>
        <v>0</v>
      </c>
      <c r="E17" s="21">
        <f t="shared" si="10"/>
        <v>0</v>
      </c>
      <c r="F17" s="45">
        <v>0</v>
      </c>
      <c r="G17" s="46">
        <f t="shared" si="11"/>
        <v>0</v>
      </c>
      <c r="H17" s="24">
        <f t="shared" si="12"/>
        <v>0</v>
      </c>
      <c r="I17" s="47">
        <v>0</v>
      </c>
      <c r="J17" s="48">
        <f t="shared" si="13"/>
        <v>0</v>
      </c>
      <c r="K17" s="26">
        <f t="shared" si="14"/>
        <v>0</v>
      </c>
      <c r="L17" s="49">
        <v>0</v>
      </c>
      <c r="M17" s="50">
        <f t="shared" si="15"/>
        <v>0</v>
      </c>
      <c r="N17" s="28">
        <f t="shared" si="16"/>
        <v>0</v>
      </c>
      <c r="O17" s="30">
        <f t="shared" si="17"/>
        <v>0</v>
      </c>
    </row>
    <row r="18" spans="1:15" ht="25.5" hidden="1" x14ac:dyDescent="0.2">
      <c r="A18" s="41"/>
      <c r="B18" s="185" t="s">
        <v>239</v>
      </c>
      <c r="C18" s="43">
        <v>0</v>
      </c>
      <c r="D18" s="44" t="str">
        <f t="shared" si="9"/>
        <v xml:space="preserve">
100</v>
      </c>
      <c r="E18" s="21" t="e">
        <f t="shared" si="10"/>
        <v>#VALUE!</v>
      </c>
      <c r="F18" s="45">
        <v>0</v>
      </c>
      <c r="G18" s="46" t="str">
        <f t="shared" si="11"/>
        <v xml:space="preserve">
100</v>
      </c>
      <c r="H18" s="24" t="e">
        <f t="shared" si="12"/>
        <v>#VALUE!</v>
      </c>
      <c r="I18" s="47">
        <v>0</v>
      </c>
      <c r="J18" s="48" t="str">
        <f t="shared" si="13"/>
        <v xml:space="preserve">
100</v>
      </c>
      <c r="K18" s="26" t="e">
        <f t="shared" si="14"/>
        <v>#VALUE!</v>
      </c>
      <c r="L18" s="49">
        <v>0</v>
      </c>
      <c r="M18" s="50" t="str">
        <f t="shared" si="15"/>
        <v xml:space="preserve">
100</v>
      </c>
      <c r="N18" s="28" t="e">
        <f t="shared" si="16"/>
        <v>#VALUE!</v>
      </c>
      <c r="O18" s="30" t="e">
        <f t="shared" si="17"/>
        <v>#VALUE!</v>
      </c>
    </row>
    <row r="19" spans="1:15" hidden="1" x14ac:dyDescent="0.2">
      <c r="A19" s="41"/>
      <c r="B19" s="42"/>
      <c r="C19" s="43">
        <v>0</v>
      </c>
      <c r="D19" s="44">
        <f t="shared" si="9"/>
        <v>0</v>
      </c>
      <c r="E19" s="21">
        <f t="shared" si="10"/>
        <v>0</v>
      </c>
      <c r="F19" s="45">
        <v>0</v>
      </c>
      <c r="G19" s="46">
        <f t="shared" si="11"/>
        <v>0</v>
      </c>
      <c r="H19" s="24">
        <f t="shared" si="12"/>
        <v>0</v>
      </c>
      <c r="I19" s="47">
        <v>0</v>
      </c>
      <c r="J19" s="48">
        <f t="shared" si="13"/>
        <v>0</v>
      </c>
      <c r="K19" s="26">
        <f t="shared" si="14"/>
        <v>0</v>
      </c>
      <c r="L19" s="49">
        <v>0</v>
      </c>
      <c r="M19" s="50">
        <f t="shared" si="15"/>
        <v>0</v>
      </c>
      <c r="N19" s="28">
        <f t="shared" si="16"/>
        <v>0</v>
      </c>
      <c r="O19" s="30">
        <f t="shared" si="17"/>
        <v>0</v>
      </c>
    </row>
    <row r="20" spans="1:15" hidden="1" x14ac:dyDescent="0.2">
      <c r="A20" s="41"/>
      <c r="B20" s="42"/>
      <c r="C20" s="43">
        <v>0</v>
      </c>
      <c r="D20" s="44">
        <f t="shared" si="9"/>
        <v>0</v>
      </c>
      <c r="E20" s="21">
        <f t="shared" si="10"/>
        <v>0</v>
      </c>
      <c r="F20" s="45">
        <v>0</v>
      </c>
      <c r="G20" s="46">
        <f t="shared" si="11"/>
        <v>0</v>
      </c>
      <c r="H20" s="24">
        <f t="shared" si="12"/>
        <v>0</v>
      </c>
      <c r="I20" s="47">
        <v>0</v>
      </c>
      <c r="J20" s="48">
        <f t="shared" si="13"/>
        <v>0</v>
      </c>
      <c r="K20" s="26">
        <f t="shared" si="14"/>
        <v>0</v>
      </c>
      <c r="L20" s="49">
        <v>0</v>
      </c>
      <c r="M20" s="50">
        <f t="shared" si="15"/>
        <v>0</v>
      </c>
      <c r="N20" s="28">
        <f t="shared" si="16"/>
        <v>0</v>
      </c>
      <c r="O20" s="30">
        <f t="shared" si="17"/>
        <v>0</v>
      </c>
    </row>
    <row r="21" spans="1:15" hidden="1" x14ac:dyDescent="0.2">
      <c r="A21" s="41"/>
      <c r="B21" s="42"/>
      <c r="C21" s="43">
        <v>0</v>
      </c>
      <c r="D21" s="44">
        <f t="shared" si="9"/>
        <v>0</v>
      </c>
      <c r="E21" s="21">
        <f t="shared" si="10"/>
        <v>0</v>
      </c>
      <c r="F21" s="45">
        <v>0</v>
      </c>
      <c r="G21" s="46">
        <f t="shared" si="11"/>
        <v>0</v>
      </c>
      <c r="H21" s="24">
        <f t="shared" si="12"/>
        <v>0</v>
      </c>
      <c r="I21" s="47">
        <v>0</v>
      </c>
      <c r="J21" s="48">
        <f t="shared" si="13"/>
        <v>0</v>
      </c>
      <c r="K21" s="26">
        <f t="shared" si="14"/>
        <v>0</v>
      </c>
      <c r="L21" s="49">
        <v>0</v>
      </c>
      <c r="M21" s="50">
        <f t="shared" si="15"/>
        <v>0</v>
      </c>
      <c r="N21" s="28">
        <f t="shared" si="16"/>
        <v>0</v>
      </c>
      <c r="O21" s="30">
        <f t="shared" si="17"/>
        <v>0</v>
      </c>
    </row>
    <row r="22" spans="1:15" ht="25.5" hidden="1" x14ac:dyDescent="0.2">
      <c r="A22" s="41"/>
      <c r="B22" s="185" t="s">
        <v>229</v>
      </c>
      <c r="C22" s="43">
        <v>0</v>
      </c>
      <c r="D22" s="44" t="str">
        <f t="shared" si="9"/>
        <v>3300
2480</v>
      </c>
      <c r="E22" s="21" t="e">
        <f t="shared" si="10"/>
        <v>#VALUE!</v>
      </c>
      <c r="F22" s="45">
        <v>0</v>
      </c>
      <c r="G22" s="46" t="str">
        <f t="shared" si="11"/>
        <v>3300
2480</v>
      </c>
      <c r="H22" s="24" t="e">
        <f t="shared" si="12"/>
        <v>#VALUE!</v>
      </c>
      <c r="I22" s="47">
        <v>0</v>
      </c>
      <c r="J22" s="48" t="str">
        <f t="shared" si="13"/>
        <v>3300
2480</v>
      </c>
      <c r="K22" s="26" t="e">
        <f t="shared" si="14"/>
        <v>#VALUE!</v>
      </c>
      <c r="L22" s="49">
        <v>0</v>
      </c>
      <c r="M22" s="50" t="str">
        <f t="shared" si="15"/>
        <v>3300
2480</v>
      </c>
      <c r="N22" s="28" t="e">
        <f t="shared" si="16"/>
        <v>#VALUE!</v>
      </c>
      <c r="O22" s="30" t="e">
        <f t="shared" si="17"/>
        <v>#VALUE!</v>
      </c>
    </row>
    <row r="23" spans="1:15" hidden="1" x14ac:dyDescent="0.2">
      <c r="A23" s="41"/>
      <c r="B23" s="42"/>
      <c r="C23" s="43">
        <v>0</v>
      </c>
      <c r="D23" s="44">
        <f t="shared" si="9"/>
        <v>0</v>
      </c>
      <c r="E23" s="21">
        <f t="shared" si="10"/>
        <v>0</v>
      </c>
      <c r="F23" s="45">
        <v>0</v>
      </c>
      <c r="G23" s="46">
        <f t="shared" si="11"/>
        <v>0</v>
      </c>
      <c r="H23" s="24">
        <f t="shared" si="12"/>
        <v>0</v>
      </c>
      <c r="I23" s="47">
        <v>0</v>
      </c>
      <c r="J23" s="48">
        <f t="shared" si="13"/>
        <v>0</v>
      </c>
      <c r="K23" s="26">
        <f t="shared" si="14"/>
        <v>0</v>
      </c>
      <c r="L23" s="49">
        <v>0</v>
      </c>
      <c r="M23" s="50">
        <f t="shared" si="15"/>
        <v>0</v>
      </c>
      <c r="N23" s="28">
        <f t="shared" si="16"/>
        <v>0</v>
      </c>
      <c r="O23" s="30">
        <f t="shared" si="17"/>
        <v>0</v>
      </c>
    </row>
    <row r="24" spans="1:15" hidden="1" x14ac:dyDescent="0.2">
      <c r="A24" s="41"/>
      <c r="B24" s="42"/>
      <c r="C24" s="43">
        <v>0</v>
      </c>
      <c r="D24" s="44">
        <f t="shared" si="9"/>
        <v>0</v>
      </c>
      <c r="E24" s="21">
        <f t="shared" si="10"/>
        <v>0</v>
      </c>
      <c r="F24" s="45">
        <v>0</v>
      </c>
      <c r="G24" s="46">
        <f t="shared" si="11"/>
        <v>0</v>
      </c>
      <c r="H24" s="24">
        <f t="shared" si="12"/>
        <v>0</v>
      </c>
      <c r="I24" s="47">
        <v>0</v>
      </c>
      <c r="J24" s="48">
        <f t="shared" si="13"/>
        <v>0</v>
      </c>
      <c r="K24" s="26">
        <f t="shared" si="14"/>
        <v>0</v>
      </c>
      <c r="L24" s="49">
        <v>0</v>
      </c>
      <c r="M24" s="50">
        <f t="shared" si="15"/>
        <v>0</v>
      </c>
      <c r="N24" s="28">
        <f t="shared" si="16"/>
        <v>0</v>
      </c>
      <c r="O24" s="30">
        <f t="shared" si="17"/>
        <v>0</v>
      </c>
    </row>
    <row r="25" spans="1:15" hidden="1" x14ac:dyDescent="0.2">
      <c r="A25" s="41"/>
      <c r="B25" s="42"/>
      <c r="C25" s="43">
        <v>0</v>
      </c>
      <c r="D25" s="44">
        <f t="shared" si="9"/>
        <v>0</v>
      </c>
      <c r="E25" s="21">
        <f t="shared" si="10"/>
        <v>0</v>
      </c>
      <c r="F25" s="45">
        <v>0</v>
      </c>
      <c r="G25" s="46">
        <f t="shared" si="11"/>
        <v>0</v>
      </c>
      <c r="H25" s="24">
        <f t="shared" si="12"/>
        <v>0</v>
      </c>
      <c r="I25" s="47">
        <v>0</v>
      </c>
      <c r="J25" s="48">
        <f t="shared" si="13"/>
        <v>0</v>
      </c>
      <c r="K25" s="26">
        <f t="shared" si="14"/>
        <v>0</v>
      </c>
      <c r="L25" s="49">
        <v>0</v>
      </c>
      <c r="M25" s="50">
        <f t="shared" si="15"/>
        <v>0</v>
      </c>
      <c r="N25" s="28">
        <f t="shared" si="16"/>
        <v>0</v>
      </c>
      <c r="O25" s="30">
        <f t="shared" si="17"/>
        <v>0</v>
      </c>
    </row>
    <row r="26" spans="1:15" hidden="1" x14ac:dyDescent="0.2">
      <c r="A26" s="41"/>
      <c r="B26" s="42"/>
      <c r="C26" s="43">
        <v>0</v>
      </c>
      <c r="D26" s="44">
        <f t="shared" si="9"/>
        <v>0</v>
      </c>
      <c r="E26" s="21">
        <f t="shared" si="10"/>
        <v>0</v>
      </c>
      <c r="F26" s="45">
        <v>0</v>
      </c>
      <c r="G26" s="46">
        <f t="shared" si="11"/>
        <v>0</v>
      </c>
      <c r="H26" s="24">
        <f t="shared" si="12"/>
        <v>0</v>
      </c>
      <c r="I26" s="47">
        <v>0</v>
      </c>
      <c r="J26" s="48">
        <f t="shared" si="13"/>
        <v>0</v>
      </c>
      <c r="K26" s="26">
        <f t="shared" si="14"/>
        <v>0</v>
      </c>
      <c r="L26" s="49">
        <v>0</v>
      </c>
      <c r="M26" s="50">
        <f t="shared" si="15"/>
        <v>0</v>
      </c>
      <c r="N26" s="28">
        <f t="shared" si="16"/>
        <v>0</v>
      </c>
      <c r="O26" s="30">
        <f t="shared" si="17"/>
        <v>0</v>
      </c>
    </row>
    <row r="27" spans="1:15" hidden="1" x14ac:dyDescent="0.2">
      <c r="A27" s="41"/>
      <c r="B27" s="42"/>
      <c r="C27" s="43">
        <v>0</v>
      </c>
      <c r="D27" s="44">
        <f t="shared" si="9"/>
        <v>0</v>
      </c>
      <c r="E27" s="21">
        <f t="shared" si="10"/>
        <v>0</v>
      </c>
      <c r="F27" s="45">
        <v>0</v>
      </c>
      <c r="G27" s="46">
        <f t="shared" si="11"/>
        <v>0</v>
      </c>
      <c r="H27" s="24">
        <f t="shared" si="12"/>
        <v>0</v>
      </c>
      <c r="I27" s="47">
        <v>0</v>
      </c>
      <c r="J27" s="48">
        <f t="shared" si="13"/>
        <v>0</v>
      </c>
      <c r="K27" s="26">
        <f t="shared" si="14"/>
        <v>0</v>
      </c>
      <c r="L27" s="49">
        <v>0</v>
      </c>
      <c r="M27" s="50">
        <f t="shared" si="15"/>
        <v>0</v>
      </c>
      <c r="N27" s="28">
        <f t="shared" si="16"/>
        <v>0</v>
      </c>
      <c r="O27" s="30">
        <f t="shared" si="17"/>
        <v>0</v>
      </c>
    </row>
    <row r="28" spans="1:15" hidden="1" x14ac:dyDescent="0.2">
      <c r="A28" s="41"/>
      <c r="B28" s="42"/>
      <c r="C28" s="43">
        <v>0</v>
      </c>
      <c r="D28" s="44">
        <f t="shared" si="9"/>
        <v>0</v>
      </c>
      <c r="E28" s="21">
        <f t="shared" si="10"/>
        <v>0</v>
      </c>
      <c r="F28" s="45">
        <v>0</v>
      </c>
      <c r="G28" s="46">
        <f t="shared" si="11"/>
        <v>0</v>
      </c>
      <c r="H28" s="24">
        <f t="shared" si="12"/>
        <v>0</v>
      </c>
      <c r="I28" s="47">
        <v>0</v>
      </c>
      <c r="J28" s="48">
        <f t="shared" si="13"/>
        <v>0</v>
      </c>
      <c r="K28" s="26">
        <f t="shared" si="14"/>
        <v>0</v>
      </c>
      <c r="L28" s="49">
        <v>0</v>
      </c>
      <c r="M28" s="50">
        <f t="shared" si="15"/>
        <v>0</v>
      </c>
      <c r="N28" s="28">
        <f t="shared" si="16"/>
        <v>0</v>
      </c>
      <c r="O28" s="30">
        <f t="shared" si="17"/>
        <v>0</v>
      </c>
    </row>
    <row r="29" spans="1:15" hidden="1" x14ac:dyDescent="0.2">
      <c r="A29" s="41"/>
      <c r="B29" s="42"/>
      <c r="C29" s="43">
        <v>0</v>
      </c>
      <c r="D29" s="44">
        <f t="shared" si="9"/>
        <v>0</v>
      </c>
      <c r="E29" s="21">
        <f t="shared" si="10"/>
        <v>0</v>
      </c>
      <c r="F29" s="45">
        <v>0</v>
      </c>
      <c r="G29" s="46">
        <f t="shared" si="11"/>
        <v>0</v>
      </c>
      <c r="H29" s="24">
        <f t="shared" si="12"/>
        <v>0</v>
      </c>
      <c r="I29" s="47">
        <v>0</v>
      </c>
      <c r="J29" s="48">
        <f t="shared" si="13"/>
        <v>0</v>
      </c>
      <c r="K29" s="26">
        <f t="shared" si="14"/>
        <v>0</v>
      </c>
      <c r="L29" s="49">
        <v>0</v>
      </c>
      <c r="M29" s="50">
        <f t="shared" si="15"/>
        <v>0</v>
      </c>
      <c r="N29" s="28">
        <f t="shared" si="16"/>
        <v>0</v>
      </c>
      <c r="O29" s="30">
        <f t="shared" si="17"/>
        <v>0</v>
      </c>
    </row>
    <row r="30" spans="1:15" hidden="1" x14ac:dyDescent="0.2">
      <c r="A30" s="41"/>
      <c r="B30" s="42"/>
      <c r="C30" s="43">
        <v>0</v>
      </c>
      <c r="D30" s="44">
        <f t="shared" si="9"/>
        <v>0</v>
      </c>
      <c r="E30" s="21">
        <f t="shared" si="10"/>
        <v>0</v>
      </c>
      <c r="F30" s="45">
        <v>0</v>
      </c>
      <c r="G30" s="46">
        <f t="shared" si="11"/>
        <v>0</v>
      </c>
      <c r="H30" s="24">
        <f t="shared" si="12"/>
        <v>0</v>
      </c>
      <c r="I30" s="47">
        <v>0</v>
      </c>
      <c r="J30" s="48">
        <f t="shared" si="13"/>
        <v>0</v>
      </c>
      <c r="K30" s="26">
        <f t="shared" si="14"/>
        <v>0</v>
      </c>
      <c r="L30" s="49">
        <v>0</v>
      </c>
      <c r="M30" s="50">
        <f t="shared" si="15"/>
        <v>0</v>
      </c>
      <c r="N30" s="28">
        <f t="shared" si="16"/>
        <v>0</v>
      </c>
      <c r="O30" s="30">
        <f t="shared" si="17"/>
        <v>0</v>
      </c>
    </row>
    <row r="31" spans="1:15" hidden="1" x14ac:dyDescent="0.2">
      <c r="A31" s="41"/>
      <c r="B31" s="42"/>
      <c r="C31" s="43">
        <v>0</v>
      </c>
      <c r="D31" s="44">
        <f t="shared" si="9"/>
        <v>0</v>
      </c>
      <c r="E31" s="21">
        <f t="shared" si="10"/>
        <v>0</v>
      </c>
      <c r="F31" s="45">
        <v>0</v>
      </c>
      <c r="G31" s="46">
        <f t="shared" si="11"/>
        <v>0</v>
      </c>
      <c r="H31" s="24">
        <f t="shared" si="12"/>
        <v>0</v>
      </c>
      <c r="I31" s="47">
        <v>0</v>
      </c>
      <c r="J31" s="48">
        <f t="shared" si="13"/>
        <v>0</v>
      </c>
      <c r="K31" s="26">
        <f t="shared" si="14"/>
        <v>0</v>
      </c>
      <c r="L31" s="49">
        <v>0</v>
      </c>
      <c r="M31" s="50">
        <f t="shared" si="15"/>
        <v>0</v>
      </c>
      <c r="N31" s="28">
        <f t="shared" si="16"/>
        <v>0</v>
      </c>
      <c r="O31" s="30">
        <f t="shared" si="17"/>
        <v>0</v>
      </c>
    </row>
    <row r="32" spans="1:15" hidden="1" x14ac:dyDescent="0.2">
      <c r="A32" s="41"/>
      <c r="B32" s="42"/>
      <c r="C32" s="43">
        <v>0</v>
      </c>
      <c r="D32" s="44">
        <f t="shared" si="9"/>
        <v>0</v>
      </c>
      <c r="E32" s="21">
        <f t="shared" si="10"/>
        <v>0</v>
      </c>
      <c r="F32" s="45">
        <v>0</v>
      </c>
      <c r="G32" s="46">
        <f t="shared" si="11"/>
        <v>0</v>
      </c>
      <c r="H32" s="24">
        <f t="shared" si="12"/>
        <v>0</v>
      </c>
      <c r="I32" s="47">
        <v>0</v>
      </c>
      <c r="J32" s="48">
        <f t="shared" si="13"/>
        <v>0</v>
      </c>
      <c r="K32" s="26">
        <f t="shared" si="14"/>
        <v>0</v>
      </c>
      <c r="L32" s="49">
        <v>0</v>
      </c>
      <c r="M32" s="50">
        <f t="shared" si="15"/>
        <v>0</v>
      </c>
      <c r="N32" s="28">
        <f t="shared" si="16"/>
        <v>0</v>
      </c>
      <c r="O32" s="30">
        <f t="shared" si="17"/>
        <v>0</v>
      </c>
    </row>
    <row r="33" spans="1:15" hidden="1" x14ac:dyDescent="0.2">
      <c r="A33" s="41"/>
      <c r="B33" s="42"/>
      <c r="C33" s="43">
        <v>0</v>
      </c>
      <c r="D33" s="44">
        <f t="shared" si="9"/>
        <v>0</v>
      </c>
      <c r="E33" s="21">
        <f t="shared" si="10"/>
        <v>0</v>
      </c>
      <c r="F33" s="45">
        <v>0</v>
      </c>
      <c r="G33" s="46">
        <f t="shared" si="11"/>
        <v>0</v>
      </c>
      <c r="H33" s="24">
        <f t="shared" si="12"/>
        <v>0</v>
      </c>
      <c r="I33" s="47">
        <v>0</v>
      </c>
      <c r="J33" s="48">
        <f t="shared" si="13"/>
        <v>0</v>
      </c>
      <c r="K33" s="26">
        <f t="shared" si="14"/>
        <v>0</v>
      </c>
      <c r="L33" s="49">
        <v>0</v>
      </c>
      <c r="M33" s="50">
        <f t="shared" si="15"/>
        <v>0</v>
      </c>
      <c r="N33" s="28">
        <f t="shared" si="16"/>
        <v>0</v>
      </c>
      <c r="O33" s="30">
        <f t="shared" si="17"/>
        <v>0</v>
      </c>
    </row>
    <row r="34" spans="1:15" hidden="1" x14ac:dyDescent="0.2">
      <c r="A34" s="41"/>
      <c r="B34" s="42"/>
      <c r="C34" s="43">
        <v>0</v>
      </c>
      <c r="D34" s="44">
        <f t="shared" si="9"/>
        <v>0</v>
      </c>
      <c r="E34" s="21">
        <f t="shared" si="10"/>
        <v>0</v>
      </c>
      <c r="F34" s="45">
        <v>0</v>
      </c>
      <c r="G34" s="46">
        <f t="shared" si="11"/>
        <v>0</v>
      </c>
      <c r="H34" s="24">
        <f t="shared" si="12"/>
        <v>0</v>
      </c>
      <c r="I34" s="47">
        <v>0</v>
      </c>
      <c r="J34" s="48">
        <f t="shared" si="13"/>
        <v>0</v>
      </c>
      <c r="K34" s="26">
        <f t="shared" si="14"/>
        <v>0</v>
      </c>
      <c r="L34" s="49">
        <v>0</v>
      </c>
      <c r="M34" s="50">
        <f t="shared" si="15"/>
        <v>0</v>
      </c>
      <c r="N34" s="28">
        <f t="shared" si="16"/>
        <v>0</v>
      </c>
      <c r="O34" s="30">
        <f t="shared" si="17"/>
        <v>0</v>
      </c>
    </row>
    <row r="35" spans="1:15" hidden="1" x14ac:dyDescent="0.2">
      <c r="A35" s="41"/>
      <c r="B35" s="42"/>
      <c r="C35" s="43">
        <v>0</v>
      </c>
      <c r="D35" s="44">
        <f t="shared" si="9"/>
        <v>0</v>
      </c>
      <c r="E35" s="21">
        <f t="shared" si="10"/>
        <v>0</v>
      </c>
      <c r="F35" s="45">
        <v>0</v>
      </c>
      <c r="G35" s="46">
        <f t="shared" si="11"/>
        <v>0</v>
      </c>
      <c r="H35" s="24">
        <f t="shared" si="12"/>
        <v>0</v>
      </c>
      <c r="I35" s="47">
        <v>0</v>
      </c>
      <c r="J35" s="48">
        <f t="shared" si="13"/>
        <v>0</v>
      </c>
      <c r="K35" s="26">
        <f t="shared" si="14"/>
        <v>0</v>
      </c>
      <c r="L35" s="49">
        <v>0</v>
      </c>
      <c r="M35" s="50">
        <f t="shared" si="15"/>
        <v>0</v>
      </c>
      <c r="N35" s="28">
        <f t="shared" si="16"/>
        <v>0</v>
      </c>
      <c r="O35" s="30">
        <f t="shared" si="17"/>
        <v>0</v>
      </c>
    </row>
    <row r="36" spans="1:15" hidden="1" x14ac:dyDescent="0.2">
      <c r="A36" s="41"/>
      <c r="B36" s="42"/>
      <c r="C36" s="43">
        <v>0</v>
      </c>
      <c r="D36" s="44">
        <f t="shared" si="9"/>
        <v>0</v>
      </c>
      <c r="E36" s="21">
        <f t="shared" si="10"/>
        <v>0</v>
      </c>
      <c r="F36" s="45">
        <v>0</v>
      </c>
      <c r="G36" s="46">
        <f t="shared" si="11"/>
        <v>0</v>
      </c>
      <c r="H36" s="24">
        <f t="shared" si="12"/>
        <v>0</v>
      </c>
      <c r="I36" s="47">
        <v>0</v>
      </c>
      <c r="J36" s="48">
        <f t="shared" si="13"/>
        <v>0</v>
      </c>
      <c r="K36" s="26">
        <f t="shared" si="14"/>
        <v>0</v>
      </c>
      <c r="L36" s="49">
        <v>0</v>
      </c>
      <c r="M36" s="50">
        <f t="shared" si="15"/>
        <v>0</v>
      </c>
      <c r="N36" s="28">
        <f t="shared" si="16"/>
        <v>0</v>
      </c>
      <c r="O36" s="30">
        <f t="shared" si="17"/>
        <v>0</v>
      </c>
    </row>
    <row r="37" spans="1:15" hidden="1" x14ac:dyDescent="0.2">
      <c r="A37" s="41"/>
      <c r="B37" s="42"/>
      <c r="C37" s="43">
        <v>0</v>
      </c>
      <c r="D37" s="44">
        <f t="shared" si="9"/>
        <v>0</v>
      </c>
      <c r="E37" s="21">
        <f t="shared" si="10"/>
        <v>0</v>
      </c>
      <c r="F37" s="45">
        <v>0</v>
      </c>
      <c r="G37" s="46">
        <f t="shared" si="11"/>
        <v>0</v>
      </c>
      <c r="H37" s="24">
        <f t="shared" si="12"/>
        <v>0</v>
      </c>
      <c r="I37" s="47">
        <v>0</v>
      </c>
      <c r="J37" s="48">
        <f t="shared" si="13"/>
        <v>0</v>
      </c>
      <c r="K37" s="26">
        <f t="shared" si="14"/>
        <v>0</v>
      </c>
      <c r="L37" s="49">
        <v>0</v>
      </c>
      <c r="M37" s="50">
        <f t="shared" si="15"/>
        <v>0</v>
      </c>
      <c r="N37" s="28">
        <f t="shared" si="16"/>
        <v>0</v>
      </c>
      <c r="O37" s="30">
        <f t="shared" si="17"/>
        <v>0</v>
      </c>
    </row>
    <row r="38" spans="1:15" hidden="1" x14ac:dyDescent="0.2">
      <c r="A38" s="41"/>
      <c r="B38" s="42"/>
      <c r="C38" s="43">
        <v>0</v>
      </c>
      <c r="D38" s="44">
        <f t="shared" ref="D38:D56" si="18">B38</f>
        <v>0</v>
      </c>
      <c r="E38" s="21">
        <f t="shared" ref="E38:E56" si="19">+C38*D38</f>
        <v>0</v>
      </c>
      <c r="F38" s="45">
        <v>0</v>
      </c>
      <c r="G38" s="46">
        <f t="shared" ref="G38:G56" si="20">B38</f>
        <v>0</v>
      </c>
      <c r="H38" s="24">
        <f t="shared" ref="H38:H56" si="21">+F38*G38</f>
        <v>0</v>
      </c>
      <c r="I38" s="47">
        <v>0</v>
      </c>
      <c r="J38" s="48">
        <f t="shared" ref="J38:J56" si="22">B38</f>
        <v>0</v>
      </c>
      <c r="K38" s="26">
        <f t="shared" ref="K38:K56" si="23">+I38*J38</f>
        <v>0</v>
      </c>
      <c r="L38" s="49">
        <v>0</v>
      </c>
      <c r="M38" s="50">
        <f t="shared" ref="M38:M56" si="24">B38</f>
        <v>0</v>
      </c>
      <c r="N38" s="28">
        <f t="shared" ref="N38:N56" si="25">+L38*M38</f>
        <v>0</v>
      </c>
      <c r="O38" s="30">
        <f t="shared" ref="O38:O56" si="26">+B38+E38+H38+K38+N38</f>
        <v>0</v>
      </c>
    </row>
    <row r="39" spans="1:15" hidden="1" x14ac:dyDescent="0.2">
      <c r="A39" s="41"/>
      <c r="B39" s="42"/>
      <c r="C39" s="43">
        <v>0</v>
      </c>
      <c r="D39" s="44">
        <f t="shared" si="18"/>
        <v>0</v>
      </c>
      <c r="E39" s="21">
        <f t="shared" si="19"/>
        <v>0</v>
      </c>
      <c r="F39" s="45">
        <v>0</v>
      </c>
      <c r="G39" s="46">
        <f t="shared" si="20"/>
        <v>0</v>
      </c>
      <c r="H39" s="24">
        <f t="shared" si="21"/>
        <v>0</v>
      </c>
      <c r="I39" s="47">
        <v>0</v>
      </c>
      <c r="J39" s="48">
        <f t="shared" si="22"/>
        <v>0</v>
      </c>
      <c r="K39" s="26">
        <f t="shared" si="23"/>
        <v>0</v>
      </c>
      <c r="L39" s="49">
        <v>0</v>
      </c>
      <c r="M39" s="50">
        <f t="shared" si="24"/>
        <v>0</v>
      </c>
      <c r="N39" s="28">
        <f t="shared" si="25"/>
        <v>0</v>
      </c>
      <c r="O39" s="30">
        <f t="shared" si="26"/>
        <v>0</v>
      </c>
    </row>
    <row r="40" spans="1:15" hidden="1" x14ac:dyDescent="0.2">
      <c r="A40" s="41"/>
      <c r="B40" s="42"/>
      <c r="C40" s="43">
        <v>0</v>
      </c>
      <c r="D40" s="44">
        <f t="shared" si="18"/>
        <v>0</v>
      </c>
      <c r="E40" s="21">
        <f t="shared" si="19"/>
        <v>0</v>
      </c>
      <c r="F40" s="45">
        <v>0</v>
      </c>
      <c r="G40" s="46">
        <f t="shared" si="20"/>
        <v>0</v>
      </c>
      <c r="H40" s="24">
        <f t="shared" si="21"/>
        <v>0</v>
      </c>
      <c r="I40" s="47">
        <v>0</v>
      </c>
      <c r="J40" s="48">
        <f t="shared" si="22"/>
        <v>0</v>
      </c>
      <c r="K40" s="26">
        <f t="shared" si="23"/>
        <v>0</v>
      </c>
      <c r="L40" s="49">
        <v>0</v>
      </c>
      <c r="M40" s="50">
        <f t="shared" si="24"/>
        <v>0</v>
      </c>
      <c r="N40" s="28">
        <f t="shared" si="25"/>
        <v>0</v>
      </c>
      <c r="O40" s="30">
        <f t="shared" si="26"/>
        <v>0</v>
      </c>
    </row>
    <row r="41" spans="1:15" hidden="1" x14ac:dyDescent="0.2">
      <c r="A41" s="41"/>
      <c r="B41" s="42"/>
      <c r="C41" s="43">
        <v>0</v>
      </c>
      <c r="D41" s="44">
        <f t="shared" si="18"/>
        <v>0</v>
      </c>
      <c r="E41" s="21">
        <f t="shared" si="19"/>
        <v>0</v>
      </c>
      <c r="F41" s="45">
        <v>0</v>
      </c>
      <c r="G41" s="46">
        <f t="shared" si="20"/>
        <v>0</v>
      </c>
      <c r="H41" s="24">
        <f t="shared" si="21"/>
        <v>0</v>
      </c>
      <c r="I41" s="47">
        <v>0</v>
      </c>
      <c r="J41" s="48">
        <f t="shared" si="22"/>
        <v>0</v>
      </c>
      <c r="K41" s="26">
        <f t="shared" si="23"/>
        <v>0</v>
      </c>
      <c r="L41" s="49">
        <v>0</v>
      </c>
      <c r="M41" s="50">
        <f t="shared" si="24"/>
        <v>0</v>
      </c>
      <c r="N41" s="28">
        <f t="shared" si="25"/>
        <v>0</v>
      </c>
      <c r="O41" s="30">
        <f t="shared" si="26"/>
        <v>0</v>
      </c>
    </row>
    <row r="42" spans="1:15" hidden="1" x14ac:dyDescent="0.2">
      <c r="A42" s="41"/>
      <c r="B42" s="42"/>
      <c r="C42" s="43">
        <v>0</v>
      </c>
      <c r="D42" s="44">
        <f t="shared" si="18"/>
        <v>0</v>
      </c>
      <c r="E42" s="21">
        <f t="shared" si="19"/>
        <v>0</v>
      </c>
      <c r="F42" s="45">
        <v>0</v>
      </c>
      <c r="G42" s="46">
        <f t="shared" si="20"/>
        <v>0</v>
      </c>
      <c r="H42" s="24">
        <f t="shared" si="21"/>
        <v>0</v>
      </c>
      <c r="I42" s="47">
        <v>0</v>
      </c>
      <c r="J42" s="48">
        <f t="shared" si="22"/>
        <v>0</v>
      </c>
      <c r="K42" s="26">
        <f t="shared" si="23"/>
        <v>0</v>
      </c>
      <c r="L42" s="49">
        <v>0</v>
      </c>
      <c r="M42" s="50">
        <f t="shared" si="24"/>
        <v>0</v>
      </c>
      <c r="N42" s="28">
        <f t="shared" si="25"/>
        <v>0</v>
      </c>
      <c r="O42" s="30">
        <f t="shared" si="26"/>
        <v>0</v>
      </c>
    </row>
    <row r="43" spans="1:15" hidden="1" x14ac:dyDescent="0.2">
      <c r="A43" s="41"/>
      <c r="B43" s="42"/>
      <c r="C43" s="43">
        <v>0</v>
      </c>
      <c r="D43" s="44">
        <f t="shared" si="18"/>
        <v>0</v>
      </c>
      <c r="E43" s="21">
        <f t="shared" si="19"/>
        <v>0</v>
      </c>
      <c r="F43" s="45">
        <v>0</v>
      </c>
      <c r="G43" s="46">
        <f t="shared" si="20"/>
        <v>0</v>
      </c>
      <c r="H43" s="24">
        <f t="shared" si="21"/>
        <v>0</v>
      </c>
      <c r="I43" s="47">
        <v>0</v>
      </c>
      <c r="J43" s="48">
        <f t="shared" si="22"/>
        <v>0</v>
      </c>
      <c r="K43" s="26">
        <f t="shared" si="23"/>
        <v>0</v>
      </c>
      <c r="L43" s="49">
        <v>0</v>
      </c>
      <c r="M43" s="50">
        <f t="shared" si="24"/>
        <v>0</v>
      </c>
      <c r="N43" s="28">
        <f t="shared" si="25"/>
        <v>0</v>
      </c>
      <c r="O43" s="30">
        <f t="shared" si="26"/>
        <v>0</v>
      </c>
    </row>
    <row r="44" spans="1:15" hidden="1" x14ac:dyDescent="0.2">
      <c r="A44" s="41"/>
      <c r="B44" s="42"/>
      <c r="C44" s="43">
        <v>0</v>
      </c>
      <c r="D44" s="44">
        <f t="shared" si="18"/>
        <v>0</v>
      </c>
      <c r="E44" s="21">
        <f t="shared" si="19"/>
        <v>0</v>
      </c>
      <c r="F44" s="45">
        <v>0</v>
      </c>
      <c r="G44" s="46">
        <f t="shared" si="20"/>
        <v>0</v>
      </c>
      <c r="H44" s="24">
        <f t="shared" si="21"/>
        <v>0</v>
      </c>
      <c r="I44" s="47">
        <v>0</v>
      </c>
      <c r="J44" s="48">
        <f t="shared" si="22"/>
        <v>0</v>
      </c>
      <c r="K44" s="26">
        <f t="shared" si="23"/>
        <v>0</v>
      </c>
      <c r="L44" s="49">
        <v>0</v>
      </c>
      <c r="M44" s="50">
        <f t="shared" si="24"/>
        <v>0</v>
      </c>
      <c r="N44" s="28">
        <f t="shared" si="25"/>
        <v>0</v>
      </c>
      <c r="O44" s="30">
        <f t="shared" si="26"/>
        <v>0</v>
      </c>
    </row>
    <row r="45" spans="1:15" hidden="1" x14ac:dyDescent="0.2">
      <c r="A45" s="41"/>
      <c r="B45" s="42"/>
      <c r="C45" s="43">
        <v>0</v>
      </c>
      <c r="D45" s="44">
        <f t="shared" si="18"/>
        <v>0</v>
      </c>
      <c r="E45" s="21">
        <f t="shared" si="19"/>
        <v>0</v>
      </c>
      <c r="F45" s="45">
        <v>0</v>
      </c>
      <c r="G45" s="46">
        <f t="shared" si="20"/>
        <v>0</v>
      </c>
      <c r="H45" s="24">
        <f t="shared" si="21"/>
        <v>0</v>
      </c>
      <c r="I45" s="47">
        <v>0</v>
      </c>
      <c r="J45" s="48">
        <f t="shared" si="22"/>
        <v>0</v>
      </c>
      <c r="K45" s="26">
        <f t="shared" si="23"/>
        <v>0</v>
      </c>
      <c r="L45" s="49">
        <v>0</v>
      </c>
      <c r="M45" s="50">
        <f t="shared" si="24"/>
        <v>0</v>
      </c>
      <c r="N45" s="28">
        <f t="shared" si="25"/>
        <v>0</v>
      </c>
      <c r="O45" s="30">
        <f t="shared" si="26"/>
        <v>0</v>
      </c>
    </row>
    <row r="46" spans="1:15" hidden="1" x14ac:dyDescent="0.2">
      <c r="A46" s="41"/>
      <c r="B46" s="42"/>
      <c r="C46" s="43">
        <v>0</v>
      </c>
      <c r="D46" s="44">
        <f t="shared" si="18"/>
        <v>0</v>
      </c>
      <c r="E46" s="21">
        <f t="shared" si="19"/>
        <v>0</v>
      </c>
      <c r="F46" s="45">
        <v>0</v>
      </c>
      <c r="G46" s="46">
        <f t="shared" si="20"/>
        <v>0</v>
      </c>
      <c r="H46" s="24">
        <f t="shared" si="21"/>
        <v>0</v>
      </c>
      <c r="I46" s="47">
        <v>0</v>
      </c>
      <c r="J46" s="48">
        <f t="shared" si="22"/>
        <v>0</v>
      </c>
      <c r="K46" s="26">
        <f t="shared" si="23"/>
        <v>0</v>
      </c>
      <c r="L46" s="49">
        <v>0</v>
      </c>
      <c r="M46" s="50">
        <f t="shared" si="24"/>
        <v>0</v>
      </c>
      <c r="N46" s="28">
        <f t="shared" si="25"/>
        <v>0</v>
      </c>
      <c r="O46" s="30">
        <f t="shared" si="26"/>
        <v>0</v>
      </c>
    </row>
    <row r="47" spans="1:15" hidden="1" x14ac:dyDescent="0.2">
      <c r="A47" s="41"/>
      <c r="B47" s="42"/>
      <c r="C47" s="43">
        <v>0</v>
      </c>
      <c r="D47" s="44">
        <f t="shared" si="18"/>
        <v>0</v>
      </c>
      <c r="E47" s="21">
        <f t="shared" si="19"/>
        <v>0</v>
      </c>
      <c r="F47" s="45">
        <v>0</v>
      </c>
      <c r="G47" s="46">
        <f t="shared" si="20"/>
        <v>0</v>
      </c>
      <c r="H47" s="24">
        <f t="shared" si="21"/>
        <v>0</v>
      </c>
      <c r="I47" s="47">
        <v>0</v>
      </c>
      <c r="J47" s="48">
        <f t="shared" si="22"/>
        <v>0</v>
      </c>
      <c r="K47" s="26">
        <f t="shared" si="23"/>
        <v>0</v>
      </c>
      <c r="L47" s="49">
        <v>0</v>
      </c>
      <c r="M47" s="50">
        <f t="shared" si="24"/>
        <v>0</v>
      </c>
      <c r="N47" s="28">
        <f t="shared" si="25"/>
        <v>0</v>
      </c>
      <c r="O47" s="30">
        <f t="shared" si="26"/>
        <v>0</v>
      </c>
    </row>
    <row r="48" spans="1:15" hidden="1" x14ac:dyDescent="0.2">
      <c r="A48" s="41"/>
      <c r="B48" s="42"/>
      <c r="C48" s="43">
        <v>0</v>
      </c>
      <c r="D48" s="44">
        <f t="shared" si="18"/>
        <v>0</v>
      </c>
      <c r="E48" s="21">
        <f t="shared" si="19"/>
        <v>0</v>
      </c>
      <c r="F48" s="45">
        <v>0</v>
      </c>
      <c r="G48" s="46">
        <f t="shared" si="20"/>
        <v>0</v>
      </c>
      <c r="H48" s="24">
        <f t="shared" si="21"/>
        <v>0</v>
      </c>
      <c r="I48" s="47">
        <v>0</v>
      </c>
      <c r="J48" s="48">
        <f t="shared" si="22"/>
        <v>0</v>
      </c>
      <c r="K48" s="26">
        <f t="shared" si="23"/>
        <v>0</v>
      </c>
      <c r="L48" s="49">
        <v>0</v>
      </c>
      <c r="M48" s="50">
        <f t="shared" si="24"/>
        <v>0</v>
      </c>
      <c r="N48" s="28">
        <f t="shared" si="25"/>
        <v>0</v>
      </c>
      <c r="O48" s="30">
        <f t="shared" si="26"/>
        <v>0</v>
      </c>
    </row>
    <row r="49" spans="1:15" hidden="1" x14ac:dyDescent="0.2">
      <c r="A49" s="41"/>
      <c r="B49" s="42"/>
      <c r="C49" s="43">
        <v>0</v>
      </c>
      <c r="D49" s="44">
        <f t="shared" si="18"/>
        <v>0</v>
      </c>
      <c r="E49" s="21">
        <f t="shared" si="19"/>
        <v>0</v>
      </c>
      <c r="F49" s="45">
        <v>0</v>
      </c>
      <c r="G49" s="46">
        <f t="shared" si="20"/>
        <v>0</v>
      </c>
      <c r="H49" s="24">
        <f t="shared" si="21"/>
        <v>0</v>
      </c>
      <c r="I49" s="47">
        <v>0</v>
      </c>
      <c r="J49" s="48">
        <f t="shared" si="22"/>
        <v>0</v>
      </c>
      <c r="K49" s="26">
        <f t="shared" si="23"/>
        <v>0</v>
      </c>
      <c r="L49" s="49">
        <v>0</v>
      </c>
      <c r="M49" s="50">
        <f t="shared" si="24"/>
        <v>0</v>
      </c>
      <c r="N49" s="28">
        <f t="shared" si="25"/>
        <v>0</v>
      </c>
      <c r="O49" s="30">
        <f t="shared" si="26"/>
        <v>0</v>
      </c>
    </row>
    <row r="50" spans="1:15" hidden="1" x14ac:dyDescent="0.2">
      <c r="A50" s="41"/>
      <c r="B50" s="42"/>
      <c r="C50" s="43">
        <v>0</v>
      </c>
      <c r="D50" s="44">
        <f t="shared" si="18"/>
        <v>0</v>
      </c>
      <c r="E50" s="21">
        <f t="shared" si="19"/>
        <v>0</v>
      </c>
      <c r="F50" s="45">
        <v>0</v>
      </c>
      <c r="G50" s="46">
        <f t="shared" si="20"/>
        <v>0</v>
      </c>
      <c r="H50" s="24">
        <f t="shared" si="21"/>
        <v>0</v>
      </c>
      <c r="I50" s="47">
        <v>0</v>
      </c>
      <c r="J50" s="48">
        <f t="shared" si="22"/>
        <v>0</v>
      </c>
      <c r="K50" s="26">
        <f t="shared" si="23"/>
        <v>0</v>
      </c>
      <c r="L50" s="49">
        <v>0</v>
      </c>
      <c r="M50" s="50">
        <f t="shared" si="24"/>
        <v>0</v>
      </c>
      <c r="N50" s="28">
        <f t="shared" si="25"/>
        <v>0</v>
      </c>
      <c r="O50" s="30">
        <f t="shared" si="26"/>
        <v>0</v>
      </c>
    </row>
    <row r="51" spans="1:15" hidden="1" x14ac:dyDescent="0.2">
      <c r="A51" s="41"/>
      <c r="B51" s="42"/>
      <c r="C51" s="43">
        <v>0</v>
      </c>
      <c r="D51" s="44">
        <f t="shared" si="18"/>
        <v>0</v>
      </c>
      <c r="E51" s="21">
        <f t="shared" si="19"/>
        <v>0</v>
      </c>
      <c r="F51" s="45">
        <v>0</v>
      </c>
      <c r="G51" s="46">
        <f t="shared" si="20"/>
        <v>0</v>
      </c>
      <c r="H51" s="24">
        <f t="shared" si="21"/>
        <v>0</v>
      </c>
      <c r="I51" s="47">
        <v>0</v>
      </c>
      <c r="J51" s="48">
        <f t="shared" si="22"/>
        <v>0</v>
      </c>
      <c r="K51" s="26">
        <f t="shared" si="23"/>
        <v>0</v>
      </c>
      <c r="L51" s="49">
        <v>0</v>
      </c>
      <c r="M51" s="50">
        <f t="shared" si="24"/>
        <v>0</v>
      </c>
      <c r="N51" s="28">
        <f t="shared" si="25"/>
        <v>0</v>
      </c>
      <c r="O51" s="30">
        <f t="shared" si="26"/>
        <v>0</v>
      </c>
    </row>
    <row r="52" spans="1:15" hidden="1" x14ac:dyDescent="0.2">
      <c r="A52" s="41"/>
      <c r="B52" s="42"/>
      <c r="C52" s="43">
        <v>0</v>
      </c>
      <c r="D52" s="44">
        <f t="shared" si="18"/>
        <v>0</v>
      </c>
      <c r="E52" s="21">
        <f t="shared" si="19"/>
        <v>0</v>
      </c>
      <c r="F52" s="45">
        <v>0</v>
      </c>
      <c r="G52" s="46">
        <f t="shared" si="20"/>
        <v>0</v>
      </c>
      <c r="H52" s="24">
        <f t="shared" si="21"/>
        <v>0</v>
      </c>
      <c r="I52" s="47">
        <v>0</v>
      </c>
      <c r="J52" s="48">
        <f t="shared" si="22"/>
        <v>0</v>
      </c>
      <c r="K52" s="26">
        <f t="shared" si="23"/>
        <v>0</v>
      </c>
      <c r="L52" s="49">
        <v>0</v>
      </c>
      <c r="M52" s="50">
        <f t="shared" si="24"/>
        <v>0</v>
      </c>
      <c r="N52" s="28">
        <f t="shared" si="25"/>
        <v>0</v>
      </c>
      <c r="O52" s="30">
        <f t="shared" si="26"/>
        <v>0</v>
      </c>
    </row>
    <row r="53" spans="1:15" hidden="1" x14ac:dyDescent="0.2">
      <c r="A53" s="41"/>
      <c r="B53" s="42"/>
      <c r="C53" s="43">
        <v>0</v>
      </c>
      <c r="D53" s="44">
        <f t="shared" si="18"/>
        <v>0</v>
      </c>
      <c r="E53" s="21">
        <f t="shared" si="19"/>
        <v>0</v>
      </c>
      <c r="F53" s="45">
        <v>0</v>
      </c>
      <c r="G53" s="46">
        <f t="shared" si="20"/>
        <v>0</v>
      </c>
      <c r="H53" s="24">
        <f t="shared" si="21"/>
        <v>0</v>
      </c>
      <c r="I53" s="47">
        <v>0</v>
      </c>
      <c r="J53" s="48">
        <f t="shared" si="22"/>
        <v>0</v>
      </c>
      <c r="K53" s="26">
        <f t="shared" si="23"/>
        <v>0</v>
      </c>
      <c r="L53" s="49">
        <v>0</v>
      </c>
      <c r="M53" s="50">
        <f t="shared" si="24"/>
        <v>0</v>
      </c>
      <c r="N53" s="28">
        <f t="shared" si="25"/>
        <v>0</v>
      </c>
      <c r="O53" s="30">
        <f t="shared" si="26"/>
        <v>0</v>
      </c>
    </row>
    <row r="54" spans="1:15" hidden="1" x14ac:dyDescent="0.2">
      <c r="A54" s="41"/>
      <c r="B54" s="42"/>
      <c r="C54" s="43">
        <v>0</v>
      </c>
      <c r="D54" s="44">
        <f t="shared" si="18"/>
        <v>0</v>
      </c>
      <c r="E54" s="21">
        <f t="shared" si="19"/>
        <v>0</v>
      </c>
      <c r="F54" s="45">
        <v>0</v>
      </c>
      <c r="G54" s="46">
        <f t="shared" si="20"/>
        <v>0</v>
      </c>
      <c r="H54" s="24">
        <f t="shared" si="21"/>
        <v>0</v>
      </c>
      <c r="I54" s="47">
        <v>0</v>
      </c>
      <c r="J54" s="48">
        <f t="shared" si="22"/>
        <v>0</v>
      </c>
      <c r="K54" s="26">
        <f t="shared" si="23"/>
        <v>0</v>
      </c>
      <c r="L54" s="49">
        <v>0</v>
      </c>
      <c r="M54" s="50">
        <f t="shared" si="24"/>
        <v>0</v>
      </c>
      <c r="N54" s="28">
        <f t="shared" si="25"/>
        <v>0</v>
      </c>
      <c r="O54" s="30">
        <f t="shared" si="26"/>
        <v>0</v>
      </c>
    </row>
    <row r="55" spans="1:15" hidden="1" x14ac:dyDescent="0.2">
      <c r="A55" s="41"/>
      <c r="B55" s="42"/>
      <c r="C55" s="43">
        <v>0</v>
      </c>
      <c r="D55" s="44">
        <f t="shared" si="18"/>
        <v>0</v>
      </c>
      <c r="E55" s="21">
        <f t="shared" si="19"/>
        <v>0</v>
      </c>
      <c r="F55" s="45">
        <v>0</v>
      </c>
      <c r="G55" s="46">
        <f t="shared" si="20"/>
        <v>0</v>
      </c>
      <c r="H55" s="24">
        <f t="shared" si="21"/>
        <v>0</v>
      </c>
      <c r="I55" s="47">
        <v>0</v>
      </c>
      <c r="J55" s="48">
        <f t="shared" si="22"/>
        <v>0</v>
      </c>
      <c r="K55" s="26">
        <f t="shared" si="23"/>
        <v>0</v>
      </c>
      <c r="L55" s="49">
        <v>0</v>
      </c>
      <c r="M55" s="50">
        <f t="shared" si="24"/>
        <v>0</v>
      </c>
      <c r="N55" s="28">
        <f t="shared" si="25"/>
        <v>0</v>
      </c>
      <c r="O55" s="30">
        <f t="shared" si="26"/>
        <v>0</v>
      </c>
    </row>
    <row r="56" spans="1:15" ht="13.5" hidden="1" thickBot="1" x14ac:dyDescent="0.25">
      <c r="A56" s="51"/>
      <c r="B56" s="52"/>
      <c r="C56" s="53">
        <v>0</v>
      </c>
      <c r="D56" s="54">
        <f t="shared" si="18"/>
        <v>0</v>
      </c>
      <c r="E56" s="22">
        <f t="shared" si="19"/>
        <v>0</v>
      </c>
      <c r="F56" s="55">
        <v>0</v>
      </c>
      <c r="G56" s="56">
        <f t="shared" si="20"/>
        <v>0</v>
      </c>
      <c r="H56" s="25">
        <f t="shared" si="21"/>
        <v>0</v>
      </c>
      <c r="I56" s="57">
        <v>0</v>
      </c>
      <c r="J56" s="58">
        <f t="shared" si="22"/>
        <v>0</v>
      </c>
      <c r="K56" s="27">
        <f t="shared" si="23"/>
        <v>0</v>
      </c>
      <c r="L56" s="59">
        <v>0</v>
      </c>
      <c r="M56" s="60">
        <f t="shared" si="24"/>
        <v>0</v>
      </c>
      <c r="N56" s="29">
        <f t="shared" si="25"/>
        <v>0</v>
      </c>
      <c r="O56" s="31">
        <f t="shared" si="26"/>
        <v>0</v>
      </c>
    </row>
    <row r="59" spans="1:15" x14ac:dyDescent="0.2">
      <c r="A59" s="14" t="s">
        <v>26</v>
      </c>
    </row>
    <row r="60" spans="1:15" ht="24.75" customHeight="1" x14ac:dyDescent="0.2">
      <c r="A60" s="278" t="s">
        <v>57</v>
      </c>
      <c r="B60" s="278"/>
      <c r="C60" s="278"/>
      <c r="D60" s="278"/>
      <c r="E60" s="278"/>
      <c r="F60" s="278"/>
      <c r="G60" s="278"/>
      <c r="H60" s="278"/>
      <c r="I60" s="278"/>
      <c r="J60" s="278"/>
      <c r="K60" s="278"/>
      <c r="L60" s="278"/>
      <c r="M60" s="278"/>
      <c r="N60" s="278"/>
      <c r="O60" s="278"/>
    </row>
    <row r="61" spans="1:15" ht="24.75" customHeight="1" x14ac:dyDescent="0.2">
      <c r="A61" s="279" t="s">
        <v>49</v>
      </c>
      <c r="B61" s="279"/>
      <c r="C61" s="279"/>
      <c r="D61" s="279"/>
      <c r="E61" s="279"/>
      <c r="F61" s="279"/>
      <c r="G61" s="279"/>
      <c r="H61" s="279"/>
      <c r="I61" s="279"/>
      <c r="J61" s="279"/>
      <c r="K61" s="279"/>
      <c r="L61" s="279"/>
      <c r="M61" s="279"/>
      <c r="N61" s="279"/>
      <c r="O61" s="279"/>
    </row>
    <row r="62" spans="1:15" x14ac:dyDescent="0.2">
      <c r="A62" s="14" t="s">
        <v>36</v>
      </c>
      <c r="M62" s="195"/>
    </row>
    <row r="63" spans="1:15" x14ac:dyDescent="0.2">
      <c r="A63" s="4" t="s">
        <v>50</v>
      </c>
    </row>
    <row r="64" spans="1:15" x14ac:dyDescent="0.2">
      <c r="A64" s="4" t="s">
        <v>51</v>
      </c>
    </row>
    <row r="65" spans="1:15" x14ac:dyDescent="0.2">
      <c r="A65" s="4" t="s">
        <v>52</v>
      </c>
    </row>
    <row r="66" spans="1:15" x14ac:dyDescent="0.2">
      <c r="A66" s="14" t="s">
        <v>37</v>
      </c>
    </row>
    <row r="67" spans="1:15" x14ac:dyDescent="0.2">
      <c r="A67" s="14" t="s">
        <v>38</v>
      </c>
    </row>
    <row r="68" spans="1:15" ht="41.25" customHeight="1" x14ac:dyDescent="0.2">
      <c r="A68" s="278" t="s">
        <v>53</v>
      </c>
      <c r="B68" s="280"/>
      <c r="C68" s="280"/>
      <c r="D68" s="280"/>
      <c r="E68" s="280"/>
      <c r="F68" s="280"/>
      <c r="G68" s="280"/>
      <c r="H68" s="280"/>
      <c r="I68" s="280"/>
      <c r="J68" s="280"/>
      <c r="K68" s="280"/>
      <c r="L68" s="280"/>
      <c r="M68" s="280"/>
      <c r="N68" s="280"/>
      <c r="O68" s="280"/>
    </row>
    <row r="69" spans="1:15" ht="26.25" customHeight="1" x14ac:dyDescent="0.2">
      <c r="A69" s="281" t="s">
        <v>39</v>
      </c>
      <c r="B69" s="281"/>
      <c r="C69" s="281"/>
      <c r="D69" s="281"/>
      <c r="E69" s="281"/>
      <c r="F69" s="281"/>
      <c r="G69" s="281"/>
      <c r="H69" s="281"/>
      <c r="I69" s="281"/>
      <c r="J69" s="281"/>
      <c r="K69" s="281"/>
      <c r="L69" s="281"/>
      <c r="M69" s="281"/>
      <c r="N69" s="281"/>
      <c r="O69" s="281"/>
    </row>
    <row r="70" spans="1:15" ht="13.5" thickBot="1" x14ac:dyDescent="0.25"/>
    <row r="71" spans="1:15" x14ac:dyDescent="0.2">
      <c r="A71" s="286" t="s">
        <v>40</v>
      </c>
      <c r="B71" s="287"/>
      <c r="C71" s="287"/>
      <c r="D71" s="288"/>
      <c r="E71" s="38"/>
    </row>
    <row r="72" spans="1:15" x14ac:dyDescent="0.2">
      <c r="A72" s="284" t="s">
        <v>44</v>
      </c>
      <c r="B72" s="285"/>
      <c r="C72" s="285"/>
      <c r="D72" s="39" t="s">
        <v>43</v>
      </c>
    </row>
    <row r="73" spans="1:15" x14ac:dyDescent="0.2">
      <c r="A73" s="284" t="s">
        <v>1</v>
      </c>
      <c r="B73" s="285"/>
      <c r="C73" s="285"/>
      <c r="D73" s="39" t="s">
        <v>41</v>
      </c>
    </row>
    <row r="74" spans="1:15" x14ac:dyDescent="0.2">
      <c r="A74" s="284" t="s">
        <v>7</v>
      </c>
      <c r="B74" s="285"/>
      <c r="C74" s="285"/>
      <c r="D74" s="39" t="s">
        <v>42</v>
      </c>
    </row>
    <row r="75" spans="1:15" ht="13.5" thickBot="1" x14ac:dyDescent="0.25">
      <c r="A75" s="282" t="s">
        <v>9</v>
      </c>
      <c r="B75" s="283"/>
      <c r="C75" s="283"/>
      <c r="D75" s="40" t="s">
        <v>3</v>
      </c>
    </row>
  </sheetData>
  <sheetProtection password="CA07" sheet="1" formatCells="0" formatColumns="0" formatRows="0" insertColumns="0" insertRows="0"/>
  <mergeCells count="9">
    <mergeCell ref="A60:O60"/>
    <mergeCell ref="A61:O61"/>
    <mergeCell ref="A68:O68"/>
    <mergeCell ref="A69:O69"/>
    <mergeCell ref="A75:C75"/>
    <mergeCell ref="A74:C74"/>
    <mergeCell ref="A73:C73"/>
    <mergeCell ref="A72:C72"/>
    <mergeCell ref="A71:D71"/>
  </mergeCells>
  <pageMargins left="0.25" right="0.25" top="1" bottom="0.5" header="0.25" footer="0.25"/>
  <pageSetup scale="68" orientation="portrait"/>
  <headerFooter scaleWithDoc="0" alignWithMargins="0">
    <oddFooter xml:space="preserve">&amp;L&amp;K01+000Template Version 03/24/17&amp;KFF0000
&amp;K000000Attachment 7&amp;CPage &amp;P of &amp;N&amp;RRFP-17-301
</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49"/>
  <sheetViews>
    <sheetView topLeftCell="A13" zoomScaleNormal="100" workbookViewId="0">
      <selection activeCell="H39" sqref="H39"/>
    </sheetView>
  </sheetViews>
  <sheetFormatPr defaultColWidth="8.85546875" defaultRowHeight="12.75" x14ac:dyDescent="0.2"/>
  <cols>
    <col min="1" max="1" width="35.7109375" customWidth="1"/>
    <col min="2" max="2" width="11.28515625" customWidth="1"/>
    <col min="3" max="3" width="25" customWidth="1"/>
    <col min="4" max="4" width="12.7109375" customWidth="1"/>
    <col min="5" max="5" width="12.42578125" customWidth="1"/>
    <col min="6" max="6" width="20.7109375" customWidth="1"/>
  </cols>
  <sheetData>
    <row r="1" spans="1:6" ht="39" thickBot="1" x14ac:dyDescent="0.25">
      <c r="A1" s="165" t="s">
        <v>69</v>
      </c>
      <c r="B1" s="165" t="s">
        <v>215</v>
      </c>
      <c r="C1" s="165" t="s">
        <v>216</v>
      </c>
      <c r="D1" s="166" t="s">
        <v>217</v>
      </c>
      <c r="E1" s="165" t="s">
        <v>218</v>
      </c>
      <c r="F1" s="166" t="s">
        <v>219</v>
      </c>
    </row>
    <row r="2" spans="1:6" x14ac:dyDescent="0.2">
      <c r="A2" s="299" t="s">
        <v>242</v>
      </c>
      <c r="B2" s="303">
        <v>700</v>
      </c>
      <c r="C2" s="196" t="s">
        <v>243</v>
      </c>
      <c r="D2" s="167"/>
      <c r="E2" s="168"/>
      <c r="F2" s="169">
        <f t="shared" ref="F2:F40" si="0">+D2*E2</f>
        <v>0</v>
      </c>
    </row>
    <row r="3" spans="1:6" x14ac:dyDescent="0.2">
      <c r="A3" s="300"/>
      <c r="B3" s="294"/>
      <c r="C3" s="197" t="s">
        <v>244</v>
      </c>
      <c r="D3" s="171"/>
      <c r="E3" s="172"/>
      <c r="F3" s="173">
        <f t="shared" si="0"/>
        <v>0</v>
      </c>
    </row>
    <row r="4" spans="1:6" x14ac:dyDescent="0.2">
      <c r="A4" s="300"/>
      <c r="B4" s="294"/>
      <c r="C4" s="197" t="s">
        <v>245</v>
      </c>
      <c r="D4" s="171"/>
      <c r="E4" s="172"/>
      <c r="F4" s="173">
        <f t="shared" si="0"/>
        <v>0</v>
      </c>
    </row>
    <row r="5" spans="1:6" x14ac:dyDescent="0.2">
      <c r="A5" s="300"/>
      <c r="B5" s="294"/>
      <c r="C5" s="197" t="s">
        <v>246</v>
      </c>
      <c r="D5" s="171"/>
      <c r="E5" s="172"/>
      <c r="F5" s="173">
        <f t="shared" si="0"/>
        <v>0</v>
      </c>
    </row>
    <row r="6" spans="1:6" ht="13.5" thickBot="1" x14ac:dyDescent="0.25">
      <c r="A6" s="301"/>
      <c r="B6" s="295"/>
      <c r="C6" s="198" t="s">
        <v>238</v>
      </c>
      <c r="D6" s="200"/>
      <c r="E6" s="201"/>
      <c r="F6" s="173">
        <f t="shared" si="0"/>
        <v>0</v>
      </c>
    </row>
    <row r="7" spans="1:6" x14ac:dyDescent="0.2">
      <c r="A7" s="301"/>
      <c r="B7" s="295"/>
      <c r="C7" s="199" t="s">
        <v>246</v>
      </c>
      <c r="D7" s="200"/>
      <c r="E7" s="201"/>
      <c r="F7" s="173">
        <f t="shared" si="0"/>
        <v>0</v>
      </c>
    </row>
    <row r="8" spans="1:6" x14ac:dyDescent="0.2">
      <c r="A8" s="301"/>
      <c r="B8" s="295"/>
      <c r="C8" s="199" t="s">
        <v>247</v>
      </c>
      <c r="D8" s="200"/>
      <c r="E8" s="201"/>
      <c r="F8" s="173">
        <f t="shared" si="0"/>
        <v>0</v>
      </c>
    </row>
    <row r="9" spans="1:6" x14ac:dyDescent="0.2">
      <c r="A9" s="301"/>
      <c r="B9" s="295"/>
      <c r="C9" s="199" t="s">
        <v>248</v>
      </c>
      <c r="D9" s="200"/>
      <c r="E9" s="201"/>
      <c r="F9" s="173">
        <f t="shared" si="0"/>
        <v>0</v>
      </c>
    </row>
    <row r="10" spans="1:6" ht="13.5" thickBot="1" x14ac:dyDescent="0.25">
      <c r="A10" s="302"/>
      <c r="B10" s="304"/>
      <c r="C10" s="198" t="s">
        <v>226</v>
      </c>
      <c r="D10" s="174"/>
      <c r="E10" s="175"/>
      <c r="F10" s="176">
        <f t="shared" si="0"/>
        <v>0</v>
      </c>
    </row>
    <row r="11" spans="1:6" x14ac:dyDescent="0.2">
      <c r="A11" s="289" t="s">
        <v>249</v>
      </c>
      <c r="B11" s="292">
        <v>4000</v>
      </c>
      <c r="C11" s="196" t="s">
        <v>243</v>
      </c>
      <c r="D11" s="167"/>
      <c r="E11" s="168"/>
      <c r="F11" s="169">
        <f t="shared" si="0"/>
        <v>0</v>
      </c>
    </row>
    <row r="12" spans="1:6" x14ac:dyDescent="0.2">
      <c r="A12" s="290"/>
      <c r="B12" s="306"/>
      <c r="C12" s="197" t="s">
        <v>244</v>
      </c>
      <c r="D12" s="177"/>
      <c r="E12" s="178"/>
      <c r="F12" s="179">
        <f t="shared" si="0"/>
        <v>0</v>
      </c>
    </row>
    <row r="13" spans="1:6" x14ac:dyDescent="0.2">
      <c r="A13" s="290"/>
      <c r="B13" s="307"/>
      <c r="C13" s="197" t="s">
        <v>245</v>
      </c>
      <c r="D13" s="171"/>
      <c r="E13" s="172"/>
      <c r="F13" s="173">
        <f>+D13*E13</f>
        <v>0</v>
      </c>
    </row>
    <row r="14" spans="1:6" x14ac:dyDescent="0.2">
      <c r="A14" s="290"/>
      <c r="B14" s="308"/>
      <c r="C14" s="197" t="s">
        <v>246</v>
      </c>
      <c r="D14" s="200"/>
      <c r="E14" s="201"/>
      <c r="F14" s="173">
        <f t="shared" si="0"/>
        <v>0</v>
      </c>
    </row>
    <row r="15" spans="1:6" ht="13.5" thickBot="1" x14ac:dyDescent="0.25">
      <c r="A15" s="290"/>
      <c r="B15" s="308"/>
      <c r="C15" s="198" t="s">
        <v>238</v>
      </c>
      <c r="D15" s="200"/>
      <c r="E15" s="201"/>
      <c r="F15" s="173">
        <f t="shared" si="0"/>
        <v>0</v>
      </c>
    </row>
    <row r="16" spans="1:6" x14ac:dyDescent="0.2">
      <c r="A16" s="290"/>
      <c r="B16" s="308"/>
      <c r="C16" s="199" t="s">
        <v>246</v>
      </c>
      <c r="D16" s="200"/>
      <c r="E16" s="201"/>
      <c r="F16" s="173">
        <f t="shared" si="0"/>
        <v>0</v>
      </c>
    </row>
    <row r="17" spans="1:6" x14ac:dyDescent="0.2">
      <c r="A17" s="290"/>
      <c r="B17" s="308"/>
      <c r="C17" s="199" t="s">
        <v>247</v>
      </c>
      <c r="D17" s="200"/>
      <c r="E17" s="201"/>
      <c r="F17" s="173">
        <f t="shared" si="0"/>
        <v>0</v>
      </c>
    </row>
    <row r="18" spans="1:6" x14ac:dyDescent="0.2">
      <c r="A18" s="290"/>
      <c r="B18" s="308"/>
      <c r="C18" s="199" t="s">
        <v>248</v>
      </c>
      <c r="D18" s="200"/>
      <c r="E18" s="201"/>
      <c r="F18" s="173">
        <f t="shared" si="0"/>
        <v>0</v>
      </c>
    </row>
    <row r="19" spans="1:6" ht="13.5" thickBot="1" x14ac:dyDescent="0.25">
      <c r="A19" s="305"/>
      <c r="B19" s="309"/>
      <c r="C19" s="198" t="s">
        <v>226</v>
      </c>
      <c r="D19" s="174"/>
      <c r="E19" s="175"/>
      <c r="F19" s="176">
        <f t="shared" si="0"/>
        <v>0</v>
      </c>
    </row>
    <row r="20" spans="1:6" x14ac:dyDescent="0.2">
      <c r="A20" s="289" t="s">
        <v>250</v>
      </c>
      <c r="B20" s="292">
        <v>5300</v>
      </c>
      <c r="C20" s="196" t="s">
        <v>243</v>
      </c>
      <c r="D20" s="167"/>
      <c r="E20" s="168"/>
      <c r="F20" s="169">
        <f t="shared" si="0"/>
        <v>0</v>
      </c>
    </row>
    <row r="21" spans="1:6" x14ac:dyDescent="0.2">
      <c r="A21" s="290"/>
      <c r="B21" s="294"/>
      <c r="C21" s="197" t="s">
        <v>244</v>
      </c>
      <c r="D21" s="171"/>
      <c r="E21" s="172"/>
      <c r="F21" s="173">
        <f t="shared" si="0"/>
        <v>0</v>
      </c>
    </row>
    <row r="22" spans="1:6" x14ac:dyDescent="0.2">
      <c r="A22" s="290"/>
      <c r="B22" s="294"/>
      <c r="C22" s="197" t="s">
        <v>245</v>
      </c>
      <c r="D22" s="171"/>
      <c r="E22" s="172"/>
      <c r="F22" s="173">
        <f t="shared" si="0"/>
        <v>0</v>
      </c>
    </row>
    <row r="23" spans="1:6" x14ac:dyDescent="0.2">
      <c r="A23" s="290"/>
      <c r="B23" s="294"/>
      <c r="C23" s="197" t="s">
        <v>246</v>
      </c>
      <c r="D23" s="171"/>
      <c r="E23" s="172"/>
      <c r="F23" s="173">
        <f t="shared" si="0"/>
        <v>0</v>
      </c>
    </row>
    <row r="24" spans="1:6" ht="13.5" thickBot="1" x14ac:dyDescent="0.25">
      <c r="A24" s="290"/>
      <c r="B24" s="294"/>
      <c r="C24" s="198" t="s">
        <v>238</v>
      </c>
      <c r="D24" s="171"/>
      <c r="E24" s="172"/>
      <c r="F24" s="173">
        <f t="shared" si="0"/>
        <v>0</v>
      </c>
    </row>
    <row r="25" spans="1:6" x14ac:dyDescent="0.2">
      <c r="A25" s="290"/>
      <c r="B25" s="294"/>
      <c r="C25" s="199" t="s">
        <v>246</v>
      </c>
      <c r="D25" s="171"/>
      <c r="E25" s="172"/>
      <c r="F25" s="173">
        <f t="shared" si="0"/>
        <v>0</v>
      </c>
    </row>
    <row r="26" spans="1:6" x14ac:dyDescent="0.2">
      <c r="A26" s="290"/>
      <c r="B26" s="295"/>
      <c r="C26" s="199" t="s">
        <v>247</v>
      </c>
      <c r="D26" s="200"/>
      <c r="E26" s="201"/>
      <c r="F26" s="173">
        <f t="shared" si="0"/>
        <v>0</v>
      </c>
    </row>
    <row r="27" spans="1:6" x14ac:dyDescent="0.2">
      <c r="A27" s="290"/>
      <c r="B27" s="295"/>
      <c r="C27" s="199" t="s">
        <v>248</v>
      </c>
      <c r="D27" s="200"/>
      <c r="E27" s="201"/>
      <c r="F27" s="173">
        <f t="shared" si="0"/>
        <v>0</v>
      </c>
    </row>
    <row r="28" spans="1:6" ht="13.5" thickBot="1" x14ac:dyDescent="0.25">
      <c r="A28" s="305"/>
      <c r="B28" s="304"/>
      <c r="C28" s="198" t="s">
        <v>226</v>
      </c>
      <c r="D28" s="174"/>
      <c r="E28" s="175"/>
      <c r="F28" s="176">
        <f t="shared" si="0"/>
        <v>0</v>
      </c>
    </row>
    <row r="29" spans="1:6" x14ac:dyDescent="0.2">
      <c r="A29" s="289" t="s">
        <v>251</v>
      </c>
      <c r="B29" s="292">
        <v>7000</v>
      </c>
      <c r="C29" s="196" t="s">
        <v>252</v>
      </c>
      <c r="D29" s="167"/>
      <c r="E29" s="168"/>
      <c r="F29" s="169">
        <f t="shared" si="0"/>
        <v>0</v>
      </c>
    </row>
    <row r="30" spans="1:6" x14ac:dyDescent="0.2">
      <c r="A30" s="290"/>
      <c r="B30" s="293"/>
      <c r="C30" s="202" t="s">
        <v>253</v>
      </c>
      <c r="D30" s="177"/>
      <c r="E30" s="178"/>
      <c r="F30" s="179">
        <f t="shared" si="0"/>
        <v>0</v>
      </c>
    </row>
    <row r="31" spans="1:6" x14ac:dyDescent="0.2">
      <c r="A31" s="290"/>
      <c r="B31" s="294"/>
      <c r="C31" s="197" t="s">
        <v>248</v>
      </c>
      <c r="D31" s="171"/>
      <c r="E31" s="172"/>
      <c r="F31" s="173">
        <f t="shared" si="0"/>
        <v>0</v>
      </c>
    </row>
    <row r="32" spans="1:6" x14ac:dyDescent="0.2">
      <c r="A32" s="290"/>
      <c r="B32" s="295"/>
      <c r="C32" s="199" t="s">
        <v>247</v>
      </c>
      <c r="D32" s="200"/>
      <c r="E32" s="201"/>
      <c r="F32" s="173">
        <f t="shared" si="0"/>
        <v>0</v>
      </c>
    </row>
    <row r="33" spans="1:6" x14ac:dyDescent="0.2">
      <c r="A33" s="290"/>
      <c r="B33" s="295"/>
      <c r="C33" s="199" t="s">
        <v>254</v>
      </c>
      <c r="D33" s="200"/>
      <c r="E33" s="201"/>
      <c r="F33" s="173">
        <f t="shared" si="0"/>
        <v>0</v>
      </c>
    </row>
    <row r="34" spans="1:6" x14ac:dyDescent="0.2">
      <c r="A34" s="290"/>
      <c r="B34" s="295"/>
      <c r="C34" s="199" t="s">
        <v>258</v>
      </c>
      <c r="D34" s="200"/>
      <c r="E34" s="201"/>
      <c r="F34" s="173">
        <f t="shared" si="0"/>
        <v>0</v>
      </c>
    </row>
    <row r="35" spans="1:6" x14ac:dyDescent="0.2">
      <c r="A35" s="290"/>
      <c r="B35" s="295"/>
      <c r="C35" s="199" t="s">
        <v>259</v>
      </c>
      <c r="D35" s="200"/>
      <c r="E35" s="201"/>
      <c r="F35" s="173">
        <f t="shared" si="0"/>
        <v>0</v>
      </c>
    </row>
    <row r="36" spans="1:6" x14ac:dyDescent="0.2">
      <c r="A36" s="290"/>
      <c r="B36" s="295"/>
      <c r="C36" s="199" t="s">
        <v>260</v>
      </c>
      <c r="D36" s="200"/>
      <c r="E36" s="201"/>
      <c r="F36" s="173">
        <f t="shared" si="0"/>
        <v>0</v>
      </c>
    </row>
    <row r="37" spans="1:6" x14ac:dyDescent="0.2">
      <c r="A37" s="290"/>
      <c r="B37" s="295"/>
      <c r="C37" s="199" t="s">
        <v>256</v>
      </c>
      <c r="D37" s="200"/>
      <c r="E37" s="201"/>
      <c r="F37" s="173">
        <f t="shared" si="0"/>
        <v>0</v>
      </c>
    </row>
    <row r="38" spans="1:6" x14ac:dyDescent="0.2">
      <c r="A38" s="290"/>
      <c r="B38" s="295"/>
      <c r="C38" s="199" t="s">
        <v>261</v>
      </c>
      <c r="D38" s="200"/>
      <c r="E38" s="201"/>
      <c r="F38" s="173">
        <f t="shared" si="0"/>
        <v>0</v>
      </c>
    </row>
    <row r="39" spans="1:6" x14ac:dyDescent="0.2">
      <c r="A39" s="290"/>
      <c r="B39" s="295"/>
      <c r="C39" s="199" t="s">
        <v>264</v>
      </c>
      <c r="D39" s="200"/>
      <c r="E39" s="201"/>
      <c r="F39" s="173">
        <f t="shared" si="0"/>
        <v>0</v>
      </c>
    </row>
    <row r="40" spans="1:6" ht="25.5" x14ac:dyDescent="0.2">
      <c r="A40" s="291"/>
      <c r="B40" s="294"/>
      <c r="C40" s="206" t="s">
        <v>263</v>
      </c>
      <c r="D40" s="171"/>
      <c r="E40" s="172"/>
      <c r="F40" s="173">
        <f t="shared" si="0"/>
        <v>0</v>
      </c>
    </row>
    <row r="41" spans="1:6" ht="13.5" thickBot="1" x14ac:dyDescent="0.25">
      <c r="B41" s="180"/>
      <c r="D41" s="297" t="s">
        <v>230</v>
      </c>
      <c r="E41" s="298"/>
      <c r="F41" s="181">
        <f>SUM(F2:F40)</f>
        <v>0</v>
      </c>
    </row>
    <row r="42" spans="1:6" x14ac:dyDescent="0.2">
      <c r="B42" s="180"/>
    </row>
    <row r="43" spans="1:6" x14ac:dyDescent="0.2">
      <c r="A43" s="182" t="s">
        <v>26</v>
      </c>
      <c r="B43" s="180"/>
      <c r="C43" s="180"/>
      <c r="D43" s="180"/>
      <c r="E43" s="180"/>
      <c r="F43" s="180"/>
    </row>
    <row r="44" spans="1:6" x14ac:dyDescent="0.2">
      <c r="A44" s="296" t="s">
        <v>231</v>
      </c>
      <c r="B44" s="296"/>
      <c r="C44" s="296"/>
      <c r="D44" s="296"/>
      <c r="E44" s="296"/>
      <c r="F44" s="296"/>
    </row>
    <row r="45" spans="1:6" x14ac:dyDescent="0.2">
      <c r="A45" s="296" t="s">
        <v>232</v>
      </c>
      <c r="B45" s="296"/>
      <c r="C45" s="296"/>
      <c r="D45" s="296"/>
      <c r="E45" s="296"/>
      <c r="F45" s="296"/>
    </row>
    <row r="46" spans="1:6" x14ac:dyDescent="0.2">
      <c r="A46" s="296" t="s">
        <v>233</v>
      </c>
      <c r="B46" s="296"/>
      <c r="C46" s="296"/>
      <c r="D46" s="296"/>
      <c r="E46" s="296"/>
      <c r="F46" s="296"/>
    </row>
    <row r="47" spans="1:6" x14ac:dyDescent="0.2">
      <c r="A47" s="296" t="s">
        <v>234</v>
      </c>
      <c r="B47" s="296"/>
      <c r="C47" s="296"/>
      <c r="D47" s="296"/>
      <c r="E47" s="296"/>
      <c r="F47" s="296"/>
    </row>
    <row r="48" spans="1:6" x14ac:dyDescent="0.2">
      <c r="A48" s="296" t="s">
        <v>235</v>
      </c>
      <c r="B48" s="296"/>
      <c r="C48" s="296"/>
      <c r="D48" s="296"/>
      <c r="E48" s="296"/>
      <c r="F48" s="296"/>
    </row>
    <row r="49" spans="1:6" x14ac:dyDescent="0.2">
      <c r="A49" s="296" t="s">
        <v>236</v>
      </c>
      <c r="B49" s="296"/>
      <c r="C49" s="296"/>
      <c r="D49" s="296"/>
      <c r="E49" s="296"/>
      <c r="F49" s="296"/>
    </row>
  </sheetData>
  <mergeCells count="15">
    <mergeCell ref="A2:A10"/>
    <mergeCell ref="B2:B10"/>
    <mergeCell ref="A11:A19"/>
    <mergeCell ref="B11:B19"/>
    <mergeCell ref="A20:A28"/>
    <mergeCell ref="B20:B28"/>
    <mergeCell ref="A29:A40"/>
    <mergeCell ref="B29:B40"/>
    <mergeCell ref="A49:F49"/>
    <mergeCell ref="D41:E41"/>
    <mergeCell ref="A44:F44"/>
    <mergeCell ref="A45:F45"/>
    <mergeCell ref="A46:F46"/>
    <mergeCell ref="A47:F47"/>
    <mergeCell ref="A48:F48"/>
  </mergeCells>
  <pageMargins left="0.25" right="0.25" top="1" bottom="0.5" header="0.25" footer="0.25"/>
  <pageSetup scale="88" orientation="portrait"/>
  <headerFooter scaleWithDoc="0" alignWithMargins="0">
    <oddFooter xml:space="preserve">&amp;L&amp;K01+000Template Version 03/24/17&amp;KFF0000
&amp;K000000Attachment 7&amp;CPage &amp;P of &amp;N&amp;RRFP-17-301
</oddFooter>
  </headerFooter>
  <rowBreaks count="1" manualBreakCount="1">
    <brk id="41"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
  <sheetViews>
    <sheetView topLeftCell="A10" zoomScaleNormal="100" workbookViewId="0">
      <selection activeCell="E31" sqref="E31"/>
    </sheetView>
  </sheetViews>
  <sheetFormatPr defaultColWidth="8.85546875" defaultRowHeight="12.75" x14ac:dyDescent="0.2"/>
  <cols>
    <col min="1" max="1" width="20.85546875" bestFit="1" customWidth="1"/>
    <col min="2" max="2" width="8.85546875" customWidth="1"/>
  </cols>
  <sheetData>
    <row r="1" spans="1:1" x14ac:dyDescent="0.2">
      <c r="A1" s="170" t="s">
        <v>237</v>
      </c>
    </row>
    <row r="2" spans="1:1" x14ac:dyDescent="0.2">
      <c r="A2" s="184" t="s">
        <v>226</v>
      </c>
    </row>
    <row r="3" spans="1:1" ht="25.5" x14ac:dyDescent="0.2">
      <c r="A3" s="203" t="s">
        <v>262</v>
      </c>
    </row>
    <row r="4" spans="1:1" x14ac:dyDescent="0.2">
      <c r="A4" s="183" t="s">
        <v>225</v>
      </c>
    </row>
    <row r="5" spans="1:1" x14ac:dyDescent="0.2">
      <c r="A5" s="183" t="s">
        <v>220</v>
      </c>
    </row>
    <row r="6" spans="1:1" x14ac:dyDescent="0.2">
      <c r="A6" s="204" t="s">
        <v>254</v>
      </c>
    </row>
    <row r="7" spans="1:1" x14ac:dyDescent="0.2">
      <c r="A7" s="204" t="s">
        <v>259</v>
      </c>
    </row>
    <row r="8" spans="1:1" x14ac:dyDescent="0.2">
      <c r="A8" s="183" t="s">
        <v>227</v>
      </c>
    </row>
    <row r="9" spans="1:1" x14ac:dyDescent="0.2">
      <c r="A9" s="183" t="s">
        <v>224</v>
      </c>
    </row>
    <row r="10" spans="1:1" x14ac:dyDescent="0.2">
      <c r="A10" s="203" t="s">
        <v>253</v>
      </c>
    </row>
    <row r="11" spans="1:1" x14ac:dyDescent="0.2">
      <c r="A11" s="183" t="s">
        <v>222</v>
      </c>
    </row>
    <row r="12" spans="1:1" x14ac:dyDescent="0.2">
      <c r="A12" s="184" t="s">
        <v>243</v>
      </c>
    </row>
    <row r="13" spans="1:1" x14ac:dyDescent="0.2">
      <c r="A13" s="204" t="s">
        <v>258</v>
      </c>
    </row>
    <row r="14" spans="1:1" x14ac:dyDescent="0.2">
      <c r="A14" s="184" t="s">
        <v>245</v>
      </c>
    </row>
    <row r="15" spans="1:1" ht="25.5" x14ac:dyDescent="0.2">
      <c r="A15" s="203" t="s">
        <v>260</v>
      </c>
    </row>
    <row r="16" spans="1:1" ht="25.5" x14ac:dyDescent="0.2">
      <c r="A16" s="203" t="s">
        <v>263</v>
      </c>
    </row>
    <row r="17" spans="1:1" x14ac:dyDescent="0.2">
      <c r="A17" s="184" t="s">
        <v>255</v>
      </c>
    </row>
    <row r="18" spans="1:1" x14ac:dyDescent="0.2">
      <c r="A18" s="184" t="s">
        <v>257</v>
      </c>
    </row>
    <row r="19" spans="1:1" x14ac:dyDescent="0.2">
      <c r="A19" s="184" t="s">
        <v>246</v>
      </c>
    </row>
    <row r="20" spans="1:1" x14ac:dyDescent="0.2">
      <c r="A20" s="184" t="s">
        <v>256</v>
      </c>
    </row>
    <row r="21" spans="1:1" x14ac:dyDescent="0.2">
      <c r="A21" s="183" t="s">
        <v>228</v>
      </c>
    </row>
    <row r="22" spans="1:1" x14ac:dyDescent="0.2">
      <c r="A22" s="183" t="s">
        <v>223</v>
      </c>
    </row>
    <row r="23" spans="1:1" x14ac:dyDescent="0.2">
      <c r="A23" s="183" t="s">
        <v>221</v>
      </c>
    </row>
    <row r="24" spans="1:1" x14ac:dyDescent="0.2">
      <c r="A24" s="184" t="s">
        <v>238</v>
      </c>
    </row>
    <row r="25" spans="1:1" x14ac:dyDescent="0.2">
      <c r="A25" s="204" t="s">
        <v>261</v>
      </c>
    </row>
    <row r="26" spans="1:1" x14ac:dyDescent="0.2">
      <c r="A26" s="184" t="s">
        <v>248</v>
      </c>
    </row>
    <row r="27" spans="1:1" x14ac:dyDescent="0.2">
      <c r="A27" s="205" t="s">
        <v>252</v>
      </c>
    </row>
  </sheetData>
  <pageMargins left="0.75" right="0.75" top="1" bottom="1" header="0.3" footer="0.3"/>
  <pageSetup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37"/>
  <sheetViews>
    <sheetView tabSelected="1" view="pageLayout" topLeftCell="A13" zoomScale="90" zoomScaleNormal="88" zoomScaleSheetLayoutView="70" zoomScalePageLayoutView="90" workbookViewId="0">
      <selection activeCell="B18" sqref="B18"/>
    </sheetView>
  </sheetViews>
  <sheetFormatPr defaultColWidth="20.85546875" defaultRowHeight="12.75" x14ac:dyDescent="0.2"/>
  <cols>
    <col min="1" max="1" width="37.42578125" customWidth="1"/>
    <col min="2" max="2" width="18.7109375" customWidth="1"/>
    <col min="3" max="3" width="25" customWidth="1"/>
    <col min="4" max="4" width="18.7109375" customWidth="1"/>
  </cols>
  <sheetData>
    <row r="1" spans="1:4" ht="18" x14ac:dyDescent="0.2">
      <c r="A1" s="229" t="s">
        <v>143</v>
      </c>
      <c r="B1" s="229"/>
      <c r="C1" s="229"/>
      <c r="D1" s="229"/>
    </row>
    <row r="2" spans="1:4" s="13" customFormat="1" ht="12.75" hidden="1" customHeight="1" x14ac:dyDescent="0.2">
      <c r="A2" s="230" t="s">
        <v>171</v>
      </c>
      <c r="B2" s="230"/>
      <c r="C2" s="230"/>
      <c r="D2" s="230"/>
    </row>
    <row r="3" spans="1:4" ht="57" customHeight="1" x14ac:dyDescent="0.25">
      <c r="A3" s="113" t="s">
        <v>144</v>
      </c>
      <c r="B3" s="226" t="s">
        <v>268</v>
      </c>
      <c r="C3" s="227"/>
      <c r="D3" s="228"/>
    </row>
    <row r="4" spans="1:4" ht="18" customHeight="1" x14ac:dyDescent="0.2"/>
    <row r="5" spans="1:4" ht="18" customHeight="1" thickBot="1" x14ac:dyDescent="0.25"/>
    <row r="6" spans="1:4" ht="63" x14ac:dyDescent="0.2">
      <c r="A6" s="104" t="s">
        <v>70</v>
      </c>
      <c r="B6" s="107" t="s">
        <v>58</v>
      </c>
      <c r="C6" s="107" t="s">
        <v>59</v>
      </c>
      <c r="D6" s="108" t="s">
        <v>61</v>
      </c>
    </row>
    <row r="7" spans="1:4" ht="41.25" customHeight="1" x14ac:dyDescent="0.2">
      <c r="A7" s="109" t="s">
        <v>0</v>
      </c>
      <c r="B7" s="132">
        <f>+'Direct Labor'!E19</f>
        <v>379170</v>
      </c>
      <c r="C7" s="132">
        <f>'Direct Labor'!F32</f>
        <v>0</v>
      </c>
      <c r="D7" s="133">
        <f>'Direct Labor'!G32</f>
        <v>379170</v>
      </c>
    </row>
    <row r="8" spans="1:4" ht="41.25" customHeight="1" x14ac:dyDescent="0.2">
      <c r="A8" s="109" t="s">
        <v>1</v>
      </c>
      <c r="B8" s="132">
        <f>'Fringe Benefits'!D21</f>
        <v>82659</v>
      </c>
      <c r="C8" s="132">
        <f>'Fringe Benefits'!E21</f>
        <v>0</v>
      </c>
      <c r="D8" s="133">
        <f>'Fringe Benefits'!F21</f>
        <v>82659</v>
      </c>
    </row>
    <row r="9" spans="1:4" ht="41.25" customHeight="1" x14ac:dyDescent="0.2">
      <c r="A9" s="110" t="s">
        <v>62</v>
      </c>
      <c r="B9" s="134">
        <f>SUM(B7:B8)</f>
        <v>461829</v>
      </c>
      <c r="C9" s="134">
        <f>SUM(C7:C8)</f>
        <v>0</v>
      </c>
      <c r="D9" s="135">
        <f>SUM(D7:D8)</f>
        <v>461829</v>
      </c>
    </row>
    <row r="10" spans="1:4" ht="41.25" customHeight="1" x14ac:dyDescent="0.2">
      <c r="A10" s="109" t="s">
        <v>2</v>
      </c>
      <c r="B10" s="132">
        <f>Travel!E20</f>
        <v>2000</v>
      </c>
      <c r="C10" s="132">
        <f>Travel!F20</f>
        <v>0</v>
      </c>
      <c r="D10" s="133">
        <f>Travel!G20</f>
        <v>2000</v>
      </c>
    </row>
    <row r="11" spans="1:4" ht="41.25" customHeight="1" x14ac:dyDescent="0.2">
      <c r="A11" s="109" t="s">
        <v>20</v>
      </c>
      <c r="B11" s="190"/>
      <c r="C11" s="132">
        <f>Equipment!H20</f>
        <v>0</v>
      </c>
      <c r="D11" s="133">
        <f>Equipment!I20</f>
        <v>0</v>
      </c>
    </row>
    <row r="12" spans="1:4" ht="41.25" customHeight="1" x14ac:dyDescent="0.2">
      <c r="A12" s="109" t="s">
        <v>172</v>
      </c>
      <c r="B12" s="132">
        <f>'Materials &amp; Misc.'!F19</f>
        <v>79114</v>
      </c>
      <c r="C12" s="132">
        <f>'Materials &amp; Misc.'!G19</f>
        <v>0</v>
      </c>
      <c r="D12" s="133">
        <f>'Materials &amp; Misc.'!H19</f>
        <v>79114</v>
      </c>
    </row>
    <row r="13" spans="1:4" ht="41.25" customHeight="1" x14ac:dyDescent="0.2">
      <c r="A13" s="109" t="s">
        <v>67</v>
      </c>
      <c r="B13" s="132">
        <f>Subcontracts!E20</f>
        <v>89775</v>
      </c>
      <c r="C13" s="132">
        <f>Subcontracts!F20</f>
        <v>30000</v>
      </c>
      <c r="D13" s="133">
        <f>Subcontracts!G20</f>
        <v>119775</v>
      </c>
    </row>
    <row r="14" spans="1:4" ht="41.25" customHeight="1" x14ac:dyDescent="0.2">
      <c r="A14" s="110" t="s">
        <v>63</v>
      </c>
      <c r="B14" s="134">
        <f>SUM(B10:B13)</f>
        <v>170889</v>
      </c>
      <c r="C14" s="134">
        <f>SUM(C10:C13)</f>
        <v>30000</v>
      </c>
      <c r="D14" s="135">
        <f>SUM(D10:D13)</f>
        <v>200889</v>
      </c>
    </row>
    <row r="15" spans="1:4" ht="41.25" customHeight="1" x14ac:dyDescent="0.2">
      <c r="A15" s="109" t="s">
        <v>150</v>
      </c>
      <c r="B15" s="132">
        <f>'Indirect Costs &amp; Profit'!E12</f>
        <v>367282</v>
      </c>
      <c r="C15" s="132">
        <f>'Indirect Costs &amp; Profit'!F12</f>
        <v>0</v>
      </c>
      <c r="D15" s="133">
        <f>'Indirect Costs &amp; Profit'!G12</f>
        <v>367282</v>
      </c>
    </row>
    <row r="16" spans="1:4" ht="41.25" customHeight="1" x14ac:dyDescent="0.2">
      <c r="A16" s="111" t="s">
        <v>173</v>
      </c>
      <c r="B16" s="132">
        <f>'Indirect Costs &amp; Profit'!E20</f>
        <v>0</v>
      </c>
      <c r="C16" s="132">
        <f>'Indirect Costs &amp; Profit'!F20</f>
        <v>0</v>
      </c>
      <c r="D16" s="133">
        <f>'Indirect Costs &amp; Profit'!G20</f>
        <v>0</v>
      </c>
    </row>
    <row r="17" spans="1:4" ht="41.25" customHeight="1" x14ac:dyDescent="0.2">
      <c r="A17" s="110" t="s">
        <v>60</v>
      </c>
      <c r="B17" s="134">
        <f>SUM(B15:B16)</f>
        <v>367282</v>
      </c>
      <c r="C17" s="134">
        <f>SUM(C15:C16)</f>
        <v>0</v>
      </c>
      <c r="D17" s="135">
        <f>SUM(D15:D16)</f>
        <v>367282</v>
      </c>
    </row>
    <row r="18" spans="1:4" ht="41.25" customHeight="1" thickBot="1" x14ac:dyDescent="0.25">
      <c r="A18" s="112" t="s">
        <v>54</v>
      </c>
      <c r="B18" s="136">
        <f>B17+B14+B9</f>
        <v>1000000</v>
      </c>
      <c r="C18" s="136">
        <f>+C9+C14+C17</f>
        <v>30000</v>
      </c>
      <c r="D18" s="137">
        <f>+D9+D14+D17</f>
        <v>1030000</v>
      </c>
    </row>
    <row r="19" spans="1:4" ht="41.25" customHeight="1" x14ac:dyDescent="0.2">
      <c r="A19" s="208" t="s">
        <v>265</v>
      </c>
      <c r="B19" s="194">
        <v>901000</v>
      </c>
      <c r="C19" s="210"/>
      <c r="D19" s="210"/>
    </row>
    <row r="20" spans="1:4" ht="38.25" customHeight="1" x14ac:dyDescent="0.2">
      <c r="A20" s="209" t="s">
        <v>266</v>
      </c>
      <c r="B20" s="214">
        <v>0.90100000000000002</v>
      </c>
      <c r="C20" s="194"/>
      <c r="D20" s="194"/>
    </row>
    <row r="21" spans="1:4" x14ac:dyDescent="0.2">
      <c r="A21" s="102"/>
    </row>
    <row r="22" spans="1:4" ht="31.5" hidden="1" customHeight="1" x14ac:dyDescent="0.2">
      <c r="A22" s="229" t="s">
        <v>79</v>
      </c>
      <c r="B22" s="229"/>
      <c r="C22" s="229"/>
      <c r="D22" s="229"/>
    </row>
    <row r="23" spans="1:4" s="9" customFormat="1" ht="38.25" hidden="1" customHeight="1" x14ac:dyDescent="0.2">
      <c r="A23" s="225" t="s">
        <v>209</v>
      </c>
      <c r="B23" s="225"/>
      <c r="C23" s="225"/>
      <c r="D23" s="225"/>
    </row>
    <row r="24" spans="1:4" s="9" customFormat="1" ht="38.25" hidden="1" customHeight="1" x14ac:dyDescent="0.2">
      <c r="A24" s="225" t="s">
        <v>174</v>
      </c>
      <c r="B24" s="231"/>
      <c r="C24" s="225"/>
      <c r="D24" s="225"/>
    </row>
    <row r="25" spans="1:4" s="9" customFormat="1" ht="39" hidden="1" customHeight="1" x14ac:dyDescent="0.2">
      <c r="A25" s="225" t="s">
        <v>175</v>
      </c>
      <c r="B25" s="225"/>
      <c r="C25" s="225"/>
      <c r="D25" s="225"/>
    </row>
    <row r="26" spans="1:4" s="9" customFormat="1" ht="39" hidden="1" customHeight="1" x14ac:dyDescent="0.2">
      <c r="A26" s="225" t="s">
        <v>176</v>
      </c>
      <c r="B26" s="225"/>
      <c r="C26" s="225"/>
      <c r="D26" s="225"/>
    </row>
    <row r="27" spans="1:4" ht="135" hidden="1" customHeight="1" x14ac:dyDescent="0.2">
      <c r="A27" s="225" t="s">
        <v>267</v>
      </c>
      <c r="B27" s="225"/>
      <c r="C27" s="225"/>
      <c r="D27" s="225"/>
    </row>
    <row r="28" spans="1:4" ht="15" customHeight="1" x14ac:dyDescent="0.2">
      <c r="A28" s="207"/>
      <c r="B28" s="207"/>
      <c r="C28" s="207"/>
      <c r="D28" s="207"/>
    </row>
    <row r="29" spans="1:4" ht="15" customHeight="1" x14ac:dyDescent="0.2">
      <c r="A29" s="207"/>
      <c r="B29" s="207"/>
      <c r="C29" s="207"/>
      <c r="D29" s="207"/>
    </row>
    <row r="30" spans="1:4" ht="15" customHeight="1" x14ac:dyDescent="0.2">
      <c r="A30" s="207"/>
      <c r="B30" s="207"/>
      <c r="C30" s="207"/>
      <c r="D30" s="207"/>
    </row>
    <row r="31" spans="1:4" ht="15" customHeight="1" x14ac:dyDescent="0.2">
      <c r="A31" s="207"/>
      <c r="B31" s="207"/>
      <c r="C31" s="207"/>
      <c r="D31" s="207"/>
    </row>
    <row r="32" spans="1:4" ht="15" customHeight="1" x14ac:dyDescent="0.2">
      <c r="A32" s="207"/>
      <c r="B32" s="207"/>
      <c r="C32" s="207"/>
      <c r="D32" s="207"/>
    </row>
    <row r="33" spans="1:4" ht="15" customHeight="1" x14ac:dyDescent="0.2">
      <c r="A33" s="207"/>
      <c r="B33" s="207"/>
      <c r="C33" s="207"/>
      <c r="D33" s="207"/>
    </row>
    <row r="34" spans="1:4" ht="15" customHeight="1" x14ac:dyDescent="0.2">
      <c r="A34" s="207"/>
      <c r="B34" s="207"/>
      <c r="C34" s="207"/>
      <c r="D34" s="207"/>
    </row>
    <row r="35" spans="1:4" ht="15" customHeight="1" x14ac:dyDescent="0.2">
      <c r="A35" s="207"/>
      <c r="B35" s="207"/>
      <c r="C35" s="207"/>
      <c r="D35" s="207"/>
    </row>
    <row r="36" spans="1:4" ht="15" customHeight="1" x14ac:dyDescent="0.2">
      <c r="A36" s="207"/>
      <c r="B36" s="207"/>
      <c r="C36" s="207"/>
      <c r="D36" s="207"/>
    </row>
    <row r="37" spans="1:4" ht="15" customHeight="1" x14ac:dyDescent="0.2"/>
  </sheetData>
  <mergeCells count="9">
    <mergeCell ref="A27:D27"/>
    <mergeCell ref="A25:D25"/>
    <mergeCell ref="A26:D26"/>
    <mergeCell ref="B3:D3"/>
    <mergeCell ref="A1:D1"/>
    <mergeCell ref="A2:D2"/>
    <mergeCell ref="A22:D22"/>
    <mergeCell ref="A23:D23"/>
    <mergeCell ref="A24:D24"/>
  </mergeCells>
  <printOptions horizontalCentered="1"/>
  <pageMargins left="0.25" right="0.25" top="1" bottom="0.5" header="0.25" footer="0.25"/>
  <pageSetup orientation="portrait" r:id="rId1"/>
  <headerFooter scaleWithDoc="0" alignWithMargins="0">
    <oddHeader>&amp;C&amp;"Arial,Bold"&amp;12Exhibit B, Attachment B-2 
Budget</oddHeader>
    <oddFooter>&amp;L&amp;S5/9/2018 &amp;S11/14/18 approved GK&amp;CPage &amp;P of &amp;N
Exhibit B, Attachment B-2
&amp;REPC-17-047
SLAC National Accelerator Laboratory</oddFooter>
  </headerFooter>
  <rowBreaks count="1" manualBreakCount="1">
    <brk id="21"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77825" r:id="rId4" name="Check Box 1">
              <controlPr defaultSize="0" autoFill="0" autoLine="0" autoPict="0">
                <anchor moveWithCells="1" sizeWithCells="1">
                  <from>
                    <xdr:col>2</xdr:col>
                    <xdr:colOff>66675</xdr:colOff>
                    <xdr:row>0</xdr:row>
                    <xdr:rowOff>0</xdr:rowOff>
                  </from>
                  <to>
                    <xdr:col>2</xdr:col>
                    <xdr:colOff>66675</xdr:colOff>
                    <xdr:row>0</xdr:row>
                    <xdr:rowOff>0</xdr:rowOff>
                  </to>
                </anchor>
              </controlPr>
            </control>
          </mc:Choice>
        </mc:AlternateContent>
        <mc:AlternateContent xmlns:mc="http://schemas.openxmlformats.org/markup-compatibility/2006">
          <mc:Choice Requires="x14">
            <control shapeId="77826" r:id="rId5" name="Check Box 2">
              <controlPr defaultSize="0" autoFill="0" autoLine="0" autoPict="0">
                <anchor moveWithCells="1" sizeWithCells="1">
                  <from>
                    <xdr:col>2</xdr:col>
                    <xdr:colOff>66675</xdr:colOff>
                    <xdr:row>0</xdr:row>
                    <xdr:rowOff>0</xdr:rowOff>
                  </from>
                  <to>
                    <xdr:col>2</xdr:col>
                    <xdr:colOff>66675</xdr:colOff>
                    <xdr:row>0</xdr:row>
                    <xdr:rowOff>0</xdr:rowOff>
                  </to>
                </anchor>
              </controlPr>
            </control>
          </mc:Choice>
        </mc:AlternateContent>
        <mc:AlternateContent xmlns:mc="http://schemas.openxmlformats.org/markup-compatibility/2006">
          <mc:Choice Requires="x14">
            <control shapeId="77827" r:id="rId6" name="Check Box 3">
              <controlPr defaultSize="0" autoFill="0" autoLine="0" autoPict="0">
                <anchor moveWithCells="1" sizeWithCells="1">
                  <from>
                    <xdr:col>2</xdr:col>
                    <xdr:colOff>66675</xdr:colOff>
                    <xdr:row>0</xdr:row>
                    <xdr:rowOff>0</xdr:rowOff>
                  </from>
                  <to>
                    <xdr:col>2</xdr:col>
                    <xdr:colOff>66675</xdr:colOff>
                    <xdr:row>0</xdr:row>
                    <xdr:rowOff>0</xdr:rowOff>
                  </to>
                </anchor>
              </controlPr>
            </control>
          </mc:Choice>
        </mc:AlternateContent>
        <mc:AlternateContent xmlns:mc="http://schemas.openxmlformats.org/markup-compatibility/2006">
          <mc:Choice Requires="x14">
            <control shapeId="77828" r:id="rId7" name="Check Box 4">
              <controlPr defaultSize="0" autoFill="0" autoLine="0" autoPict="0">
                <anchor moveWithCells="1" sizeWithCells="1">
                  <from>
                    <xdr:col>2</xdr:col>
                    <xdr:colOff>66675</xdr:colOff>
                    <xdr:row>0</xdr:row>
                    <xdr:rowOff>0</xdr:rowOff>
                  </from>
                  <to>
                    <xdr:col>2</xdr:col>
                    <xdr:colOff>66675</xdr:colOff>
                    <xdr:row>0</xdr:row>
                    <xdr:rowOff>0</xdr:rowOff>
                  </to>
                </anchor>
              </controlPr>
            </control>
          </mc:Choice>
        </mc:AlternateContent>
        <mc:AlternateContent xmlns:mc="http://schemas.openxmlformats.org/markup-compatibility/2006">
          <mc:Choice Requires="x14">
            <control shapeId="77829" r:id="rId8" name="Check Box 5">
              <controlPr defaultSize="0" autoFill="0" autoLine="0" autoPict="0">
                <anchor moveWithCells="1" sizeWithCells="1">
                  <from>
                    <xdr:col>2</xdr:col>
                    <xdr:colOff>66675</xdr:colOff>
                    <xdr:row>0</xdr:row>
                    <xdr:rowOff>0</xdr:rowOff>
                  </from>
                  <to>
                    <xdr:col>2</xdr:col>
                    <xdr:colOff>66675</xdr:colOff>
                    <xdr:row>0</xdr:row>
                    <xdr:rowOff>0</xdr:rowOff>
                  </to>
                </anchor>
              </controlPr>
            </control>
          </mc:Choice>
        </mc:AlternateContent>
        <mc:AlternateContent xmlns:mc="http://schemas.openxmlformats.org/markup-compatibility/2006">
          <mc:Choice Requires="x14">
            <control shapeId="77830" r:id="rId9" name="Check Box 6">
              <controlPr defaultSize="0" autoFill="0" autoLine="0" autoPict="0">
                <anchor moveWithCells="1" sizeWithCells="1">
                  <from>
                    <xdr:col>2</xdr:col>
                    <xdr:colOff>66675</xdr:colOff>
                    <xdr:row>0</xdr:row>
                    <xdr:rowOff>0</xdr:rowOff>
                  </from>
                  <to>
                    <xdr:col>2</xdr:col>
                    <xdr:colOff>66675</xdr:colOff>
                    <xdr:row>0</xdr:row>
                    <xdr:rowOff>0</xdr:rowOff>
                  </to>
                </anchor>
              </controlPr>
            </control>
          </mc:Choice>
        </mc:AlternateContent>
        <mc:AlternateContent xmlns:mc="http://schemas.openxmlformats.org/markup-compatibility/2006">
          <mc:Choice Requires="x14">
            <control shapeId="77831" r:id="rId10" name="Check Box 7">
              <controlPr defaultSize="0" autoFill="0" autoLine="0" autoPict="0">
                <anchor moveWithCells="1" sizeWithCells="1">
                  <from>
                    <xdr:col>2</xdr:col>
                    <xdr:colOff>66675</xdr:colOff>
                    <xdr:row>0</xdr:row>
                    <xdr:rowOff>0</xdr:rowOff>
                  </from>
                  <to>
                    <xdr:col>2</xdr:col>
                    <xdr:colOff>66675</xdr:colOff>
                    <xdr:row>0</xdr:row>
                    <xdr:rowOff>0</xdr:rowOff>
                  </to>
                </anchor>
              </controlPr>
            </control>
          </mc:Choice>
        </mc:AlternateContent>
        <mc:AlternateContent xmlns:mc="http://schemas.openxmlformats.org/markup-compatibility/2006">
          <mc:Choice Requires="x14">
            <control shapeId="77832" r:id="rId11" name="Check Box 8">
              <controlPr defaultSize="0" autoFill="0" autoLine="0" autoPict="0">
                <anchor moveWithCells="1" sizeWithCells="1">
                  <from>
                    <xdr:col>2</xdr:col>
                    <xdr:colOff>66675</xdr:colOff>
                    <xdr:row>0</xdr:row>
                    <xdr:rowOff>0</xdr:rowOff>
                  </from>
                  <to>
                    <xdr:col>2</xdr:col>
                    <xdr:colOff>66675</xdr:colOff>
                    <xdr:row>0</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24"/>
  <sheetViews>
    <sheetView topLeftCell="A13" zoomScaleNormal="100" zoomScaleSheetLayoutView="100" workbookViewId="0">
      <selection activeCell="A21" sqref="A21:E24"/>
    </sheetView>
  </sheetViews>
  <sheetFormatPr defaultColWidth="11.42578125" defaultRowHeight="14.25" x14ac:dyDescent="0.2"/>
  <cols>
    <col min="1" max="1" width="5.7109375" style="2" customWidth="1"/>
    <col min="2" max="2" width="41.85546875" style="1" customWidth="1"/>
    <col min="3" max="5" width="18.7109375" style="67" customWidth="1"/>
    <col min="6" max="16384" width="11.42578125" style="1"/>
  </cols>
  <sheetData>
    <row r="1" spans="1:7" ht="18" x14ac:dyDescent="0.2">
      <c r="A1" s="229" t="s">
        <v>142</v>
      </c>
      <c r="B1" s="229"/>
      <c r="C1" s="229"/>
      <c r="D1" s="229"/>
      <c r="E1" s="229"/>
    </row>
    <row r="2" spans="1:7" s="13" customFormat="1" ht="12.75" customHeight="1" x14ac:dyDescent="0.2">
      <c r="A2" s="233" t="s">
        <v>171</v>
      </c>
      <c r="B2" s="233"/>
      <c r="C2" s="233"/>
      <c r="D2" s="233"/>
      <c r="E2" s="233"/>
      <c r="F2" s="126"/>
      <c r="G2" s="126"/>
    </row>
    <row r="3" spans="1:7" ht="49.5" customHeight="1" x14ac:dyDescent="0.2">
      <c r="A3" s="242" t="str">
        <f>'Category Budget'!B3</f>
        <v>SLAC National Accelerator Laboratory</v>
      </c>
      <c r="B3" s="242"/>
      <c r="C3" s="242"/>
      <c r="D3" s="242"/>
      <c r="E3" s="242"/>
    </row>
    <row r="4" spans="1:7" ht="15" thickBot="1" x14ac:dyDescent="0.25"/>
    <row r="5" spans="1:7" ht="31.7" customHeight="1" x14ac:dyDescent="0.2">
      <c r="A5" s="234" t="s">
        <v>69</v>
      </c>
      <c r="B5" s="235"/>
      <c r="C5" s="234" t="s">
        <v>177</v>
      </c>
      <c r="D5" s="234" t="s">
        <v>59</v>
      </c>
      <c r="E5" s="240" t="s">
        <v>61</v>
      </c>
    </row>
    <row r="6" spans="1:7" ht="31.7" customHeight="1" thickBot="1" x14ac:dyDescent="0.25">
      <c r="A6" s="236"/>
      <c r="B6" s="237"/>
      <c r="C6" s="236"/>
      <c r="D6" s="236"/>
      <c r="E6" s="241"/>
    </row>
    <row r="7" spans="1:7" ht="39.75" customHeight="1" x14ac:dyDescent="0.2">
      <c r="A7" s="120">
        <v>1</v>
      </c>
      <c r="B7" s="87" t="s">
        <v>22</v>
      </c>
      <c r="C7" s="119">
        <v>0</v>
      </c>
      <c r="D7" s="119">
        <v>0</v>
      </c>
      <c r="E7" s="138">
        <f>SUM(C7:D7)</f>
        <v>0</v>
      </c>
    </row>
    <row r="8" spans="1:7" ht="39.75" customHeight="1" x14ac:dyDescent="0.2">
      <c r="A8" s="121">
        <v>2</v>
      </c>
      <c r="B8" s="12" t="s">
        <v>11</v>
      </c>
      <c r="C8" s="119">
        <v>0</v>
      </c>
      <c r="D8" s="119">
        <v>0</v>
      </c>
      <c r="E8" s="139">
        <f t="shared" ref="E8:E16" si="0">SUM(C8:D8)</f>
        <v>0</v>
      </c>
    </row>
    <row r="9" spans="1:7" ht="39.75" customHeight="1" x14ac:dyDescent="0.2">
      <c r="A9" s="121">
        <v>3</v>
      </c>
      <c r="B9" s="12" t="s">
        <v>12</v>
      </c>
      <c r="C9" s="119">
        <v>0</v>
      </c>
      <c r="D9" s="119">
        <v>0</v>
      </c>
      <c r="E9" s="139">
        <f t="shared" si="0"/>
        <v>0</v>
      </c>
    </row>
    <row r="10" spans="1:7" ht="39.75" customHeight="1" x14ac:dyDescent="0.2">
      <c r="A10" s="121">
        <v>4</v>
      </c>
      <c r="B10" s="12" t="s">
        <v>13</v>
      </c>
      <c r="C10" s="119">
        <v>0</v>
      </c>
      <c r="D10" s="119">
        <v>0</v>
      </c>
      <c r="E10" s="139">
        <f t="shared" si="0"/>
        <v>0</v>
      </c>
    </row>
    <row r="11" spans="1:7" ht="39.75" customHeight="1" x14ac:dyDescent="0.2">
      <c r="A11" s="121">
        <v>5</v>
      </c>
      <c r="B11" s="12" t="s">
        <v>14</v>
      </c>
      <c r="C11" s="119">
        <v>0</v>
      </c>
      <c r="D11" s="119">
        <v>0</v>
      </c>
      <c r="E11" s="139">
        <f t="shared" si="0"/>
        <v>0</v>
      </c>
    </row>
    <row r="12" spans="1:7" ht="39.75" customHeight="1" x14ac:dyDescent="0.2">
      <c r="A12" s="121">
        <v>6</v>
      </c>
      <c r="B12" s="12" t="s">
        <v>15</v>
      </c>
      <c r="C12" s="119">
        <v>0</v>
      </c>
      <c r="D12" s="119">
        <v>0</v>
      </c>
      <c r="E12" s="139">
        <f t="shared" si="0"/>
        <v>0</v>
      </c>
    </row>
    <row r="13" spans="1:7" ht="39.75" customHeight="1" x14ac:dyDescent="0.2">
      <c r="A13" s="121">
        <v>7</v>
      </c>
      <c r="B13" s="12" t="s">
        <v>16</v>
      </c>
      <c r="C13" s="119">
        <v>0</v>
      </c>
      <c r="D13" s="119">
        <v>0</v>
      </c>
      <c r="E13" s="139">
        <f t="shared" si="0"/>
        <v>0</v>
      </c>
    </row>
    <row r="14" spans="1:7" ht="39.75" customHeight="1" x14ac:dyDescent="0.2">
      <c r="A14" s="121">
        <v>8</v>
      </c>
      <c r="B14" s="12" t="s">
        <v>17</v>
      </c>
      <c r="C14" s="119">
        <v>0</v>
      </c>
      <c r="D14" s="119">
        <v>0</v>
      </c>
      <c r="E14" s="139">
        <f t="shared" si="0"/>
        <v>0</v>
      </c>
    </row>
    <row r="15" spans="1:7" ht="39.75" customHeight="1" x14ac:dyDescent="0.2">
      <c r="A15" s="121">
        <v>9</v>
      </c>
      <c r="B15" s="12" t="s">
        <v>18</v>
      </c>
      <c r="C15" s="119">
        <v>0</v>
      </c>
      <c r="D15" s="119">
        <v>0</v>
      </c>
      <c r="E15" s="139">
        <f t="shared" si="0"/>
        <v>0</v>
      </c>
    </row>
    <row r="16" spans="1:7" ht="39.75" customHeight="1" thickBot="1" x14ac:dyDescent="0.25">
      <c r="A16" s="121">
        <v>10</v>
      </c>
      <c r="B16" s="12" t="s">
        <v>19</v>
      </c>
      <c r="C16" s="119">
        <v>0</v>
      </c>
      <c r="D16" s="119">
        <v>0</v>
      </c>
      <c r="E16" s="139">
        <f t="shared" si="0"/>
        <v>0</v>
      </c>
    </row>
    <row r="17" spans="1:5" ht="31.7" customHeight="1" thickBot="1" x14ac:dyDescent="0.25">
      <c r="A17" s="238" t="s">
        <v>61</v>
      </c>
      <c r="B17" s="239"/>
      <c r="C17" s="140">
        <f>SUM(C7:C16)</f>
        <v>0</v>
      </c>
      <c r="D17" s="140">
        <f>SUM(D7:D16)</f>
        <v>0</v>
      </c>
      <c r="E17" s="140">
        <f>SUM(E7:E16)</f>
        <v>0</v>
      </c>
    </row>
    <row r="18" spans="1:5" ht="31.7" customHeight="1" x14ac:dyDescent="0.2">
      <c r="A18" s="118"/>
    </row>
    <row r="19" spans="1:5" ht="15" x14ac:dyDescent="0.2">
      <c r="A19" s="66"/>
      <c r="B19" s="3"/>
    </row>
    <row r="20" spans="1:5" ht="31.5" customHeight="1" x14ac:dyDescent="0.2">
      <c r="A20" s="229" t="s">
        <v>78</v>
      </c>
      <c r="B20" s="229"/>
      <c r="C20" s="229"/>
      <c r="D20" s="229"/>
      <c r="E20" s="229"/>
    </row>
    <row r="21" spans="1:5" ht="39" customHeight="1" x14ac:dyDescent="0.2">
      <c r="A21" s="232" t="s">
        <v>76</v>
      </c>
      <c r="B21" s="232"/>
      <c r="C21" s="232"/>
      <c r="D21" s="232"/>
      <c r="E21" s="232"/>
    </row>
    <row r="22" spans="1:5" ht="39" customHeight="1" x14ac:dyDescent="0.2">
      <c r="A22" s="232" t="s">
        <v>178</v>
      </c>
      <c r="B22" s="232"/>
      <c r="C22" s="232"/>
      <c r="D22" s="232"/>
      <c r="E22" s="232"/>
    </row>
    <row r="23" spans="1:5" ht="39" customHeight="1" x14ac:dyDescent="0.2">
      <c r="A23" s="232" t="s">
        <v>114</v>
      </c>
      <c r="B23" s="232"/>
      <c r="C23" s="232"/>
      <c r="D23" s="232"/>
      <c r="E23" s="232"/>
    </row>
    <row r="24" spans="1:5" ht="39" customHeight="1" x14ac:dyDescent="0.2">
      <c r="A24" s="232" t="s">
        <v>77</v>
      </c>
      <c r="B24" s="232"/>
      <c r="C24" s="232"/>
      <c r="D24" s="232"/>
      <c r="E24" s="232"/>
    </row>
  </sheetData>
  <sheetProtection formatCells="0" formatColumns="0" formatRows="0" insertRows="0" deleteRows="0"/>
  <mergeCells count="13">
    <mergeCell ref="A23:E23"/>
    <mergeCell ref="A24:E24"/>
    <mergeCell ref="A1:E1"/>
    <mergeCell ref="A2:E2"/>
    <mergeCell ref="A20:E20"/>
    <mergeCell ref="A5:B6"/>
    <mergeCell ref="A17:B17"/>
    <mergeCell ref="C5:C6"/>
    <mergeCell ref="D5:D6"/>
    <mergeCell ref="E5:E6"/>
    <mergeCell ref="A3:E3"/>
    <mergeCell ref="A21:E21"/>
    <mergeCell ref="A22:E22"/>
  </mergeCells>
  <phoneticPr fontId="18" type="noConversion"/>
  <printOptions horizontalCentered="1"/>
  <pageMargins left="0.25" right="0.25" top="1" bottom="0.5" header="0.25" footer="0.25"/>
  <pageSetup fitToHeight="2" orientation="portrait"/>
  <headerFooter scaleWithDoc="0">
    <oddFooter>&amp;L&amp;K01+000Template Version 09/08/14&amp;KFF0000
[Insert Exhibit or Attachment #]&amp;CPage &amp;P of &amp;N&amp;R&amp;KFF0000[Solicitation/Agreement Number]</oddFooter>
  </headerFooter>
  <rowBreaks count="1" manualBreakCount="1">
    <brk id="18" max="4" man="1"/>
  </rowBreaks>
  <drawing r:id="rId1"/>
  <legacyDrawing r:id="rId2"/>
  <mc:AlternateContent xmlns:mc="http://schemas.openxmlformats.org/markup-compatibility/2006">
    <mc:Choice Requires="x14">
      <controls>
        <mc:AlternateContent xmlns:mc="http://schemas.openxmlformats.org/markup-compatibility/2006">
          <mc:Choice Requires="x14">
            <control shapeId="74753" r:id="rId3" name="Check Box 1">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54" r:id="rId4" name="Check Box 2">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55" r:id="rId5" name="Check Box 3">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56" r:id="rId6" name="Check Box 4">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57" r:id="rId7" name="Check Box 5">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58" r:id="rId8" name="Check Box 6">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59" r:id="rId9" name="Check Box 7">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60" r:id="rId10" name="Check Box 8">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61" r:id="rId11" name="Check Box 9">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62" r:id="rId12" name="Check Box 10">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63" r:id="rId13" name="Check Box 11">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64" r:id="rId14" name="Check Box 12">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65" r:id="rId15" name="Check Box 13">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66" r:id="rId16" name="Check Box 14">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67" r:id="rId17" name="Check Box 15">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68" r:id="rId18" name="Check Box 16">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69" r:id="rId19" name="Check Box 17">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70" r:id="rId20" name="Check Box 18">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71" r:id="rId21" name="Check Box 19">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72" r:id="rId22" name="Check Box 20">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73" r:id="rId23" name="Check Box 21">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74" r:id="rId24" name="Check Box 22">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75" r:id="rId25" name="Check Box 23">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76" r:id="rId26" name="Check Box 24">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77" r:id="rId27" name="Check Box 25">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78" r:id="rId28" name="Check Box 26">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79" r:id="rId29" name="Check Box 27">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80" r:id="rId30" name="Check Box 28">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81" r:id="rId31" name="Check Box 29">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82" r:id="rId32" name="Check Box 30">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83" r:id="rId33" name="Check Box 31">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84" r:id="rId34" name="Check Box 32">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85" r:id="rId35" name="Check Box 33">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86" r:id="rId36" name="Check Box 34">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87" r:id="rId37" name="Check Box 35">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88" r:id="rId38" name="Check Box 36">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89" r:id="rId39" name="Check Box 37">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90" r:id="rId40" name="Check Box 38">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91" r:id="rId41" name="Check Box 39">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92" r:id="rId42" name="Check Box 40">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93" r:id="rId43" name="Check Box 41">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94" r:id="rId44" name="Check Box 42">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95" r:id="rId45" name="Check Box 43">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96" r:id="rId46" name="Check Box 44">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97" r:id="rId47" name="Check Box 45">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98" r:id="rId48" name="Check Box 46">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99" r:id="rId49" name="Check Box 47">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800" r:id="rId50" name="Check Box 48">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801" r:id="rId51" name="Check Box 49">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802" r:id="rId52" name="Check Box 50">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803" r:id="rId53" name="Check Box 51">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804" r:id="rId54" name="Check Box 52">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805" r:id="rId55" name="Check Box 53">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806" r:id="rId56" name="Check Box 54">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807" r:id="rId57" name="Check Box 55">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808" r:id="rId58" name="Check Box 56">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809" r:id="rId59" name="Check Box 57">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810" r:id="rId60" name="Check Box 58">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811" r:id="rId61" name="Check Box 59">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812" r:id="rId62" name="Check Box 60">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813" r:id="rId63" name="Check Box 61">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814" r:id="rId64" name="Check Box 62">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815" r:id="rId65" name="Check Box 63">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816" r:id="rId66" name="Check Box 64">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817" r:id="rId67" name="Check Box 65">
              <controlPr defaultSize="0" autoFill="0" autoLine="0" autoPict="0">
                <anchor moveWithCells="1" sizeWithCells="1">
                  <from>
                    <xdr:col>4</xdr:col>
                    <xdr:colOff>0</xdr:colOff>
                    <xdr:row>0</xdr:row>
                    <xdr:rowOff>0</xdr:rowOff>
                  </from>
                  <to>
                    <xdr:col>4</xdr:col>
                    <xdr:colOff>457200</xdr:colOff>
                    <xdr:row>0</xdr:row>
                    <xdr:rowOff>0</xdr:rowOff>
                  </to>
                </anchor>
              </controlPr>
            </control>
          </mc:Choice>
        </mc:AlternateContent>
        <mc:AlternateContent xmlns:mc="http://schemas.openxmlformats.org/markup-compatibility/2006">
          <mc:Choice Requires="x14">
            <control shapeId="74818" r:id="rId68" name="Check Box 66">
              <controlPr defaultSize="0" autoFill="0" autoLine="0" autoPict="0">
                <anchor moveWithCells="1" sizeWithCells="1">
                  <from>
                    <xdr:col>4</xdr:col>
                    <xdr:colOff>581025</xdr:colOff>
                    <xdr:row>0</xdr:row>
                    <xdr:rowOff>0</xdr:rowOff>
                  </from>
                  <to>
                    <xdr:col>4</xdr:col>
                    <xdr:colOff>1038225</xdr:colOff>
                    <xdr:row>0</xdr:row>
                    <xdr:rowOff>0</xdr:rowOff>
                  </to>
                </anchor>
              </controlPr>
            </control>
          </mc:Choice>
        </mc:AlternateContent>
        <mc:AlternateContent xmlns:mc="http://schemas.openxmlformats.org/markup-compatibility/2006">
          <mc:Choice Requires="x14">
            <control shapeId="74819" r:id="rId69" name="Check Box 67">
              <controlPr defaultSize="0" autoFill="0" autoLine="0" autoPict="0">
                <anchor moveWithCells="1" sizeWithCells="1">
                  <from>
                    <xdr:col>4</xdr:col>
                    <xdr:colOff>9525</xdr:colOff>
                    <xdr:row>0</xdr:row>
                    <xdr:rowOff>0</xdr:rowOff>
                  </from>
                  <to>
                    <xdr:col>4</xdr:col>
                    <xdr:colOff>466725</xdr:colOff>
                    <xdr:row>0</xdr:row>
                    <xdr:rowOff>0</xdr:rowOff>
                  </to>
                </anchor>
              </controlPr>
            </control>
          </mc:Choice>
        </mc:AlternateContent>
        <mc:AlternateContent xmlns:mc="http://schemas.openxmlformats.org/markup-compatibility/2006">
          <mc:Choice Requires="x14">
            <control shapeId="74820" r:id="rId70" name="Check Box 68">
              <controlPr defaultSize="0" autoFill="0" autoLine="0" autoPict="0">
                <anchor moveWithCells="1" sizeWithCells="1">
                  <from>
                    <xdr:col>4</xdr:col>
                    <xdr:colOff>581025</xdr:colOff>
                    <xdr:row>0</xdr:row>
                    <xdr:rowOff>0</xdr:rowOff>
                  </from>
                  <to>
                    <xdr:col>4</xdr:col>
                    <xdr:colOff>1038225</xdr:colOff>
                    <xdr:row>0</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G45"/>
  <sheetViews>
    <sheetView view="pageBreakPreview" topLeftCell="A4" zoomScale="69" zoomScaleNormal="100" zoomScaleSheetLayoutView="69" zoomScalePageLayoutView="80" workbookViewId="0">
      <selection activeCell="B18" sqref="B18"/>
    </sheetView>
  </sheetViews>
  <sheetFormatPr defaultColWidth="11.42578125" defaultRowHeight="12.75" x14ac:dyDescent="0.2"/>
  <cols>
    <col min="1" max="2" width="23.28515625" style="5" customWidth="1"/>
    <col min="3" max="3" width="17.140625" style="5" customWidth="1"/>
    <col min="4" max="4" width="9.7109375" style="5" customWidth="1"/>
    <col min="5" max="5" width="15.7109375" style="4" customWidth="1"/>
    <col min="6" max="6" width="14.7109375" style="4" customWidth="1"/>
    <col min="7" max="7" width="14.7109375" style="5" customWidth="1"/>
    <col min="8" max="16384" width="11.42578125" style="5"/>
  </cols>
  <sheetData>
    <row r="1" spans="1:7" ht="18" x14ac:dyDescent="0.2">
      <c r="A1" s="229" t="s">
        <v>153</v>
      </c>
      <c r="B1" s="229"/>
      <c r="C1" s="229"/>
      <c r="D1" s="229"/>
      <c r="E1" s="229"/>
      <c r="F1" s="229"/>
      <c r="G1" s="229"/>
    </row>
    <row r="2" spans="1:7" s="13" customFormat="1" ht="12.75" hidden="1" customHeight="1" x14ac:dyDescent="0.2">
      <c r="A2" s="233" t="s">
        <v>171</v>
      </c>
      <c r="B2" s="233"/>
      <c r="C2" s="233"/>
      <c r="D2" s="233"/>
      <c r="E2" s="233"/>
      <c r="F2" s="233"/>
      <c r="G2" s="233"/>
    </row>
    <row r="3" spans="1:7" ht="45" customHeight="1" x14ac:dyDescent="0.2">
      <c r="A3" s="245" t="str">
        <f>'Category Budget'!$B$3</f>
        <v>SLAC National Accelerator Laboratory</v>
      </c>
      <c r="B3" s="246"/>
      <c r="C3" s="246"/>
      <c r="D3" s="246"/>
      <c r="E3" s="246"/>
      <c r="F3" s="246"/>
      <c r="G3" s="247"/>
    </row>
    <row r="4" spans="1:7" ht="18" x14ac:dyDescent="0.25">
      <c r="A4" s="244"/>
      <c r="B4" s="244"/>
      <c r="C4" s="244"/>
      <c r="D4" s="244"/>
      <c r="E4" s="244"/>
      <c r="F4" s="244"/>
      <c r="G4" s="244"/>
    </row>
    <row r="5" spans="1:7" ht="18.75" thickBot="1" x14ac:dyDescent="0.3">
      <c r="A5" s="251" t="s">
        <v>100</v>
      </c>
      <c r="B5" s="251"/>
      <c r="C5" s="251"/>
      <c r="D5" s="251"/>
      <c r="E5" s="251"/>
      <c r="F5" s="251"/>
      <c r="G5" s="251"/>
    </row>
    <row r="6" spans="1:7" s="70" customFormat="1" ht="49.5" customHeight="1" thickBot="1" x14ac:dyDescent="0.3">
      <c r="A6" s="146" t="s">
        <v>80</v>
      </c>
      <c r="B6" s="147" t="s">
        <v>64</v>
      </c>
      <c r="C6" s="147" t="s">
        <v>74</v>
      </c>
      <c r="D6" s="147" t="s">
        <v>65</v>
      </c>
      <c r="E6" s="147" t="s">
        <v>179</v>
      </c>
      <c r="F6" s="148" t="s">
        <v>180</v>
      </c>
      <c r="G6" s="149"/>
    </row>
    <row r="7" spans="1:7" ht="31.7" customHeight="1" x14ac:dyDescent="0.2">
      <c r="A7" s="143" t="s">
        <v>269</v>
      </c>
      <c r="B7" s="106" t="s">
        <v>270</v>
      </c>
      <c r="C7" s="97">
        <v>150</v>
      </c>
      <c r="D7" s="144">
        <v>500</v>
      </c>
      <c r="E7" s="80">
        <v>50153</v>
      </c>
      <c r="F7" s="81">
        <v>0</v>
      </c>
      <c r="G7" s="141">
        <f t="shared" ref="G7:G18" si="0">SUM(E7:F7)</f>
        <v>50153</v>
      </c>
    </row>
    <row r="8" spans="1:7" ht="31.7" customHeight="1" x14ac:dyDescent="0.2">
      <c r="A8" s="95" t="s">
        <v>278</v>
      </c>
      <c r="B8" s="96" t="s">
        <v>272</v>
      </c>
      <c r="C8" s="97">
        <v>100</v>
      </c>
      <c r="D8" s="114"/>
      <c r="E8" s="82"/>
      <c r="F8" s="83">
        <v>0</v>
      </c>
      <c r="G8" s="141">
        <f t="shared" si="0"/>
        <v>0</v>
      </c>
    </row>
    <row r="9" spans="1:7" ht="31.7" customHeight="1" x14ac:dyDescent="0.2">
      <c r="A9" s="95" t="s">
        <v>278</v>
      </c>
      <c r="B9" s="96" t="s">
        <v>273</v>
      </c>
      <c r="C9" s="97">
        <v>75</v>
      </c>
      <c r="D9" s="114">
        <v>3120</v>
      </c>
      <c r="E9" s="82">
        <v>93233</v>
      </c>
      <c r="F9" s="83">
        <v>0</v>
      </c>
      <c r="G9" s="141">
        <f t="shared" si="0"/>
        <v>93233</v>
      </c>
    </row>
    <row r="10" spans="1:7" ht="31.7" customHeight="1" x14ac:dyDescent="0.2">
      <c r="A10" s="219" t="s">
        <v>302</v>
      </c>
      <c r="B10" s="105" t="s">
        <v>285</v>
      </c>
      <c r="C10" s="97">
        <v>170</v>
      </c>
      <c r="D10" s="114">
        <v>624</v>
      </c>
      <c r="E10" s="82">
        <v>64305</v>
      </c>
      <c r="F10" s="83">
        <v>0</v>
      </c>
      <c r="G10" s="141">
        <f t="shared" si="0"/>
        <v>64305</v>
      </c>
    </row>
    <row r="11" spans="1:7" ht="31.7" customHeight="1" x14ac:dyDescent="0.2">
      <c r="A11" s="103" t="s">
        <v>278</v>
      </c>
      <c r="B11" s="96" t="s">
        <v>222</v>
      </c>
      <c r="C11" s="97">
        <v>100</v>
      </c>
      <c r="D11" s="114">
        <v>637</v>
      </c>
      <c r="E11" s="82">
        <v>25955</v>
      </c>
      <c r="F11" s="83">
        <v>0</v>
      </c>
      <c r="G11" s="141">
        <f t="shared" si="0"/>
        <v>25955</v>
      </c>
    </row>
    <row r="12" spans="1:7" ht="31.7" customHeight="1" x14ac:dyDescent="0.2">
      <c r="A12" s="95" t="s">
        <v>278</v>
      </c>
      <c r="B12" s="96" t="s">
        <v>274</v>
      </c>
      <c r="C12" s="97">
        <v>100</v>
      </c>
      <c r="D12" s="114"/>
      <c r="E12" s="82"/>
      <c r="F12" s="83"/>
      <c r="G12" s="141">
        <f t="shared" si="0"/>
        <v>0</v>
      </c>
    </row>
    <row r="13" spans="1:7" ht="31.7" customHeight="1" x14ac:dyDescent="0.2">
      <c r="A13" s="95" t="s">
        <v>278</v>
      </c>
      <c r="B13" s="96" t="s">
        <v>275</v>
      </c>
      <c r="C13" s="97">
        <v>75</v>
      </c>
      <c r="D13" s="114">
        <v>2600</v>
      </c>
      <c r="E13" s="82">
        <v>108552</v>
      </c>
      <c r="F13" s="83"/>
      <c r="G13" s="141">
        <f t="shared" si="0"/>
        <v>108552</v>
      </c>
    </row>
    <row r="14" spans="1:7" ht="31.7" customHeight="1" x14ac:dyDescent="0.2">
      <c r="A14" s="224" t="s">
        <v>308</v>
      </c>
      <c r="B14" s="96" t="s">
        <v>276</v>
      </c>
      <c r="C14" s="97">
        <v>100</v>
      </c>
      <c r="D14" s="114"/>
      <c r="E14" s="82"/>
      <c r="F14" s="83"/>
      <c r="G14" s="141">
        <f t="shared" si="0"/>
        <v>0</v>
      </c>
    </row>
    <row r="15" spans="1:7" ht="31.7" customHeight="1" x14ac:dyDescent="0.2">
      <c r="A15" s="95" t="s">
        <v>271</v>
      </c>
      <c r="B15" s="105" t="s">
        <v>277</v>
      </c>
      <c r="C15" s="97">
        <v>100</v>
      </c>
      <c r="D15" s="114">
        <v>624</v>
      </c>
      <c r="E15" s="82">
        <v>36972</v>
      </c>
      <c r="F15" s="83">
        <v>0</v>
      </c>
      <c r="G15" s="141">
        <f t="shared" si="0"/>
        <v>36972</v>
      </c>
    </row>
    <row r="16" spans="1:7" ht="31.7" customHeight="1" x14ac:dyDescent="0.2">
      <c r="A16" s="95" t="s">
        <v>271</v>
      </c>
      <c r="B16" s="217" t="s">
        <v>301</v>
      </c>
      <c r="C16" s="97">
        <v>200</v>
      </c>
      <c r="D16" s="114"/>
      <c r="E16" s="82"/>
      <c r="F16" s="83"/>
      <c r="G16" s="141">
        <f t="shared" si="0"/>
        <v>0</v>
      </c>
    </row>
    <row r="17" spans="1:7" ht="31.7" customHeight="1" x14ac:dyDescent="0.2">
      <c r="A17" s="95" t="s">
        <v>271</v>
      </c>
      <c r="B17" s="217" t="s">
        <v>223</v>
      </c>
      <c r="C17" s="97">
        <v>100</v>
      </c>
      <c r="D17" s="114"/>
      <c r="E17" s="82"/>
      <c r="F17" s="83"/>
      <c r="G17" s="141">
        <f t="shared" si="0"/>
        <v>0</v>
      </c>
    </row>
    <row r="18" spans="1:7" ht="31.7" customHeight="1" thickBot="1" x14ac:dyDescent="0.25">
      <c r="A18" s="95" t="s">
        <v>271</v>
      </c>
      <c r="B18" s="217" t="s">
        <v>304</v>
      </c>
      <c r="C18" s="97">
        <v>150</v>
      </c>
      <c r="D18" s="114"/>
      <c r="E18" s="82"/>
      <c r="F18" s="83">
        <v>0</v>
      </c>
      <c r="G18" s="141">
        <f t="shared" si="0"/>
        <v>0</v>
      </c>
    </row>
    <row r="19" spans="1:7" ht="31.7" customHeight="1" thickBot="1" x14ac:dyDescent="0.25">
      <c r="A19" s="248" t="s">
        <v>157</v>
      </c>
      <c r="B19" s="249"/>
      <c r="C19" s="249"/>
      <c r="D19" s="250"/>
      <c r="E19" s="142">
        <f>SUM(E7:E18)</f>
        <v>379170</v>
      </c>
      <c r="F19" s="142">
        <f>SUM(F7:F18)</f>
        <v>0</v>
      </c>
      <c r="G19" s="142">
        <f>SUM(G7:G18)</f>
        <v>379170</v>
      </c>
    </row>
    <row r="21" spans="1:7" ht="18.75" thickBot="1" x14ac:dyDescent="0.3">
      <c r="A21" s="251" t="s">
        <v>98</v>
      </c>
      <c r="B21" s="251"/>
      <c r="C21" s="251"/>
      <c r="D21" s="251"/>
      <c r="E21" s="251"/>
      <c r="F21" s="251"/>
      <c r="G21" s="251"/>
    </row>
    <row r="22" spans="1:7" s="70" customFormat="1" ht="49.5" customHeight="1" thickBot="1" x14ac:dyDescent="0.3">
      <c r="A22" s="146" t="s">
        <v>80</v>
      </c>
      <c r="B22" s="147" t="s">
        <v>64</v>
      </c>
      <c r="C22" s="147" t="s">
        <v>99</v>
      </c>
      <c r="D22" s="147" t="s">
        <v>152</v>
      </c>
      <c r="E22" s="147" t="s">
        <v>179</v>
      </c>
      <c r="F22" s="148" t="s">
        <v>180</v>
      </c>
      <c r="G22" s="149" t="s">
        <v>61</v>
      </c>
    </row>
    <row r="23" spans="1:7" ht="31.7" customHeight="1" thickBot="1" x14ac:dyDescent="0.25">
      <c r="A23" s="103"/>
      <c r="B23" s="105"/>
      <c r="C23" s="97">
        <v>0</v>
      </c>
      <c r="D23" s="114"/>
      <c r="E23" s="82">
        <v>0</v>
      </c>
      <c r="F23" s="83">
        <v>0</v>
      </c>
      <c r="G23" s="141">
        <f t="shared" ref="G23:G28" si="1">SUM(E23:F23)</f>
        <v>0</v>
      </c>
    </row>
    <row r="24" spans="1:7" ht="31.7" hidden="1" customHeight="1" x14ac:dyDescent="0.2">
      <c r="A24" s="95"/>
      <c r="B24" s="186" t="s">
        <v>240</v>
      </c>
      <c r="C24" s="97">
        <v>0</v>
      </c>
      <c r="D24" s="114"/>
      <c r="E24" s="82">
        <v>0</v>
      </c>
      <c r="F24" s="83">
        <v>0</v>
      </c>
      <c r="G24" s="141">
        <f t="shared" si="1"/>
        <v>0</v>
      </c>
    </row>
    <row r="25" spans="1:7" ht="31.7" hidden="1" customHeight="1" x14ac:dyDescent="0.2">
      <c r="A25" s="95"/>
      <c r="B25" s="96"/>
      <c r="C25" s="97">
        <v>0</v>
      </c>
      <c r="D25" s="114"/>
      <c r="E25" s="82">
        <v>0</v>
      </c>
      <c r="F25" s="83">
        <v>0</v>
      </c>
      <c r="G25" s="141">
        <f t="shared" si="1"/>
        <v>0</v>
      </c>
    </row>
    <row r="26" spans="1:7" ht="31.7" hidden="1" customHeight="1" x14ac:dyDescent="0.2">
      <c r="A26" s="95"/>
      <c r="B26" s="96"/>
      <c r="C26" s="97">
        <v>0</v>
      </c>
      <c r="D26" s="114"/>
      <c r="E26" s="82">
        <v>0</v>
      </c>
      <c r="F26" s="83">
        <v>0</v>
      </c>
      <c r="G26" s="141">
        <f>SUM(E26:F26)</f>
        <v>0</v>
      </c>
    </row>
    <row r="27" spans="1:7" ht="31.7" hidden="1" customHeight="1" x14ac:dyDescent="0.2">
      <c r="A27" s="95"/>
      <c r="B27" s="96"/>
      <c r="C27" s="97">
        <v>0</v>
      </c>
      <c r="D27" s="114"/>
      <c r="E27" s="82">
        <v>0</v>
      </c>
      <c r="F27" s="83">
        <v>0</v>
      </c>
      <c r="G27" s="141">
        <f>SUM(E27:F27)</f>
        <v>0</v>
      </c>
    </row>
    <row r="28" spans="1:7" ht="31.7" hidden="1" customHeight="1" thickBot="1" x14ac:dyDescent="0.25">
      <c r="A28" s="95"/>
      <c r="B28" s="186"/>
      <c r="C28" s="97">
        <v>0</v>
      </c>
      <c r="D28" s="114"/>
      <c r="E28" s="82">
        <v>0</v>
      </c>
      <c r="F28" s="83">
        <v>0</v>
      </c>
      <c r="G28" s="141">
        <f t="shared" si="1"/>
        <v>0</v>
      </c>
    </row>
    <row r="29" spans="1:7" ht="31.7" customHeight="1" thickBot="1" x14ac:dyDescent="0.25">
      <c r="A29" s="248" t="s">
        <v>156</v>
      </c>
      <c r="B29" s="249"/>
      <c r="C29" s="249"/>
      <c r="D29" s="250"/>
      <c r="E29" s="142">
        <f>SUM(E23:E28)</f>
        <v>0</v>
      </c>
      <c r="F29" s="142">
        <f>SUM(F23:F28)</f>
        <v>0</v>
      </c>
      <c r="G29" s="142">
        <f>SUM(G23:G28)</f>
        <v>0</v>
      </c>
    </row>
    <row r="30" spans="1:7" ht="14.25" customHeight="1" thickBot="1" x14ac:dyDescent="0.25">
      <c r="A30" s="150"/>
      <c r="B30" s="150"/>
      <c r="C30" s="150"/>
      <c r="D30" s="150"/>
      <c r="E30" s="123"/>
      <c r="F30" s="123"/>
      <c r="G30" s="123"/>
    </row>
    <row r="31" spans="1:7" ht="54" customHeight="1" thickBot="1" x14ac:dyDescent="0.3">
      <c r="A31" s="151"/>
      <c r="B31" s="151"/>
      <c r="C31" s="151"/>
      <c r="D31" s="152"/>
      <c r="E31" s="77" t="s">
        <v>179</v>
      </c>
      <c r="F31" s="78" t="s">
        <v>180</v>
      </c>
      <c r="G31" s="79" t="s">
        <v>61</v>
      </c>
    </row>
    <row r="32" spans="1:7" ht="31.7" customHeight="1" thickBot="1" x14ac:dyDescent="0.25">
      <c r="A32" s="248" t="s">
        <v>155</v>
      </c>
      <c r="B32" s="249"/>
      <c r="C32" s="249"/>
      <c r="D32" s="250"/>
      <c r="E32" s="142">
        <f>+E19+E29</f>
        <v>379170</v>
      </c>
      <c r="F32" s="142">
        <f>+F19+F29</f>
        <v>0</v>
      </c>
      <c r="G32" s="142">
        <f>+G19+G29</f>
        <v>379170</v>
      </c>
    </row>
    <row r="33" spans="1:7" x14ac:dyDescent="0.2">
      <c r="A33" s="118"/>
    </row>
    <row r="35" spans="1:7" ht="39.75" hidden="1" customHeight="1" x14ac:dyDescent="0.2">
      <c r="A35" s="252" t="s">
        <v>154</v>
      </c>
      <c r="B35" s="252"/>
      <c r="C35" s="252"/>
      <c r="D35" s="252"/>
      <c r="E35" s="252"/>
      <c r="F35" s="252"/>
      <c r="G35" s="252"/>
    </row>
    <row r="36" spans="1:7" ht="39" hidden="1" customHeight="1" x14ac:dyDescent="0.2">
      <c r="A36" s="232" t="s">
        <v>81</v>
      </c>
      <c r="B36" s="232"/>
      <c r="C36" s="232"/>
      <c r="D36" s="232"/>
      <c r="E36" s="232"/>
      <c r="F36" s="232"/>
      <c r="G36" s="232"/>
    </row>
    <row r="37" spans="1:7" ht="39" hidden="1" customHeight="1" x14ac:dyDescent="0.2">
      <c r="A37" s="232" t="s">
        <v>181</v>
      </c>
      <c r="B37" s="232"/>
      <c r="C37" s="232"/>
      <c r="D37" s="232"/>
      <c r="E37" s="232"/>
      <c r="F37" s="232"/>
      <c r="G37" s="232"/>
    </row>
    <row r="38" spans="1:7" ht="66.75" hidden="1" customHeight="1" x14ac:dyDescent="0.2">
      <c r="A38" s="232" t="s">
        <v>182</v>
      </c>
      <c r="B38" s="232"/>
      <c r="C38" s="232"/>
      <c r="D38" s="232"/>
      <c r="E38" s="232"/>
      <c r="F38" s="232"/>
      <c r="G38" s="232"/>
    </row>
    <row r="39" spans="1:7" ht="66.75" hidden="1" customHeight="1" x14ac:dyDescent="0.2">
      <c r="A39" s="232" t="s">
        <v>183</v>
      </c>
      <c r="B39" s="232"/>
      <c r="C39" s="232"/>
      <c r="D39" s="232"/>
      <c r="E39" s="232"/>
      <c r="F39" s="232"/>
      <c r="G39" s="232"/>
    </row>
    <row r="40" spans="1:7" ht="82.5" hidden="1" customHeight="1" x14ac:dyDescent="0.2">
      <c r="A40" s="243" t="s">
        <v>184</v>
      </c>
      <c r="B40" s="243"/>
      <c r="C40" s="243"/>
      <c r="D40" s="243"/>
      <c r="E40" s="243"/>
      <c r="F40" s="243"/>
      <c r="G40" s="243"/>
    </row>
    <row r="41" spans="1:7" ht="82.5" hidden="1" customHeight="1" x14ac:dyDescent="0.2">
      <c r="A41" s="232" t="s">
        <v>185</v>
      </c>
      <c r="B41" s="232"/>
      <c r="C41" s="232"/>
      <c r="D41" s="232"/>
      <c r="E41" s="232"/>
      <c r="F41" s="232"/>
      <c r="G41" s="232"/>
    </row>
    <row r="42" spans="1:7" ht="39" hidden="1" customHeight="1" x14ac:dyDescent="0.2">
      <c r="A42" s="232" t="s">
        <v>186</v>
      </c>
      <c r="B42" s="232"/>
      <c r="C42" s="232"/>
      <c r="D42" s="232"/>
      <c r="E42" s="232"/>
      <c r="F42" s="232"/>
      <c r="G42" s="232"/>
    </row>
    <row r="43" spans="1:7" ht="39" hidden="1" customHeight="1" x14ac:dyDescent="0.2">
      <c r="A43" s="232" t="s">
        <v>96</v>
      </c>
      <c r="B43" s="232"/>
      <c r="C43" s="232"/>
      <c r="D43" s="232"/>
      <c r="E43" s="232"/>
      <c r="F43" s="232"/>
      <c r="G43" s="232"/>
    </row>
    <row r="44" spans="1:7" ht="39" hidden="1" customHeight="1" x14ac:dyDescent="0.2">
      <c r="A44" s="232" t="s">
        <v>97</v>
      </c>
      <c r="B44" s="232"/>
      <c r="C44" s="232"/>
      <c r="D44" s="232"/>
      <c r="E44" s="232"/>
      <c r="F44" s="232"/>
      <c r="G44" s="232"/>
    </row>
    <row r="45" spans="1:7" ht="39" hidden="1" customHeight="1" x14ac:dyDescent="0.2">
      <c r="A45" s="232" t="s">
        <v>187</v>
      </c>
      <c r="B45" s="232"/>
      <c r="C45" s="232"/>
      <c r="D45" s="232"/>
      <c r="E45" s="232"/>
      <c r="F45" s="232"/>
      <c r="G45" s="232"/>
    </row>
  </sheetData>
  <sheetProtection formatCells="0" formatColumns="0" formatRows="0" insertRows="0" deleteRows="0"/>
  <mergeCells count="20">
    <mergeCell ref="A40:G40"/>
    <mergeCell ref="A4:G4"/>
    <mergeCell ref="A1:G1"/>
    <mergeCell ref="A2:G2"/>
    <mergeCell ref="A3:G3"/>
    <mergeCell ref="A19:D19"/>
    <mergeCell ref="A32:D32"/>
    <mergeCell ref="A29:D29"/>
    <mergeCell ref="A21:G21"/>
    <mergeCell ref="A5:G5"/>
    <mergeCell ref="A35:G35"/>
    <mergeCell ref="A36:G36"/>
    <mergeCell ref="A37:G37"/>
    <mergeCell ref="A38:G38"/>
    <mergeCell ref="A39:G39"/>
    <mergeCell ref="A41:G41"/>
    <mergeCell ref="A42:G42"/>
    <mergeCell ref="A43:G43"/>
    <mergeCell ref="A44:G44"/>
    <mergeCell ref="A45:G45"/>
  </mergeCells>
  <phoneticPr fontId="0" type="noConversion"/>
  <printOptions horizontalCentered="1"/>
  <pageMargins left="0.25" right="0.25" top="1" bottom="0.5" header="0.25" footer="0.25"/>
  <pageSetup scale="84" orientation="portrait" r:id="rId1"/>
  <headerFooter scaleWithDoc="0" alignWithMargins="0">
    <oddHeader>&amp;C&amp;"Arial,Bold"&amp;12Exhibit B, Attachment B-2 
Budget</oddHeader>
    <oddFooter>&amp;L&amp;S5/9/2018 &amp;S11/14/18 approved GK&amp;CPage &amp;P of &amp;N
Exhibit B, Attachment B-2
&amp;REPC-17-047
SLAC National Accelerator Laboratory</oddFooter>
  </headerFooter>
  <rowBreaks count="1" manualBreakCount="1">
    <brk id="34"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33"/>
  <sheetViews>
    <sheetView view="pageBreakPreview" zoomScale="80" zoomScaleNormal="100" zoomScaleSheetLayoutView="80" zoomScalePageLayoutView="70" workbookViewId="0">
      <selection activeCell="B18" sqref="B18"/>
    </sheetView>
  </sheetViews>
  <sheetFormatPr defaultColWidth="11.42578125" defaultRowHeight="12.75" x14ac:dyDescent="0.2"/>
  <cols>
    <col min="1" max="1" width="42.7109375" style="5" customWidth="1"/>
    <col min="2" max="2" width="10.7109375" style="5" customWidth="1"/>
    <col min="3" max="3" width="25" style="5" customWidth="1"/>
    <col min="4" max="4" width="16.140625" style="4" customWidth="1"/>
    <col min="5" max="5" width="12.5703125" style="4" customWidth="1"/>
    <col min="6" max="6" width="14.7109375" style="5" customWidth="1"/>
    <col min="7" max="16384" width="11.42578125" style="5"/>
  </cols>
  <sheetData>
    <row r="1" spans="1:6" ht="18" x14ac:dyDescent="0.2">
      <c r="A1" s="229" t="s">
        <v>1</v>
      </c>
      <c r="B1" s="229"/>
      <c r="C1" s="229"/>
      <c r="D1" s="229"/>
      <c r="E1" s="229"/>
      <c r="F1" s="229"/>
    </row>
    <row r="2" spans="1:6" s="13" customFormat="1" ht="12.75" hidden="1" customHeight="1" x14ac:dyDescent="0.2">
      <c r="A2" s="233" t="s">
        <v>171</v>
      </c>
      <c r="B2" s="233"/>
      <c r="C2" s="233"/>
      <c r="D2" s="233"/>
      <c r="E2" s="233"/>
      <c r="F2" s="233"/>
    </row>
    <row r="3" spans="1:6" ht="40.5" customHeight="1" x14ac:dyDescent="0.2">
      <c r="A3" s="245" t="str">
        <f>'Category Budget'!$B$3</f>
        <v>SLAC National Accelerator Laboratory</v>
      </c>
      <c r="B3" s="246"/>
      <c r="C3" s="246"/>
      <c r="D3" s="246"/>
      <c r="E3" s="246"/>
      <c r="F3" s="247"/>
    </row>
    <row r="4" spans="1:6" ht="12" customHeight="1" thickBot="1" x14ac:dyDescent="0.3">
      <c r="A4" s="256"/>
      <c r="B4" s="256"/>
      <c r="C4" s="256"/>
      <c r="D4" s="256"/>
      <c r="E4" s="256"/>
      <c r="F4" s="256"/>
    </row>
    <row r="5" spans="1:6" s="70" customFormat="1" ht="63.75" thickBot="1" x14ac:dyDescent="0.3">
      <c r="A5" s="146" t="s">
        <v>188</v>
      </c>
      <c r="B5" s="147" t="s">
        <v>66</v>
      </c>
      <c r="C5" s="147" t="s">
        <v>75</v>
      </c>
      <c r="D5" s="147" t="s">
        <v>179</v>
      </c>
      <c r="E5" s="148" t="s">
        <v>180</v>
      </c>
      <c r="F5" s="149" t="s">
        <v>61</v>
      </c>
    </row>
    <row r="6" spans="1:6" ht="72.599999999999994" customHeight="1" x14ac:dyDescent="0.2">
      <c r="A6" s="221" t="s">
        <v>305</v>
      </c>
      <c r="B6" s="115">
        <v>0.8</v>
      </c>
      <c r="C6" s="80">
        <v>177385</v>
      </c>
      <c r="D6" s="80">
        <v>55726</v>
      </c>
      <c r="E6" s="81">
        <v>0</v>
      </c>
      <c r="F6" s="145">
        <f t="shared" ref="F6:F20" si="0">SUM(D6:E6)</f>
        <v>55726</v>
      </c>
    </row>
    <row r="7" spans="1:6" ht="72.599999999999994" customHeight="1" x14ac:dyDescent="0.2">
      <c r="A7" s="103" t="s">
        <v>279</v>
      </c>
      <c r="B7" s="115">
        <v>0.7</v>
      </c>
      <c r="C7" s="80">
        <v>93233</v>
      </c>
      <c r="D7" s="80">
        <v>21071</v>
      </c>
      <c r="E7" s="81">
        <v>0</v>
      </c>
      <c r="F7" s="141">
        <f t="shared" si="0"/>
        <v>21071</v>
      </c>
    </row>
    <row r="8" spans="1:6" ht="72.599999999999994" customHeight="1" x14ac:dyDescent="0.2">
      <c r="A8" s="103" t="s">
        <v>275</v>
      </c>
      <c r="B8" s="115">
        <v>0.7</v>
      </c>
      <c r="C8" s="80">
        <v>108552</v>
      </c>
      <c r="D8" s="80">
        <v>5862</v>
      </c>
      <c r="E8" s="81">
        <v>0</v>
      </c>
      <c r="F8" s="141">
        <f t="shared" si="0"/>
        <v>5862</v>
      </c>
    </row>
    <row r="9" spans="1:6" ht="22.7" customHeight="1" thickBot="1" x14ac:dyDescent="0.25">
      <c r="A9" s="95"/>
      <c r="B9" s="115">
        <v>0</v>
      </c>
      <c r="C9" s="80">
        <v>0</v>
      </c>
      <c r="D9" s="80">
        <v>0</v>
      </c>
      <c r="E9" s="81">
        <v>0</v>
      </c>
      <c r="F9" s="141">
        <f t="shared" si="0"/>
        <v>0</v>
      </c>
    </row>
    <row r="10" spans="1:6" ht="22.7" hidden="1" customHeight="1" x14ac:dyDescent="0.2">
      <c r="A10" s="95"/>
      <c r="B10" s="115">
        <v>0</v>
      </c>
      <c r="C10" s="80">
        <v>0</v>
      </c>
      <c r="D10" s="80">
        <v>0</v>
      </c>
      <c r="E10" s="81">
        <v>0</v>
      </c>
      <c r="F10" s="141">
        <f t="shared" si="0"/>
        <v>0</v>
      </c>
    </row>
    <row r="11" spans="1:6" ht="22.7" hidden="1" customHeight="1" x14ac:dyDescent="0.2">
      <c r="A11" s="95"/>
      <c r="B11" s="115">
        <v>0</v>
      </c>
      <c r="C11" s="80">
        <v>0</v>
      </c>
      <c r="D11" s="80">
        <v>0</v>
      </c>
      <c r="E11" s="81">
        <v>0</v>
      </c>
      <c r="F11" s="141">
        <f t="shared" si="0"/>
        <v>0</v>
      </c>
    </row>
    <row r="12" spans="1:6" ht="31.7" hidden="1" customHeight="1" x14ac:dyDescent="0.2">
      <c r="A12" s="95"/>
      <c r="B12" s="115">
        <v>0</v>
      </c>
      <c r="C12" s="80">
        <v>0</v>
      </c>
      <c r="D12" s="80">
        <v>0</v>
      </c>
      <c r="E12" s="81">
        <v>0</v>
      </c>
      <c r="F12" s="141">
        <f>SUM(D12:E12)</f>
        <v>0</v>
      </c>
    </row>
    <row r="13" spans="1:6" ht="31.7" hidden="1" customHeight="1" x14ac:dyDescent="0.2">
      <c r="A13" s="95"/>
      <c r="B13" s="115">
        <v>0</v>
      </c>
      <c r="C13" s="80">
        <v>0</v>
      </c>
      <c r="D13" s="80">
        <v>0</v>
      </c>
      <c r="E13" s="81">
        <v>0</v>
      </c>
      <c r="F13" s="141">
        <f>SUM(D13:E13)</f>
        <v>0</v>
      </c>
    </row>
    <row r="14" spans="1:6" ht="31.7" hidden="1" customHeight="1" x14ac:dyDescent="0.2">
      <c r="A14" s="95"/>
      <c r="B14" s="115">
        <v>0</v>
      </c>
      <c r="C14" s="80">
        <v>0</v>
      </c>
      <c r="D14" s="80">
        <v>0</v>
      </c>
      <c r="E14" s="81">
        <v>0</v>
      </c>
      <c r="F14" s="141">
        <f>SUM(D14:E14)</f>
        <v>0</v>
      </c>
    </row>
    <row r="15" spans="1:6" ht="31.7" hidden="1" customHeight="1" x14ac:dyDescent="0.2">
      <c r="A15" s="95"/>
      <c r="B15" s="115">
        <v>0</v>
      </c>
      <c r="C15" s="80">
        <v>0</v>
      </c>
      <c r="D15" s="80">
        <v>0</v>
      </c>
      <c r="E15" s="81">
        <v>0</v>
      </c>
      <c r="F15" s="141">
        <f>SUM(D15:E15)</f>
        <v>0</v>
      </c>
    </row>
    <row r="16" spans="1:6" ht="31.7" hidden="1" customHeight="1" x14ac:dyDescent="0.2">
      <c r="A16" s="95"/>
      <c r="B16" s="115">
        <v>0</v>
      </c>
      <c r="C16" s="80">
        <v>0</v>
      </c>
      <c r="D16" s="80">
        <v>0</v>
      </c>
      <c r="E16" s="81">
        <v>0</v>
      </c>
      <c r="F16" s="141">
        <f t="shared" si="0"/>
        <v>0</v>
      </c>
    </row>
    <row r="17" spans="1:6" ht="31.7" hidden="1" customHeight="1" x14ac:dyDescent="0.2">
      <c r="A17" s="95"/>
      <c r="B17" s="115">
        <v>0</v>
      </c>
      <c r="C17" s="80">
        <v>0</v>
      </c>
      <c r="D17" s="80">
        <v>0</v>
      </c>
      <c r="E17" s="81">
        <v>0</v>
      </c>
      <c r="F17" s="141">
        <f t="shared" si="0"/>
        <v>0</v>
      </c>
    </row>
    <row r="18" spans="1:6" ht="31.7" hidden="1" customHeight="1" x14ac:dyDescent="0.2">
      <c r="A18" s="95"/>
      <c r="B18" s="115">
        <v>0</v>
      </c>
      <c r="C18" s="80">
        <v>0</v>
      </c>
      <c r="D18" s="80">
        <v>0</v>
      </c>
      <c r="E18" s="81">
        <v>0</v>
      </c>
      <c r="F18" s="141">
        <f t="shared" si="0"/>
        <v>0</v>
      </c>
    </row>
    <row r="19" spans="1:6" ht="31.7" hidden="1" customHeight="1" x14ac:dyDescent="0.2">
      <c r="A19" s="95"/>
      <c r="B19" s="115">
        <v>0</v>
      </c>
      <c r="C19" s="80">
        <v>0</v>
      </c>
      <c r="D19" s="80">
        <v>0</v>
      </c>
      <c r="E19" s="81">
        <v>0</v>
      </c>
      <c r="F19" s="141">
        <f t="shared" si="0"/>
        <v>0</v>
      </c>
    </row>
    <row r="20" spans="1:6" ht="31.7" hidden="1" customHeight="1" thickBot="1" x14ac:dyDescent="0.25">
      <c r="A20" s="95"/>
      <c r="B20" s="115">
        <v>0</v>
      </c>
      <c r="C20" s="80">
        <v>0</v>
      </c>
      <c r="D20" s="80">
        <v>0</v>
      </c>
      <c r="E20" s="81">
        <v>0</v>
      </c>
      <c r="F20" s="141">
        <f t="shared" si="0"/>
        <v>0</v>
      </c>
    </row>
    <row r="21" spans="1:6" ht="31.7" customHeight="1" thickBot="1" x14ac:dyDescent="0.25">
      <c r="A21" s="254" t="s">
        <v>158</v>
      </c>
      <c r="B21" s="255"/>
      <c r="C21" s="142">
        <f>SUM(C6:C20)</f>
        <v>379170</v>
      </c>
      <c r="D21" s="142">
        <f>SUM(D6:D20)</f>
        <v>82659</v>
      </c>
      <c r="E21" s="142">
        <f>SUM(E6:E20)</f>
        <v>0</v>
      </c>
      <c r="F21" s="153">
        <f>SUM(F6:F20)</f>
        <v>82659</v>
      </c>
    </row>
    <row r="22" spans="1:6" x14ac:dyDescent="0.2">
      <c r="A22" s="118"/>
      <c r="B22" s="193"/>
    </row>
    <row r="23" spans="1:6" ht="36" hidden="1" customHeight="1" x14ac:dyDescent="0.2">
      <c r="A23" s="229" t="s">
        <v>90</v>
      </c>
      <c r="B23" s="229"/>
      <c r="C23" s="229"/>
      <c r="D23" s="229"/>
      <c r="E23" s="229"/>
      <c r="F23" s="229"/>
    </row>
    <row r="24" spans="1:6" ht="39" hidden="1" customHeight="1" x14ac:dyDescent="0.2">
      <c r="A24" s="232" t="s">
        <v>189</v>
      </c>
      <c r="B24" s="232"/>
      <c r="C24" s="232"/>
      <c r="D24" s="232"/>
      <c r="E24" s="232"/>
      <c r="F24" s="232"/>
    </row>
    <row r="25" spans="1:6" ht="82.5" hidden="1" customHeight="1" x14ac:dyDescent="0.2">
      <c r="A25" s="232" t="s">
        <v>190</v>
      </c>
      <c r="B25" s="232"/>
      <c r="C25" s="232"/>
      <c r="D25" s="232"/>
      <c r="E25" s="232"/>
      <c r="F25" s="232"/>
    </row>
    <row r="26" spans="1:6" ht="82.5" hidden="1" customHeight="1" x14ac:dyDescent="0.2">
      <c r="A26" s="232" t="s">
        <v>115</v>
      </c>
      <c r="B26" s="232"/>
      <c r="C26" s="232"/>
      <c r="D26" s="232"/>
      <c r="E26" s="232"/>
      <c r="F26" s="232"/>
    </row>
    <row r="27" spans="1:6" ht="82.5" hidden="1" customHeight="1" x14ac:dyDescent="0.2">
      <c r="A27" s="243" t="s">
        <v>191</v>
      </c>
      <c r="B27" s="243"/>
      <c r="C27" s="243"/>
      <c r="D27" s="243"/>
      <c r="E27" s="243"/>
      <c r="F27" s="243"/>
    </row>
    <row r="28" spans="1:6" ht="82.5" hidden="1" customHeight="1" x14ac:dyDescent="0.2">
      <c r="A28" s="253" t="s">
        <v>192</v>
      </c>
      <c r="B28" s="253"/>
      <c r="C28" s="253"/>
      <c r="D28" s="253"/>
      <c r="E28" s="253"/>
      <c r="F28" s="253"/>
    </row>
    <row r="29" spans="1:6" ht="39" hidden="1" customHeight="1" x14ac:dyDescent="0.2">
      <c r="A29" s="232" t="s">
        <v>116</v>
      </c>
      <c r="B29" s="232"/>
      <c r="C29" s="232"/>
      <c r="D29" s="232"/>
      <c r="E29" s="232"/>
      <c r="F29" s="232"/>
    </row>
    <row r="30" spans="1:6" ht="39" hidden="1" customHeight="1" x14ac:dyDescent="0.2">
      <c r="A30" s="232" t="s">
        <v>117</v>
      </c>
      <c r="B30" s="232"/>
      <c r="C30" s="232"/>
      <c r="D30" s="232"/>
      <c r="E30" s="232"/>
      <c r="F30" s="232"/>
    </row>
    <row r="31" spans="1:6" ht="39" hidden="1" customHeight="1" x14ac:dyDescent="0.2">
      <c r="A31" s="232" t="s">
        <v>193</v>
      </c>
      <c r="B31" s="232"/>
      <c r="C31" s="232"/>
      <c r="D31" s="232"/>
      <c r="E31" s="232"/>
      <c r="F31" s="232"/>
    </row>
    <row r="32" spans="1:6" ht="82.5" hidden="1" customHeight="1" x14ac:dyDescent="0.2">
      <c r="A32" s="232" t="s">
        <v>194</v>
      </c>
      <c r="B32" s="232"/>
      <c r="C32" s="232"/>
      <c r="D32" s="232"/>
      <c r="E32" s="232"/>
      <c r="F32" s="232"/>
    </row>
    <row r="33" spans="1:6" ht="39" hidden="1" customHeight="1" x14ac:dyDescent="0.2">
      <c r="A33" s="232" t="s">
        <v>86</v>
      </c>
      <c r="B33" s="232"/>
      <c r="C33" s="232"/>
      <c r="D33" s="232"/>
      <c r="E33" s="232"/>
      <c r="F33" s="232"/>
    </row>
  </sheetData>
  <sheetProtection formatCells="0" formatColumns="0" formatRows="0" insertRows="0" deleteRows="0"/>
  <mergeCells count="16">
    <mergeCell ref="A28:F28"/>
    <mergeCell ref="A21:B21"/>
    <mergeCell ref="A1:F1"/>
    <mergeCell ref="A2:F2"/>
    <mergeCell ref="A3:F3"/>
    <mergeCell ref="A4:F4"/>
    <mergeCell ref="A23:F23"/>
    <mergeCell ref="A24:F24"/>
    <mergeCell ref="A25:F25"/>
    <mergeCell ref="A26:F26"/>
    <mergeCell ref="A27:F27"/>
    <mergeCell ref="A29:F29"/>
    <mergeCell ref="A30:F30"/>
    <mergeCell ref="A31:F31"/>
    <mergeCell ref="A32:F32"/>
    <mergeCell ref="A33:F33"/>
  </mergeCells>
  <printOptions horizontalCentered="1"/>
  <pageMargins left="0.25" right="0.25" top="1" bottom="0.5" header="0.25" footer="0.25"/>
  <pageSetup scale="85" orientation="portrait" r:id="rId1"/>
  <headerFooter scaleWithDoc="0" alignWithMargins="0">
    <oddHeader>&amp;C&amp;"Arial,Bold"&amp;12Exhibit B, Attachment B-2 
Budget</oddHeader>
    <oddFooter>&amp;L&amp;S5/9/2018 &amp;S11/14/18 approved GK&amp;CPage &amp;P of &amp;N
Exhibit B, Attachment B-2
&amp;REPC-17-047
SLAC National Accelerator Laboratory</oddFooter>
  </headerFooter>
  <rowBreaks count="1" manualBreakCount="1">
    <brk id="22"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33"/>
  <sheetViews>
    <sheetView view="pageLayout" zoomScale="80" zoomScaleNormal="85" zoomScaleSheetLayoutView="100" zoomScalePageLayoutView="80" workbookViewId="0">
      <selection activeCell="B18" sqref="B18"/>
    </sheetView>
  </sheetViews>
  <sheetFormatPr defaultColWidth="11.42578125" defaultRowHeight="12.75" x14ac:dyDescent="0.2"/>
  <cols>
    <col min="1" max="1" width="6.42578125" style="13" customWidth="1"/>
    <col min="2" max="2" width="20.7109375" style="4" customWidth="1"/>
    <col min="3" max="3" width="25" style="4" customWidth="1"/>
    <col min="4" max="4" width="20.7109375" style="4" customWidth="1"/>
    <col min="5" max="5" width="15.85546875" style="4" customWidth="1"/>
    <col min="6" max="6" width="13.42578125" style="4" customWidth="1"/>
    <col min="7" max="7" width="14.7109375" style="5" customWidth="1"/>
    <col min="8" max="16384" width="11.42578125" style="4"/>
  </cols>
  <sheetData>
    <row r="1" spans="1:7" ht="18" x14ac:dyDescent="0.2">
      <c r="A1" s="229" t="s">
        <v>2</v>
      </c>
      <c r="B1" s="229"/>
      <c r="C1" s="229"/>
      <c r="D1" s="229"/>
      <c r="E1" s="229"/>
      <c r="F1" s="229"/>
      <c r="G1" s="229"/>
    </row>
    <row r="2" spans="1:7" s="13" customFormat="1" ht="12.75" hidden="1" customHeight="1" x14ac:dyDescent="0.2">
      <c r="A2" s="257" t="s">
        <v>171</v>
      </c>
      <c r="B2" s="257"/>
      <c r="C2" s="257"/>
      <c r="D2" s="257"/>
      <c r="E2" s="257"/>
      <c r="F2" s="257"/>
      <c r="G2" s="257"/>
    </row>
    <row r="3" spans="1:7" s="5" customFormat="1" ht="43.5" customHeight="1" x14ac:dyDescent="0.2">
      <c r="A3" s="245" t="str">
        <f>'Category Budget'!$B$3</f>
        <v>SLAC National Accelerator Laboratory</v>
      </c>
      <c r="B3" s="246"/>
      <c r="C3" s="246"/>
      <c r="D3" s="246"/>
      <c r="E3" s="246"/>
      <c r="F3" s="246"/>
      <c r="G3" s="247"/>
    </row>
    <row r="4" spans="1:7" ht="12.75" customHeight="1" thickBot="1" x14ac:dyDescent="0.3">
      <c r="A4" s="256"/>
      <c r="B4" s="256"/>
      <c r="C4" s="256"/>
      <c r="D4" s="256"/>
      <c r="E4" s="256"/>
      <c r="F4" s="256"/>
      <c r="G4" s="256"/>
    </row>
    <row r="5" spans="1:7" ht="48" thickBot="1" x14ac:dyDescent="0.3">
      <c r="A5" s="146" t="s">
        <v>6</v>
      </c>
      <c r="B5" s="147" t="s">
        <v>93</v>
      </c>
      <c r="C5" s="147" t="s">
        <v>23</v>
      </c>
      <c r="D5" s="154" t="s">
        <v>21</v>
      </c>
      <c r="E5" s="147" t="s">
        <v>179</v>
      </c>
      <c r="F5" s="148" t="s">
        <v>180</v>
      </c>
      <c r="G5" s="149" t="s">
        <v>61</v>
      </c>
    </row>
    <row r="6" spans="1:7" s="6" customFormat="1" ht="187.5" customHeight="1" x14ac:dyDescent="0.2">
      <c r="A6" s="222" t="s">
        <v>286</v>
      </c>
      <c r="B6" s="220" t="s">
        <v>306</v>
      </c>
      <c r="C6" s="218" t="s">
        <v>303</v>
      </c>
      <c r="D6" s="116" t="s">
        <v>280</v>
      </c>
      <c r="E6" s="80">
        <v>2000</v>
      </c>
      <c r="F6" s="81">
        <v>0</v>
      </c>
      <c r="G6" s="155">
        <f t="shared" ref="G6:G19" si="0">SUM(E6:F6)</f>
        <v>2000</v>
      </c>
    </row>
    <row r="7" spans="1:7" s="6" customFormat="1" ht="31.7" customHeight="1" thickBot="1" x14ac:dyDescent="0.25">
      <c r="A7" s="71"/>
      <c r="B7" s="189"/>
      <c r="C7" s="105"/>
      <c r="D7" s="117"/>
      <c r="E7" s="82">
        <v>0</v>
      </c>
      <c r="F7" s="83">
        <v>0</v>
      </c>
      <c r="G7" s="156">
        <f t="shared" si="0"/>
        <v>0</v>
      </c>
    </row>
    <row r="8" spans="1:7" s="6" customFormat="1" ht="31.7" hidden="1" customHeight="1" x14ac:dyDescent="0.2">
      <c r="A8" s="71"/>
      <c r="B8" s="69"/>
      <c r="C8" s="105"/>
      <c r="D8" s="117"/>
      <c r="E8" s="82">
        <v>0</v>
      </c>
      <c r="F8" s="83">
        <v>0</v>
      </c>
      <c r="G8" s="156">
        <f t="shared" si="0"/>
        <v>0</v>
      </c>
    </row>
    <row r="9" spans="1:7" s="6" customFormat="1" ht="31.7" hidden="1" customHeight="1" x14ac:dyDescent="0.2">
      <c r="A9" s="71"/>
      <c r="B9" s="69"/>
      <c r="C9" s="105"/>
      <c r="D9" s="117"/>
      <c r="E9" s="82">
        <v>0</v>
      </c>
      <c r="F9" s="83">
        <v>0</v>
      </c>
      <c r="G9" s="156">
        <f t="shared" si="0"/>
        <v>0</v>
      </c>
    </row>
    <row r="10" spans="1:7" s="6" customFormat="1" ht="31.7" hidden="1" customHeight="1" x14ac:dyDescent="0.2">
      <c r="A10" s="71"/>
      <c r="B10" s="69"/>
      <c r="C10" s="105"/>
      <c r="D10" s="117"/>
      <c r="E10" s="82">
        <v>0</v>
      </c>
      <c r="F10" s="83">
        <v>0</v>
      </c>
      <c r="G10" s="156">
        <f>SUM(E10:F10)</f>
        <v>0</v>
      </c>
    </row>
    <row r="11" spans="1:7" s="6" customFormat="1" ht="31.7" hidden="1" customHeight="1" x14ac:dyDescent="0.2">
      <c r="A11" s="71"/>
      <c r="B11" s="189"/>
      <c r="C11" s="105"/>
      <c r="D11" s="117"/>
      <c r="E11" s="82">
        <v>0</v>
      </c>
      <c r="F11" s="83">
        <v>0</v>
      </c>
      <c r="G11" s="156">
        <f>SUM(E11:F11)</f>
        <v>0</v>
      </c>
    </row>
    <row r="12" spans="1:7" s="6" customFormat="1" ht="31.7" hidden="1" customHeight="1" x14ac:dyDescent="0.2">
      <c r="A12" s="71"/>
      <c r="B12" s="69"/>
      <c r="C12" s="105"/>
      <c r="D12" s="117"/>
      <c r="E12" s="82">
        <v>0</v>
      </c>
      <c r="F12" s="83">
        <v>0</v>
      </c>
      <c r="G12" s="156">
        <f>SUM(E12:F12)</f>
        <v>0</v>
      </c>
    </row>
    <row r="13" spans="1:7" s="6" customFormat="1" ht="15.95" hidden="1" customHeight="1" x14ac:dyDescent="0.2">
      <c r="A13" s="71"/>
      <c r="B13" s="69"/>
      <c r="C13" s="105"/>
      <c r="D13" s="117"/>
      <c r="E13" s="82">
        <v>0</v>
      </c>
      <c r="F13" s="83">
        <v>0</v>
      </c>
      <c r="G13" s="156">
        <f>SUM(E13:F13)</f>
        <v>0</v>
      </c>
    </row>
    <row r="14" spans="1:7" s="6" customFormat="1" ht="15.95" hidden="1" customHeight="1" x14ac:dyDescent="0.2">
      <c r="A14" s="71"/>
      <c r="B14" s="69"/>
      <c r="C14" s="105"/>
      <c r="D14" s="117"/>
      <c r="E14" s="82">
        <v>0</v>
      </c>
      <c r="F14" s="83">
        <v>0</v>
      </c>
      <c r="G14" s="156">
        <f t="shared" si="0"/>
        <v>0</v>
      </c>
    </row>
    <row r="15" spans="1:7" s="6" customFormat="1" ht="15.95" hidden="1" customHeight="1" x14ac:dyDescent="0.2">
      <c r="A15" s="71"/>
      <c r="B15" s="69"/>
      <c r="C15" s="105"/>
      <c r="D15" s="117"/>
      <c r="E15" s="82">
        <v>0</v>
      </c>
      <c r="F15" s="83">
        <v>0</v>
      </c>
      <c r="G15" s="156">
        <f t="shared" si="0"/>
        <v>0</v>
      </c>
    </row>
    <row r="16" spans="1:7" s="6" customFormat="1" ht="15.95" hidden="1" customHeight="1" x14ac:dyDescent="0.2">
      <c r="A16" s="71"/>
      <c r="B16" s="69"/>
      <c r="C16" s="105"/>
      <c r="D16" s="117"/>
      <c r="E16" s="82">
        <v>0</v>
      </c>
      <c r="F16" s="83">
        <v>0</v>
      </c>
      <c r="G16" s="156">
        <f t="shared" si="0"/>
        <v>0</v>
      </c>
    </row>
    <row r="17" spans="1:7" s="6" customFormat="1" ht="15.95" hidden="1" customHeight="1" x14ac:dyDescent="0.2">
      <c r="A17" s="71"/>
      <c r="B17" s="69"/>
      <c r="C17" s="105"/>
      <c r="D17" s="117"/>
      <c r="E17" s="82">
        <v>0</v>
      </c>
      <c r="F17" s="83">
        <v>0</v>
      </c>
      <c r="G17" s="156">
        <f t="shared" si="0"/>
        <v>0</v>
      </c>
    </row>
    <row r="18" spans="1:7" s="6" customFormat="1" ht="15.95" hidden="1" customHeight="1" x14ac:dyDescent="0.2">
      <c r="A18" s="71"/>
      <c r="B18" s="189" t="s">
        <v>240</v>
      </c>
      <c r="C18" s="105"/>
      <c r="D18" s="117"/>
      <c r="E18" s="82">
        <v>0</v>
      </c>
      <c r="F18" s="83">
        <v>0</v>
      </c>
      <c r="G18" s="156">
        <f t="shared" si="0"/>
        <v>0</v>
      </c>
    </row>
    <row r="19" spans="1:7" s="6" customFormat="1" ht="15.95" hidden="1" customHeight="1" thickBot="1" x14ac:dyDescent="0.25">
      <c r="A19" s="71"/>
      <c r="B19" s="69"/>
      <c r="C19" s="105"/>
      <c r="D19" s="117"/>
      <c r="E19" s="82">
        <v>0</v>
      </c>
      <c r="F19" s="83">
        <v>0</v>
      </c>
      <c r="G19" s="156">
        <f t="shared" si="0"/>
        <v>0</v>
      </c>
    </row>
    <row r="20" spans="1:7" s="6" customFormat="1" ht="31.7" customHeight="1" thickBot="1" x14ac:dyDescent="0.25">
      <c r="A20" s="254" t="s">
        <v>10</v>
      </c>
      <c r="B20" s="258"/>
      <c r="C20" s="258"/>
      <c r="D20" s="255"/>
      <c r="E20" s="158">
        <f>SUM(E6:E19)</f>
        <v>2000</v>
      </c>
      <c r="F20" s="159">
        <f>SUM(F6:F19)</f>
        <v>0</v>
      </c>
      <c r="G20" s="157">
        <f>SUM(G6:G19)</f>
        <v>2000</v>
      </c>
    </row>
    <row r="21" spans="1:7" ht="12.75" customHeight="1" x14ac:dyDescent="0.2">
      <c r="A21" s="259"/>
      <c r="B21" s="259"/>
      <c r="C21" s="259"/>
      <c r="D21" s="259"/>
      <c r="E21" s="259"/>
      <c r="F21" s="259"/>
    </row>
    <row r="22" spans="1:7" x14ac:dyDescent="0.2">
      <c r="B22" s="193"/>
    </row>
    <row r="23" spans="1:7" ht="38.25" hidden="1" customHeight="1" x14ac:dyDescent="0.2">
      <c r="A23" s="229" t="s">
        <v>82</v>
      </c>
      <c r="B23" s="229"/>
      <c r="C23" s="229"/>
      <c r="D23" s="229"/>
      <c r="E23" s="229"/>
      <c r="F23" s="229"/>
      <c r="G23" s="229"/>
    </row>
    <row r="24" spans="1:7" ht="82.5" hidden="1" customHeight="1" x14ac:dyDescent="0.2">
      <c r="A24" s="253" t="s">
        <v>151</v>
      </c>
      <c r="B24" s="253"/>
      <c r="C24" s="253"/>
      <c r="D24" s="253"/>
      <c r="E24" s="253"/>
      <c r="F24" s="253"/>
      <c r="G24" s="253"/>
    </row>
    <row r="25" spans="1:7" ht="82.5" hidden="1" customHeight="1" x14ac:dyDescent="0.2">
      <c r="A25" s="232" t="s">
        <v>195</v>
      </c>
      <c r="B25" s="232"/>
      <c r="C25" s="232"/>
      <c r="D25" s="232"/>
      <c r="E25" s="232"/>
      <c r="F25" s="232"/>
      <c r="G25" s="232"/>
    </row>
    <row r="26" spans="1:7" ht="82.5" hidden="1" customHeight="1" x14ac:dyDescent="0.2">
      <c r="A26" s="232" t="s">
        <v>159</v>
      </c>
      <c r="B26" s="232"/>
      <c r="C26" s="232"/>
      <c r="D26" s="232"/>
      <c r="E26" s="232"/>
      <c r="F26" s="232"/>
      <c r="G26" s="232"/>
    </row>
    <row r="27" spans="1:7" ht="39" hidden="1" customHeight="1" x14ac:dyDescent="0.2">
      <c r="A27" s="232" t="s">
        <v>101</v>
      </c>
      <c r="B27" s="232"/>
      <c r="C27" s="232"/>
      <c r="D27" s="232"/>
      <c r="E27" s="232"/>
      <c r="F27" s="232"/>
      <c r="G27" s="232"/>
    </row>
    <row r="28" spans="1:7" ht="39" hidden="1" customHeight="1" x14ac:dyDescent="0.2">
      <c r="A28" s="232" t="s">
        <v>118</v>
      </c>
      <c r="B28" s="232"/>
      <c r="C28" s="232"/>
      <c r="D28" s="232"/>
      <c r="E28" s="232"/>
      <c r="F28" s="232"/>
      <c r="G28" s="232"/>
    </row>
    <row r="29" spans="1:7" ht="39" hidden="1" customHeight="1" x14ac:dyDescent="0.2">
      <c r="A29" s="232" t="s">
        <v>160</v>
      </c>
      <c r="B29" s="232"/>
      <c r="C29" s="232"/>
      <c r="D29" s="232"/>
      <c r="E29" s="232"/>
      <c r="F29" s="232"/>
      <c r="G29" s="232"/>
    </row>
    <row r="30" spans="1:7" ht="39" hidden="1" customHeight="1" x14ac:dyDescent="0.2">
      <c r="A30" s="232" t="s">
        <v>102</v>
      </c>
      <c r="B30" s="232"/>
      <c r="C30" s="232"/>
      <c r="D30" s="232"/>
      <c r="E30" s="232"/>
      <c r="F30" s="232"/>
      <c r="G30" s="232"/>
    </row>
    <row r="31" spans="1:7" ht="39" hidden="1" customHeight="1" x14ac:dyDescent="0.2">
      <c r="A31" s="232" t="s">
        <v>103</v>
      </c>
      <c r="B31" s="232"/>
      <c r="C31" s="232"/>
      <c r="D31" s="232"/>
      <c r="E31" s="232"/>
      <c r="F31" s="232"/>
      <c r="G31" s="232"/>
    </row>
    <row r="32" spans="1:7" ht="39" hidden="1" customHeight="1" x14ac:dyDescent="0.2">
      <c r="A32" s="232" t="s">
        <v>104</v>
      </c>
      <c r="B32" s="232"/>
      <c r="C32" s="232"/>
      <c r="D32" s="232"/>
      <c r="E32" s="232"/>
      <c r="F32" s="232"/>
      <c r="G32" s="232"/>
    </row>
    <row r="33" spans="1:7" ht="39" hidden="1" customHeight="1" x14ac:dyDescent="0.2">
      <c r="A33" s="232" t="s">
        <v>86</v>
      </c>
      <c r="B33" s="232"/>
      <c r="C33" s="232"/>
      <c r="D33" s="232"/>
      <c r="E33" s="232"/>
      <c r="F33" s="232"/>
      <c r="G33" s="232"/>
    </row>
  </sheetData>
  <sheetProtection formatCells="0" formatColumns="0" formatRows="0" insertRows="0" deleteRows="0"/>
  <mergeCells count="17">
    <mergeCell ref="A1:G1"/>
    <mergeCell ref="A2:G2"/>
    <mergeCell ref="A20:D20"/>
    <mergeCell ref="A21:F21"/>
    <mergeCell ref="A28:G28"/>
    <mergeCell ref="A3:G3"/>
    <mergeCell ref="A4:G4"/>
    <mergeCell ref="A33:G33"/>
    <mergeCell ref="A23:G23"/>
    <mergeCell ref="A24:G24"/>
    <mergeCell ref="A25:G25"/>
    <mergeCell ref="A26:G26"/>
    <mergeCell ref="A32:G32"/>
    <mergeCell ref="A27:G27"/>
    <mergeCell ref="A29:G29"/>
    <mergeCell ref="A30:G30"/>
    <mergeCell ref="A31:G31"/>
  </mergeCells>
  <printOptions horizontalCentered="1"/>
  <pageMargins left="0.25" right="0.25" top="1" bottom="0.5" header="0.25" footer="0.25"/>
  <pageSetup scale="89" firstPageNumber="20" orientation="portrait" r:id="rId1"/>
  <headerFooter scaleWithDoc="0" alignWithMargins="0">
    <oddHeader>&amp;C&amp;"Arial,Bold"&amp;12Exhibit B, Attachment B-2 
Budget</oddHeader>
    <oddFooter>&amp;L&amp;S5/9/2018 &amp;S11/14/18 approved GK&amp;CPage &amp;P of &amp;N
Exhibit B, Attachment B-2
&amp;REPC-17-047
SLAC National Accelerator Laboratory</oddFooter>
  </headerFooter>
  <rowBreaks count="1" manualBreakCount="1">
    <brk id="22"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4"/>
  <sheetViews>
    <sheetView view="pageBreakPreview" zoomScaleNormal="100" zoomScaleSheetLayoutView="100" zoomScalePageLayoutView="70" workbookViewId="0">
      <selection activeCell="B18" sqref="B18"/>
    </sheetView>
  </sheetViews>
  <sheetFormatPr defaultColWidth="11.42578125" defaultRowHeight="12.75" x14ac:dyDescent="0.2"/>
  <cols>
    <col min="1" max="1" width="6.42578125" style="13" customWidth="1"/>
    <col min="2" max="2" width="15.7109375" style="13" customWidth="1"/>
    <col min="3" max="3" width="17.42578125" style="13" customWidth="1"/>
    <col min="4" max="4" width="16.7109375" style="4" customWidth="1"/>
    <col min="5" max="5" width="7" style="4" customWidth="1"/>
    <col min="6" max="6" width="12.42578125" style="4" customWidth="1"/>
    <col min="7" max="8" width="14.7109375" style="4" customWidth="1"/>
    <col min="9" max="9" width="14.7109375" style="5" customWidth="1"/>
    <col min="10" max="16384" width="11.42578125" style="4"/>
  </cols>
  <sheetData>
    <row r="1" spans="1:9" ht="18" x14ac:dyDescent="0.2">
      <c r="A1" s="229" t="s">
        <v>20</v>
      </c>
      <c r="B1" s="229"/>
      <c r="C1" s="229"/>
      <c r="D1" s="229"/>
      <c r="E1" s="229"/>
      <c r="F1" s="229"/>
      <c r="G1" s="229"/>
      <c r="H1" s="229"/>
      <c r="I1" s="229"/>
    </row>
    <row r="2" spans="1:9" s="13" customFormat="1" ht="12.75" hidden="1" customHeight="1" x14ac:dyDescent="0.2">
      <c r="A2" s="257" t="s">
        <v>171</v>
      </c>
      <c r="B2" s="257"/>
      <c r="C2" s="257"/>
      <c r="D2" s="257"/>
      <c r="E2" s="257"/>
      <c r="F2" s="257"/>
      <c r="G2" s="257"/>
      <c r="H2" s="257"/>
      <c r="I2" s="257"/>
    </row>
    <row r="3" spans="1:9" s="5" customFormat="1" ht="43.5" customHeight="1" x14ac:dyDescent="0.2">
      <c r="A3" s="245" t="str">
        <f>'Category Budget'!$B$3</f>
        <v>SLAC National Accelerator Laboratory</v>
      </c>
      <c r="B3" s="246"/>
      <c r="C3" s="246"/>
      <c r="D3" s="246"/>
      <c r="E3" s="246"/>
      <c r="F3" s="246"/>
      <c r="G3" s="246"/>
      <c r="H3" s="246"/>
      <c r="I3" s="247"/>
    </row>
    <row r="4" spans="1:9" ht="12.75" customHeight="1" thickBot="1" x14ac:dyDescent="0.3">
      <c r="A4" s="91"/>
      <c r="B4" s="91"/>
      <c r="C4" s="91"/>
      <c r="D4" s="91"/>
      <c r="E4" s="91"/>
      <c r="F4" s="91"/>
      <c r="G4" s="91"/>
      <c r="H4" s="91"/>
      <c r="I4" s="4"/>
    </row>
    <row r="5" spans="1:9" ht="63.75" thickBot="1" x14ac:dyDescent="0.3">
      <c r="A5" s="146" t="s">
        <v>6</v>
      </c>
      <c r="B5" s="162" t="s">
        <v>210</v>
      </c>
      <c r="C5" s="154" t="s">
        <v>4</v>
      </c>
      <c r="D5" s="154" t="s">
        <v>5</v>
      </c>
      <c r="E5" s="147" t="s">
        <v>55</v>
      </c>
      <c r="F5" s="154" t="s">
        <v>56</v>
      </c>
      <c r="G5" s="147" t="s">
        <v>179</v>
      </c>
      <c r="H5" s="148" t="s">
        <v>180</v>
      </c>
      <c r="I5" s="149" t="s">
        <v>61</v>
      </c>
    </row>
    <row r="6" spans="1:9" s="6" customFormat="1" ht="31.7" customHeight="1" x14ac:dyDescent="0.2">
      <c r="A6" s="84"/>
      <c r="B6" s="163"/>
      <c r="C6" s="85"/>
      <c r="D6" s="86"/>
      <c r="E6" s="76"/>
      <c r="F6" s="80">
        <v>0</v>
      </c>
      <c r="G6" s="80">
        <v>0</v>
      </c>
      <c r="H6" s="81">
        <v>0</v>
      </c>
      <c r="I6" s="155">
        <f t="shared" ref="I6:I19" si="0">SUM(G6:H6)</f>
        <v>0</v>
      </c>
    </row>
    <row r="7" spans="1:9" s="6" customFormat="1" ht="31.7" customHeight="1" x14ac:dyDescent="0.2">
      <c r="A7" s="72"/>
      <c r="B7" s="188"/>
      <c r="C7" s="74"/>
      <c r="D7" s="75"/>
      <c r="E7" s="7"/>
      <c r="F7" s="82">
        <v>0</v>
      </c>
      <c r="G7" s="82">
        <v>0</v>
      </c>
      <c r="H7" s="83">
        <v>0</v>
      </c>
      <c r="I7" s="156">
        <f>SUM(G7:H7)</f>
        <v>0</v>
      </c>
    </row>
    <row r="8" spans="1:9" s="6" customFormat="1" ht="31.7" customHeight="1" thickBot="1" x14ac:dyDescent="0.25">
      <c r="A8" s="72"/>
      <c r="B8" s="164"/>
      <c r="C8" s="74"/>
      <c r="D8" s="75"/>
      <c r="E8" s="7"/>
      <c r="F8" s="82">
        <v>0</v>
      </c>
      <c r="G8" s="82">
        <v>0</v>
      </c>
      <c r="H8" s="83">
        <v>0</v>
      </c>
      <c r="I8" s="156">
        <f>SUM(G8:H8)</f>
        <v>0</v>
      </c>
    </row>
    <row r="9" spans="1:9" s="6" customFormat="1" ht="31.7" hidden="1" customHeight="1" x14ac:dyDescent="0.2">
      <c r="A9" s="72"/>
      <c r="B9" s="164"/>
      <c r="C9" s="74"/>
      <c r="D9" s="75"/>
      <c r="E9" s="7"/>
      <c r="F9" s="82">
        <v>0</v>
      </c>
      <c r="G9" s="82">
        <v>0</v>
      </c>
      <c r="H9" s="83">
        <v>0</v>
      </c>
      <c r="I9" s="156">
        <f>SUM(G9:H9)</f>
        <v>0</v>
      </c>
    </row>
    <row r="10" spans="1:9" s="6" customFormat="1" ht="31.7" hidden="1" customHeight="1" x14ac:dyDescent="0.2">
      <c r="A10" s="72"/>
      <c r="B10" s="164"/>
      <c r="C10" s="74"/>
      <c r="D10" s="75"/>
      <c r="E10" s="7"/>
      <c r="F10" s="82">
        <v>0</v>
      </c>
      <c r="G10" s="82">
        <v>0</v>
      </c>
      <c r="H10" s="83">
        <v>0</v>
      </c>
      <c r="I10" s="156">
        <f t="shared" si="0"/>
        <v>0</v>
      </c>
    </row>
    <row r="11" spans="1:9" s="6" customFormat="1" ht="31.7" hidden="1" customHeight="1" x14ac:dyDescent="0.2">
      <c r="A11" s="72"/>
      <c r="B11" s="188"/>
      <c r="C11" s="74"/>
      <c r="D11" s="75"/>
      <c r="E11" s="7"/>
      <c r="F11" s="82">
        <v>0</v>
      </c>
      <c r="G11" s="82">
        <v>0</v>
      </c>
      <c r="H11" s="83">
        <v>0</v>
      </c>
      <c r="I11" s="156">
        <f t="shared" si="0"/>
        <v>0</v>
      </c>
    </row>
    <row r="12" spans="1:9" s="6" customFormat="1" ht="31.7" hidden="1" customHeight="1" x14ac:dyDescent="0.2">
      <c r="A12" s="72"/>
      <c r="B12" s="164"/>
      <c r="C12" s="74"/>
      <c r="D12" s="75"/>
      <c r="E12" s="7"/>
      <c r="F12" s="82">
        <v>0</v>
      </c>
      <c r="G12" s="82">
        <v>0</v>
      </c>
      <c r="H12" s="83">
        <v>0</v>
      </c>
      <c r="I12" s="156">
        <f t="shared" si="0"/>
        <v>0</v>
      </c>
    </row>
    <row r="13" spans="1:9" s="6" customFormat="1" ht="31.7" hidden="1" customHeight="1" x14ac:dyDescent="0.2">
      <c r="A13" s="72"/>
      <c r="B13" s="164"/>
      <c r="C13" s="74"/>
      <c r="D13" s="75"/>
      <c r="E13" s="7"/>
      <c r="F13" s="82">
        <v>0</v>
      </c>
      <c r="G13" s="82">
        <v>0</v>
      </c>
      <c r="H13" s="83">
        <v>0</v>
      </c>
      <c r="I13" s="156">
        <f t="shared" si="0"/>
        <v>0</v>
      </c>
    </row>
    <row r="14" spans="1:9" s="6" customFormat="1" ht="31.7" hidden="1" customHeight="1" x14ac:dyDescent="0.2">
      <c r="A14" s="72"/>
      <c r="B14" s="164"/>
      <c r="C14" s="74"/>
      <c r="D14" s="75"/>
      <c r="E14" s="7"/>
      <c r="F14" s="82">
        <v>0</v>
      </c>
      <c r="G14" s="82">
        <v>0</v>
      </c>
      <c r="H14" s="83">
        <v>0</v>
      </c>
      <c r="I14" s="156">
        <f t="shared" si="0"/>
        <v>0</v>
      </c>
    </row>
    <row r="15" spans="1:9" s="6" customFormat="1" ht="31.7" hidden="1" customHeight="1" x14ac:dyDescent="0.2">
      <c r="A15" s="72"/>
      <c r="B15" s="164"/>
      <c r="C15" s="74"/>
      <c r="D15" s="75"/>
      <c r="E15" s="7"/>
      <c r="F15" s="82">
        <v>0</v>
      </c>
      <c r="G15" s="82">
        <v>0</v>
      </c>
      <c r="H15" s="83">
        <v>0</v>
      </c>
      <c r="I15" s="156">
        <f t="shared" si="0"/>
        <v>0</v>
      </c>
    </row>
    <row r="16" spans="1:9" s="6" customFormat="1" ht="31.7" hidden="1" customHeight="1" x14ac:dyDescent="0.2">
      <c r="A16" s="72"/>
      <c r="B16" s="164"/>
      <c r="C16" s="74"/>
      <c r="D16" s="75"/>
      <c r="E16" s="7"/>
      <c r="F16" s="82">
        <v>0</v>
      </c>
      <c r="G16" s="82">
        <v>0</v>
      </c>
      <c r="H16" s="83">
        <v>0</v>
      </c>
      <c r="I16" s="156">
        <f t="shared" si="0"/>
        <v>0</v>
      </c>
    </row>
    <row r="17" spans="1:9" s="6" customFormat="1" ht="31.7" hidden="1" customHeight="1" x14ac:dyDescent="0.2">
      <c r="A17" s="72"/>
      <c r="B17" s="164"/>
      <c r="C17" s="74"/>
      <c r="D17" s="75"/>
      <c r="E17" s="7"/>
      <c r="F17" s="82">
        <v>0</v>
      </c>
      <c r="G17" s="82">
        <v>0</v>
      </c>
      <c r="H17" s="83">
        <v>0</v>
      </c>
      <c r="I17" s="156">
        <f t="shared" si="0"/>
        <v>0</v>
      </c>
    </row>
    <row r="18" spans="1:9" s="6" customFormat="1" ht="31.7" hidden="1" customHeight="1" x14ac:dyDescent="0.2">
      <c r="A18" s="72"/>
      <c r="B18" s="188" t="s">
        <v>240</v>
      </c>
      <c r="C18" s="74"/>
      <c r="D18" s="75"/>
      <c r="E18" s="7"/>
      <c r="F18" s="82">
        <v>0</v>
      </c>
      <c r="G18" s="82">
        <v>0</v>
      </c>
      <c r="H18" s="83">
        <v>0</v>
      </c>
      <c r="I18" s="156">
        <f t="shared" si="0"/>
        <v>0</v>
      </c>
    </row>
    <row r="19" spans="1:9" s="6" customFormat="1" ht="31.7" hidden="1" customHeight="1" thickBot="1" x14ac:dyDescent="0.25">
      <c r="A19" s="72"/>
      <c r="B19" s="164"/>
      <c r="C19" s="74"/>
      <c r="D19" s="75"/>
      <c r="E19" s="7"/>
      <c r="F19" s="82">
        <v>0</v>
      </c>
      <c r="G19" s="82">
        <v>0</v>
      </c>
      <c r="H19" s="83">
        <v>0</v>
      </c>
      <c r="I19" s="156">
        <f t="shared" si="0"/>
        <v>0</v>
      </c>
    </row>
    <row r="20" spans="1:9" s="6" customFormat="1" ht="31.7" customHeight="1" thickBot="1" x14ac:dyDescent="0.25">
      <c r="A20" s="254" t="s">
        <v>10</v>
      </c>
      <c r="B20" s="258"/>
      <c r="C20" s="258"/>
      <c r="D20" s="258"/>
      <c r="E20" s="258"/>
      <c r="F20" s="255"/>
      <c r="G20" s="158">
        <f>SUM(G6:G19)</f>
        <v>0</v>
      </c>
      <c r="H20" s="158">
        <f>SUM(H6:H19)</f>
        <v>0</v>
      </c>
      <c r="I20" s="157">
        <f>SUM(I6:I19)</f>
        <v>0</v>
      </c>
    </row>
    <row r="21" spans="1:9" x14ac:dyDescent="0.2">
      <c r="A21" s="259"/>
      <c r="B21" s="259"/>
      <c r="C21" s="259"/>
      <c r="D21" s="259"/>
      <c r="E21" s="259"/>
      <c r="F21" s="259"/>
      <c r="G21" s="259"/>
    </row>
    <row r="22" spans="1:9" x14ac:dyDescent="0.2">
      <c r="B22" s="193"/>
    </row>
    <row r="23" spans="1:9" ht="38.25" hidden="1" customHeight="1" x14ac:dyDescent="0.2">
      <c r="A23" s="229" t="s">
        <v>83</v>
      </c>
      <c r="B23" s="229"/>
      <c r="C23" s="229"/>
      <c r="D23" s="229"/>
      <c r="E23" s="229"/>
      <c r="F23" s="229"/>
      <c r="G23" s="229"/>
      <c r="H23" s="229"/>
      <c r="I23" s="229"/>
    </row>
    <row r="24" spans="1:9" ht="82.5" hidden="1" customHeight="1" x14ac:dyDescent="0.2">
      <c r="A24" s="232" t="s">
        <v>161</v>
      </c>
      <c r="B24" s="232"/>
      <c r="C24" s="232"/>
      <c r="D24" s="232"/>
      <c r="E24" s="232"/>
      <c r="F24" s="232"/>
      <c r="G24" s="232"/>
      <c r="H24" s="232"/>
      <c r="I24" s="232"/>
    </row>
    <row r="25" spans="1:9" s="13" customFormat="1" ht="39" hidden="1" customHeight="1" x14ac:dyDescent="0.2">
      <c r="A25" s="260" t="s">
        <v>162</v>
      </c>
      <c r="B25" s="261"/>
      <c r="C25" s="261"/>
      <c r="D25" s="261"/>
      <c r="E25" s="261"/>
      <c r="F25" s="261"/>
      <c r="G25" s="261"/>
      <c r="H25" s="261"/>
      <c r="I25" s="262"/>
    </row>
    <row r="26" spans="1:9" s="13" customFormat="1" ht="53.25" hidden="1" customHeight="1" x14ac:dyDescent="0.2">
      <c r="A26" s="260" t="s">
        <v>211</v>
      </c>
      <c r="B26" s="261"/>
      <c r="C26" s="261"/>
      <c r="D26" s="261"/>
      <c r="E26" s="261"/>
      <c r="F26" s="261"/>
      <c r="G26" s="261"/>
      <c r="H26" s="261"/>
      <c r="I26" s="262"/>
    </row>
    <row r="27" spans="1:9" ht="39" hidden="1" customHeight="1" x14ac:dyDescent="0.2">
      <c r="A27" s="232" t="s">
        <v>212</v>
      </c>
      <c r="B27" s="232"/>
      <c r="C27" s="232"/>
      <c r="D27" s="232"/>
      <c r="E27" s="232"/>
      <c r="F27" s="232"/>
      <c r="G27" s="232"/>
      <c r="H27" s="232"/>
      <c r="I27" s="232"/>
    </row>
    <row r="28" spans="1:9" ht="39" hidden="1" customHeight="1" x14ac:dyDescent="0.2">
      <c r="A28" s="232" t="s">
        <v>213</v>
      </c>
      <c r="B28" s="232"/>
      <c r="C28" s="232"/>
      <c r="D28" s="232"/>
      <c r="E28" s="232"/>
      <c r="F28" s="232"/>
      <c r="G28" s="232"/>
      <c r="H28" s="232"/>
      <c r="I28" s="232"/>
    </row>
    <row r="29" spans="1:9" ht="39" hidden="1" customHeight="1" x14ac:dyDescent="0.2">
      <c r="A29" s="232" t="s">
        <v>120</v>
      </c>
      <c r="B29" s="232"/>
      <c r="C29" s="232"/>
      <c r="D29" s="232"/>
      <c r="E29" s="232"/>
      <c r="F29" s="232"/>
      <c r="G29" s="232"/>
      <c r="H29" s="232"/>
      <c r="I29" s="232"/>
    </row>
    <row r="30" spans="1:9" ht="39" hidden="1" customHeight="1" x14ac:dyDescent="0.2">
      <c r="A30" s="232" t="s">
        <v>214</v>
      </c>
      <c r="B30" s="232"/>
      <c r="C30" s="232"/>
      <c r="D30" s="232"/>
      <c r="E30" s="232"/>
      <c r="F30" s="232"/>
      <c r="G30" s="232"/>
      <c r="H30" s="232"/>
      <c r="I30" s="232"/>
    </row>
    <row r="31" spans="1:9" ht="39" hidden="1" customHeight="1" x14ac:dyDescent="0.2">
      <c r="A31" s="232" t="s">
        <v>91</v>
      </c>
      <c r="B31" s="232"/>
      <c r="C31" s="232"/>
      <c r="D31" s="232"/>
      <c r="E31" s="232"/>
      <c r="F31" s="232"/>
      <c r="G31" s="232"/>
      <c r="H31" s="232"/>
      <c r="I31" s="232"/>
    </row>
    <row r="32" spans="1:9" ht="39" hidden="1" customHeight="1" x14ac:dyDescent="0.2">
      <c r="A32" s="232" t="s">
        <v>92</v>
      </c>
      <c r="B32" s="232"/>
      <c r="C32" s="232"/>
      <c r="D32" s="232"/>
      <c r="E32" s="232"/>
      <c r="F32" s="232"/>
      <c r="G32" s="232"/>
      <c r="H32" s="232"/>
      <c r="I32" s="232"/>
    </row>
    <row r="33" spans="1:9" ht="39" hidden="1" customHeight="1" x14ac:dyDescent="0.2">
      <c r="A33" s="232" t="s">
        <v>196</v>
      </c>
      <c r="B33" s="232"/>
      <c r="C33" s="232"/>
      <c r="D33" s="232"/>
      <c r="E33" s="232"/>
      <c r="F33" s="232"/>
      <c r="G33" s="232"/>
      <c r="H33" s="232"/>
      <c r="I33" s="232"/>
    </row>
    <row r="34" spans="1:9" ht="39" hidden="1" customHeight="1" x14ac:dyDescent="0.2">
      <c r="A34" s="232" t="s">
        <v>122</v>
      </c>
      <c r="B34" s="232"/>
      <c r="C34" s="232"/>
      <c r="D34" s="232"/>
      <c r="E34" s="232"/>
      <c r="F34" s="232"/>
      <c r="G34" s="232"/>
      <c r="H34" s="232"/>
      <c r="I34" s="232"/>
    </row>
  </sheetData>
  <sheetProtection formatCells="0" formatColumns="0" formatRows="0" insertRows="0" deleteRows="0"/>
  <mergeCells count="17">
    <mergeCell ref="A1:I1"/>
    <mergeCell ref="A2:I2"/>
    <mergeCell ref="A29:I29"/>
    <mergeCell ref="A21:G21"/>
    <mergeCell ref="A20:F20"/>
    <mergeCell ref="A3:I3"/>
    <mergeCell ref="A26:I26"/>
    <mergeCell ref="A34:I34"/>
    <mergeCell ref="A23:I23"/>
    <mergeCell ref="A24:I24"/>
    <mergeCell ref="A25:I25"/>
    <mergeCell ref="A27:I27"/>
    <mergeCell ref="A28:I28"/>
    <mergeCell ref="A30:I30"/>
    <mergeCell ref="A31:I31"/>
    <mergeCell ref="A32:I32"/>
    <mergeCell ref="A33:I33"/>
  </mergeCells>
  <printOptions horizontalCentered="1"/>
  <pageMargins left="0.25" right="0.25" top="1" bottom="0.5" header="0.25" footer="0.25"/>
  <pageSetup scale="86" firstPageNumber="20" orientation="portrait" r:id="rId1"/>
  <headerFooter scaleWithDoc="0" alignWithMargins="0">
    <oddHeader>&amp;C&amp;"Arial,Bold"&amp;12Exhibit B, Attachment B-2 
Budget</oddHeader>
    <oddFooter>&amp;L&amp;S5/9/2018 &amp;S11/14/18 approved GK&amp;CPage &amp;P of &amp;N
Exhibit B, Attachment B-2
&amp;REPC-17-047
SLAC National Accelerator Laboratory</oddFooter>
  </headerFooter>
  <rowBreaks count="1" manualBreakCount="1">
    <brk id="22"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33"/>
  <sheetViews>
    <sheetView view="pageBreakPreview" zoomScaleNormal="100" zoomScaleSheetLayoutView="100" zoomScalePageLayoutView="90" workbookViewId="0">
      <selection activeCell="B18" sqref="B18"/>
    </sheetView>
  </sheetViews>
  <sheetFormatPr defaultColWidth="11.42578125" defaultRowHeight="12.75" x14ac:dyDescent="0.2"/>
  <cols>
    <col min="1" max="1" width="6.42578125" style="13" customWidth="1"/>
    <col min="2" max="2" width="20.7109375" style="13" customWidth="1"/>
    <col min="3" max="3" width="22.85546875" style="4" customWidth="1"/>
    <col min="4" max="4" width="7" style="4" customWidth="1"/>
    <col min="5" max="5" width="14.7109375" style="4" customWidth="1"/>
    <col min="6" max="6" width="15.140625" style="4" customWidth="1"/>
    <col min="7" max="7" width="11.7109375" style="4" customWidth="1"/>
    <col min="8" max="8" width="14.7109375" style="5" customWidth="1"/>
    <col min="9" max="16384" width="11.42578125" style="4"/>
  </cols>
  <sheetData>
    <row r="1" spans="1:8" ht="18" x14ac:dyDescent="0.2">
      <c r="A1" s="229" t="s">
        <v>141</v>
      </c>
      <c r="B1" s="229"/>
      <c r="C1" s="229"/>
      <c r="D1" s="229"/>
      <c r="E1" s="229"/>
      <c r="F1" s="229"/>
      <c r="G1" s="229"/>
      <c r="H1" s="229"/>
    </row>
    <row r="2" spans="1:8" s="13" customFormat="1" ht="12.75" hidden="1" customHeight="1" x14ac:dyDescent="0.2">
      <c r="A2" s="257" t="s">
        <v>171</v>
      </c>
      <c r="B2" s="257"/>
      <c r="C2" s="257"/>
      <c r="D2" s="257"/>
      <c r="E2" s="257"/>
      <c r="F2" s="257"/>
      <c r="G2" s="257"/>
      <c r="H2" s="257"/>
    </row>
    <row r="3" spans="1:8" s="5" customFormat="1" ht="43.5" customHeight="1" x14ac:dyDescent="0.2">
      <c r="A3" s="245" t="str">
        <f>'Category Budget'!$B$3</f>
        <v>SLAC National Accelerator Laboratory</v>
      </c>
      <c r="B3" s="246"/>
      <c r="C3" s="246"/>
      <c r="D3" s="246"/>
      <c r="E3" s="246"/>
      <c r="F3" s="246"/>
      <c r="G3" s="246"/>
      <c r="H3" s="247"/>
    </row>
    <row r="4" spans="1:8" ht="12.75" customHeight="1" thickBot="1" x14ac:dyDescent="0.3">
      <c r="A4" s="91"/>
      <c r="B4" s="91"/>
      <c r="C4" s="91"/>
      <c r="D4" s="91"/>
      <c r="E4" s="91"/>
      <c r="F4" s="91"/>
      <c r="G4" s="91"/>
      <c r="H4" s="4"/>
    </row>
    <row r="5" spans="1:8" ht="48" thickBot="1" x14ac:dyDescent="0.3">
      <c r="A5" s="146" t="s">
        <v>6</v>
      </c>
      <c r="B5" s="154" t="s">
        <v>4</v>
      </c>
      <c r="C5" s="154" t="s">
        <v>5</v>
      </c>
      <c r="D5" s="147" t="s">
        <v>55</v>
      </c>
      <c r="E5" s="154" t="s">
        <v>56</v>
      </c>
      <c r="F5" s="147" t="s">
        <v>179</v>
      </c>
      <c r="G5" s="148" t="s">
        <v>180</v>
      </c>
      <c r="H5" s="149" t="s">
        <v>61</v>
      </c>
    </row>
    <row r="6" spans="1:8" ht="33" customHeight="1" x14ac:dyDescent="0.2">
      <c r="A6" s="216" t="s">
        <v>294</v>
      </c>
      <c r="B6" s="117" t="s">
        <v>298</v>
      </c>
      <c r="C6" s="105" t="s">
        <v>281</v>
      </c>
      <c r="D6" s="7">
        <v>2</v>
      </c>
      <c r="E6" s="82">
        <v>3000</v>
      </c>
      <c r="F6" s="82">
        <f>+D6*E6</f>
        <v>6000</v>
      </c>
      <c r="G6" s="83">
        <v>0</v>
      </c>
      <c r="H6" s="156">
        <f t="shared" ref="H6:H18" si="0">SUM(F6:G6)</f>
        <v>6000</v>
      </c>
    </row>
    <row r="7" spans="1:8" ht="33" customHeight="1" x14ac:dyDescent="0.2">
      <c r="A7" s="216" t="s">
        <v>294</v>
      </c>
      <c r="B7" s="117" t="s">
        <v>289</v>
      </c>
      <c r="C7" s="105" t="s">
        <v>290</v>
      </c>
      <c r="D7" s="7">
        <v>1</v>
      </c>
      <c r="E7" s="82">
        <f>3750+189</f>
        <v>3939</v>
      </c>
      <c r="F7" s="82">
        <f>+D7*E7</f>
        <v>3939</v>
      </c>
      <c r="G7" s="83">
        <v>0</v>
      </c>
      <c r="H7" s="156">
        <f t="shared" si="0"/>
        <v>3939</v>
      </c>
    </row>
    <row r="8" spans="1:8" ht="33" customHeight="1" x14ac:dyDescent="0.2">
      <c r="A8" s="216" t="s">
        <v>294</v>
      </c>
      <c r="B8" s="117" t="s">
        <v>282</v>
      </c>
      <c r="C8" s="105" t="s">
        <v>282</v>
      </c>
      <c r="D8" s="7">
        <v>2.5</v>
      </c>
      <c r="E8" s="82">
        <v>27670</v>
      </c>
      <c r="F8" s="82">
        <f>+D8*E8</f>
        <v>69175</v>
      </c>
      <c r="G8" s="83">
        <v>0</v>
      </c>
      <c r="H8" s="156">
        <f t="shared" si="0"/>
        <v>69175</v>
      </c>
    </row>
    <row r="9" spans="1:8" ht="31.7" customHeight="1" thickBot="1" x14ac:dyDescent="0.25">
      <c r="A9" s="103"/>
      <c r="B9" s="117"/>
      <c r="C9" s="117"/>
      <c r="D9" s="7"/>
      <c r="E9" s="82"/>
      <c r="F9" s="82">
        <f>+D9*E9</f>
        <v>0</v>
      </c>
      <c r="G9" s="83">
        <v>0</v>
      </c>
      <c r="H9" s="156">
        <f t="shared" si="0"/>
        <v>0</v>
      </c>
    </row>
    <row r="10" spans="1:8" ht="31.7" hidden="1" customHeight="1" x14ac:dyDescent="0.2">
      <c r="A10" s="72"/>
      <c r="B10" s="187"/>
      <c r="C10" s="75"/>
      <c r="D10" s="7"/>
      <c r="E10" s="82">
        <v>0</v>
      </c>
      <c r="F10" s="82">
        <v>0</v>
      </c>
      <c r="G10" s="83">
        <v>0</v>
      </c>
      <c r="H10" s="156">
        <f>SUM(F10:G10)</f>
        <v>0</v>
      </c>
    </row>
    <row r="11" spans="1:8" ht="16.7" hidden="1" customHeight="1" x14ac:dyDescent="0.2">
      <c r="A11" s="72"/>
      <c r="B11" s="74"/>
      <c r="C11" s="75"/>
      <c r="D11" s="7"/>
      <c r="E11" s="82">
        <v>0</v>
      </c>
      <c r="F11" s="82">
        <v>0</v>
      </c>
      <c r="G11" s="83">
        <v>0</v>
      </c>
      <c r="H11" s="156">
        <f>SUM(F11:G11)</f>
        <v>0</v>
      </c>
    </row>
    <row r="12" spans="1:8" ht="16.7" hidden="1" customHeight="1" x14ac:dyDescent="0.2">
      <c r="A12" s="72"/>
      <c r="B12" s="74"/>
      <c r="C12" s="75"/>
      <c r="D12" s="7"/>
      <c r="E12" s="82">
        <v>0</v>
      </c>
      <c r="F12" s="82">
        <v>0</v>
      </c>
      <c r="G12" s="83">
        <v>0</v>
      </c>
      <c r="H12" s="156">
        <f>SUM(F12:G12)</f>
        <v>0</v>
      </c>
    </row>
    <row r="13" spans="1:8" ht="16.7" hidden="1" customHeight="1" x14ac:dyDescent="0.2">
      <c r="A13" s="72"/>
      <c r="B13" s="74"/>
      <c r="C13" s="75"/>
      <c r="D13" s="7"/>
      <c r="E13" s="82">
        <v>0</v>
      </c>
      <c r="F13" s="82">
        <v>0</v>
      </c>
      <c r="G13" s="83">
        <v>0</v>
      </c>
      <c r="H13" s="156">
        <f t="shared" si="0"/>
        <v>0</v>
      </c>
    </row>
    <row r="14" spans="1:8" ht="16.7" hidden="1" customHeight="1" x14ac:dyDescent="0.2">
      <c r="A14" s="72"/>
      <c r="B14" s="74"/>
      <c r="C14" s="75"/>
      <c r="D14" s="7"/>
      <c r="E14" s="82">
        <v>0</v>
      </c>
      <c r="F14" s="82">
        <v>0</v>
      </c>
      <c r="G14" s="83">
        <v>0</v>
      </c>
      <c r="H14" s="156">
        <f t="shared" si="0"/>
        <v>0</v>
      </c>
    </row>
    <row r="15" spans="1:8" ht="16.7" hidden="1" customHeight="1" x14ac:dyDescent="0.2">
      <c r="A15" s="72"/>
      <c r="B15" s="74"/>
      <c r="C15" s="75"/>
      <c r="D15" s="7"/>
      <c r="E15" s="82">
        <v>0</v>
      </c>
      <c r="F15" s="82">
        <v>0</v>
      </c>
      <c r="G15" s="83">
        <v>0</v>
      </c>
      <c r="H15" s="156">
        <f t="shared" si="0"/>
        <v>0</v>
      </c>
    </row>
    <row r="16" spans="1:8" ht="16.7" hidden="1" customHeight="1" x14ac:dyDescent="0.2">
      <c r="A16" s="72"/>
      <c r="B16" s="74"/>
      <c r="C16" s="75"/>
      <c r="D16" s="7"/>
      <c r="E16" s="82">
        <v>0</v>
      </c>
      <c r="F16" s="82">
        <v>0</v>
      </c>
      <c r="G16" s="83">
        <v>0</v>
      </c>
      <c r="H16" s="156">
        <f t="shared" si="0"/>
        <v>0</v>
      </c>
    </row>
    <row r="17" spans="1:8" ht="16.7" hidden="1" customHeight="1" x14ac:dyDescent="0.2">
      <c r="A17" s="72"/>
      <c r="B17" s="187" t="s">
        <v>240</v>
      </c>
      <c r="C17" s="75"/>
      <c r="D17" s="7"/>
      <c r="E17" s="82">
        <v>0</v>
      </c>
      <c r="F17" s="82">
        <v>0</v>
      </c>
      <c r="G17" s="83">
        <v>0</v>
      </c>
      <c r="H17" s="156">
        <f t="shared" si="0"/>
        <v>0</v>
      </c>
    </row>
    <row r="18" spans="1:8" ht="16.7" hidden="1" customHeight="1" thickBot="1" x14ac:dyDescent="0.25">
      <c r="A18" s="72"/>
      <c r="B18" s="74"/>
      <c r="C18" s="75"/>
      <c r="D18" s="7"/>
      <c r="E18" s="82">
        <v>0</v>
      </c>
      <c r="F18" s="82">
        <v>0</v>
      </c>
      <c r="G18" s="83">
        <v>0</v>
      </c>
      <c r="H18" s="156">
        <f t="shared" si="0"/>
        <v>0</v>
      </c>
    </row>
    <row r="19" spans="1:8" s="6" customFormat="1" ht="31.7" customHeight="1" thickBot="1" x14ac:dyDescent="0.25">
      <c r="A19" s="254" t="s">
        <v>10</v>
      </c>
      <c r="B19" s="258"/>
      <c r="C19" s="258"/>
      <c r="D19" s="258"/>
      <c r="E19" s="258"/>
      <c r="F19" s="160">
        <f>SUM(F6:F18)</f>
        <v>79114</v>
      </c>
      <c r="G19" s="158">
        <f>SUM(G6:G18)</f>
        <v>0</v>
      </c>
      <c r="H19" s="157">
        <f>SUM(H6:H18)</f>
        <v>79114</v>
      </c>
    </row>
    <row r="20" spans="1:8" ht="27" customHeight="1" x14ac:dyDescent="0.2">
      <c r="A20" s="259"/>
      <c r="B20" s="259"/>
      <c r="C20" s="259"/>
      <c r="D20" s="259"/>
      <c r="E20" s="259"/>
      <c r="F20" s="259"/>
    </row>
    <row r="21" spans="1:8" x14ac:dyDescent="0.2">
      <c r="B21" s="193"/>
    </row>
    <row r="22" spans="1:8" ht="38.25" hidden="1" customHeight="1" x14ac:dyDescent="0.2">
      <c r="A22" s="229" t="s">
        <v>87</v>
      </c>
      <c r="B22" s="229"/>
      <c r="C22" s="229"/>
      <c r="D22" s="229"/>
      <c r="E22" s="229"/>
      <c r="F22" s="229"/>
      <c r="G22" s="229"/>
      <c r="H22" s="229"/>
    </row>
    <row r="23" spans="1:8" ht="39" hidden="1" customHeight="1" x14ac:dyDescent="0.2">
      <c r="A23" s="232" t="s">
        <v>110</v>
      </c>
      <c r="B23" s="232"/>
      <c r="C23" s="232"/>
      <c r="D23" s="232"/>
      <c r="E23" s="232"/>
      <c r="F23" s="232"/>
      <c r="G23" s="232"/>
      <c r="H23" s="232"/>
    </row>
    <row r="24" spans="1:8" ht="39" hidden="1" customHeight="1" x14ac:dyDescent="0.2">
      <c r="A24" s="232" t="s">
        <v>111</v>
      </c>
      <c r="B24" s="232"/>
      <c r="C24" s="232"/>
      <c r="D24" s="232"/>
      <c r="E24" s="232"/>
      <c r="F24" s="232"/>
      <c r="G24" s="232"/>
      <c r="H24" s="232"/>
    </row>
    <row r="25" spans="1:8" ht="66.75" hidden="1" customHeight="1" x14ac:dyDescent="0.2">
      <c r="A25" s="232" t="s">
        <v>94</v>
      </c>
      <c r="B25" s="232"/>
      <c r="C25" s="232"/>
      <c r="D25" s="232"/>
      <c r="E25" s="232"/>
      <c r="F25" s="232"/>
      <c r="G25" s="232"/>
      <c r="H25" s="232"/>
    </row>
    <row r="26" spans="1:8" ht="66.75" hidden="1" customHeight="1" x14ac:dyDescent="0.2">
      <c r="A26" s="232" t="s">
        <v>163</v>
      </c>
      <c r="B26" s="232"/>
      <c r="C26" s="232"/>
      <c r="D26" s="232"/>
      <c r="E26" s="232"/>
      <c r="F26" s="232"/>
      <c r="G26" s="232"/>
      <c r="H26" s="232"/>
    </row>
    <row r="27" spans="1:8" ht="39" hidden="1" customHeight="1" x14ac:dyDescent="0.2">
      <c r="A27" s="232" t="s">
        <v>119</v>
      </c>
      <c r="B27" s="232"/>
      <c r="C27" s="232"/>
      <c r="D27" s="232"/>
      <c r="E27" s="232"/>
      <c r="F27" s="232"/>
      <c r="G27" s="232"/>
      <c r="H27" s="232"/>
    </row>
    <row r="28" spans="1:8" ht="39" hidden="1" customHeight="1" x14ac:dyDescent="0.2">
      <c r="A28" s="232" t="s">
        <v>120</v>
      </c>
      <c r="B28" s="232"/>
      <c r="C28" s="232"/>
      <c r="D28" s="232"/>
      <c r="E28" s="232"/>
      <c r="F28" s="232"/>
      <c r="G28" s="232"/>
      <c r="H28" s="232"/>
    </row>
    <row r="29" spans="1:8" ht="39" hidden="1" customHeight="1" x14ac:dyDescent="0.2">
      <c r="A29" s="232" t="s">
        <v>121</v>
      </c>
      <c r="B29" s="232"/>
      <c r="C29" s="232"/>
      <c r="D29" s="232"/>
      <c r="E29" s="232"/>
      <c r="F29" s="232"/>
      <c r="G29" s="232"/>
      <c r="H29" s="232"/>
    </row>
    <row r="30" spans="1:8" ht="39" hidden="1" customHeight="1" x14ac:dyDescent="0.2">
      <c r="A30" s="232" t="s">
        <v>91</v>
      </c>
      <c r="B30" s="232"/>
      <c r="C30" s="232"/>
      <c r="D30" s="232"/>
      <c r="E30" s="232"/>
      <c r="F30" s="232"/>
      <c r="G30" s="232"/>
      <c r="H30" s="232"/>
    </row>
    <row r="31" spans="1:8" ht="39" hidden="1" customHeight="1" x14ac:dyDescent="0.2">
      <c r="A31" s="232" t="s">
        <v>92</v>
      </c>
      <c r="B31" s="232"/>
      <c r="C31" s="232"/>
      <c r="D31" s="232"/>
      <c r="E31" s="232"/>
      <c r="F31" s="232"/>
      <c r="G31" s="232"/>
      <c r="H31" s="232"/>
    </row>
    <row r="32" spans="1:8" ht="39" hidden="1" customHeight="1" x14ac:dyDescent="0.2">
      <c r="A32" s="232" t="s">
        <v>196</v>
      </c>
      <c r="B32" s="232"/>
      <c r="C32" s="232"/>
      <c r="D32" s="232"/>
      <c r="E32" s="232"/>
      <c r="F32" s="232"/>
      <c r="G32" s="232"/>
      <c r="H32" s="232"/>
    </row>
    <row r="33" spans="1:8" ht="39" hidden="1" customHeight="1" x14ac:dyDescent="0.2">
      <c r="A33" s="232" t="s">
        <v>122</v>
      </c>
      <c r="B33" s="232"/>
      <c r="C33" s="232"/>
      <c r="D33" s="232"/>
      <c r="E33" s="232"/>
      <c r="F33" s="232"/>
      <c r="G33" s="232"/>
      <c r="H33" s="232"/>
    </row>
  </sheetData>
  <sheetProtection formatCells="0" formatColumns="0" formatRows="0" insertRows="0" deleteRows="0"/>
  <mergeCells count="17">
    <mergeCell ref="A3:H3"/>
    <mergeCell ref="A1:H1"/>
    <mergeCell ref="A2:H2"/>
    <mergeCell ref="A22:H22"/>
    <mergeCell ref="A23:H23"/>
    <mergeCell ref="A25:H25"/>
    <mergeCell ref="A26:H26"/>
    <mergeCell ref="A19:E19"/>
    <mergeCell ref="A20:F20"/>
    <mergeCell ref="A31:H31"/>
    <mergeCell ref="A24:H24"/>
    <mergeCell ref="A33:H33"/>
    <mergeCell ref="A27:H27"/>
    <mergeCell ref="A28:H28"/>
    <mergeCell ref="A29:H29"/>
    <mergeCell ref="A30:H30"/>
    <mergeCell ref="A32:H32"/>
  </mergeCells>
  <phoneticPr fontId="18" type="noConversion"/>
  <printOptions horizontalCentered="1"/>
  <pageMargins left="0.25" right="0.25" top="1" bottom="0.5" header="0.25" footer="0.25"/>
  <pageSetup scale="91" firstPageNumber="20" orientation="portrait" r:id="rId1"/>
  <headerFooter scaleWithDoc="0" alignWithMargins="0">
    <oddHeader>&amp;C&amp;"Arial,Bold"&amp;12Exhibit B, Attachment B-2 
Budget</oddHeader>
    <oddFooter>&amp;L&amp;S5/9/2018 &amp;S11/14/18 approved GK&amp;CPage &amp;P of &amp;N
Exhibit B, Attachment B-2
&amp;REPC-17-047
SLAC National Accelerator Laboratory</oddFooter>
  </headerFooter>
  <rowBreaks count="1" manualBreakCount="1">
    <brk id="20"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33"/>
  <sheetViews>
    <sheetView view="pageBreakPreview" zoomScaleNormal="100" zoomScaleSheetLayoutView="100" zoomScalePageLayoutView="90" workbookViewId="0">
      <selection activeCell="B18" sqref="B18"/>
    </sheetView>
  </sheetViews>
  <sheetFormatPr defaultColWidth="11.42578125" defaultRowHeight="12.75" x14ac:dyDescent="0.2"/>
  <cols>
    <col min="1" max="1" width="6.42578125" style="13" customWidth="1"/>
    <col min="2" max="2" width="23.28515625" style="4" customWidth="1"/>
    <col min="3" max="3" width="25" style="4" customWidth="1"/>
    <col min="4" max="4" width="16.7109375" style="4" customWidth="1"/>
    <col min="5" max="6" width="14.7109375" style="4" customWidth="1"/>
    <col min="7" max="7" width="14.7109375" style="5" customWidth="1"/>
    <col min="8" max="16384" width="11.42578125" style="4"/>
  </cols>
  <sheetData>
    <row r="1" spans="1:7" s="13" customFormat="1" ht="21.75" customHeight="1" x14ac:dyDescent="0.2">
      <c r="A1" s="265" t="s">
        <v>139</v>
      </c>
      <c r="B1" s="265"/>
      <c r="C1" s="265"/>
      <c r="D1" s="265"/>
      <c r="E1" s="265"/>
      <c r="F1" s="265"/>
      <c r="G1" s="265"/>
    </row>
    <row r="2" spans="1:7" s="13" customFormat="1" hidden="1" x14ac:dyDescent="0.2">
      <c r="A2" s="257" t="s">
        <v>171</v>
      </c>
      <c r="B2" s="257"/>
      <c r="C2" s="257"/>
      <c r="D2" s="257"/>
      <c r="E2" s="257"/>
      <c r="F2" s="257"/>
      <c r="G2" s="257"/>
    </row>
    <row r="3" spans="1:7" s="5" customFormat="1" ht="43.5" customHeight="1" x14ac:dyDescent="0.2">
      <c r="A3" s="245" t="str">
        <f>'Category Budget'!$B$3</f>
        <v>SLAC National Accelerator Laboratory</v>
      </c>
      <c r="B3" s="246"/>
      <c r="C3" s="246"/>
      <c r="D3" s="246"/>
      <c r="E3" s="246"/>
      <c r="F3" s="246"/>
      <c r="G3" s="247"/>
    </row>
    <row r="4" spans="1:7" ht="12.75" customHeight="1" thickBot="1" x14ac:dyDescent="0.3">
      <c r="B4" s="68"/>
      <c r="C4" s="68"/>
      <c r="D4" s="68"/>
      <c r="E4" s="91"/>
      <c r="F4" s="91"/>
      <c r="G4" s="4"/>
    </row>
    <row r="5" spans="1:7" ht="63.75" thickBot="1" x14ac:dyDescent="0.3">
      <c r="A5" s="146" t="s">
        <v>6</v>
      </c>
      <c r="B5" s="147" t="s">
        <v>68</v>
      </c>
      <c r="C5" s="154" t="s">
        <v>5</v>
      </c>
      <c r="D5" s="147" t="s">
        <v>89</v>
      </c>
      <c r="E5" s="147" t="s">
        <v>179</v>
      </c>
      <c r="F5" s="148" t="s">
        <v>180</v>
      </c>
      <c r="G5" s="149" t="s">
        <v>61</v>
      </c>
    </row>
    <row r="6" spans="1:7" s="6" customFormat="1" ht="43.35" customHeight="1" x14ac:dyDescent="0.2">
      <c r="A6" s="211" t="s">
        <v>288</v>
      </c>
      <c r="B6" s="218" t="s">
        <v>300</v>
      </c>
      <c r="C6" s="106" t="s">
        <v>287</v>
      </c>
      <c r="D6" s="92" t="s">
        <v>283</v>
      </c>
      <c r="E6" s="80">
        <f>89964-50000</f>
        <v>39964</v>
      </c>
      <c r="F6" s="81">
        <v>0</v>
      </c>
      <c r="G6" s="155">
        <f t="shared" ref="G6:G19" si="0">SUM(E6:F6)</f>
        <v>39964</v>
      </c>
    </row>
    <row r="7" spans="1:7" s="6" customFormat="1" ht="43.35" customHeight="1" x14ac:dyDescent="0.2">
      <c r="A7" s="212" t="s">
        <v>295</v>
      </c>
      <c r="B7" s="105" t="s">
        <v>291</v>
      </c>
      <c r="C7" s="213" t="s">
        <v>293</v>
      </c>
      <c r="D7" s="73" t="s">
        <v>292</v>
      </c>
      <c r="E7" s="82"/>
      <c r="F7" s="83">
        <v>30000</v>
      </c>
      <c r="G7" s="156">
        <f t="shared" si="0"/>
        <v>30000</v>
      </c>
    </row>
    <row r="8" spans="1:7" s="6" customFormat="1" ht="43.35" customHeight="1" x14ac:dyDescent="0.2">
      <c r="A8" s="215" t="s">
        <v>296</v>
      </c>
      <c r="B8" s="217" t="s">
        <v>299</v>
      </c>
      <c r="C8" s="105" t="s">
        <v>297</v>
      </c>
      <c r="D8" s="73" t="s">
        <v>292</v>
      </c>
      <c r="E8" s="82">
        <v>49811</v>
      </c>
      <c r="F8" s="83">
        <v>0</v>
      </c>
      <c r="G8" s="156">
        <f t="shared" si="0"/>
        <v>49811</v>
      </c>
    </row>
    <row r="9" spans="1:7" s="6" customFormat="1" ht="31.7" customHeight="1" thickBot="1" x14ac:dyDescent="0.25">
      <c r="A9" s="99"/>
      <c r="B9" s="105"/>
      <c r="C9" s="105"/>
      <c r="D9" s="73"/>
      <c r="E9" s="82"/>
      <c r="F9" s="83">
        <v>0</v>
      </c>
      <c r="G9" s="156">
        <f t="shared" si="0"/>
        <v>0</v>
      </c>
    </row>
    <row r="10" spans="1:7" s="6" customFormat="1" ht="31.7" hidden="1" customHeight="1" x14ac:dyDescent="0.2">
      <c r="A10" s="99"/>
      <c r="B10" s="105"/>
      <c r="C10" s="105"/>
      <c r="D10" s="73"/>
      <c r="E10" s="82">
        <v>0</v>
      </c>
      <c r="F10" s="83">
        <v>0</v>
      </c>
      <c r="G10" s="156">
        <f>SUM(E10:F10)</f>
        <v>0</v>
      </c>
    </row>
    <row r="11" spans="1:7" s="6" customFormat="1" ht="31.7" hidden="1" customHeight="1" x14ac:dyDescent="0.2">
      <c r="A11" s="99"/>
      <c r="B11" s="186"/>
      <c r="C11" s="105"/>
      <c r="D11" s="73"/>
      <c r="E11" s="82">
        <v>0</v>
      </c>
      <c r="F11" s="83">
        <v>0</v>
      </c>
      <c r="G11" s="156">
        <f>SUM(E11:F11)</f>
        <v>0</v>
      </c>
    </row>
    <row r="12" spans="1:7" s="6" customFormat="1" ht="31.7" hidden="1" customHeight="1" x14ac:dyDescent="0.2">
      <c r="A12" s="99"/>
      <c r="B12" s="105"/>
      <c r="C12" s="105"/>
      <c r="D12" s="73"/>
      <c r="E12" s="82">
        <v>0</v>
      </c>
      <c r="F12" s="83">
        <v>0</v>
      </c>
      <c r="G12" s="156">
        <f>SUM(E12:F12)</f>
        <v>0</v>
      </c>
    </row>
    <row r="13" spans="1:7" s="6" customFormat="1" ht="31.7" hidden="1" customHeight="1" x14ac:dyDescent="0.2">
      <c r="A13" s="99"/>
      <c r="B13" s="105"/>
      <c r="C13" s="105"/>
      <c r="D13" s="73"/>
      <c r="E13" s="82">
        <v>0</v>
      </c>
      <c r="F13" s="83">
        <v>0</v>
      </c>
      <c r="G13" s="156">
        <f t="shared" si="0"/>
        <v>0</v>
      </c>
    </row>
    <row r="14" spans="1:7" s="6" customFormat="1" ht="31.7" hidden="1" customHeight="1" x14ac:dyDescent="0.2">
      <c r="A14" s="99"/>
      <c r="B14" s="105"/>
      <c r="C14" s="105"/>
      <c r="D14" s="73"/>
      <c r="E14" s="82">
        <v>0</v>
      </c>
      <c r="F14" s="83">
        <v>0</v>
      </c>
      <c r="G14" s="156">
        <f t="shared" si="0"/>
        <v>0</v>
      </c>
    </row>
    <row r="15" spans="1:7" s="6" customFormat="1" ht="24.95" hidden="1" customHeight="1" x14ac:dyDescent="0.2">
      <c r="A15" s="99"/>
      <c r="B15" s="105"/>
      <c r="C15" s="105"/>
      <c r="D15" s="73"/>
      <c r="E15" s="82">
        <v>0</v>
      </c>
      <c r="F15" s="83">
        <v>0</v>
      </c>
      <c r="G15" s="156">
        <f t="shared" si="0"/>
        <v>0</v>
      </c>
    </row>
    <row r="16" spans="1:7" s="6" customFormat="1" ht="24.95" hidden="1" customHeight="1" x14ac:dyDescent="0.2">
      <c r="A16" s="99"/>
      <c r="B16" s="105"/>
      <c r="C16" s="105"/>
      <c r="D16" s="73"/>
      <c r="E16" s="82">
        <v>0</v>
      </c>
      <c r="F16" s="83">
        <v>0</v>
      </c>
      <c r="G16" s="156">
        <f t="shared" si="0"/>
        <v>0</v>
      </c>
    </row>
    <row r="17" spans="1:7" s="6" customFormat="1" ht="24.95" hidden="1" customHeight="1" x14ac:dyDescent="0.2">
      <c r="A17" s="99"/>
      <c r="B17" s="105"/>
      <c r="C17" s="105"/>
      <c r="D17" s="73"/>
      <c r="E17" s="82">
        <v>0</v>
      </c>
      <c r="F17" s="83">
        <v>0</v>
      </c>
      <c r="G17" s="156">
        <f t="shared" si="0"/>
        <v>0</v>
      </c>
    </row>
    <row r="18" spans="1:7" ht="24.95" hidden="1" customHeight="1" x14ac:dyDescent="0.2">
      <c r="A18" s="99"/>
      <c r="B18" s="186" t="s">
        <v>240</v>
      </c>
      <c r="C18" s="105"/>
      <c r="D18" s="73"/>
      <c r="E18" s="82">
        <v>0</v>
      </c>
      <c r="F18" s="83">
        <v>0</v>
      </c>
      <c r="G18" s="156">
        <f t="shared" si="0"/>
        <v>0</v>
      </c>
    </row>
    <row r="19" spans="1:7" ht="24.95" hidden="1" customHeight="1" thickBot="1" x14ac:dyDescent="0.25">
      <c r="A19" s="99"/>
      <c r="B19" s="105"/>
      <c r="C19" s="105"/>
      <c r="D19" s="73"/>
      <c r="E19" s="82">
        <v>0</v>
      </c>
      <c r="F19" s="83">
        <v>0</v>
      </c>
      <c r="G19" s="156">
        <f t="shared" si="0"/>
        <v>0</v>
      </c>
    </row>
    <row r="20" spans="1:7" ht="31.7" customHeight="1" thickBot="1" x14ac:dyDescent="0.25">
      <c r="A20" s="263" t="s">
        <v>10</v>
      </c>
      <c r="B20" s="264"/>
      <c r="C20" s="264"/>
      <c r="D20" s="264"/>
      <c r="E20" s="160">
        <f>SUM(E6:E19)</f>
        <v>89775</v>
      </c>
      <c r="F20" s="158">
        <f>SUM(F6:F19)</f>
        <v>30000</v>
      </c>
      <c r="G20" s="157">
        <f>SUM(G6:G19)</f>
        <v>119775</v>
      </c>
    </row>
    <row r="21" spans="1:7" x14ac:dyDescent="0.2">
      <c r="A21" s="259"/>
      <c r="B21" s="259"/>
      <c r="C21" s="259"/>
      <c r="D21" s="259"/>
      <c r="E21" s="259"/>
    </row>
    <row r="22" spans="1:7" x14ac:dyDescent="0.2">
      <c r="A22" s="66"/>
      <c r="B22" s="193"/>
    </row>
    <row r="23" spans="1:7" ht="38.25" hidden="1" customHeight="1" x14ac:dyDescent="0.2">
      <c r="A23" s="229" t="s">
        <v>149</v>
      </c>
      <c r="B23" s="229"/>
      <c r="C23" s="229"/>
      <c r="D23" s="229"/>
      <c r="E23" s="229"/>
      <c r="F23" s="229"/>
      <c r="G23" s="229"/>
    </row>
    <row r="24" spans="1:7" ht="40.700000000000003" hidden="1" customHeight="1" x14ac:dyDescent="0.2">
      <c r="A24" s="266" t="s">
        <v>208</v>
      </c>
      <c r="B24" s="266"/>
      <c r="C24" s="266"/>
      <c r="D24" s="266"/>
      <c r="E24" s="266"/>
      <c r="F24" s="266"/>
      <c r="G24" s="266"/>
    </row>
    <row r="25" spans="1:7" ht="39" hidden="1" customHeight="1" x14ac:dyDescent="0.2">
      <c r="A25" s="232" t="s">
        <v>164</v>
      </c>
      <c r="B25" s="232"/>
      <c r="C25" s="232"/>
      <c r="D25" s="232"/>
      <c r="E25" s="232"/>
      <c r="F25" s="232"/>
      <c r="G25" s="232"/>
    </row>
    <row r="26" spans="1:7" ht="39" hidden="1" customHeight="1" x14ac:dyDescent="0.2">
      <c r="A26" s="232" t="s">
        <v>123</v>
      </c>
      <c r="B26" s="232"/>
      <c r="C26" s="232"/>
      <c r="D26" s="232"/>
      <c r="E26" s="232"/>
      <c r="F26" s="232"/>
      <c r="G26" s="232"/>
    </row>
    <row r="27" spans="1:7" ht="39" hidden="1" customHeight="1" x14ac:dyDescent="0.2">
      <c r="A27" s="232" t="s">
        <v>124</v>
      </c>
      <c r="B27" s="232"/>
      <c r="C27" s="232"/>
      <c r="D27" s="232"/>
      <c r="E27" s="232"/>
      <c r="F27" s="232"/>
      <c r="G27" s="232"/>
    </row>
    <row r="28" spans="1:7" ht="39" hidden="1" customHeight="1" x14ac:dyDescent="0.2">
      <c r="A28" s="232" t="s">
        <v>125</v>
      </c>
      <c r="B28" s="232"/>
      <c r="C28" s="232"/>
      <c r="D28" s="232"/>
      <c r="E28" s="232"/>
      <c r="F28" s="232"/>
      <c r="G28" s="232"/>
    </row>
    <row r="29" spans="1:7" ht="39" hidden="1" customHeight="1" x14ac:dyDescent="0.2">
      <c r="A29" s="232" t="s">
        <v>126</v>
      </c>
      <c r="B29" s="232"/>
      <c r="C29" s="232"/>
      <c r="D29" s="232"/>
      <c r="E29" s="232"/>
      <c r="F29" s="232"/>
      <c r="G29" s="232"/>
    </row>
    <row r="30" spans="1:7" ht="39" hidden="1" customHeight="1" x14ac:dyDescent="0.2">
      <c r="A30" s="232" t="s">
        <v>127</v>
      </c>
      <c r="B30" s="232"/>
      <c r="C30" s="232"/>
      <c r="D30" s="232"/>
      <c r="E30" s="232"/>
      <c r="F30" s="232"/>
      <c r="G30" s="232"/>
    </row>
    <row r="31" spans="1:7" ht="39" hidden="1" customHeight="1" x14ac:dyDescent="0.2">
      <c r="A31" s="232" t="s">
        <v>128</v>
      </c>
      <c r="B31" s="232"/>
      <c r="C31" s="232"/>
      <c r="D31" s="232"/>
      <c r="E31" s="232"/>
      <c r="F31" s="232"/>
      <c r="G31" s="232"/>
    </row>
    <row r="32" spans="1:7" ht="39" hidden="1" customHeight="1" x14ac:dyDescent="0.2">
      <c r="A32" s="232" t="s">
        <v>129</v>
      </c>
      <c r="B32" s="232"/>
      <c r="C32" s="232"/>
      <c r="D32" s="232"/>
      <c r="E32" s="232"/>
      <c r="F32" s="232"/>
      <c r="G32" s="232"/>
    </row>
    <row r="33" spans="1:7" ht="66.75" hidden="1" customHeight="1" x14ac:dyDescent="0.2">
      <c r="A33" s="232" t="s">
        <v>130</v>
      </c>
      <c r="B33" s="232"/>
      <c r="C33" s="232"/>
      <c r="D33" s="232"/>
      <c r="E33" s="232"/>
      <c r="F33" s="232"/>
      <c r="G33" s="232"/>
    </row>
  </sheetData>
  <sheetProtection formatCells="0" formatColumns="0" formatRows="0" insertRows="0" deleteRows="0"/>
  <mergeCells count="16">
    <mergeCell ref="A20:D20"/>
    <mergeCell ref="A28:G28"/>
    <mergeCell ref="A29:G29"/>
    <mergeCell ref="A1:G1"/>
    <mergeCell ref="A2:G2"/>
    <mergeCell ref="A21:E21"/>
    <mergeCell ref="A3:G3"/>
    <mergeCell ref="A23:G23"/>
    <mergeCell ref="A24:G24"/>
    <mergeCell ref="A30:G30"/>
    <mergeCell ref="A31:G31"/>
    <mergeCell ref="A32:G32"/>
    <mergeCell ref="A33:G33"/>
    <mergeCell ref="A25:G25"/>
    <mergeCell ref="A26:G26"/>
    <mergeCell ref="A27:G27"/>
  </mergeCells>
  <printOptions horizontalCentered="1"/>
  <pageMargins left="0.25" right="0.25" top="1" bottom="0.5" header="0.25" footer="0.25"/>
  <pageSetup scale="90" firstPageNumber="20" orientation="portrait" r:id="rId1"/>
  <headerFooter scaleWithDoc="0" alignWithMargins="0">
    <oddHeader>&amp;C&amp;"Arial,Bold"&amp;12Exhibit B, Attachment B-2 
Budget</oddHeader>
    <oddFooter>&amp;L&amp;S5/9/2018 &amp;S11/14/18 approved GK&amp;CPage &amp;P of &amp;N
Exhibit B, Attachment B-2
&amp;REPC-17-047
SLAC National Accelerator Laboratory</oddFooter>
  </headerFooter>
  <rowBreaks count="1" manualBreakCount="1">
    <brk id="21"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11</vt:i4>
      </vt:variant>
    </vt:vector>
  </HeadingPairs>
  <TitlesOfParts>
    <vt:vector size="24" baseType="lpstr">
      <vt:lpstr>Instructions</vt:lpstr>
      <vt:lpstr>Category Budget</vt:lpstr>
      <vt:lpstr>Task Budget</vt:lpstr>
      <vt:lpstr>Direct Labor</vt:lpstr>
      <vt:lpstr>Fringe Benefits</vt:lpstr>
      <vt:lpstr>Travel</vt:lpstr>
      <vt:lpstr>Equipment</vt:lpstr>
      <vt:lpstr>Materials &amp; Misc.</vt:lpstr>
      <vt:lpstr>Subcontracts</vt:lpstr>
      <vt:lpstr>Indirect Costs &amp; Profit</vt:lpstr>
      <vt:lpstr>Att 7a Loaded Rate Calculation</vt:lpstr>
      <vt:lpstr>Att 7b total Exp Labor Cost</vt:lpstr>
      <vt:lpstr>General Classifications</vt:lpstr>
      <vt:lpstr>'Att 7b total Exp Labor Cost'!Print_Area</vt:lpstr>
      <vt:lpstr>'Category Budget'!Print_Area</vt:lpstr>
      <vt:lpstr>'Direct Labor'!Print_Area</vt:lpstr>
      <vt:lpstr>Equipment!Print_Area</vt:lpstr>
      <vt:lpstr>'Fringe Benefits'!Print_Area</vt:lpstr>
      <vt:lpstr>'Indirect Costs &amp; Profit'!Print_Area</vt:lpstr>
      <vt:lpstr>Instructions!Print_Area</vt:lpstr>
      <vt:lpstr>'Materials &amp; Misc.'!Print_Area</vt:lpstr>
      <vt:lpstr>Subcontracts!Print_Area</vt:lpstr>
      <vt:lpstr>'Task Budget'!Print_Area</vt:lpstr>
      <vt:lpstr>Travel!Print_Area</vt:lpstr>
    </vt:vector>
  </TitlesOfParts>
  <Company>CEC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Workbook</dc:title>
  <dc:subject>Standard</dc:subject>
  <dc:creator>CEC</dc:creator>
  <dc:description>TUG Release 0804_x000d_
Revision 0804</dc:description>
  <cp:lastModifiedBy>Patterson, Jamie@Energy</cp:lastModifiedBy>
  <cp:lastPrinted>2018-05-10T15:18:45Z</cp:lastPrinted>
  <dcterms:created xsi:type="dcterms:W3CDTF">2001-03-30T19:12:58Z</dcterms:created>
  <dcterms:modified xsi:type="dcterms:W3CDTF">2018-11-14T17:24:53Z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Revision">
    <vt:lpwstr>04-2008</vt:lpwstr>
  </property>
  <property fmtid="{D5CDD505-2E9C-101B-9397-08002B2CF9AE}" pid="3" name="Updated">
    <vt:filetime>2008-04-23T07:00:00Z</vt:filetime>
  </property>
</Properties>
</file>