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K_Main\1. 종합\0. 기본 학습\### 성균관대 퀀트응용경제학과\2학년 봄학기\머신러닝과 경제예측\경제예측 Project2023\"/>
    </mc:Choice>
  </mc:AlternateContent>
  <xr:revisionPtr revIDLastSave="0" documentId="13_ncr:1_{2449D94C-1683-4CFD-A4B7-A0097A6DAE09}" xr6:coauthVersionLast="47" xr6:coauthVersionMax="47" xr10:uidLastSave="{00000000-0000-0000-0000-000000000000}"/>
  <bookViews>
    <workbookView xWindow="7560" yWindow="195" windowWidth="26040" windowHeight="15135" xr2:uid="{7AB4B727-CCD0-40AC-B528-63B507280700}"/>
  </bookViews>
  <sheets>
    <sheet name="Result" sheetId="1" r:id="rId1"/>
    <sheet name="CPI data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" i="2" l="1"/>
  <c r="P12" i="2"/>
  <c r="P16" i="2"/>
  <c r="P15" i="2"/>
  <c r="P8" i="2"/>
  <c r="P19" i="2" s="1"/>
  <c r="O8" i="2"/>
  <c r="P4" i="2"/>
  <c r="P20" i="2" s="1"/>
  <c r="C4" i="2"/>
  <c r="C5" i="2" s="1"/>
  <c r="D4" i="2"/>
  <c r="D5" i="2" s="1"/>
  <c r="E4" i="2"/>
  <c r="E5" i="2" s="1"/>
  <c r="F4" i="2"/>
  <c r="F5" i="2" s="1"/>
  <c r="G4" i="2"/>
  <c r="G5" i="2" s="1"/>
  <c r="H4" i="2"/>
  <c r="I4" i="2"/>
  <c r="I5" i="2" s="1"/>
  <c r="J4" i="2"/>
  <c r="J5" i="2" s="1"/>
  <c r="K4" i="2"/>
  <c r="L4" i="2"/>
  <c r="M4" i="2"/>
  <c r="N4" i="2"/>
  <c r="O4" i="2"/>
  <c r="B4" i="2"/>
  <c r="P5" i="2" l="1"/>
  <c r="H5" i="2"/>
  <c r="P9" i="2"/>
</calcChain>
</file>

<file path=xl/sharedStrings.xml><?xml version="1.0" encoding="utf-8"?>
<sst xmlns="http://schemas.openxmlformats.org/spreadsheetml/2006/main" count="154" uniqueCount="76">
  <si>
    <t>1. Forecast error table based on RMSE</t>
    <phoneticPr fontId="1" type="noConversion"/>
  </si>
  <si>
    <t>Random Walk</t>
    <phoneticPr fontId="1" type="noConversion"/>
  </si>
  <si>
    <t>AR</t>
    <phoneticPr fontId="1" type="noConversion"/>
  </si>
  <si>
    <t>Ridge</t>
    <phoneticPr fontId="1" type="noConversion"/>
  </si>
  <si>
    <t>LASSO</t>
    <phoneticPr fontId="1" type="noConversion"/>
  </si>
  <si>
    <t>adaptive LASSO</t>
    <phoneticPr fontId="1" type="noConversion"/>
  </si>
  <si>
    <t>Elastic Net</t>
    <phoneticPr fontId="1" type="noConversion"/>
  </si>
  <si>
    <t>adaptive Elastic Net</t>
    <phoneticPr fontId="1" type="noConversion"/>
  </si>
  <si>
    <t>Target Factors</t>
    <phoneticPr fontId="1" type="noConversion"/>
  </si>
  <si>
    <t>Random Forest</t>
    <phoneticPr fontId="1" type="noConversion"/>
  </si>
  <si>
    <t>NN</t>
    <phoneticPr fontId="1" type="noConversion"/>
  </si>
  <si>
    <t>LSTM</t>
    <phoneticPr fontId="1" type="noConversion"/>
  </si>
  <si>
    <t>BS_RF</t>
    <phoneticPr fontId="1" type="noConversion"/>
  </si>
  <si>
    <t>CNN(추가)</t>
    <phoneticPr fontId="1" type="noConversion"/>
  </si>
  <si>
    <t>1개월</t>
  </si>
  <si>
    <t>1개월</t>
    <phoneticPr fontId="1" type="noConversion"/>
  </si>
  <si>
    <t>3개월</t>
  </si>
  <si>
    <t>3개월</t>
    <phoneticPr fontId="1" type="noConversion"/>
  </si>
  <si>
    <t>6개월</t>
  </si>
  <si>
    <t>6개월</t>
    <phoneticPr fontId="1" type="noConversion"/>
  </si>
  <si>
    <t>12개월</t>
  </si>
  <si>
    <t>12개월</t>
    <phoneticPr fontId="1" type="noConversion"/>
  </si>
  <si>
    <t>2. Forecast error table based on MAE</t>
    <phoneticPr fontId="1" type="noConversion"/>
  </si>
  <si>
    <t>3. 각 forecast horizon별 best model은?</t>
    <phoneticPr fontId="1" type="noConversion"/>
  </si>
  <si>
    <t xml:space="preserve"> : 모든 경우에서 Boruta Algorithm을 통한 변수 선택 후 random forest 모델이 가장 좋은 성능을 보였음</t>
    <phoneticPr fontId="1" type="noConversion"/>
  </si>
  <si>
    <t>Random Walk vs BS_RF</t>
    <phoneticPr fontId="1" type="noConversion"/>
  </si>
  <si>
    <t>AR vs BS_RF</t>
    <phoneticPr fontId="1" type="noConversion"/>
  </si>
  <si>
    <t>Ridge vs BS_RF</t>
    <phoneticPr fontId="1" type="noConversion"/>
  </si>
  <si>
    <t>LASSO vs BS_RF</t>
    <phoneticPr fontId="1" type="noConversion"/>
  </si>
  <si>
    <t>adaptive LASSO vs BS_RF</t>
    <phoneticPr fontId="1" type="noConversion"/>
  </si>
  <si>
    <t>Elastic Net vs BS_RF</t>
    <phoneticPr fontId="1" type="noConversion"/>
  </si>
  <si>
    <t>adaptive Elastic Net vs BS_RF</t>
    <phoneticPr fontId="1" type="noConversion"/>
  </si>
  <si>
    <t>Target Factors vs BS_RF</t>
    <phoneticPr fontId="1" type="noConversion"/>
  </si>
  <si>
    <t>Random Forest vs BS_RF</t>
    <phoneticPr fontId="1" type="noConversion"/>
  </si>
  <si>
    <t>NN vs BS_RF</t>
    <phoneticPr fontId="1" type="noConversion"/>
  </si>
  <si>
    <t>LSTM vs BS_RF</t>
    <phoneticPr fontId="1" type="noConversion"/>
  </si>
  <si>
    <t>CNN vs BS_RF</t>
    <phoneticPr fontId="1" type="noConversion"/>
  </si>
  <si>
    <t>비고</t>
    <phoneticPr fontId="1" type="noConversion"/>
  </si>
  <si>
    <t>통계치가 전부 (+) : BS_RF 모형의 forecast loss가 더 작다</t>
    <phoneticPr fontId="1" type="noConversion"/>
  </si>
  <si>
    <t>XGboost vs BS_RF</t>
    <phoneticPr fontId="1" type="noConversion"/>
  </si>
  <si>
    <t>XGboost</t>
    <phoneticPr fontId="1" type="noConversion"/>
  </si>
  <si>
    <t>5. Model Confidence Set test (alpha = 0.5, 각 모형이 MCS에 포함되는지 여부, squared error 기준)</t>
    <phoneticPr fontId="1" type="noConversion"/>
  </si>
  <si>
    <t>O</t>
    <phoneticPr fontId="1" type="noConversion"/>
  </si>
  <si>
    <t>Model</t>
    <phoneticPr fontId="1" type="noConversion"/>
  </si>
  <si>
    <t>6. Best model을 이용하여 2022년 9월과 2023년 3월 물가상승률을 예측하시오. 실제값과의 차이는?</t>
    <phoneticPr fontId="1" type="noConversion"/>
  </si>
  <si>
    <t xml:space="preserve"> RMSE, MAE 기준 모두 6개월, 12개월 예측시 Boruta Algorithm을 통한 변수 선택 후 random forest 모델이 가장 best</t>
    <phoneticPr fontId="1" type="noConversion"/>
  </si>
  <si>
    <t>시도별</t>
  </si>
  <si>
    <t>2022.01</t>
  </si>
  <si>
    <t>2022.02</t>
  </si>
  <si>
    <t>2022.03</t>
  </si>
  <si>
    <t>2022.04</t>
  </si>
  <si>
    <t>2022.05</t>
  </si>
  <si>
    <t>2022.06</t>
  </si>
  <si>
    <t>2022.07</t>
  </si>
  <si>
    <t>2022.08</t>
  </si>
  <si>
    <t>2022.09</t>
  </si>
  <si>
    <t>2022.10</t>
  </si>
  <si>
    <t>2022.11</t>
  </si>
  <si>
    <t>2022.12</t>
  </si>
  <si>
    <t>2023.01</t>
  </si>
  <si>
    <t>2023.02</t>
  </si>
  <si>
    <t>전국</t>
  </si>
  <si>
    <t xml:space="preserve"> - 2022년 9월 예측값 = 0.00445 (0.445%) vs 2022년 9월 실제값 = 0.00285 (0.285%)</t>
    <phoneticPr fontId="1" type="noConversion"/>
  </si>
  <si>
    <t>예측</t>
    <phoneticPr fontId="1" type="noConversion"/>
  </si>
  <si>
    <t>실제</t>
    <phoneticPr fontId="1" type="noConversion"/>
  </si>
  <si>
    <t xml:space="preserve"> - 2023년 3월 예측값 = 0.00262 (0.262%) vs 2023년 3월 실제값 = 0.001629 (0.1629%)</t>
    <phoneticPr fontId="1" type="noConversion"/>
  </si>
  <si>
    <t xml:space="preserve">참고 </t>
    <phoneticPr fontId="1" type="noConversion"/>
  </si>
  <si>
    <t xml:space="preserve"> - 2023년 3월 예측값(전년동월대비) = 4.3% vs 2023년 3월 실제값(전년동월대비) = 4.2%</t>
    <phoneticPr fontId="1" type="noConversion"/>
  </si>
  <si>
    <t xml:space="preserve">  (CPI data sheet 참고)</t>
    <phoneticPr fontId="1" type="noConversion"/>
  </si>
  <si>
    <t xml:space="preserve"> - 각 모델의 test RMSE 측정 결과 Borouta Algorithm 기반 랜덤 포레스트 모델의 성능이 가장 좋았음</t>
    <phoneticPr fontId="1" type="noConversion"/>
  </si>
  <si>
    <t xml:space="preserve"> - 각 모델의 test MAE 측정 결과 Borouta Algorithm 기반 랜덤 포레스트 모델의 성능이 가장 좋았음</t>
    <phoneticPr fontId="1" type="noConversion"/>
  </si>
  <si>
    <t xml:space="preserve"> - 모든 경우에서 Borouta Algorithm 기반 랜덤 포레스트 모델의 forecast loss가 다른 모델 대비 더 작았음</t>
    <phoneticPr fontId="1" type="noConversion"/>
  </si>
  <si>
    <t xml:space="preserve"> - 통계적으로 대부분 유의한 차이였으며, LSTM(1개월), Ridge(3개월), Target Factors(6, 12개월), Xgboost(6, 12개월)의 케이스에서만 유의하지 않은 것으로 나타남</t>
    <phoneticPr fontId="1" type="noConversion"/>
  </si>
  <si>
    <t xml:space="preserve"> - Borouta Algorithm 기반 랜덤 포레스트 모델은 4가지 forecast horizon에서 모두 MCS에 포함됨</t>
    <phoneticPr fontId="1" type="noConversion"/>
  </si>
  <si>
    <t xml:space="preserve"> - 12개월 예측모델의 경우 Borouta Algorithm 기반 랜덤 포레스트 모델만 포함됨</t>
    <phoneticPr fontId="1" type="noConversion"/>
  </si>
  <si>
    <t>4. Giacomini-White test (p-value, MAE 기준) : 아래는 forecast horizon별 p-value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</si>
</sst>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11" fontId="0" fillId="0" borderId="5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3" borderId="5" xfId="1" applyFill="1" applyBorder="1">
      <alignment vertical="center"/>
    </xf>
    <xf numFmtId="0" fontId="3" fillId="4" borderId="5" xfId="1" applyFill="1" applyBorder="1" applyAlignment="1"/>
    <xf numFmtId="4" fontId="3" fillId="0" borderId="5" xfId="1" applyNumberFormat="1" applyBorder="1" applyAlignment="1">
      <alignment horizontal="right"/>
    </xf>
    <xf numFmtId="0" fontId="3" fillId="5" borderId="5" xfId="1" applyFill="1" applyBorder="1" applyAlignment="1"/>
    <xf numFmtId="176" fontId="0" fillId="0" borderId="0" xfId="2" applyNumberFormat="1" applyFont="1">
      <alignment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</cellXfs>
  <cellStyles count="3">
    <cellStyle name="백분율" xfId="2" builtinId="5"/>
    <cellStyle name="표준" xfId="0" builtinId="0"/>
    <cellStyle name="표준 2" xfId="1" xr:uid="{B765C05B-A790-444B-82AA-1D8CF630D4BC}"/>
  </cellStyles>
  <dxfs count="13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3B5D-75DE-4A74-8BA1-82EFF3151068}">
  <dimension ref="B2:O40"/>
  <sheetViews>
    <sheetView showGridLines="0" tabSelected="1" zoomScale="70" zoomScaleNormal="70" workbookViewId="0">
      <selection activeCell="H6" sqref="H6"/>
    </sheetView>
  </sheetViews>
  <sheetFormatPr defaultRowHeight="16.5" x14ac:dyDescent="0.3"/>
  <cols>
    <col min="1" max="1" width="3.75" customWidth="1"/>
    <col min="2" max="2" width="19.75" customWidth="1"/>
    <col min="7" max="7" width="32.625" customWidth="1"/>
    <col min="8" max="8" width="27.375" customWidth="1"/>
    <col min="13" max="13" width="53.625" bestFit="1" customWidth="1"/>
  </cols>
  <sheetData>
    <row r="2" spans="2:15" ht="17.25" thickBot="1" x14ac:dyDescent="0.35">
      <c r="B2" s="12" t="s">
        <v>0</v>
      </c>
      <c r="H2" s="12" t="s">
        <v>23</v>
      </c>
      <c r="O2" s="12" t="s">
        <v>44</v>
      </c>
    </row>
    <row r="3" spans="2:15" x14ac:dyDescent="0.3">
      <c r="B3" s="14" t="s">
        <v>43</v>
      </c>
      <c r="C3" s="15" t="s">
        <v>15</v>
      </c>
      <c r="D3" s="15" t="s">
        <v>17</v>
      </c>
      <c r="E3" s="15" t="s">
        <v>19</v>
      </c>
      <c r="F3" s="16" t="s">
        <v>21</v>
      </c>
      <c r="H3" s="11" t="s">
        <v>24</v>
      </c>
      <c r="O3" t="s">
        <v>45</v>
      </c>
    </row>
    <row r="4" spans="2:15" x14ac:dyDescent="0.3">
      <c r="B4" s="1" t="s">
        <v>1</v>
      </c>
      <c r="C4" s="2">
        <v>4.3600000000000002E-3</v>
      </c>
      <c r="D4" s="2">
        <v>5.5500000000000002E-3</v>
      </c>
      <c r="E4" s="2">
        <v>4.4799999999999996E-3</v>
      </c>
      <c r="F4" s="3">
        <v>3.63E-3</v>
      </c>
      <c r="O4" t="s">
        <v>62</v>
      </c>
    </row>
    <row r="5" spans="2:15" ht="17.25" thickBot="1" x14ac:dyDescent="0.35">
      <c r="B5" s="1" t="s">
        <v>2</v>
      </c>
      <c r="C5" s="2">
        <v>3.4199999999999999E-3</v>
      </c>
      <c r="D5" s="2">
        <v>3.47E-3</v>
      </c>
      <c r="E5" s="2">
        <v>3.46E-3</v>
      </c>
      <c r="F5" s="3">
        <v>3.2299999999999998E-3</v>
      </c>
      <c r="H5" s="12" t="s">
        <v>75</v>
      </c>
      <c r="O5" t="s">
        <v>65</v>
      </c>
    </row>
    <row r="6" spans="2:15" x14ac:dyDescent="0.3">
      <c r="B6" s="1" t="s">
        <v>3</v>
      </c>
      <c r="C6" s="2">
        <v>3.1900000000000001E-3</v>
      </c>
      <c r="D6" s="2">
        <v>3.3500000000000001E-3</v>
      </c>
      <c r="E6" s="2">
        <v>3.4199999999999999E-3</v>
      </c>
      <c r="F6" s="3">
        <v>3.1800000000000001E-3</v>
      </c>
      <c r="H6" s="14" t="s">
        <v>43</v>
      </c>
      <c r="I6" s="15" t="s">
        <v>14</v>
      </c>
      <c r="J6" s="15" t="s">
        <v>16</v>
      </c>
      <c r="K6" s="15" t="s">
        <v>18</v>
      </c>
      <c r="L6" s="15" t="s">
        <v>20</v>
      </c>
      <c r="M6" s="16" t="s">
        <v>37</v>
      </c>
    </row>
    <row r="7" spans="2:15" x14ac:dyDescent="0.3">
      <c r="B7" s="1" t="s">
        <v>4</v>
      </c>
      <c r="C7" s="2">
        <v>3.7200000000000002E-3</v>
      </c>
      <c r="D7" s="2">
        <v>3.6600000000000001E-3</v>
      </c>
      <c r="E7" s="2">
        <v>4.2399999999999998E-3</v>
      </c>
      <c r="F7" s="3">
        <v>4.0200000000000001E-3</v>
      </c>
      <c r="H7" s="1" t="s">
        <v>25</v>
      </c>
      <c r="I7" s="13">
        <v>1.0391379999999999E-6</v>
      </c>
      <c r="J7" s="13">
        <v>1.5642739999999999E-11</v>
      </c>
      <c r="K7" s="13">
        <v>1.223015E-6</v>
      </c>
      <c r="L7" s="2">
        <v>9.5845689999999994E-3</v>
      </c>
      <c r="M7" s="3" t="s">
        <v>38</v>
      </c>
      <c r="O7" t="s">
        <v>66</v>
      </c>
    </row>
    <row r="8" spans="2:15" x14ac:dyDescent="0.3">
      <c r="B8" s="1" t="s">
        <v>5</v>
      </c>
      <c r="C8" s="2">
        <v>3.1800000000000001E-3</v>
      </c>
      <c r="D8" s="2">
        <v>3.46E-3</v>
      </c>
      <c r="E8" s="2">
        <v>4.0800000000000003E-3</v>
      </c>
      <c r="F8" s="3">
        <v>3.9699999999999996E-3</v>
      </c>
      <c r="H8" s="1" t="s">
        <v>26</v>
      </c>
      <c r="I8" s="13">
        <v>4.2705279999999998E-5</v>
      </c>
      <c r="J8" s="2">
        <v>3.4892360000000002E-3</v>
      </c>
      <c r="K8" s="2">
        <v>1.3595359999999999E-3</v>
      </c>
      <c r="L8" s="2">
        <v>2.0340919999999999E-3</v>
      </c>
      <c r="M8" s="3" t="s">
        <v>38</v>
      </c>
      <c r="O8" t="s">
        <v>67</v>
      </c>
    </row>
    <row r="9" spans="2:15" x14ac:dyDescent="0.3">
      <c r="B9" s="1" t="s">
        <v>6</v>
      </c>
      <c r="C9" s="2">
        <v>3.4199999999999999E-3</v>
      </c>
      <c r="D9" s="2">
        <v>3.6099999999999999E-3</v>
      </c>
      <c r="E9" s="2">
        <v>4.0600000000000002E-3</v>
      </c>
      <c r="F9" s="3">
        <v>3.5200000000000001E-3</v>
      </c>
      <c r="H9" s="1" t="s">
        <v>27</v>
      </c>
      <c r="I9" s="2">
        <v>4.4937629999999999E-2</v>
      </c>
      <c r="J9" s="9">
        <v>8.3475199999999999E-2</v>
      </c>
      <c r="K9" s="2">
        <v>3.1224120000000001E-4</v>
      </c>
      <c r="L9" s="2">
        <v>1.863494E-3</v>
      </c>
      <c r="M9" s="3" t="s">
        <v>38</v>
      </c>
      <c r="O9" t="s">
        <v>68</v>
      </c>
    </row>
    <row r="10" spans="2:15" x14ac:dyDescent="0.3">
      <c r="B10" s="1" t="s">
        <v>7</v>
      </c>
      <c r="C10" s="2">
        <v>3.4199999999999999E-3</v>
      </c>
      <c r="D10" s="2">
        <v>3.62E-3</v>
      </c>
      <c r="E10" s="2">
        <v>3.7499999999999999E-3</v>
      </c>
      <c r="F10" s="3">
        <v>3.3500000000000001E-3</v>
      </c>
      <c r="H10" s="1" t="s">
        <v>28</v>
      </c>
      <c r="I10" s="2">
        <v>1.177443E-3</v>
      </c>
      <c r="J10" s="2">
        <v>2.754065E-2</v>
      </c>
      <c r="K10" s="13">
        <v>2.4114609999999998E-5</v>
      </c>
      <c r="L10" s="13">
        <v>3.7457150000000001E-5</v>
      </c>
      <c r="M10" s="3" t="s">
        <v>38</v>
      </c>
    </row>
    <row r="11" spans="2:15" x14ac:dyDescent="0.3">
      <c r="B11" s="1" t="s">
        <v>8</v>
      </c>
      <c r="C11" s="2">
        <v>30.745699999999999</v>
      </c>
      <c r="D11" s="2">
        <v>31.183399999999999</v>
      </c>
      <c r="E11" s="2">
        <v>32.264400000000002</v>
      </c>
      <c r="F11" s="3">
        <v>33.9129</v>
      </c>
      <c r="H11" s="1" t="s">
        <v>29</v>
      </c>
      <c r="I11" s="2">
        <v>3.3292099999999998E-2</v>
      </c>
      <c r="J11" s="2">
        <v>1.6010529999999999E-2</v>
      </c>
      <c r="K11" s="13">
        <v>5.3922870000000003E-5</v>
      </c>
      <c r="L11" s="13">
        <v>2.3192050000000001E-5</v>
      </c>
      <c r="M11" s="3" t="s">
        <v>38</v>
      </c>
    </row>
    <row r="12" spans="2:15" x14ac:dyDescent="0.3">
      <c r="B12" s="1" t="s">
        <v>9</v>
      </c>
      <c r="C12" s="2">
        <v>3.0699999999999998E-3</v>
      </c>
      <c r="D12" s="2">
        <v>3.2699999999999999E-3</v>
      </c>
      <c r="E12" s="2">
        <v>3.32E-3</v>
      </c>
      <c r="F12" s="3">
        <v>3.0899999999999999E-3</v>
      </c>
      <c r="H12" s="1" t="s">
        <v>30</v>
      </c>
      <c r="I12" s="2">
        <v>1.240641E-3</v>
      </c>
      <c r="J12" s="2">
        <v>9.1738439999999996E-4</v>
      </c>
      <c r="K12" s="13">
        <v>1.092885E-6</v>
      </c>
      <c r="L12" s="13">
        <v>1.445684E-7</v>
      </c>
      <c r="M12" s="3" t="s">
        <v>38</v>
      </c>
    </row>
    <row r="13" spans="2:15" x14ac:dyDescent="0.3">
      <c r="B13" s="1" t="s">
        <v>10</v>
      </c>
      <c r="C13" s="2">
        <v>3.5000000000000001E-3</v>
      </c>
      <c r="D13" s="2">
        <v>3.7399999999999998E-3</v>
      </c>
      <c r="E13" s="2">
        <v>3.5000000000000001E-3</v>
      </c>
      <c r="F13" s="3">
        <v>3.32E-3</v>
      </c>
      <c r="H13" s="1" t="s">
        <v>31</v>
      </c>
      <c r="I13" s="2">
        <v>3.4299789999999998E-4</v>
      </c>
      <c r="J13" s="13">
        <v>8.2273580000000003E-5</v>
      </c>
      <c r="K13" s="13">
        <v>2.1178320000000002E-5</v>
      </c>
      <c r="L13" s="2">
        <v>6.4142590000000003E-4</v>
      </c>
      <c r="M13" s="3" t="s">
        <v>38</v>
      </c>
    </row>
    <row r="14" spans="2:15" x14ac:dyDescent="0.3">
      <c r="B14" s="1" t="s">
        <v>11</v>
      </c>
      <c r="C14" s="2">
        <v>3.1199999999999999E-3</v>
      </c>
      <c r="D14" s="2">
        <v>3.7299999999999998E-3</v>
      </c>
      <c r="E14" s="2">
        <v>3.7200000000000002E-3</v>
      </c>
      <c r="F14" s="3">
        <v>3.46E-3</v>
      </c>
      <c r="H14" s="1" t="s">
        <v>32</v>
      </c>
      <c r="I14" s="13">
        <v>1.128416E-5</v>
      </c>
      <c r="J14" s="2">
        <v>4.9950559999999998E-2</v>
      </c>
      <c r="K14" s="7">
        <v>7.7509889999999998E-2</v>
      </c>
      <c r="L14" s="7">
        <v>8.8717080000000004E-2</v>
      </c>
      <c r="M14" s="3" t="s">
        <v>38</v>
      </c>
    </row>
    <row r="15" spans="2:15" x14ac:dyDescent="0.3">
      <c r="B15" s="1" t="s">
        <v>40</v>
      </c>
      <c r="C15" s="2">
        <v>3.2000000000000002E-3</v>
      </c>
      <c r="D15" s="2">
        <v>3.3600000000000001E-3</v>
      </c>
      <c r="E15" s="2">
        <v>3.2499999999999999E-3</v>
      </c>
      <c r="F15" s="3">
        <v>3.0100000000000001E-3</v>
      </c>
      <c r="H15" s="1" t="s">
        <v>33</v>
      </c>
      <c r="I15" s="2">
        <v>5.3974769999999995E-4</v>
      </c>
      <c r="J15" s="2">
        <v>6.0640499999999996E-4</v>
      </c>
      <c r="K15" s="2">
        <v>1.3308809999999999E-4</v>
      </c>
      <c r="L15" s="2">
        <v>3.235838E-3</v>
      </c>
      <c r="M15" s="3" t="s">
        <v>38</v>
      </c>
    </row>
    <row r="16" spans="2:15" x14ac:dyDescent="0.3">
      <c r="B16" s="8" t="s">
        <v>12</v>
      </c>
      <c r="C16" s="9">
        <v>2.7499999999999998E-3</v>
      </c>
      <c r="D16" s="9">
        <v>3.0300000000000001E-3</v>
      </c>
      <c r="E16" s="9">
        <v>3.0000000000000001E-3</v>
      </c>
      <c r="F16" s="10">
        <v>2.8700000000000002E-3</v>
      </c>
      <c r="H16" s="1" t="s">
        <v>34</v>
      </c>
      <c r="I16" s="2">
        <v>2.094051E-3</v>
      </c>
      <c r="J16" s="2">
        <v>4.379066E-3</v>
      </c>
      <c r="K16" s="2">
        <v>5.2281300000000001E-3</v>
      </c>
      <c r="L16" s="2">
        <v>1.1339109999999999E-2</v>
      </c>
      <c r="M16" s="3" t="s">
        <v>38</v>
      </c>
    </row>
    <row r="17" spans="2:13" ht="17.25" thickBot="1" x14ac:dyDescent="0.35">
      <c r="B17" s="4" t="s">
        <v>13</v>
      </c>
      <c r="C17" s="5">
        <v>3.8500000000000001E-3</v>
      </c>
      <c r="D17" s="5">
        <v>3.8899999999999998E-3</v>
      </c>
      <c r="E17" s="5">
        <v>3.6900000000000001E-3</v>
      </c>
      <c r="F17" s="6">
        <v>3.48E-3</v>
      </c>
      <c r="H17" s="1" t="s">
        <v>35</v>
      </c>
      <c r="I17" s="7">
        <v>0.27031640000000001</v>
      </c>
      <c r="J17" s="2">
        <v>1.3951180000000001E-2</v>
      </c>
      <c r="K17" s="13">
        <v>7.3143030000000003E-5</v>
      </c>
      <c r="L17" s="2">
        <v>9.6044679999999997E-3</v>
      </c>
      <c r="M17" s="3" t="s">
        <v>38</v>
      </c>
    </row>
    <row r="18" spans="2:13" x14ac:dyDescent="0.3">
      <c r="B18" s="22" t="s">
        <v>69</v>
      </c>
      <c r="H18" s="1" t="s">
        <v>39</v>
      </c>
      <c r="I18" s="2">
        <v>1.7940779999999999E-3</v>
      </c>
      <c r="J18" s="2">
        <v>2.709458E-2</v>
      </c>
      <c r="K18" s="7">
        <v>0.18285100000000001</v>
      </c>
      <c r="L18" s="7">
        <v>0.12872020000000001</v>
      </c>
      <c r="M18" s="3" t="s">
        <v>38</v>
      </c>
    </row>
    <row r="19" spans="2:13" ht="17.25" thickBot="1" x14ac:dyDescent="0.35">
      <c r="H19" s="4" t="s">
        <v>36</v>
      </c>
      <c r="I19" s="5">
        <v>1.2987529999999999E-3</v>
      </c>
      <c r="J19" s="5">
        <v>3.1252509999999997E-2</v>
      </c>
      <c r="K19" s="5">
        <v>7.6326179999999999E-3</v>
      </c>
      <c r="L19" s="5">
        <v>1.3581089999999999E-3</v>
      </c>
      <c r="M19" s="6" t="s">
        <v>38</v>
      </c>
    </row>
    <row r="20" spans="2:13" x14ac:dyDescent="0.3">
      <c r="H20" s="22" t="s">
        <v>71</v>
      </c>
    </row>
    <row r="21" spans="2:13" ht="17.25" thickBot="1" x14ac:dyDescent="0.35">
      <c r="B21" s="12" t="s">
        <v>22</v>
      </c>
      <c r="H21" s="23" t="s">
        <v>72</v>
      </c>
    </row>
    <row r="22" spans="2:13" x14ac:dyDescent="0.3">
      <c r="B22" s="14" t="s">
        <v>43</v>
      </c>
      <c r="C22" s="15" t="s">
        <v>15</v>
      </c>
      <c r="D22" s="15" t="s">
        <v>17</v>
      </c>
      <c r="E22" s="15" t="s">
        <v>19</v>
      </c>
      <c r="F22" s="16" t="s">
        <v>21</v>
      </c>
    </row>
    <row r="23" spans="2:13" ht="17.25" thickBot="1" x14ac:dyDescent="0.35">
      <c r="B23" s="1" t="s">
        <v>1</v>
      </c>
      <c r="C23" s="2">
        <v>3.5100000000000001E-3</v>
      </c>
      <c r="D23" s="2">
        <v>4.3400000000000001E-3</v>
      </c>
      <c r="E23" s="2">
        <v>3.5599999999999998E-3</v>
      </c>
      <c r="F23" s="3">
        <v>2.8700000000000002E-3</v>
      </c>
      <c r="H23" s="12" t="s">
        <v>41</v>
      </c>
    </row>
    <row r="24" spans="2:13" x14ac:dyDescent="0.3">
      <c r="B24" s="1" t="s">
        <v>2</v>
      </c>
      <c r="C24" s="2">
        <v>2.7899999999999999E-3</v>
      </c>
      <c r="D24" s="2">
        <v>2.7899999999999999E-3</v>
      </c>
      <c r="E24" s="2">
        <v>2.7599999999999999E-3</v>
      </c>
      <c r="F24" s="3">
        <v>2.6700000000000001E-3</v>
      </c>
      <c r="H24" s="14" t="s">
        <v>43</v>
      </c>
      <c r="I24" s="15" t="s">
        <v>15</v>
      </c>
      <c r="J24" s="15" t="s">
        <v>17</v>
      </c>
      <c r="K24" s="15" t="s">
        <v>19</v>
      </c>
      <c r="L24" s="16" t="s">
        <v>21</v>
      </c>
    </row>
    <row r="25" spans="2:13" x14ac:dyDescent="0.3">
      <c r="B25" s="1" t="s">
        <v>3</v>
      </c>
      <c r="C25" s="2">
        <v>2.5000000000000001E-3</v>
      </c>
      <c r="D25" s="2">
        <v>2.65E-3</v>
      </c>
      <c r="E25" s="2">
        <v>2.7499999999999998E-3</v>
      </c>
      <c r="F25" s="3">
        <v>2.5699999999999998E-3</v>
      </c>
      <c r="H25" s="1" t="s">
        <v>1</v>
      </c>
      <c r="I25" s="2"/>
      <c r="J25" s="2"/>
      <c r="K25" s="2"/>
      <c r="L25" s="3"/>
    </row>
    <row r="26" spans="2:13" x14ac:dyDescent="0.3">
      <c r="B26" s="1" t="s">
        <v>4</v>
      </c>
      <c r="C26" s="2">
        <v>2.9299999999999999E-3</v>
      </c>
      <c r="D26" s="2">
        <v>3.0400000000000002E-3</v>
      </c>
      <c r="E26" s="2">
        <v>3.46E-3</v>
      </c>
      <c r="F26" s="3">
        <v>3.1900000000000001E-3</v>
      </c>
      <c r="H26" s="1" t="s">
        <v>2</v>
      </c>
      <c r="I26" s="2"/>
      <c r="J26" s="2" t="s">
        <v>42</v>
      </c>
      <c r="K26" s="2" t="s">
        <v>42</v>
      </c>
      <c r="L26" s="3"/>
    </row>
    <row r="27" spans="2:13" x14ac:dyDescent="0.3">
      <c r="B27" s="1" t="s">
        <v>5</v>
      </c>
      <c r="C27" s="2">
        <v>2.5799999999999998E-3</v>
      </c>
      <c r="D27" s="2">
        <v>2.9299999999999999E-3</v>
      </c>
      <c r="E27" s="2">
        <v>3.3800000000000002E-3</v>
      </c>
      <c r="F27" s="3">
        <v>3.14E-3</v>
      </c>
      <c r="H27" s="1" t="s">
        <v>3</v>
      </c>
      <c r="I27" s="2" t="s">
        <v>42</v>
      </c>
      <c r="J27" s="2" t="s">
        <v>42</v>
      </c>
      <c r="K27" s="2" t="s">
        <v>42</v>
      </c>
      <c r="L27" s="3"/>
    </row>
    <row r="28" spans="2:13" x14ac:dyDescent="0.3">
      <c r="B28" s="1" t="s">
        <v>6</v>
      </c>
      <c r="C28" s="2">
        <v>2.7499999999999998E-3</v>
      </c>
      <c r="D28" s="2">
        <v>2.9499999999999999E-3</v>
      </c>
      <c r="E28" s="2">
        <v>3.2100000000000002E-3</v>
      </c>
      <c r="F28" s="3">
        <v>2.7899999999999999E-3</v>
      </c>
      <c r="H28" s="1" t="s">
        <v>4</v>
      </c>
      <c r="I28" s="2"/>
      <c r="J28" s="2" t="s">
        <v>42</v>
      </c>
      <c r="K28" s="2"/>
      <c r="L28" s="3"/>
    </row>
    <row r="29" spans="2:13" x14ac:dyDescent="0.3">
      <c r="B29" s="1" t="s">
        <v>7</v>
      </c>
      <c r="C29" s="2">
        <v>2.7499999999999998E-3</v>
      </c>
      <c r="D29" s="2">
        <v>2.96E-3</v>
      </c>
      <c r="E29" s="2">
        <v>3.0899999999999999E-3</v>
      </c>
      <c r="F29" s="3">
        <v>2.6199999999999999E-3</v>
      </c>
      <c r="H29" s="1" t="s">
        <v>5</v>
      </c>
      <c r="I29" s="2" t="s">
        <v>42</v>
      </c>
      <c r="J29" s="2" t="s">
        <v>42</v>
      </c>
      <c r="K29" s="2"/>
      <c r="L29" s="3"/>
    </row>
    <row r="30" spans="2:13" x14ac:dyDescent="0.3">
      <c r="B30" s="1" t="s">
        <v>8</v>
      </c>
      <c r="C30" s="2">
        <v>12.9758</v>
      </c>
      <c r="D30" s="2">
        <v>13.1432</v>
      </c>
      <c r="E30" s="2">
        <v>13.604799999999999</v>
      </c>
      <c r="F30" s="3">
        <v>14.323700000000001</v>
      </c>
      <c r="H30" s="1" t="s">
        <v>6</v>
      </c>
      <c r="I30" s="2"/>
      <c r="J30" s="2" t="s">
        <v>42</v>
      </c>
      <c r="K30" s="2"/>
      <c r="L30" s="3"/>
    </row>
    <row r="31" spans="2:13" x14ac:dyDescent="0.3">
      <c r="B31" s="1" t="s">
        <v>9</v>
      </c>
      <c r="C31" s="2">
        <v>2.48E-3</v>
      </c>
      <c r="D31" s="2">
        <v>2.65E-3</v>
      </c>
      <c r="E31" s="2">
        <v>2.65E-3</v>
      </c>
      <c r="F31" s="3">
        <v>2.4599999999999999E-3</v>
      </c>
      <c r="H31" s="1" t="s">
        <v>7</v>
      </c>
      <c r="I31" s="2"/>
      <c r="J31" s="2" t="s">
        <v>42</v>
      </c>
      <c r="K31" s="2"/>
      <c r="L31" s="3"/>
    </row>
    <row r="32" spans="2:13" x14ac:dyDescent="0.3">
      <c r="B32" s="1" t="s">
        <v>10</v>
      </c>
      <c r="C32" s="2">
        <v>2.8E-3</v>
      </c>
      <c r="D32" s="2">
        <v>3.0100000000000001E-3</v>
      </c>
      <c r="E32" s="2">
        <v>2.7899999999999999E-3</v>
      </c>
      <c r="F32" s="3">
        <v>2.6700000000000001E-3</v>
      </c>
      <c r="H32" s="1" t="s">
        <v>8</v>
      </c>
      <c r="I32" s="2"/>
      <c r="J32" s="2"/>
      <c r="K32" s="2"/>
      <c r="L32" s="3"/>
    </row>
    <row r="33" spans="2:12" x14ac:dyDescent="0.3">
      <c r="B33" s="1" t="s">
        <v>11</v>
      </c>
      <c r="C33" s="2">
        <v>2.4299999999999999E-3</v>
      </c>
      <c r="D33" s="2">
        <v>2.9399999999999999E-3</v>
      </c>
      <c r="E33" s="2">
        <v>3.0899999999999999E-3</v>
      </c>
      <c r="F33" s="3">
        <v>2.8E-3</v>
      </c>
      <c r="H33" s="1" t="s">
        <v>9</v>
      </c>
      <c r="I33" s="2" t="s">
        <v>42</v>
      </c>
      <c r="J33" s="2" t="s">
        <v>42</v>
      </c>
      <c r="K33" s="2" t="s">
        <v>42</v>
      </c>
      <c r="L33" s="3"/>
    </row>
    <row r="34" spans="2:12" x14ac:dyDescent="0.3">
      <c r="B34" s="1" t="s">
        <v>40</v>
      </c>
      <c r="C34" s="2">
        <v>2.5699999999999998E-3</v>
      </c>
      <c r="D34" s="2">
        <v>2.7499999999999998E-3</v>
      </c>
      <c r="E34" s="2">
        <v>2.5200000000000001E-3</v>
      </c>
      <c r="F34" s="3">
        <v>2.3999999999999998E-3</v>
      </c>
      <c r="H34" s="1" t="s">
        <v>10</v>
      </c>
      <c r="I34" s="2"/>
      <c r="J34" s="2" t="s">
        <v>42</v>
      </c>
      <c r="K34" s="2" t="s">
        <v>42</v>
      </c>
      <c r="L34" s="3"/>
    </row>
    <row r="35" spans="2:12" x14ac:dyDescent="0.3">
      <c r="B35" s="8" t="s">
        <v>12</v>
      </c>
      <c r="C35" s="9">
        <v>2.2499999999999998E-3</v>
      </c>
      <c r="D35" s="9">
        <v>2.4299999999999999E-3</v>
      </c>
      <c r="E35" s="9">
        <v>2.3400000000000001E-3</v>
      </c>
      <c r="F35" s="10">
        <v>2.2799999999999999E-3</v>
      </c>
      <c r="H35" s="1" t="s">
        <v>11</v>
      </c>
      <c r="I35" s="2" t="s">
        <v>42</v>
      </c>
      <c r="J35" s="2" t="s">
        <v>42</v>
      </c>
      <c r="K35" s="2"/>
      <c r="L35" s="3"/>
    </row>
    <row r="36" spans="2:12" ht="17.25" thickBot="1" x14ac:dyDescent="0.35">
      <c r="B36" s="4" t="s">
        <v>13</v>
      </c>
      <c r="C36" s="5">
        <v>2.9399999999999999E-3</v>
      </c>
      <c r="D36" s="5">
        <v>2.9499999999999999E-3</v>
      </c>
      <c r="E36" s="5">
        <v>3.0000000000000001E-3</v>
      </c>
      <c r="F36" s="6">
        <v>2.82E-3</v>
      </c>
      <c r="H36" s="1" t="s">
        <v>40</v>
      </c>
      <c r="I36" s="2" t="s">
        <v>42</v>
      </c>
      <c r="J36" s="2" t="s">
        <v>42</v>
      </c>
      <c r="K36" s="2" t="s">
        <v>42</v>
      </c>
      <c r="L36" s="3"/>
    </row>
    <row r="37" spans="2:12" x14ac:dyDescent="0.3">
      <c r="B37" s="22" t="s">
        <v>70</v>
      </c>
      <c r="H37" s="8" t="s">
        <v>12</v>
      </c>
      <c r="I37" s="9" t="s">
        <v>42</v>
      </c>
      <c r="J37" s="9" t="s">
        <v>42</v>
      </c>
      <c r="K37" s="9" t="s">
        <v>42</v>
      </c>
      <c r="L37" s="10" t="s">
        <v>42</v>
      </c>
    </row>
    <row r="38" spans="2:12" ht="17.25" thickBot="1" x14ac:dyDescent="0.35">
      <c r="H38" s="4" t="s">
        <v>13</v>
      </c>
      <c r="I38" s="5"/>
      <c r="J38" s="5" t="s">
        <v>42</v>
      </c>
      <c r="K38" s="5" t="s">
        <v>42</v>
      </c>
      <c r="L38" s="6"/>
    </row>
    <row r="39" spans="2:12" x14ac:dyDescent="0.3">
      <c r="H39" s="22" t="s">
        <v>73</v>
      </c>
    </row>
    <row r="40" spans="2:12" x14ac:dyDescent="0.3">
      <c r="H40" s="23" t="s">
        <v>74</v>
      </c>
    </row>
  </sheetData>
  <phoneticPr fontId="1" type="noConversion"/>
  <conditionalFormatting sqref="C4:C17">
    <cfRule type="top10" dxfId="12" priority="13" bottom="1" rank="1"/>
  </conditionalFormatting>
  <conditionalFormatting sqref="C23:C36">
    <cfRule type="top10" dxfId="11" priority="9" bottom="1" rank="1"/>
  </conditionalFormatting>
  <conditionalFormatting sqref="D4:D17">
    <cfRule type="top10" dxfId="10" priority="12" bottom="1" rank="1"/>
  </conditionalFormatting>
  <conditionalFormatting sqref="D23:D36">
    <cfRule type="top10" dxfId="9" priority="8" bottom="1" rank="1"/>
  </conditionalFormatting>
  <conditionalFormatting sqref="E4:E17">
    <cfRule type="top10" dxfId="8" priority="11" bottom="1" rank="1"/>
  </conditionalFormatting>
  <conditionalFormatting sqref="E23:E36">
    <cfRule type="top10" dxfId="7" priority="7" bottom="1" rank="1"/>
  </conditionalFormatting>
  <conditionalFormatting sqref="F4:F17">
    <cfRule type="top10" dxfId="6" priority="10" bottom="1" rank="1"/>
  </conditionalFormatting>
  <conditionalFormatting sqref="F23:F36">
    <cfRule type="top10" dxfId="5" priority="6" bottom="1" rank="1"/>
  </conditionalFormatting>
  <conditionalFormatting sqref="I25:I38">
    <cfRule type="top10" dxfId="4" priority="4" bottom="1" rank="1"/>
  </conditionalFormatting>
  <conditionalFormatting sqref="I7:L19">
    <cfRule type="cellIs" dxfId="3" priority="5" operator="greaterThan">
      <formula>0.05</formula>
    </cfRule>
  </conditionalFormatting>
  <conditionalFormatting sqref="J25:J38">
    <cfRule type="top10" dxfId="2" priority="3" bottom="1" rank="1"/>
  </conditionalFormatting>
  <conditionalFormatting sqref="K25:K38">
    <cfRule type="top10" dxfId="1" priority="2" bottom="1" rank="1"/>
  </conditionalFormatting>
  <conditionalFormatting sqref="L25:L38">
    <cfRule type="top10" dxfId="0" priority="1" bottom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50592-F4A1-4BA5-B93C-5DDEB70DBD97}">
  <dimension ref="A1:P20"/>
  <sheetViews>
    <sheetView workbookViewId="0">
      <selection activeCell="L13" sqref="L13"/>
    </sheetView>
  </sheetViews>
  <sheetFormatPr defaultRowHeight="16.5" x14ac:dyDescent="0.3"/>
  <sheetData>
    <row r="1" spans="1:16" x14ac:dyDescent="0.3">
      <c r="A1" s="17" t="s">
        <v>46</v>
      </c>
      <c r="B1" s="18" t="s">
        <v>47</v>
      </c>
      <c r="C1" s="18" t="s">
        <v>48</v>
      </c>
      <c r="D1" s="18" t="s">
        <v>49</v>
      </c>
      <c r="E1" s="18" t="s">
        <v>50</v>
      </c>
      <c r="F1" s="18" t="s">
        <v>51</v>
      </c>
      <c r="G1" s="18" t="s">
        <v>52</v>
      </c>
      <c r="H1" s="18" t="s">
        <v>53</v>
      </c>
      <c r="I1" s="18" t="s">
        <v>54</v>
      </c>
      <c r="J1" s="18" t="s">
        <v>55</v>
      </c>
      <c r="K1" s="18" t="s">
        <v>56</v>
      </c>
      <c r="L1" s="18" t="s">
        <v>57</v>
      </c>
      <c r="M1" s="18" t="s">
        <v>58</v>
      </c>
      <c r="N1" s="18" t="s">
        <v>59</v>
      </c>
      <c r="O1" s="18" t="s">
        <v>60</v>
      </c>
      <c r="P1" s="18">
        <v>2023.03</v>
      </c>
    </row>
    <row r="2" spans="1:16" x14ac:dyDescent="0.3">
      <c r="A2" s="20" t="s">
        <v>61</v>
      </c>
      <c r="B2" s="19">
        <v>104.69</v>
      </c>
      <c r="C2" s="19">
        <v>105.3</v>
      </c>
      <c r="D2" s="19">
        <v>106.06</v>
      </c>
      <c r="E2" s="19">
        <v>106.85</v>
      </c>
      <c r="F2" s="19">
        <v>107.56</v>
      </c>
      <c r="G2" s="19">
        <v>108.22</v>
      </c>
      <c r="H2" s="19">
        <v>108.74</v>
      </c>
      <c r="I2" s="19">
        <v>108.62</v>
      </c>
      <c r="J2" s="19">
        <v>108.93</v>
      </c>
      <c r="K2" s="19">
        <v>109.21</v>
      </c>
      <c r="L2" s="19">
        <v>109.1</v>
      </c>
      <c r="M2" s="19">
        <v>109.28</v>
      </c>
      <c r="N2" s="19">
        <v>110.1</v>
      </c>
      <c r="O2" s="19">
        <v>110.38</v>
      </c>
      <c r="P2" s="19">
        <v>110.56</v>
      </c>
    </row>
    <row r="4" spans="1:16" x14ac:dyDescent="0.3">
      <c r="B4">
        <f>LN(B2)</f>
        <v>4.6510036023312633</v>
      </c>
      <c r="C4">
        <f t="shared" ref="C4:P4" si="0">LN(C2)</f>
        <v>4.6568134191399295</v>
      </c>
      <c r="D4">
        <f t="shared" si="0"/>
        <v>4.6640049717089838</v>
      </c>
      <c r="E4">
        <f t="shared" si="0"/>
        <v>4.6714259817651564</v>
      </c>
      <c r="F4">
        <f t="shared" si="0"/>
        <v>4.6780488314006643</v>
      </c>
      <c r="G4">
        <f t="shared" si="0"/>
        <v>4.6841661922145894</v>
      </c>
      <c r="H4">
        <f t="shared" si="0"/>
        <v>4.6889597117177741</v>
      </c>
      <c r="I4">
        <f t="shared" si="0"/>
        <v>4.687855552606699</v>
      </c>
      <c r="J4">
        <f t="shared" si="0"/>
        <v>4.6907054740943543</v>
      </c>
      <c r="K4">
        <f t="shared" si="0"/>
        <v>4.6932726342096371</v>
      </c>
      <c r="L4">
        <f t="shared" si="0"/>
        <v>4.6922648928390247</v>
      </c>
      <c r="M4">
        <f t="shared" si="0"/>
        <v>4.6939133958224799</v>
      </c>
      <c r="N4">
        <f t="shared" si="0"/>
        <v>4.7013890437286339</v>
      </c>
      <c r="O4">
        <f t="shared" si="0"/>
        <v>4.703928958011355</v>
      </c>
      <c r="P4">
        <f t="shared" si="0"/>
        <v>4.70555836001936</v>
      </c>
    </row>
    <row r="5" spans="1:16" x14ac:dyDescent="0.3">
      <c r="C5">
        <f>C4-B4</f>
        <v>5.8098168086662128E-3</v>
      </c>
      <c r="D5">
        <f t="shared" ref="D5:J5" si="1">D4-C4</f>
        <v>7.1915525690542381E-3</v>
      </c>
      <c r="E5">
        <f t="shared" si="1"/>
        <v>7.4210100561726833E-3</v>
      </c>
      <c r="F5">
        <f t="shared" si="1"/>
        <v>6.6228496355078548E-3</v>
      </c>
      <c r="G5">
        <f t="shared" si="1"/>
        <v>6.1173608139251101E-3</v>
      </c>
      <c r="H5">
        <f t="shared" si="1"/>
        <v>4.79351950318474E-3</v>
      </c>
      <c r="I5">
        <f t="shared" si="1"/>
        <v>-1.104159111075198E-3</v>
      </c>
      <c r="J5">
        <f t="shared" si="1"/>
        <v>2.8499214876553935E-3</v>
      </c>
      <c r="P5">
        <f t="shared" ref="P5" si="2">P4-O4</f>
        <v>1.6294020080049876E-3</v>
      </c>
    </row>
    <row r="7" spans="1:16" x14ac:dyDescent="0.3">
      <c r="O7">
        <v>110.38</v>
      </c>
      <c r="P7">
        <v>110.67</v>
      </c>
    </row>
    <row r="8" spans="1:16" x14ac:dyDescent="0.3">
      <c r="O8">
        <f>LN(O7)</f>
        <v>4.703928958011355</v>
      </c>
      <c r="P8">
        <f>LN(P7)</f>
        <v>4.7065528002766941</v>
      </c>
    </row>
    <row r="9" spans="1:16" x14ac:dyDescent="0.3">
      <c r="P9">
        <f>P8-O8</f>
        <v>2.6238422653390714E-3</v>
      </c>
    </row>
    <row r="12" spans="1:16" x14ac:dyDescent="0.3">
      <c r="O12" t="s">
        <v>63</v>
      </c>
      <c r="P12" s="21">
        <f>P7/O7-1</f>
        <v>2.6272875520927386E-3</v>
      </c>
    </row>
    <row r="13" spans="1:16" x14ac:dyDescent="0.3">
      <c r="O13" t="s">
        <v>64</v>
      </c>
      <c r="P13" s="21">
        <f>P2/O2-1</f>
        <v>1.6307302047473549E-3</v>
      </c>
    </row>
    <row r="15" spans="1:16" x14ac:dyDescent="0.3">
      <c r="O15" s="21" t="s">
        <v>63</v>
      </c>
      <c r="P15" s="21">
        <f>P7/D2-1</f>
        <v>4.3465962662643687E-2</v>
      </c>
    </row>
    <row r="16" spans="1:16" x14ac:dyDescent="0.3">
      <c r="O16" t="s">
        <v>64</v>
      </c>
      <c r="P16" s="21">
        <f>P2/D2-1</f>
        <v>4.2428813878936378E-2</v>
      </c>
    </row>
    <row r="19" spans="10:16" x14ac:dyDescent="0.3">
      <c r="J19" s="21"/>
      <c r="K19" s="21"/>
      <c r="L19" s="21"/>
      <c r="M19" s="21"/>
      <c r="N19" s="21"/>
      <c r="P19" s="21">
        <f>P8-D4</f>
        <v>4.2547828567710333E-2</v>
      </c>
    </row>
    <row r="20" spans="10:16" x14ac:dyDescent="0.3">
      <c r="P20" s="21">
        <f>P4-D4</f>
        <v>4.1553388310376249E-2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Result</vt:lpstr>
      <vt:lpstr>CPI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</dc:creator>
  <cp:lastModifiedBy>SK</cp:lastModifiedBy>
  <dcterms:created xsi:type="dcterms:W3CDTF">2023-04-02T14:07:45Z</dcterms:created>
  <dcterms:modified xsi:type="dcterms:W3CDTF">2023-04-09T07:01:26Z</dcterms:modified>
</cp:coreProperties>
</file>