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6" i="1" l="1"/>
  <c r="T27" i="1"/>
  <c r="F18" i="1"/>
  <c r="F40" i="1" s="1"/>
  <c r="G18" i="1"/>
  <c r="G40" i="1" s="1"/>
  <c r="H18" i="1"/>
  <c r="H40" i="1" s="1"/>
  <c r="I18" i="1"/>
  <c r="I40" i="1" s="1"/>
  <c r="J18" i="1"/>
  <c r="J40" i="1" s="1"/>
  <c r="K18" i="1"/>
  <c r="K40" i="1" s="1"/>
  <c r="L18" i="1"/>
  <c r="L40" i="1" s="1"/>
  <c r="M18" i="1"/>
  <c r="M40" i="1" s="1"/>
  <c r="N18" i="1"/>
  <c r="N40" i="1" s="1"/>
  <c r="O18" i="1"/>
  <c r="O40" i="1" s="1"/>
  <c r="P18" i="1"/>
  <c r="P40" i="1" s="1"/>
  <c r="Q18" i="1"/>
  <c r="Q40" i="1" s="1"/>
  <c r="R18" i="1"/>
  <c r="R40" i="1" s="1"/>
  <c r="S18" i="1"/>
  <c r="S40" i="1" s="1"/>
  <c r="E18" i="1"/>
  <c r="E40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4" i="1"/>
  <c r="T3" i="1"/>
  <c r="K26" i="1" s="1"/>
  <c r="T4" i="1"/>
  <c r="G27" i="1" s="1"/>
  <c r="T5" i="1"/>
  <c r="R28" i="1" s="1"/>
  <c r="T6" i="1"/>
  <c r="M29" i="1" s="1"/>
  <c r="T7" i="1"/>
  <c r="G30" i="1" s="1"/>
  <c r="T8" i="1"/>
  <c r="I31" i="1" s="1"/>
  <c r="T9" i="1"/>
  <c r="J32" i="1" s="1"/>
  <c r="T10" i="1"/>
  <c r="T33" i="1" s="1"/>
  <c r="T11" i="1"/>
  <c r="F34" i="1" s="1"/>
  <c r="T12" i="1"/>
  <c r="M35" i="1" s="1"/>
  <c r="T13" i="1"/>
  <c r="R36" i="1" s="1"/>
  <c r="T14" i="1"/>
  <c r="H37" i="1" s="1"/>
  <c r="T15" i="1"/>
  <c r="K38" i="1" s="1"/>
  <c r="T16" i="1"/>
  <c r="M39" i="1" s="1"/>
  <c r="T2" i="1"/>
  <c r="S25" i="1" s="1"/>
  <c r="C16" i="1"/>
  <c r="C39" i="1" s="1"/>
  <c r="C15" i="1"/>
  <c r="C38" i="1" s="1"/>
  <c r="C14" i="1"/>
  <c r="C37" i="1" s="1"/>
  <c r="C13" i="1"/>
  <c r="C36" i="1" s="1"/>
  <c r="C12" i="1"/>
  <c r="C35" i="1" s="1"/>
  <c r="C11" i="1"/>
  <c r="C34" i="1" s="1"/>
  <c r="C10" i="1"/>
  <c r="C33" i="1" s="1"/>
  <c r="C9" i="1"/>
  <c r="C32" i="1" s="1"/>
  <c r="C8" i="1"/>
  <c r="C31" i="1" s="1"/>
  <c r="C7" i="1"/>
  <c r="C30" i="1" s="1"/>
  <c r="C6" i="1"/>
  <c r="C29" i="1" s="1"/>
  <c r="C5" i="1"/>
  <c r="C28" i="1" s="1"/>
  <c r="C4" i="1"/>
  <c r="C27" i="1" s="1"/>
  <c r="C3" i="1"/>
  <c r="C26" i="1" s="1"/>
  <c r="C2" i="1"/>
  <c r="C25" i="1" s="1"/>
  <c r="S39" i="1" l="1"/>
  <c r="O31" i="1"/>
  <c r="T31" i="1"/>
  <c r="T28" i="1"/>
  <c r="R39" i="1"/>
  <c r="Q39" i="1"/>
  <c r="L31" i="1"/>
  <c r="P39" i="1"/>
  <c r="R29" i="1"/>
  <c r="H39" i="1"/>
  <c r="H29" i="1"/>
  <c r="T39" i="1"/>
  <c r="F37" i="1"/>
  <c r="T36" i="1"/>
  <c r="H35" i="1"/>
  <c r="T35" i="1"/>
  <c r="P31" i="1"/>
  <c r="T34" i="1"/>
  <c r="M31" i="1"/>
  <c r="R30" i="1"/>
  <c r="O38" i="1"/>
  <c r="Q30" i="1"/>
  <c r="E38" i="1"/>
  <c r="G38" i="1"/>
  <c r="I30" i="1"/>
  <c r="K29" i="1"/>
  <c r="E37" i="1"/>
  <c r="R38" i="1"/>
  <c r="F38" i="1"/>
  <c r="F30" i="1"/>
  <c r="J29" i="1"/>
  <c r="T38" i="1"/>
  <c r="T30" i="1"/>
  <c r="E26" i="1"/>
  <c r="Q38" i="1"/>
  <c r="S37" i="1"/>
  <c r="S30" i="1"/>
  <c r="S29" i="1"/>
  <c r="I29" i="1"/>
  <c r="T37" i="1"/>
  <c r="T29" i="1"/>
  <c r="P38" i="1"/>
  <c r="Q29" i="1"/>
  <c r="G29" i="1"/>
  <c r="J38" i="1"/>
  <c r="N30" i="1"/>
  <c r="P29" i="1"/>
  <c r="F29" i="1"/>
  <c r="I38" i="1"/>
  <c r="M30" i="1"/>
  <c r="O29" i="1"/>
  <c r="F27" i="1"/>
  <c r="E39" i="1"/>
  <c r="I39" i="1"/>
  <c r="H38" i="1"/>
  <c r="N31" i="1"/>
  <c r="L30" i="1"/>
  <c r="L29" i="1"/>
  <c r="S26" i="1"/>
  <c r="T25" i="1"/>
  <c r="T32" i="1"/>
  <c r="Q36" i="1"/>
  <c r="Q28" i="1"/>
  <c r="P36" i="1"/>
  <c r="G35" i="1"/>
  <c r="I28" i="1"/>
  <c r="O36" i="1"/>
  <c r="N34" i="1"/>
  <c r="H28" i="1"/>
  <c r="N26" i="1"/>
  <c r="J36" i="1"/>
  <c r="M34" i="1"/>
  <c r="G28" i="1"/>
  <c r="M26" i="1"/>
  <c r="E34" i="1"/>
  <c r="P35" i="1"/>
  <c r="L34" i="1"/>
  <c r="P27" i="1"/>
  <c r="L26" i="1"/>
  <c r="E31" i="1"/>
  <c r="L39" i="1"/>
  <c r="O35" i="1"/>
  <c r="K34" i="1"/>
  <c r="H31" i="1"/>
  <c r="O27" i="1"/>
  <c r="E30" i="1"/>
  <c r="K39" i="1"/>
  <c r="N38" i="1"/>
  <c r="N35" i="1"/>
  <c r="G31" i="1"/>
  <c r="K30" i="1"/>
  <c r="N27" i="1"/>
  <c r="E29" i="1"/>
  <c r="J39" i="1"/>
  <c r="M38" i="1"/>
  <c r="F31" i="1"/>
  <c r="J30" i="1"/>
  <c r="N29" i="1"/>
  <c r="M33" i="1"/>
  <c r="F33" i="1"/>
  <c r="N33" i="1"/>
  <c r="G33" i="1"/>
  <c r="O33" i="1"/>
  <c r="H33" i="1"/>
  <c r="P33" i="1"/>
  <c r="T18" i="1"/>
  <c r="T40" i="1" s="1"/>
  <c r="L33" i="1"/>
  <c r="M25" i="1"/>
  <c r="F25" i="1"/>
  <c r="N25" i="1"/>
  <c r="G25" i="1"/>
  <c r="O25" i="1"/>
  <c r="H25" i="1"/>
  <c r="P25" i="1"/>
  <c r="K32" i="1"/>
  <c r="S32" i="1"/>
  <c r="L32" i="1"/>
  <c r="M32" i="1"/>
  <c r="F32" i="1"/>
  <c r="N32" i="1"/>
  <c r="K33" i="1"/>
  <c r="I32" i="1"/>
  <c r="R25" i="1"/>
  <c r="J33" i="1"/>
  <c r="H32" i="1"/>
  <c r="Q25" i="1"/>
  <c r="I33" i="1"/>
  <c r="G32" i="1"/>
  <c r="L25" i="1"/>
  <c r="E33" i="1"/>
  <c r="R32" i="1"/>
  <c r="K25" i="1"/>
  <c r="K36" i="1"/>
  <c r="S36" i="1"/>
  <c r="L36" i="1"/>
  <c r="E36" i="1"/>
  <c r="M36" i="1"/>
  <c r="F36" i="1"/>
  <c r="N36" i="1"/>
  <c r="K28" i="1"/>
  <c r="S28" i="1"/>
  <c r="L28" i="1"/>
  <c r="E28" i="1"/>
  <c r="M28" i="1"/>
  <c r="F28" i="1"/>
  <c r="N28" i="1"/>
  <c r="E32" i="1"/>
  <c r="I36" i="1"/>
  <c r="S33" i="1"/>
  <c r="Q32" i="1"/>
  <c r="P28" i="1"/>
  <c r="J25" i="1"/>
  <c r="I35" i="1"/>
  <c r="Q35" i="1"/>
  <c r="E35" i="1"/>
  <c r="J35" i="1"/>
  <c r="R35" i="1"/>
  <c r="K35" i="1"/>
  <c r="S35" i="1"/>
  <c r="L35" i="1"/>
  <c r="I27" i="1"/>
  <c r="Q27" i="1"/>
  <c r="E27" i="1"/>
  <c r="J27" i="1"/>
  <c r="R27" i="1"/>
  <c r="K27" i="1"/>
  <c r="S27" i="1"/>
  <c r="L27" i="1"/>
  <c r="H36" i="1"/>
  <c r="F35" i="1"/>
  <c r="R33" i="1"/>
  <c r="P32" i="1"/>
  <c r="O28" i="1"/>
  <c r="M27" i="1"/>
  <c r="I25" i="1"/>
  <c r="G34" i="1"/>
  <c r="O34" i="1"/>
  <c r="H34" i="1"/>
  <c r="P34" i="1"/>
  <c r="I34" i="1"/>
  <c r="Q34" i="1"/>
  <c r="J34" i="1"/>
  <c r="R34" i="1"/>
  <c r="G26" i="1"/>
  <c r="O26" i="1"/>
  <c r="H26" i="1"/>
  <c r="P26" i="1"/>
  <c r="I26" i="1"/>
  <c r="Q26" i="1"/>
  <c r="J26" i="1"/>
  <c r="R26" i="1"/>
  <c r="E25" i="1"/>
  <c r="G36" i="1"/>
  <c r="S34" i="1"/>
  <c r="Q33" i="1"/>
  <c r="O32" i="1"/>
  <c r="J28" i="1"/>
  <c r="H27" i="1"/>
  <c r="F26" i="1"/>
  <c r="O39" i="1"/>
  <c r="G39" i="1"/>
  <c r="S31" i="1"/>
  <c r="K31" i="1"/>
  <c r="N39" i="1"/>
  <c r="F39" i="1"/>
  <c r="L38" i="1"/>
  <c r="R31" i="1"/>
  <c r="J31" i="1"/>
  <c r="P30" i="1"/>
  <c r="H30" i="1"/>
  <c r="S38" i="1"/>
  <c r="Q31" i="1"/>
  <c r="O30" i="1"/>
  <c r="O37" i="1"/>
  <c r="M37" i="1"/>
  <c r="N37" i="1"/>
  <c r="K37" i="1"/>
  <c r="G37" i="1"/>
  <c r="L37" i="1"/>
  <c r="R37" i="1"/>
  <c r="J37" i="1"/>
  <c r="Q37" i="1"/>
  <c r="I37" i="1"/>
  <c r="P37" i="1"/>
  <c r="S42" i="1" l="1"/>
</calcChain>
</file>

<file path=xl/sharedStrings.xml><?xml version="1.0" encoding="utf-8"?>
<sst xmlns="http://schemas.openxmlformats.org/spreadsheetml/2006/main" count="22" uniqueCount="22">
  <si>
    <t>sum</t>
  </si>
  <si>
    <t>Actual Scenes</t>
  </si>
  <si>
    <t>CALsuburb</t>
  </si>
  <si>
    <t>MITcoast</t>
  </si>
  <si>
    <t>MITforest</t>
  </si>
  <si>
    <t>MIThighway</t>
  </si>
  <si>
    <t>MITinsidecity</t>
  </si>
  <si>
    <t>MITmountain</t>
  </si>
  <si>
    <t>MITopencountry</t>
  </si>
  <si>
    <t>MITstreet</t>
  </si>
  <si>
    <t>MITtallbuilding</t>
  </si>
  <si>
    <t>PARoffice</t>
  </si>
  <si>
    <t>bedroom</t>
  </si>
  <si>
    <t>industrial</t>
  </si>
  <si>
    <t>kitchen</t>
  </si>
  <si>
    <t>livingroom</t>
  </si>
  <si>
    <t>store</t>
  </si>
  <si>
    <t>Actual Total</t>
  </si>
  <si>
    <t>Predicted Total</t>
  </si>
  <si>
    <t>Color Bar</t>
  </si>
  <si>
    <t>Mean Accuracy</t>
  </si>
  <si>
    <t>Predicted Scenes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</si>
</sst>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9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3" borderId="0" xfId="0" applyFill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164" fontId="4" fillId="0" borderId="0" xfId="0" applyNumberFormat="1" applyFont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textRotation="90"/>
    </xf>
    <xf numFmtId="0" fontId="1" fillId="3" borderId="16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textRotation="90"/>
    </xf>
    <xf numFmtId="0" fontId="1" fillId="3" borderId="9" xfId="0" applyFont="1" applyFill="1" applyBorder="1" applyAlignment="1">
      <alignment horizontal="center" textRotation="90"/>
    </xf>
    <xf numFmtId="0" fontId="1" fillId="3" borderId="5" xfId="0" applyFont="1" applyFill="1" applyBorder="1" applyAlignment="1">
      <alignment horizontal="center" textRotation="90"/>
    </xf>
    <xf numFmtId="16" fontId="0" fillId="0" borderId="0" xfId="0" applyNumberFormat="1"/>
    <xf numFmtId="0" fontId="1" fillId="3" borderId="1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0" fillId="5" borderId="0" xfId="0" applyFill="1"/>
    <xf numFmtId="0" fontId="2" fillId="5" borderId="0" xfId="0" applyFont="1" applyFill="1"/>
    <xf numFmtId="0" fontId="5" fillId="5" borderId="0" xfId="0" applyFont="1" applyFill="1" applyAlignment="1">
      <alignment horizontal="center"/>
    </xf>
    <xf numFmtId="169" fontId="5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" fontId="7" fillId="4" borderId="17" xfId="0" applyNumberFormat="1" applyFont="1" applyFill="1" applyBorder="1" applyAlignment="1">
      <alignment horizontal="center" vertical="center"/>
    </xf>
    <xf numFmtId="1" fontId="7" fillId="4" borderId="18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20" xfId="0" applyNumberFormat="1" applyFont="1" applyFill="1" applyBorder="1" applyAlignment="1">
      <alignment horizontal="center" vertical="center"/>
    </xf>
    <xf numFmtId="1" fontId="7" fillId="4" borderId="21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0" zoomScaleNormal="80" workbookViewId="0">
      <selection activeCell="AG18" sqref="AG18"/>
    </sheetView>
  </sheetViews>
  <sheetFormatPr defaultRowHeight="15" x14ac:dyDescent="0.25"/>
  <cols>
    <col min="1" max="1" width="1.7109375" customWidth="1"/>
    <col min="2" max="2" width="6.5703125" customWidth="1"/>
    <col min="3" max="19" width="8.7109375" customWidth="1"/>
    <col min="21" max="21" width="1.7109375" customWidth="1"/>
  </cols>
  <sheetData>
    <row r="1" spans="3:20" x14ac:dyDescent="0.25"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0</v>
      </c>
    </row>
    <row r="2" spans="3:20" x14ac:dyDescent="0.25">
      <c r="C2" s="1" t="str">
        <f>E1</f>
        <v>CALsuburb</v>
      </c>
      <c r="D2" s="1"/>
      <c r="E2" s="2">
        <v>141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>
        <f>SUM(E2:S2)</f>
        <v>141</v>
      </c>
    </row>
    <row r="3" spans="3:20" x14ac:dyDescent="0.25">
      <c r="C3" s="1" t="str">
        <f>F1</f>
        <v>MITcoast</v>
      </c>
      <c r="D3" s="1"/>
      <c r="E3" s="2">
        <v>0</v>
      </c>
      <c r="F3" s="2">
        <v>215</v>
      </c>
      <c r="G3" s="2">
        <v>2</v>
      </c>
      <c r="H3" s="2">
        <v>4</v>
      </c>
      <c r="I3" s="2">
        <v>0</v>
      </c>
      <c r="J3" s="2">
        <v>4</v>
      </c>
      <c r="K3" s="2">
        <v>31</v>
      </c>
      <c r="L3" s="2">
        <v>0</v>
      </c>
      <c r="M3" s="2">
        <v>0</v>
      </c>
      <c r="N3" s="2">
        <v>0</v>
      </c>
      <c r="O3" s="2">
        <v>3</v>
      </c>
      <c r="P3" s="2">
        <v>1</v>
      </c>
      <c r="Q3" s="2">
        <v>0</v>
      </c>
      <c r="R3" s="2">
        <v>0</v>
      </c>
      <c r="S3" s="2">
        <v>0</v>
      </c>
      <c r="T3">
        <f>SUM(E3:S3)</f>
        <v>260</v>
      </c>
    </row>
    <row r="4" spans="3:20" x14ac:dyDescent="0.25">
      <c r="C4" s="1" t="str">
        <f>G1</f>
        <v>MITforest</v>
      </c>
      <c r="D4" s="1"/>
      <c r="E4" s="2">
        <v>0</v>
      </c>
      <c r="F4" s="2">
        <v>0</v>
      </c>
      <c r="G4" s="2">
        <v>216</v>
      </c>
      <c r="H4" s="2">
        <v>0</v>
      </c>
      <c r="I4" s="2">
        <v>0</v>
      </c>
      <c r="J4" s="2">
        <v>11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>
        <f>SUM(E4:S4)</f>
        <v>228</v>
      </c>
    </row>
    <row r="5" spans="3:20" x14ac:dyDescent="0.25">
      <c r="C5" s="1" t="str">
        <f>H1</f>
        <v>MIThighway</v>
      </c>
      <c r="D5" s="1"/>
      <c r="E5" s="2">
        <v>1</v>
      </c>
      <c r="F5" s="2">
        <v>12</v>
      </c>
      <c r="G5" s="2">
        <v>1</v>
      </c>
      <c r="H5" s="2">
        <v>113</v>
      </c>
      <c r="I5" s="2">
        <v>0</v>
      </c>
      <c r="J5" s="2">
        <v>8</v>
      </c>
      <c r="K5" s="2">
        <v>12</v>
      </c>
      <c r="L5" s="2">
        <v>6</v>
      </c>
      <c r="M5" s="2">
        <v>0</v>
      </c>
      <c r="N5" s="2">
        <v>0</v>
      </c>
      <c r="O5" s="2">
        <v>0</v>
      </c>
      <c r="P5" s="2">
        <v>6</v>
      </c>
      <c r="Q5" s="2">
        <v>0</v>
      </c>
      <c r="R5" s="2">
        <v>0</v>
      </c>
      <c r="S5" s="2">
        <v>1</v>
      </c>
      <c r="T5">
        <f>SUM(E5:S5)</f>
        <v>160</v>
      </c>
    </row>
    <row r="6" spans="3:20" x14ac:dyDescent="0.25">
      <c r="C6" s="1" t="str">
        <f>I1</f>
        <v>MITinsidecity</v>
      </c>
      <c r="D6" s="1"/>
      <c r="E6" s="2">
        <v>5</v>
      </c>
      <c r="F6" s="2">
        <v>2</v>
      </c>
      <c r="G6" s="2">
        <v>0</v>
      </c>
      <c r="H6" s="2">
        <v>3</v>
      </c>
      <c r="I6" s="2">
        <v>152</v>
      </c>
      <c r="J6" s="2">
        <v>0</v>
      </c>
      <c r="K6" s="2">
        <v>0</v>
      </c>
      <c r="L6" s="2">
        <v>25</v>
      </c>
      <c r="M6" s="2">
        <v>6</v>
      </c>
      <c r="N6" s="2">
        <v>1</v>
      </c>
      <c r="O6" s="2">
        <v>0</v>
      </c>
      <c r="P6" s="2">
        <v>7</v>
      </c>
      <c r="Q6" s="2">
        <v>0</v>
      </c>
      <c r="R6" s="2">
        <v>1</v>
      </c>
      <c r="S6" s="2">
        <v>6</v>
      </c>
      <c r="T6">
        <f>SUM(E6:S6)</f>
        <v>208</v>
      </c>
    </row>
    <row r="7" spans="3:20" x14ac:dyDescent="0.25">
      <c r="C7" s="1" t="str">
        <f>J1</f>
        <v>MITmountain</v>
      </c>
      <c r="D7" s="1"/>
      <c r="E7" s="2">
        <v>0</v>
      </c>
      <c r="F7" s="2">
        <v>7</v>
      </c>
      <c r="G7" s="2">
        <v>9</v>
      </c>
      <c r="H7" s="2">
        <v>3</v>
      </c>
      <c r="I7" s="2">
        <v>0</v>
      </c>
      <c r="J7" s="2">
        <v>236</v>
      </c>
      <c r="K7" s="2">
        <v>11</v>
      </c>
      <c r="L7" s="2">
        <v>4</v>
      </c>
      <c r="M7" s="2">
        <v>1</v>
      </c>
      <c r="N7" s="2">
        <v>0</v>
      </c>
      <c r="O7" s="2">
        <v>1</v>
      </c>
      <c r="P7" s="2">
        <v>2</v>
      </c>
      <c r="Q7" s="2">
        <v>0</v>
      </c>
      <c r="R7" s="2">
        <v>0</v>
      </c>
      <c r="S7" s="2">
        <v>0</v>
      </c>
      <c r="T7">
        <f>SUM(E7:S7)</f>
        <v>274</v>
      </c>
    </row>
    <row r="8" spans="3:20" x14ac:dyDescent="0.25">
      <c r="C8" s="1" t="str">
        <f>K1</f>
        <v>MITopencountry</v>
      </c>
      <c r="D8" s="1"/>
      <c r="E8" s="2">
        <v>7</v>
      </c>
      <c r="F8" s="2">
        <v>41</v>
      </c>
      <c r="G8" s="2">
        <v>14</v>
      </c>
      <c r="H8" s="2">
        <v>3</v>
      </c>
      <c r="I8" s="2">
        <v>0</v>
      </c>
      <c r="J8" s="2">
        <v>23</v>
      </c>
      <c r="K8" s="2">
        <v>211</v>
      </c>
      <c r="L8" s="2">
        <v>5</v>
      </c>
      <c r="M8" s="2">
        <v>0</v>
      </c>
      <c r="N8" s="2">
        <v>0</v>
      </c>
      <c r="O8" s="2">
        <v>0</v>
      </c>
      <c r="P8" s="2">
        <v>3</v>
      </c>
      <c r="Q8" s="2">
        <v>0</v>
      </c>
      <c r="R8" s="2">
        <v>0</v>
      </c>
      <c r="S8" s="2">
        <v>3</v>
      </c>
      <c r="T8">
        <f>SUM(E8:S8)</f>
        <v>310</v>
      </c>
    </row>
    <row r="9" spans="3:20" x14ac:dyDescent="0.25">
      <c r="C9" s="1" t="str">
        <f>L1</f>
        <v>MITstreet</v>
      </c>
      <c r="D9" s="1"/>
      <c r="E9" s="2">
        <v>0</v>
      </c>
      <c r="F9" s="2">
        <v>0</v>
      </c>
      <c r="G9" s="2">
        <v>0</v>
      </c>
      <c r="H9" s="2">
        <v>6</v>
      </c>
      <c r="I9" s="2">
        <v>2</v>
      </c>
      <c r="J9" s="2">
        <v>1</v>
      </c>
      <c r="K9" s="2">
        <v>0</v>
      </c>
      <c r="L9" s="2">
        <v>173</v>
      </c>
      <c r="M9" s="2">
        <v>4</v>
      </c>
      <c r="N9" s="2">
        <v>0</v>
      </c>
      <c r="O9" s="2">
        <v>0</v>
      </c>
      <c r="P9" s="2">
        <v>3</v>
      </c>
      <c r="Q9" s="2">
        <v>0</v>
      </c>
      <c r="R9" s="2">
        <v>2</v>
      </c>
      <c r="S9" s="2">
        <v>1</v>
      </c>
      <c r="T9">
        <f>SUM(E9:S9)</f>
        <v>192</v>
      </c>
    </row>
    <row r="10" spans="3:20" x14ac:dyDescent="0.25">
      <c r="C10" s="1" t="str">
        <f>M1</f>
        <v>MITtallbuilding</v>
      </c>
      <c r="D10" s="1"/>
      <c r="E10" s="2">
        <v>0</v>
      </c>
      <c r="F10" s="2">
        <v>0</v>
      </c>
      <c r="G10" s="2">
        <v>1</v>
      </c>
      <c r="H10" s="2">
        <v>0</v>
      </c>
      <c r="I10" s="2">
        <v>8</v>
      </c>
      <c r="J10" s="2">
        <v>1</v>
      </c>
      <c r="K10" s="2">
        <v>0</v>
      </c>
      <c r="L10" s="2">
        <v>1</v>
      </c>
      <c r="M10" s="2">
        <v>237</v>
      </c>
      <c r="N10" s="2">
        <v>0</v>
      </c>
      <c r="O10" s="2">
        <v>0</v>
      </c>
      <c r="P10" s="2">
        <v>6</v>
      </c>
      <c r="Q10" s="2">
        <v>0</v>
      </c>
      <c r="R10" s="2">
        <v>1</v>
      </c>
      <c r="S10" s="2">
        <v>1</v>
      </c>
      <c r="T10">
        <f>SUM(E10:S10)</f>
        <v>256</v>
      </c>
    </row>
    <row r="11" spans="3:20" x14ac:dyDescent="0.25">
      <c r="C11" s="1" t="str">
        <f>N1</f>
        <v>PARoffice</v>
      </c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102</v>
      </c>
      <c r="O11" s="2">
        <v>1</v>
      </c>
      <c r="P11" s="2">
        <v>1</v>
      </c>
      <c r="Q11" s="2">
        <v>8</v>
      </c>
      <c r="R11" s="2">
        <v>2</v>
      </c>
      <c r="S11" s="2">
        <v>1</v>
      </c>
      <c r="T11">
        <f>SUM(E11:S11)</f>
        <v>115</v>
      </c>
    </row>
    <row r="12" spans="3:20" x14ac:dyDescent="0.25">
      <c r="C12" s="1" t="str">
        <f>O1</f>
        <v>bedroom</v>
      </c>
      <c r="D12" s="1"/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2</v>
      </c>
      <c r="M12" s="2">
        <v>0</v>
      </c>
      <c r="N12" s="2">
        <v>5</v>
      </c>
      <c r="O12" s="2">
        <v>69</v>
      </c>
      <c r="P12" s="2">
        <v>2</v>
      </c>
      <c r="Q12" s="2">
        <v>7</v>
      </c>
      <c r="R12" s="2">
        <v>26</v>
      </c>
      <c r="S12" s="2">
        <v>2</v>
      </c>
      <c r="T12">
        <f>SUM(E12:S12)</f>
        <v>116</v>
      </c>
    </row>
    <row r="13" spans="3:20" x14ac:dyDescent="0.25">
      <c r="C13" s="1" t="str">
        <f>P1</f>
        <v>industrial</v>
      </c>
      <c r="D13" s="1"/>
      <c r="E13" s="2">
        <v>3</v>
      </c>
      <c r="F13" s="2">
        <v>1</v>
      </c>
      <c r="G13" s="2">
        <v>1</v>
      </c>
      <c r="H13" s="2">
        <v>0</v>
      </c>
      <c r="I13" s="2">
        <v>17</v>
      </c>
      <c r="J13" s="2">
        <v>2</v>
      </c>
      <c r="K13" s="2">
        <v>2</v>
      </c>
      <c r="L13" s="2">
        <v>11</v>
      </c>
      <c r="M13" s="2">
        <v>27</v>
      </c>
      <c r="N13" s="2">
        <v>3</v>
      </c>
      <c r="O13" s="2">
        <v>2</v>
      </c>
      <c r="P13" s="2">
        <v>109</v>
      </c>
      <c r="Q13" s="2">
        <v>0</v>
      </c>
      <c r="R13" s="2">
        <v>4</v>
      </c>
      <c r="S13" s="2">
        <v>29</v>
      </c>
      <c r="T13">
        <f>SUM(E13:S13)</f>
        <v>211</v>
      </c>
    </row>
    <row r="14" spans="3:20" x14ac:dyDescent="0.25">
      <c r="C14" s="1" t="str">
        <f>Q1</f>
        <v>kitchen</v>
      </c>
      <c r="D14" s="1"/>
      <c r="E14" s="2">
        <v>0</v>
      </c>
      <c r="F14" s="2">
        <v>0</v>
      </c>
      <c r="G14" s="2">
        <v>0</v>
      </c>
      <c r="H14" s="2">
        <v>0</v>
      </c>
      <c r="I14" s="2">
        <v>4</v>
      </c>
      <c r="J14" s="2">
        <v>1</v>
      </c>
      <c r="K14" s="2">
        <v>0</v>
      </c>
      <c r="L14" s="2">
        <v>0</v>
      </c>
      <c r="M14" s="2">
        <v>0</v>
      </c>
      <c r="N14" s="2">
        <v>2</v>
      </c>
      <c r="O14" s="2">
        <v>8</v>
      </c>
      <c r="P14" s="2">
        <v>2</v>
      </c>
      <c r="Q14" s="2">
        <v>70</v>
      </c>
      <c r="R14" s="2">
        <v>20</v>
      </c>
      <c r="S14" s="2">
        <v>3</v>
      </c>
      <c r="T14">
        <f>SUM(E14:S14)</f>
        <v>110</v>
      </c>
    </row>
    <row r="15" spans="3:20" x14ac:dyDescent="0.25">
      <c r="C15" s="1" t="str">
        <f>R1</f>
        <v>livingroom</v>
      </c>
      <c r="D15" s="1"/>
      <c r="E15" s="2">
        <v>1</v>
      </c>
      <c r="F15" s="2">
        <v>0</v>
      </c>
      <c r="G15" s="2">
        <v>0</v>
      </c>
      <c r="H15" s="2">
        <v>0</v>
      </c>
      <c r="I15" s="2">
        <v>2</v>
      </c>
      <c r="J15" s="2">
        <v>2</v>
      </c>
      <c r="K15" s="2">
        <v>0</v>
      </c>
      <c r="L15" s="2">
        <v>2</v>
      </c>
      <c r="M15" s="2">
        <v>0</v>
      </c>
      <c r="N15" s="2">
        <v>4</v>
      </c>
      <c r="O15" s="2">
        <v>14</v>
      </c>
      <c r="P15" s="2">
        <v>6</v>
      </c>
      <c r="Q15" s="2">
        <v>11</v>
      </c>
      <c r="R15" s="2">
        <v>135</v>
      </c>
      <c r="S15" s="2">
        <v>12</v>
      </c>
      <c r="T15">
        <f>SUM(E15:S15)</f>
        <v>189</v>
      </c>
    </row>
    <row r="16" spans="3:20" x14ac:dyDescent="0.25">
      <c r="C16" s="1" t="str">
        <f>S1</f>
        <v>store</v>
      </c>
      <c r="D16" s="1"/>
      <c r="E16" s="2">
        <v>0</v>
      </c>
      <c r="F16" s="2">
        <v>0</v>
      </c>
      <c r="G16" s="2">
        <v>3</v>
      </c>
      <c r="H16" s="2">
        <v>0</v>
      </c>
      <c r="I16" s="2">
        <v>14</v>
      </c>
      <c r="J16" s="2">
        <v>4</v>
      </c>
      <c r="K16" s="2">
        <v>0</v>
      </c>
      <c r="L16" s="2">
        <v>6</v>
      </c>
      <c r="M16" s="2">
        <v>12</v>
      </c>
      <c r="N16" s="2">
        <v>3</v>
      </c>
      <c r="O16" s="2">
        <v>2</v>
      </c>
      <c r="P16" s="2">
        <v>3</v>
      </c>
      <c r="Q16" s="2">
        <v>5</v>
      </c>
      <c r="R16" s="2">
        <v>14</v>
      </c>
      <c r="S16" s="2">
        <v>149</v>
      </c>
      <c r="T16">
        <f>SUM(E16:S16)</f>
        <v>215</v>
      </c>
    </row>
    <row r="17" spans="1:22" x14ac:dyDescent="0.25">
      <c r="C17" s="1"/>
      <c r="D17" s="1"/>
    </row>
    <row r="18" spans="1:22" x14ac:dyDescent="0.25">
      <c r="E18">
        <f>SUM(E2:E16)</f>
        <v>158</v>
      </c>
      <c r="F18">
        <f t="shared" ref="F18:S18" si="0">SUM(F2:F16)</f>
        <v>278</v>
      </c>
      <c r="G18">
        <f t="shared" si="0"/>
        <v>247</v>
      </c>
      <c r="H18">
        <f t="shared" si="0"/>
        <v>133</v>
      </c>
      <c r="I18">
        <f t="shared" si="0"/>
        <v>199</v>
      </c>
      <c r="J18">
        <f t="shared" si="0"/>
        <v>294</v>
      </c>
      <c r="K18">
        <f t="shared" si="0"/>
        <v>268</v>
      </c>
      <c r="L18">
        <f t="shared" si="0"/>
        <v>236</v>
      </c>
      <c r="M18">
        <f t="shared" si="0"/>
        <v>287</v>
      </c>
      <c r="N18">
        <f t="shared" si="0"/>
        <v>120</v>
      </c>
      <c r="O18">
        <f t="shared" si="0"/>
        <v>100</v>
      </c>
      <c r="P18">
        <f t="shared" si="0"/>
        <v>151</v>
      </c>
      <c r="Q18">
        <f t="shared" si="0"/>
        <v>101</v>
      </c>
      <c r="R18">
        <f t="shared" si="0"/>
        <v>205</v>
      </c>
      <c r="S18">
        <f t="shared" si="0"/>
        <v>208</v>
      </c>
      <c r="T18">
        <f>SUM(T2:T16)</f>
        <v>2985</v>
      </c>
    </row>
    <row r="20" spans="1:22" ht="9.9499999999999993" customHeight="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2" ht="15.75" x14ac:dyDescent="0.25">
      <c r="A21" s="34"/>
      <c r="B21" s="38" t="s">
        <v>19</v>
      </c>
      <c r="C21" s="38"/>
      <c r="D21" s="9">
        <v>0</v>
      </c>
      <c r="E21" s="44">
        <v>6.25E-2</v>
      </c>
      <c r="F21" s="44">
        <v>0.125</v>
      </c>
      <c r="G21" s="44">
        <v>0.1875</v>
      </c>
      <c r="H21" s="44">
        <v>0.25</v>
      </c>
      <c r="I21" s="44">
        <v>0.3125</v>
      </c>
      <c r="J21" s="44">
        <v>0.375</v>
      </c>
      <c r="K21" s="44">
        <v>0.4375</v>
      </c>
      <c r="L21" s="44">
        <v>0.5</v>
      </c>
      <c r="M21" s="44">
        <v>0.5625</v>
      </c>
      <c r="N21" s="44">
        <v>0.625</v>
      </c>
      <c r="O21" s="44">
        <v>0.6875</v>
      </c>
      <c r="P21" s="44">
        <v>0.75</v>
      </c>
      <c r="Q21" s="44">
        <v>0.8125</v>
      </c>
      <c r="R21" s="44">
        <v>0.875</v>
      </c>
      <c r="S21" s="44">
        <v>0.9375</v>
      </c>
      <c r="T21" s="9">
        <v>1</v>
      </c>
      <c r="U21" s="34"/>
    </row>
    <row r="22" spans="1:22" ht="6" customHeight="1" thickBo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1:22" ht="28.5" x14ac:dyDescent="0.45">
      <c r="A23" s="34"/>
      <c r="B23" s="34"/>
      <c r="C23" s="34"/>
      <c r="D23" s="34"/>
      <c r="E23" s="3" t="s">
        <v>21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21" t="s">
        <v>17</v>
      </c>
      <c r="U23" s="34"/>
    </row>
    <row r="24" spans="1:22" ht="84" thickBot="1" x14ac:dyDescent="0.3">
      <c r="A24" s="34"/>
      <c r="B24" s="34"/>
      <c r="C24" s="34"/>
      <c r="D24" s="34"/>
      <c r="E24" s="23" t="str">
        <f>E1</f>
        <v>CALsuburb</v>
      </c>
      <c r="F24" s="24" t="str">
        <f>F1</f>
        <v>MITcoast</v>
      </c>
      <c r="G24" s="24" t="str">
        <f>G1</f>
        <v>MITforest</v>
      </c>
      <c r="H24" s="24" t="str">
        <f>H1</f>
        <v>MIThighway</v>
      </c>
      <c r="I24" s="24" t="str">
        <f>I1</f>
        <v>MITinsidecity</v>
      </c>
      <c r="J24" s="24" t="str">
        <f>J1</f>
        <v>MITmountain</v>
      </c>
      <c r="K24" s="24" t="str">
        <f>K1</f>
        <v>MITopencountry</v>
      </c>
      <c r="L24" s="24" t="str">
        <f>L1</f>
        <v>MITstreet</v>
      </c>
      <c r="M24" s="24" t="str">
        <f>M1</f>
        <v>MITtallbuilding</v>
      </c>
      <c r="N24" s="24" t="str">
        <f>N1</f>
        <v>PARoffice</v>
      </c>
      <c r="O24" s="24" t="str">
        <f>O1</f>
        <v>bedroom</v>
      </c>
      <c r="P24" s="24" t="str">
        <f>P1</f>
        <v>industrial</v>
      </c>
      <c r="Q24" s="24" t="str">
        <f>Q1</f>
        <v>kitchen</v>
      </c>
      <c r="R24" s="24" t="str">
        <f>R1</f>
        <v>livingroom</v>
      </c>
      <c r="S24" s="25" t="str">
        <f>S1</f>
        <v>store</v>
      </c>
      <c r="T24" s="22"/>
      <c r="U24" s="34"/>
    </row>
    <row r="25" spans="1:22" ht="35.1" customHeight="1" x14ac:dyDescent="0.25">
      <c r="A25" s="34"/>
      <c r="B25" s="6" t="s">
        <v>1</v>
      </c>
      <c r="C25" s="28" t="str">
        <f>C2</f>
        <v>CALsuburb</v>
      </c>
      <c r="D25" s="29"/>
      <c r="E25" s="10">
        <f>E2/$T2</f>
        <v>1</v>
      </c>
      <c r="F25" s="11">
        <f>F2/$T2</f>
        <v>0</v>
      </c>
      <c r="G25" s="11">
        <f>G2/$T2</f>
        <v>0</v>
      </c>
      <c r="H25" s="11">
        <f>H2/$T2</f>
        <v>0</v>
      </c>
      <c r="I25" s="11">
        <f>I2/$T2</f>
        <v>0</v>
      </c>
      <c r="J25" s="11">
        <f>J2/$T2</f>
        <v>0</v>
      </c>
      <c r="K25" s="11">
        <f>K2/$T2</f>
        <v>0</v>
      </c>
      <c r="L25" s="11">
        <f>L2/$T2</f>
        <v>0</v>
      </c>
      <c r="M25" s="11">
        <f>M2/$T2</f>
        <v>0</v>
      </c>
      <c r="N25" s="11">
        <f>N2/$T2</f>
        <v>0</v>
      </c>
      <c r="O25" s="11">
        <f>O2/$T2</f>
        <v>0</v>
      </c>
      <c r="P25" s="11">
        <f>P2/$T2</f>
        <v>0</v>
      </c>
      <c r="Q25" s="11">
        <f>Q2/$T2</f>
        <v>0</v>
      </c>
      <c r="R25" s="11">
        <f>R2/$T2</f>
        <v>0</v>
      </c>
      <c r="S25" s="12">
        <f>S2/$T2</f>
        <v>0</v>
      </c>
      <c r="T25" s="42">
        <f>T2</f>
        <v>141</v>
      </c>
      <c r="U25" s="34"/>
      <c r="V25" s="9"/>
    </row>
    <row r="26" spans="1:22" ht="35.1" customHeight="1" x14ac:dyDescent="0.25">
      <c r="A26" s="34"/>
      <c r="B26" s="7"/>
      <c r="C26" s="30" t="str">
        <f>C3</f>
        <v>MITcoast</v>
      </c>
      <c r="D26" s="31"/>
      <c r="E26" s="13">
        <f>E3/$T3</f>
        <v>0</v>
      </c>
      <c r="F26" s="14">
        <f>F3/$T3</f>
        <v>0.82692307692307687</v>
      </c>
      <c r="G26" s="14">
        <f>G3/$T3</f>
        <v>7.6923076923076927E-3</v>
      </c>
      <c r="H26" s="14">
        <f>H3/$T3</f>
        <v>1.5384615384615385E-2</v>
      </c>
      <c r="I26" s="14">
        <f>I3/$T3</f>
        <v>0</v>
      </c>
      <c r="J26" s="14">
        <f>J3/$T3</f>
        <v>1.5384615384615385E-2</v>
      </c>
      <c r="K26" s="14">
        <f>K3/$T3</f>
        <v>0.11923076923076924</v>
      </c>
      <c r="L26" s="14">
        <f>L3/$T3</f>
        <v>0</v>
      </c>
      <c r="M26" s="14">
        <f>M3/$T3</f>
        <v>0</v>
      </c>
      <c r="N26" s="14">
        <f>N3/$T3</f>
        <v>0</v>
      </c>
      <c r="O26" s="14">
        <f>O3/$T3</f>
        <v>1.1538461538461539E-2</v>
      </c>
      <c r="P26" s="14">
        <f>P3/$T3</f>
        <v>3.8461538461538464E-3</v>
      </c>
      <c r="Q26" s="14">
        <f>Q3/$T3</f>
        <v>0</v>
      </c>
      <c r="R26" s="14">
        <f>R3/$T3</f>
        <v>0</v>
      </c>
      <c r="S26" s="15">
        <f>S3/$T3</f>
        <v>0</v>
      </c>
      <c r="T26" s="43">
        <f t="shared" ref="T26:T39" si="1">T3</f>
        <v>260</v>
      </c>
      <c r="U26" s="34"/>
      <c r="V26" s="9"/>
    </row>
    <row r="27" spans="1:22" ht="35.1" customHeight="1" x14ac:dyDescent="0.25">
      <c r="A27" s="34"/>
      <c r="B27" s="7"/>
      <c r="C27" s="30" t="str">
        <f>C4</f>
        <v>MITforest</v>
      </c>
      <c r="D27" s="31"/>
      <c r="E27" s="13">
        <f>E4/$T4</f>
        <v>0</v>
      </c>
      <c r="F27" s="14">
        <f>F4/$T4</f>
        <v>0</v>
      </c>
      <c r="G27" s="14">
        <f>G4/$T4</f>
        <v>0.94736842105263153</v>
      </c>
      <c r="H27" s="14">
        <f>H4/$T4</f>
        <v>0</v>
      </c>
      <c r="I27" s="14">
        <f>I4/$T4</f>
        <v>0</v>
      </c>
      <c r="J27" s="14">
        <f>J4/$T4</f>
        <v>4.8245614035087717E-2</v>
      </c>
      <c r="K27" s="14">
        <f>K4/$T4</f>
        <v>0</v>
      </c>
      <c r="L27" s="14">
        <f>L4/$T4</f>
        <v>4.3859649122807015E-3</v>
      </c>
      <c r="M27" s="14">
        <f>M4/$T4</f>
        <v>0</v>
      </c>
      <c r="N27" s="14">
        <f>N4/$T4</f>
        <v>0</v>
      </c>
      <c r="O27" s="14">
        <f>O4/$T4</f>
        <v>0</v>
      </c>
      <c r="P27" s="14">
        <f>P4/$T4</f>
        <v>0</v>
      </c>
      <c r="Q27" s="14">
        <f>Q4/$T4</f>
        <v>0</v>
      </c>
      <c r="R27" s="14">
        <f>R4/$T4</f>
        <v>0</v>
      </c>
      <c r="S27" s="15">
        <f>S4/$T4</f>
        <v>0</v>
      </c>
      <c r="T27" s="43">
        <f t="shared" si="1"/>
        <v>228</v>
      </c>
      <c r="U27" s="34"/>
      <c r="V27" s="9"/>
    </row>
    <row r="28" spans="1:22" ht="35.1" customHeight="1" x14ac:dyDescent="0.25">
      <c r="A28" s="34"/>
      <c r="B28" s="7"/>
      <c r="C28" s="30" t="str">
        <f>C5</f>
        <v>MIThighway</v>
      </c>
      <c r="D28" s="31"/>
      <c r="E28" s="13">
        <f>E5/$T5</f>
        <v>6.2500000000000003E-3</v>
      </c>
      <c r="F28" s="14">
        <f>F5/$T5</f>
        <v>7.4999999999999997E-2</v>
      </c>
      <c r="G28" s="14">
        <f>G5/$T5</f>
        <v>6.2500000000000003E-3</v>
      </c>
      <c r="H28" s="14">
        <f>H5/$T5</f>
        <v>0.70625000000000004</v>
      </c>
      <c r="I28" s="14">
        <f>I5/$T5</f>
        <v>0</v>
      </c>
      <c r="J28" s="14">
        <f>J5/$T5</f>
        <v>0.05</v>
      </c>
      <c r="K28" s="14">
        <f>K5/$T5</f>
        <v>7.4999999999999997E-2</v>
      </c>
      <c r="L28" s="14">
        <f>L5/$T5</f>
        <v>3.7499999999999999E-2</v>
      </c>
      <c r="M28" s="14">
        <f>M5/$T5</f>
        <v>0</v>
      </c>
      <c r="N28" s="14">
        <f>N5/$T5</f>
        <v>0</v>
      </c>
      <c r="O28" s="14">
        <f>O5/$T5</f>
        <v>0</v>
      </c>
      <c r="P28" s="14">
        <f>P5/$T5</f>
        <v>3.7499999999999999E-2</v>
      </c>
      <c r="Q28" s="14">
        <f>Q5/$T5</f>
        <v>0</v>
      </c>
      <c r="R28" s="14">
        <f>R5/$T5</f>
        <v>0</v>
      </c>
      <c r="S28" s="15">
        <f>S5/$T5</f>
        <v>6.2500000000000003E-3</v>
      </c>
      <c r="T28" s="43">
        <f t="shared" si="1"/>
        <v>160</v>
      </c>
      <c r="U28" s="34"/>
      <c r="V28" s="9"/>
    </row>
    <row r="29" spans="1:22" ht="35.1" customHeight="1" x14ac:dyDescent="0.25">
      <c r="A29" s="34"/>
      <c r="B29" s="7"/>
      <c r="C29" s="30" t="str">
        <f>C6</f>
        <v>MITinsidecity</v>
      </c>
      <c r="D29" s="31"/>
      <c r="E29" s="13">
        <f>E6/$T6</f>
        <v>2.403846153846154E-2</v>
      </c>
      <c r="F29" s="14">
        <f>F6/$T6</f>
        <v>9.6153846153846159E-3</v>
      </c>
      <c r="G29" s="14">
        <f>G6/$T6</f>
        <v>0</v>
      </c>
      <c r="H29" s="14">
        <f>H6/$T6</f>
        <v>1.4423076923076924E-2</v>
      </c>
      <c r="I29" s="14">
        <f>I6/$T6</f>
        <v>0.73076923076923073</v>
      </c>
      <c r="J29" s="14">
        <f>J6/$T6</f>
        <v>0</v>
      </c>
      <c r="K29" s="14">
        <f>K6/$T6</f>
        <v>0</v>
      </c>
      <c r="L29" s="14">
        <f>L6/$T6</f>
        <v>0.1201923076923077</v>
      </c>
      <c r="M29" s="14">
        <f>M6/$T6</f>
        <v>2.8846153846153848E-2</v>
      </c>
      <c r="N29" s="14">
        <f>N6/$T6</f>
        <v>4.807692307692308E-3</v>
      </c>
      <c r="O29" s="14">
        <f>O6/$T6</f>
        <v>0</v>
      </c>
      <c r="P29" s="14">
        <f>P6/$T6</f>
        <v>3.3653846153846152E-2</v>
      </c>
      <c r="Q29" s="14">
        <f>Q6/$T6</f>
        <v>0</v>
      </c>
      <c r="R29" s="14">
        <f>R6/$T6</f>
        <v>4.807692307692308E-3</v>
      </c>
      <c r="S29" s="15">
        <f>S6/$T6</f>
        <v>2.8846153846153848E-2</v>
      </c>
      <c r="T29" s="43">
        <f t="shared" si="1"/>
        <v>208</v>
      </c>
      <c r="U29" s="34"/>
      <c r="V29" s="9"/>
    </row>
    <row r="30" spans="1:22" ht="35.1" customHeight="1" x14ac:dyDescent="0.25">
      <c r="A30" s="34"/>
      <c r="B30" s="7"/>
      <c r="C30" s="30" t="str">
        <f>C7</f>
        <v>MITmountain</v>
      </c>
      <c r="D30" s="31"/>
      <c r="E30" s="13">
        <f>E7/$T7</f>
        <v>0</v>
      </c>
      <c r="F30" s="14">
        <f>F7/$T7</f>
        <v>2.5547445255474453E-2</v>
      </c>
      <c r="G30" s="14">
        <f>G7/$T7</f>
        <v>3.2846715328467155E-2</v>
      </c>
      <c r="H30" s="14">
        <f>H7/$T7</f>
        <v>1.0948905109489052E-2</v>
      </c>
      <c r="I30" s="14">
        <f>I7/$T7</f>
        <v>0</v>
      </c>
      <c r="J30" s="14">
        <f>J7/$T7</f>
        <v>0.86131386861313863</v>
      </c>
      <c r="K30" s="14">
        <f>K7/$T7</f>
        <v>4.0145985401459854E-2</v>
      </c>
      <c r="L30" s="14">
        <f>L7/$T7</f>
        <v>1.4598540145985401E-2</v>
      </c>
      <c r="M30" s="14">
        <f>M7/$T7</f>
        <v>3.6496350364963502E-3</v>
      </c>
      <c r="N30" s="14">
        <f>N7/$T7</f>
        <v>0</v>
      </c>
      <c r="O30" s="14">
        <f>O7/$T7</f>
        <v>3.6496350364963502E-3</v>
      </c>
      <c r="P30" s="14">
        <f>P7/$T7</f>
        <v>7.2992700729927005E-3</v>
      </c>
      <c r="Q30" s="14">
        <f>Q7/$T7</f>
        <v>0</v>
      </c>
      <c r="R30" s="14">
        <f>R7/$T7</f>
        <v>0</v>
      </c>
      <c r="S30" s="15">
        <f>S7/$T7</f>
        <v>0</v>
      </c>
      <c r="T30" s="43">
        <f t="shared" si="1"/>
        <v>274</v>
      </c>
      <c r="U30" s="34"/>
      <c r="V30" s="9"/>
    </row>
    <row r="31" spans="1:22" ht="35.1" customHeight="1" x14ac:dyDescent="0.25">
      <c r="A31" s="34"/>
      <c r="B31" s="7"/>
      <c r="C31" s="30" t="str">
        <f>C8</f>
        <v>MITopencountry</v>
      </c>
      <c r="D31" s="31"/>
      <c r="E31" s="13">
        <f>E8/$T8</f>
        <v>2.2580645161290321E-2</v>
      </c>
      <c r="F31" s="14">
        <f>F8/$T8</f>
        <v>0.13225806451612904</v>
      </c>
      <c r="G31" s="14">
        <f>G8/$T8</f>
        <v>4.5161290322580643E-2</v>
      </c>
      <c r="H31" s="14">
        <f>H8/$T8</f>
        <v>9.6774193548387101E-3</v>
      </c>
      <c r="I31" s="14">
        <f>I8/$T8</f>
        <v>0</v>
      </c>
      <c r="J31" s="14">
        <f>J8/$T8</f>
        <v>7.4193548387096769E-2</v>
      </c>
      <c r="K31" s="14">
        <f>K8/$T8</f>
        <v>0.6806451612903226</v>
      </c>
      <c r="L31" s="14">
        <f>L8/$T8</f>
        <v>1.6129032258064516E-2</v>
      </c>
      <c r="M31" s="14">
        <f>M8/$T8</f>
        <v>0</v>
      </c>
      <c r="N31" s="14">
        <f>N8/$T8</f>
        <v>0</v>
      </c>
      <c r="O31" s="14">
        <f>O8/$T8</f>
        <v>0</v>
      </c>
      <c r="P31" s="14">
        <f>P8/$T8</f>
        <v>9.6774193548387101E-3</v>
      </c>
      <c r="Q31" s="14">
        <f>Q8/$T8</f>
        <v>0</v>
      </c>
      <c r="R31" s="14">
        <f>R8/$T8</f>
        <v>0</v>
      </c>
      <c r="S31" s="15">
        <f>S8/$T8</f>
        <v>9.6774193548387101E-3</v>
      </c>
      <c r="T31" s="43">
        <f t="shared" si="1"/>
        <v>310</v>
      </c>
      <c r="U31" s="34"/>
      <c r="V31" s="9"/>
    </row>
    <row r="32" spans="1:22" ht="35.1" customHeight="1" x14ac:dyDescent="0.25">
      <c r="A32" s="34"/>
      <c r="B32" s="7"/>
      <c r="C32" s="30" t="str">
        <f>C9</f>
        <v>MITstreet</v>
      </c>
      <c r="D32" s="31"/>
      <c r="E32" s="13">
        <f>E9/$T9</f>
        <v>0</v>
      </c>
      <c r="F32" s="14">
        <f>F9/$T9</f>
        <v>0</v>
      </c>
      <c r="G32" s="14">
        <f>G9/$T9</f>
        <v>0</v>
      </c>
      <c r="H32" s="14">
        <f>H9/$T9</f>
        <v>3.125E-2</v>
      </c>
      <c r="I32" s="14">
        <f>I9/$T9</f>
        <v>1.0416666666666666E-2</v>
      </c>
      <c r="J32" s="14">
        <f>J9/$T9</f>
        <v>5.208333333333333E-3</v>
      </c>
      <c r="K32" s="14">
        <f>K9/$T9</f>
        <v>0</v>
      </c>
      <c r="L32" s="14">
        <f>L9/$T9</f>
        <v>0.90104166666666663</v>
      </c>
      <c r="M32" s="14">
        <f>M9/$T9</f>
        <v>2.0833333333333332E-2</v>
      </c>
      <c r="N32" s="14">
        <f>N9/$T9</f>
        <v>0</v>
      </c>
      <c r="O32" s="14">
        <f>O9/$T9</f>
        <v>0</v>
      </c>
      <c r="P32" s="14">
        <f>P9/$T9</f>
        <v>1.5625E-2</v>
      </c>
      <c r="Q32" s="14">
        <f>Q9/$T9</f>
        <v>0</v>
      </c>
      <c r="R32" s="14">
        <f>R9/$T9</f>
        <v>1.0416666666666666E-2</v>
      </c>
      <c r="S32" s="15">
        <f>S9/$T9</f>
        <v>5.208333333333333E-3</v>
      </c>
      <c r="T32" s="43">
        <f t="shared" si="1"/>
        <v>192</v>
      </c>
      <c r="U32" s="34"/>
      <c r="V32" s="9"/>
    </row>
    <row r="33" spans="1:27" ht="35.1" customHeight="1" x14ac:dyDescent="0.25">
      <c r="A33" s="34"/>
      <c r="B33" s="7"/>
      <c r="C33" s="30" t="str">
        <f>C10</f>
        <v>MITtallbuilding</v>
      </c>
      <c r="D33" s="31"/>
      <c r="E33" s="13">
        <f>E10/$T10</f>
        <v>0</v>
      </c>
      <c r="F33" s="14">
        <f>F10/$T10</f>
        <v>0</v>
      </c>
      <c r="G33" s="14">
        <f>G10/$T10</f>
        <v>3.90625E-3</v>
      </c>
      <c r="H33" s="14">
        <f>H10/$T10</f>
        <v>0</v>
      </c>
      <c r="I33" s="14">
        <f>I10/$T10</f>
        <v>3.125E-2</v>
      </c>
      <c r="J33" s="14">
        <f>J10/$T10</f>
        <v>3.90625E-3</v>
      </c>
      <c r="K33" s="14">
        <f>K10/$T10</f>
        <v>0</v>
      </c>
      <c r="L33" s="14">
        <f>L10/$T10</f>
        <v>3.90625E-3</v>
      </c>
      <c r="M33" s="14">
        <f>M10/$T10</f>
        <v>0.92578125</v>
      </c>
      <c r="N33" s="14">
        <f>N10/$T10</f>
        <v>0</v>
      </c>
      <c r="O33" s="14">
        <f>O10/$T10</f>
        <v>0</v>
      </c>
      <c r="P33" s="14">
        <f>P10/$T10</f>
        <v>2.34375E-2</v>
      </c>
      <c r="Q33" s="14">
        <f>Q10/$T10</f>
        <v>0</v>
      </c>
      <c r="R33" s="14">
        <f>R10/$T10</f>
        <v>3.90625E-3</v>
      </c>
      <c r="S33" s="15">
        <f>S10/$T10</f>
        <v>3.90625E-3</v>
      </c>
      <c r="T33" s="43">
        <f t="shared" si="1"/>
        <v>256</v>
      </c>
      <c r="U33" s="34"/>
      <c r="V33" s="9"/>
    </row>
    <row r="34" spans="1:27" ht="35.1" customHeight="1" x14ac:dyDescent="0.25">
      <c r="A34" s="34"/>
      <c r="B34" s="7"/>
      <c r="C34" s="30" t="str">
        <f>C11</f>
        <v>PARoffice</v>
      </c>
      <c r="D34" s="31"/>
      <c r="E34" s="13">
        <f>E11/$T11</f>
        <v>0</v>
      </c>
      <c r="F34" s="14">
        <f>F11/$T11</f>
        <v>0</v>
      </c>
      <c r="G34" s="14">
        <f>G11/$T11</f>
        <v>0</v>
      </c>
      <c r="H34" s="14">
        <f>H11/$T11</f>
        <v>0</v>
      </c>
      <c r="I34" s="14">
        <f>I11/$T11</f>
        <v>0</v>
      </c>
      <c r="J34" s="14">
        <f>J11/$T11</f>
        <v>0</v>
      </c>
      <c r="K34" s="14">
        <f>K11/$T11</f>
        <v>0</v>
      </c>
      <c r="L34" s="14">
        <f>L11/$T11</f>
        <v>0</v>
      </c>
      <c r="M34" s="14">
        <f>M11/$T11</f>
        <v>0</v>
      </c>
      <c r="N34" s="14">
        <f>N11/$T11</f>
        <v>0.88695652173913042</v>
      </c>
      <c r="O34" s="14">
        <f>O11/$T11</f>
        <v>8.6956521739130436E-3</v>
      </c>
      <c r="P34" s="14">
        <f>P11/$T11</f>
        <v>8.6956521739130436E-3</v>
      </c>
      <c r="Q34" s="14">
        <f>Q11/$T11</f>
        <v>6.9565217391304349E-2</v>
      </c>
      <c r="R34" s="14">
        <f>R11/$T11</f>
        <v>1.7391304347826087E-2</v>
      </c>
      <c r="S34" s="15">
        <f>S11/$T11</f>
        <v>8.6956521739130436E-3</v>
      </c>
      <c r="T34" s="43">
        <f t="shared" si="1"/>
        <v>115</v>
      </c>
      <c r="U34" s="34"/>
      <c r="V34" s="9"/>
    </row>
    <row r="35" spans="1:27" ht="35.1" customHeight="1" x14ac:dyDescent="0.25">
      <c r="A35" s="34"/>
      <c r="B35" s="7"/>
      <c r="C35" s="30" t="str">
        <f>C12</f>
        <v>bedroom</v>
      </c>
      <c r="D35" s="31"/>
      <c r="E35" s="13">
        <f>E12/$T12</f>
        <v>0</v>
      </c>
      <c r="F35" s="14">
        <f>F12/$T12</f>
        <v>0</v>
      </c>
      <c r="G35" s="14">
        <f>G12/$T12</f>
        <v>0</v>
      </c>
      <c r="H35" s="14">
        <f>H12/$T12</f>
        <v>8.6206896551724137E-3</v>
      </c>
      <c r="I35" s="14">
        <f>I12/$T12</f>
        <v>0</v>
      </c>
      <c r="J35" s="14">
        <f>J12/$T12</f>
        <v>8.6206896551724137E-3</v>
      </c>
      <c r="K35" s="14">
        <f>K12/$T12</f>
        <v>8.6206896551724137E-3</v>
      </c>
      <c r="L35" s="14">
        <f>L12/$T12</f>
        <v>1.7241379310344827E-2</v>
      </c>
      <c r="M35" s="14">
        <f>M12/$T12</f>
        <v>0</v>
      </c>
      <c r="N35" s="14">
        <f>N12/$T12</f>
        <v>4.3103448275862072E-2</v>
      </c>
      <c r="O35" s="14">
        <f>O12/$T12</f>
        <v>0.59482758620689657</v>
      </c>
      <c r="P35" s="14">
        <f>P12/$T12</f>
        <v>1.7241379310344827E-2</v>
      </c>
      <c r="Q35" s="14">
        <f>Q12/$T12</f>
        <v>6.0344827586206899E-2</v>
      </c>
      <c r="R35" s="14">
        <f>R12/$T12</f>
        <v>0.22413793103448276</v>
      </c>
      <c r="S35" s="15">
        <f>S12/$T12</f>
        <v>1.7241379310344827E-2</v>
      </c>
      <c r="T35" s="43">
        <f t="shared" si="1"/>
        <v>116</v>
      </c>
      <c r="U35" s="34"/>
      <c r="V35" s="9"/>
    </row>
    <row r="36" spans="1:27" ht="35.1" customHeight="1" x14ac:dyDescent="0.25">
      <c r="A36" s="34"/>
      <c r="B36" s="7"/>
      <c r="C36" s="30" t="str">
        <f>C13</f>
        <v>industrial</v>
      </c>
      <c r="D36" s="31"/>
      <c r="E36" s="13">
        <f>E13/$T13</f>
        <v>1.4218009478672985E-2</v>
      </c>
      <c r="F36" s="14">
        <f>F13/$T13</f>
        <v>4.7393364928909956E-3</v>
      </c>
      <c r="G36" s="14">
        <f>G13/$T13</f>
        <v>4.7393364928909956E-3</v>
      </c>
      <c r="H36" s="14">
        <f>H13/$T13</f>
        <v>0</v>
      </c>
      <c r="I36" s="14">
        <f>I13/$T13</f>
        <v>8.0568720379146919E-2</v>
      </c>
      <c r="J36" s="14">
        <f>J13/$T13</f>
        <v>9.4786729857819912E-3</v>
      </c>
      <c r="K36" s="14">
        <f>K13/$T13</f>
        <v>9.4786729857819912E-3</v>
      </c>
      <c r="L36" s="14">
        <f>L13/$T13</f>
        <v>5.2132701421800945E-2</v>
      </c>
      <c r="M36" s="14">
        <f>M13/$T13</f>
        <v>0.12796208530805686</v>
      </c>
      <c r="N36" s="14">
        <f>N13/$T13</f>
        <v>1.4218009478672985E-2</v>
      </c>
      <c r="O36" s="14">
        <f>O13/$T13</f>
        <v>9.4786729857819912E-3</v>
      </c>
      <c r="P36" s="14">
        <f>P13/$T13</f>
        <v>0.51658767772511849</v>
      </c>
      <c r="Q36" s="14">
        <f>Q13/$T13</f>
        <v>0</v>
      </c>
      <c r="R36" s="14">
        <f>R13/$T13</f>
        <v>1.8957345971563982E-2</v>
      </c>
      <c r="S36" s="15">
        <f>S13/$T13</f>
        <v>0.13744075829383887</v>
      </c>
      <c r="T36" s="43">
        <f t="shared" si="1"/>
        <v>211</v>
      </c>
      <c r="U36" s="34"/>
    </row>
    <row r="37" spans="1:27" ht="35.1" customHeight="1" x14ac:dyDescent="0.25">
      <c r="A37" s="34"/>
      <c r="B37" s="7"/>
      <c r="C37" s="30" t="str">
        <f>C14</f>
        <v>kitchen</v>
      </c>
      <c r="D37" s="31"/>
      <c r="E37" s="13">
        <f>E14/$T14</f>
        <v>0</v>
      </c>
      <c r="F37" s="14">
        <f>F14/$T14</f>
        <v>0</v>
      </c>
      <c r="G37" s="14">
        <f>G14/$T14</f>
        <v>0</v>
      </c>
      <c r="H37" s="14">
        <f>H14/$T14</f>
        <v>0</v>
      </c>
      <c r="I37" s="14">
        <f>I14/$T14</f>
        <v>3.6363636363636362E-2</v>
      </c>
      <c r="J37" s="14">
        <f>J14/$T14</f>
        <v>9.0909090909090905E-3</v>
      </c>
      <c r="K37" s="14">
        <f>K14/$T14</f>
        <v>0</v>
      </c>
      <c r="L37" s="14">
        <f>L14/$T14</f>
        <v>0</v>
      </c>
      <c r="M37" s="14">
        <f>M14/$T14</f>
        <v>0</v>
      </c>
      <c r="N37" s="14">
        <f>N14/$T14</f>
        <v>1.8181818181818181E-2</v>
      </c>
      <c r="O37" s="14">
        <f>O14/$T14</f>
        <v>7.2727272727272724E-2</v>
      </c>
      <c r="P37" s="14">
        <f>P14/$T14</f>
        <v>1.8181818181818181E-2</v>
      </c>
      <c r="Q37" s="14">
        <f>Q14/$T14</f>
        <v>0.63636363636363635</v>
      </c>
      <c r="R37" s="14">
        <f>R14/$T14</f>
        <v>0.18181818181818182</v>
      </c>
      <c r="S37" s="15">
        <f>S14/$T14</f>
        <v>2.7272727272727271E-2</v>
      </c>
      <c r="T37" s="43">
        <f t="shared" si="1"/>
        <v>110</v>
      </c>
      <c r="U37" s="34"/>
    </row>
    <row r="38" spans="1:27" ht="35.1" customHeight="1" x14ac:dyDescent="0.25">
      <c r="A38" s="34"/>
      <c r="B38" s="7"/>
      <c r="C38" s="30" t="str">
        <f>C15</f>
        <v>livingroom</v>
      </c>
      <c r="D38" s="31"/>
      <c r="E38" s="13">
        <f>E15/$T15</f>
        <v>5.2910052910052907E-3</v>
      </c>
      <c r="F38" s="14">
        <f>F15/$T15</f>
        <v>0</v>
      </c>
      <c r="G38" s="14">
        <f>G15/$T15</f>
        <v>0</v>
      </c>
      <c r="H38" s="14">
        <f>H15/$T15</f>
        <v>0</v>
      </c>
      <c r="I38" s="14">
        <f>I15/$T15</f>
        <v>1.0582010582010581E-2</v>
      </c>
      <c r="J38" s="14">
        <f>J15/$T15</f>
        <v>1.0582010582010581E-2</v>
      </c>
      <c r="K38" s="14">
        <f>K15/$T15</f>
        <v>0</v>
      </c>
      <c r="L38" s="14">
        <f>L15/$T15</f>
        <v>1.0582010582010581E-2</v>
      </c>
      <c r="M38" s="14">
        <f>M15/$T15</f>
        <v>0</v>
      </c>
      <c r="N38" s="14">
        <f>N15/$T15</f>
        <v>2.1164021164021163E-2</v>
      </c>
      <c r="O38" s="14">
        <f>O15/$T15</f>
        <v>7.407407407407407E-2</v>
      </c>
      <c r="P38" s="14">
        <f>P15/$T15</f>
        <v>3.1746031746031744E-2</v>
      </c>
      <c r="Q38" s="14">
        <f>Q15/$T15</f>
        <v>5.8201058201058198E-2</v>
      </c>
      <c r="R38" s="14">
        <f>R15/$T15</f>
        <v>0.7142857142857143</v>
      </c>
      <c r="S38" s="15">
        <f>S15/$T15</f>
        <v>6.3492063492063489E-2</v>
      </c>
      <c r="T38" s="43">
        <f t="shared" si="1"/>
        <v>189</v>
      </c>
      <c r="U38" s="34"/>
    </row>
    <row r="39" spans="1:27" ht="35.1" customHeight="1" thickBot="1" x14ac:dyDescent="0.3">
      <c r="A39" s="34"/>
      <c r="B39" s="8"/>
      <c r="C39" s="32" t="str">
        <f>C16</f>
        <v>store</v>
      </c>
      <c r="D39" s="33"/>
      <c r="E39" s="16">
        <f>E16/$T16</f>
        <v>0</v>
      </c>
      <c r="F39" s="17">
        <f>F16/$T16</f>
        <v>0</v>
      </c>
      <c r="G39" s="17">
        <f>G16/$T16</f>
        <v>1.3953488372093023E-2</v>
      </c>
      <c r="H39" s="17">
        <f>H16/$T16</f>
        <v>0</v>
      </c>
      <c r="I39" s="17">
        <f>I16/$T16</f>
        <v>6.5116279069767441E-2</v>
      </c>
      <c r="J39" s="17">
        <f>J16/$T16</f>
        <v>1.8604651162790697E-2</v>
      </c>
      <c r="K39" s="17">
        <f>K16/$T16</f>
        <v>0</v>
      </c>
      <c r="L39" s="17">
        <f>L16/$T16</f>
        <v>2.7906976744186046E-2</v>
      </c>
      <c r="M39" s="17">
        <f>M16/$T16</f>
        <v>5.5813953488372092E-2</v>
      </c>
      <c r="N39" s="17">
        <f>N16/$T16</f>
        <v>1.3953488372093023E-2</v>
      </c>
      <c r="O39" s="17">
        <f>O16/$T16</f>
        <v>9.3023255813953487E-3</v>
      </c>
      <c r="P39" s="17">
        <f>P16/$T16</f>
        <v>1.3953488372093023E-2</v>
      </c>
      <c r="Q39" s="17">
        <f>Q16/$T16</f>
        <v>2.3255813953488372E-2</v>
      </c>
      <c r="R39" s="17">
        <f>R16/$T16</f>
        <v>6.5116279069767441E-2</v>
      </c>
      <c r="S39" s="18">
        <f>S16/$T16</f>
        <v>0.69302325581395352</v>
      </c>
      <c r="T39" s="43">
        <f t="shared" si="1"/>
        <v>215</v>
      </c>
      <c r="U39" s="34"/>
    </row>
    <row r="40" spans="1:27" ht="30.75" customHeight="1" thickBot="1" x14ac:dyDescent="0.3">
      <c r="A40" s="34"/>
      <c r="B40" s="19" t="s">
        <v>18</v>
      </c>
      <c r="C40" s="27"/>
      <c r="D40" s="20"/>
      <c r="E40" s="39">
        <f>E18</f>
        <v>158</v>
      </c>
      <c r="F40" s="40">
        <f t="shared" ref="F40:S40" si="2">F18</f>
        <v>278</v>
      </c>
      <c r="G40" s="40">
        <f t="shared" si="2"/>
        <v>247</v>
      </c>
      <c r="H40" s="40">
        <f t="shared" si="2"/>
        <v>133</v>
      </c>
      <c r="I40" s="40">
        <f t="shared" si="2"/>
        <v>199</v>
      </c>
      <c r="J40" s="40">
        <f t="shared" si="2"/>
        <v>294</v>
      </c>
      <c r="K40" s="40">
        <f t="shared" si="2"/>
        <v>268</v>
      </c>
      <c r="L40" s="40">
        <f t="shared" si="2"/>
        <v>236</v>
      </c>
      <c r="M40" s="40">
        <f t="shared" si="2"/>
        <v>287</v>
      </c>
      <c r="N40" s="40">
        <f t="shared" si="2"/>
        <v>120</v>
      </c>
      <c r="O40" s="40">
        <f t="shared" si="2"/>
        <v>100</v>
      </c>
      <c r="P40" s="40">
        <f t="shared" si="2"/>
        <v>151</v>
      </c>
      <c r="Q40" s="40">
        <f t="shared" si="2"/>
        <v>101</v>
      </c>
      <c r="R40" s="40">
        <f t="shared" si="2"/>
        <v>205</v>
      </c>
      <c r="S40" s="40">
        <f t="shared" si="2"/>
        <v>208</v>
      </c>
      <c r="T40" s="41">
        <f>T18</f>
        <v>2985</v>
      </c>
      <c r="U40" s="34"/>
    </row>
    <row r="41" spans="1:27" ht="6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27" ht="18.75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 t="s">
        <v>20</v>
      </c>
      <c r="R42" s="36"/>
      <c r="S42" s="37">
        <f>AVERAGE(E25,F26,G27,H28,I29,J30,K31,L32,M33,N34,O35,P36,Q37,R38,S39)</f>
        <v>0.77480913782996774</v>
      </c>
      <c r="T42" s="37"/>
      <c r="U42" s="35"/>
      <c r="AA42" s="26"/>
    </row>
    <row r="43" spans="1:27" ht="6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</sheetData>
  <mergeCells count="22">
    <mergeCell ref="S42:T42"/>
    <mergeCell ref="C32:D32"/>
    <mergeCell ref="C31:D31"/>
    <mergeCell ref="C30:D30"/>
    <mergeCell ref="C29:D29"/>
    <mergeCell ref="C28:D28"/>
    <mergeCell ref="Q42:R42"/>
    <mergeCell ref="C38:D38"/>
    <mergeCell ref="C37:D37"/>
    <mergeCell ref="C36:D36"/>
    <mergeCell ref="C35:D35"/>
    <mergeCell ref="C34:D34"/>
    <mergeCell ref="C33:D33"/>
    <mergeCell ref="E23:S23"/>
    <mergeCell ref="B25:B39"/>
    <mergeCell ref="T23:T24"/>
    <mergeCell ref="B21:C21"/>
    <mergeCell ref="C25:D25"/>
    <mergeCell ref="C26:D26"/>
    <mergeCell ref="C27:D27"/>
    <mergeCell ref="B40:D40"/>
    <mergeCell ref="C39:D39"/>
  </mergeCells>
  <conditionalFormatting sqref="E25:S39">
    <cfRule type="colorScale" priority="6">
      <colorScale>
        <cfvo type="num" val="0"/>
        <cfvo type="num" val="0.75"/>
        <cfvo type="num" val="1"/>
        <color rgb="FF002060"/>
        <color rgb="FFFFC000"/>
        <color rgb="FFC00000"/>
      </colorScale>
    </cfRule>
    <cfRule type="colorScale" priority="7">
      <colorScale>
        <cfvo type="num" val="0"/>
        <cfvo type="num" val="0.75"/>
        <cfvo type="num" val="1"/>
        <color rgb="FF002060"/>
        <color rgb="FFFFEB84"/>
        <color rgb="FFC00000"/>
      </colorScale>
    </cfRule>
    <cfRule type="colorScale" priority="8">
      <colorScale>
        <cfvo type="num" val="0"/>
        <cfvo type="num" val="0.5"/>
        <cfvo type="num" val="1"/>
        <color rgb="FF002060"/>
        <color rgb="FFFFEB84"/>
        <color rgb="FFC00000"/>
      </colorScale>
    </cfRule>
    <cfRule type="colorScale" priority="9">
      <colorScale>
        <cfvo type="num" val="0"/>
        <cfvo type="num" val="0.6"/>
        <cfvo type="num" val="1"/>
        <color rgb="FF002060"/>
        <color rgb="FFFFC000"/>
        <color rgb="FFFF0000"/>
      </colorScale>
    </cfRule>
    <cfRule type="colorScale" priority="10">
      <colorScale>
        <cfvo type="num" val="0"/>
        <cfvo type="num" val="0.5"/>
        <cfvo type="num" val="1"/>
        <color rgb="FF002060"/>
        <color rgb="FFFFC000"/>
        <color rgb="FFFF0000"/>
      </colorScale>
    </cfRule>
    <cfRule type="colorScale" priority="12">
      <colorScale>
        <cfvo type="num" val="0"/>
        <cfvo type="num" val="0.75"/>
        <cfvo type="num" val="1"/>
        <color rgb="FF002060"/>
        <color rgb="FFFFC000"/>
        <color rgb="FFFF0000"/>
      </colorScale>
    </cfRule>
    <cfRule type="colorScale" priority="13">
      <colorScale>
        <cfvo type="num" val="0"/>
        <cfvo type="num" val="0.75"/>
        <cfvo type="num" val="1"/>
        <color rgb="FF002060"/>
        <color rgb="FFFFEB84"/>
        <color rgb="FFFF0000"/>
      </colorScale>
    </cfRule>
    <cfRule type="colorScale" priority="14">
      <colorScale>
        <cfvo type="num" val="0"/>
        <cfvo type="num" val="0.5"/>
        <cfvo type="num" val="1"/>
        <color rgb="FF002060"/>
        <color rgb="FFFFEB84"/>
        <color rgb="FFFF0000"/>
      </colorScale>
    </cfRule>
    <cfRule type="colorScale" priority="15">
      <colorScale>
        <cfvo type="num" val="0"/>
        <cfvo type="num" val="0.5"/>
        <cfvo type="num" val="1"/>
        <color theme="3"/>
        <color rgb="FFFFC000"/>
        <color rgb="FFFF0000"/>
      </colorScale>
    </cfRule>
    <cfRule type="colorScale" priority="16">
      <colorScale>
        <cfvo type="num" val="0"/>
        <cfvo type="num" val="0.75"/>
        <cfvo type="num" val="1"/>
        <color theme="3"/>
        <color rgb="FFFFC000"/>
        <color rgb="FFFF0000"/>
      </colorScale>
    </cfRule>
    <cfRule type="colorScale" priority="17">
      <colorScale>
        <cfvo type="min"/>
        <cfvo type="percentile" val="75"/>
        <cfvo type="max"/>
        <color theme="3"/>
        <color rgb="FFFFC000"/>
        <color rgb="FFFF0000"/>
      </colorScale>
    </cfRule>
    <cfRule type="colorScale" priority="18">
      <colorScale>
        <cfvo type="min"/>
        <cfvo type="percentile" val="75"/>
        <cfvo type="max"/>
        <color theme="3"/>
        <color rgb="FFFFEB84"/>
        <color rgb="FFFF000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theme="3"/>
        <color rgb="FFFFEB84"/>
        <color rgb="FFFF0000"/>
      </colorScale>
    </cfRule>
  </conditionalFormatting>
  <conditionalFormatting sqref="V25:V35">
    <cfRule type="colorScale" priority="3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4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conditionalFormatting sqref="D21:T21">
    <cfRule type="colorScale" priority="1">
      <colorScale>
        <cfvo type="num" val="0"/>
        <cfvo type="num" val="0.5"/>
        <cfvo type="num" val="1"/>
        <color rgb="FF002060"/>
        <color rgb="FFFFC000"/>
        <color rgb="FFC00000"/>
      </colorScale>
    </cfRule>
    <cfRule type="colorScale" priority="2">
      <colorScale>
        <cfvo type="num" val="0"/>
        <cfvo type="num" val="0.75"/>
        <cfvo type="num" val="1"/>
        <color rgb="FF002060"/>
        <color rgb="FFFFC0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2014-04-17T19:32:11Z</dcterms:created>
  <dcterms:modified xsi:type="dcterms:W3CDTF">2014-04-17T21:26:07Z</dcterms:modified>
</cp:coreProperties>
</file>