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R30" i="1" l="1"/>
  <c r="AR40" i="1"/>
  <c r="AR39" i="1"/>
  <c r="AR38" i="1"/>
  <c r="AR37" i="1"/>
  <c r="AR36" i="1"/>
  <c r="AR35" i="1"/>
  <c r="AR34" i="1"/>
  <c r="AR33" i="1"/>
  <c r="AR31" i="1"/>
  <c r="AR32" i="1"/>
  <c r="AR29" i="1"/>
  <c r="AR28" i="1"/>
  <c r="AR27" i="1"/>
  <c r="AR26" i="1"/>
  <c r="AR25" i="1"/>
  <c r="AO42" i="1"/>
  <c r="AP21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A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25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A40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25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A24" i="1"/>
  <c r="T26" i="1" l="1"/>
  <c r="T27" i="1"/>
  <c r="F18" i="1"/>
  <c r="F40" i="1" s="1"/>
  <c r="G18" i="1"/>
  <c r="G40" i="1" s="1"/>
  <c r="H18" i="1"/>
  <c r="H40" i="1" s="1"/>
  <c r="I18" i="1"/>
  <c r="I40" i="1" s="1"/>
  <c r="J18" i="1"/>
  <c r="J40" i="1" s="1"/>
  <c r="K18" i="1"/>
  <c r="K40" i="1" s="1"/>
  <c r="L18" i="1"/>
  <c r="L40" i="1" s="1"/>
  <c r="M18" i="1"/>
  <c r="M40" i="1" s="1"/>
  <c r="N18" i="1"/>
  <c r="N40" i="1" s="1"/>
  <c r="O18" i="1"/>
  <c r="O40" i="1" s="1"/>
  <c r="P18" i="1"/>
  <c r="P40" i="1" s="1"/>
  <c r="Q18" i="1"/>
  <c r="Q40" i="1" s="1"/>
  <c r="R18" i="1"/>
  <c r="R40" i="1" s="1"/>
  <c r="S18" i="1"/>
  <c r="S40" i="1" s="1"/>
  <c r="E18" i="1"/>
  <c r="E40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4" i="1"/>
  <c r="T3" i="1"/>
  <c r="K26" i="1" s="1"/>
  <c r="T4" i="1"/>
  <c r="G27" i="1" s="1"/>
  <c r="T5" i="1"/>
  <c r="R28" i="1" s="1"/>
  <c r="T6" i="1"/>
  <c r="M29" i="1" s="1"/>
  <c r="T7" i="1"/>
  <c r="G30" i="1" s="1"/>
  <c r="T8" i="1"/>
  <c r="I31" i="1" s="1"/>
  <c r="T9" i="1"/>
  <c r="J32" i="1" s="1"/>
  <c r="T10" i="1"/>
  <c r="T33" i="1" s="1"/>
  <c r="T11" i="1"/>
  <c r="F34" i="1" s="1"/>
  <c r="T12" i="1"/>
  <c r="M35" i="1" s="1"/>
  <c r="T13" i="1"/>
  <c r="R36" i="1" s="1"/>
  <c r="T14" i="1"/>
  <c r="H37" i="1" s="1"/>
  <c r="T15" i="1"/>
  <c r="K38" i="1" s="1"/>
  <c r="T16" i="1"/>
  <c r="M39" i="1" s="1"/>
  <c r="T2" i="1"/>
  <c r="S25" i="1" s="1"/>
  <c r="C16" i="1"/>
  <c r="C39" i="1" s="1"/>
  <c r="C15" i="1"/>
  <c r="C38" i="1" s="1"/>
  <c r="C14" i="1"/>
  <c r="C37" i="1" s="1"/>
  <c r="C13" i="1"/>
  <c r="C36" i="1" s="1"/>
  <c r="C12" i="1"/>
  <c r="C35" i="1" s="1"/>
  <c r="C11" i="1"/>
  <c r="C34" i="1" s="1"/>
  <c r="C10" i="1"/>
  <c r="C33" i="1" s="1"/>
  <c r="C9" i="1"/>
  <c r="C32" i="1" s="1"/>
  <c r="C8" i="1"/>
  <c r="C31" i="1" s="1"/>
  <c r="C7" i="1"/>
  <c r="C30" i="1" s="1"/>
  <c r="C6" i="1"/>
  <c r="C29" i="1" s="1"/>
  <c r="C5" i="1"/>
  <c r="C28" i="1" s="1"/>
  <c r="C4" i="1"/>
  <c r="C27" i="1" s="1"/>
  <c r="C3" i="1"/>
  <c r="C26" i="1" s="1"/>
  <c r="C2" i="1"/>
  <c r="C25" i="1" s="1"/>
  <c r="S39" i="1" l="1"/>
  <c r="O31" i="1"/>
  <c r="T31" i="1"/>
  <c r="T28" i="1"/>
  <c r="R39" i="1"/>
  <c r="Q39" i="1"/>
  <c r="L31" i="1"/>
  <c r="P39" i="1"/>
  <c r="R29" i="1"/>
  <c r="H39" i="1"/>
  <c r="H29" i="1"/>
  <c r="T39" i="1"/>
  <c r="F37" i="1"/>
  <c r="T36" i="1"/>
  <c r="H35" i="1"/>
  <c r="T35" i="1"/>
  <c r="P31" i="1"/>
  <c r="T34" i="1"/>
  <c r="M31" i="1"/>
  <c r="R30" i="1"/>
  <c r="O38" i="1"/>
  <c r="Q30" i="1"/>
  <c r="E38" i="1"/>
  <c r="G38" i="1"/>
  <c r="I30" i="1"/>
  <c r="K29" i="1"/>
  <c r="E37" i="1"/>
  <c r="R38" i="1"/>
  <c r="F38" i="1"/>
  <c r="F30" i="1"/>
  <c r="J29" i="1"/>
  <c r="T38" i="1"/>
  <c r="T30" i="1"/>
  <c r="E26" i="1"/>
  <c r="Q38" i="1"/>
  <c r="S37" i="1"/>
  <c r="S30" i="1"/>
  <c r="S29" i="1"/>
  <c r="I29" i="1"/>
  <c r="T37" i="1"/>
  <c r="T29" i="1"/>
  <c r="P38" i="1"/>
  <c r="Q29" i="1"/>
  <c r="G29" i="1"/>
  <c r="J38" i="1"/>
  <c r="N30" i="1"/>
  <c r="P29" i="1"/>
  <c r="F29" i="1"/>
  <c r="I38" i="1"/>
  <c r="M30" i="1"/>
  <c r="O29" i="1"/>
  <c r="F27" i="1"/>
  <c r="E39" i="1"/>
  <c r="I39" i="1"/>
  <c r="H38" i="1"/>
  <c r="N31" i="1"/>
  <c r="L30" i="1"/>
  <c r="L29" i="1"/>
  <c r="S26" i="1"/>
  <c r="T25" i="1"/>
  <c r="T32" i="1"/>
  <c r="Q36" i="1"/>
  <c r="Q28" i="1"/>
  <c r="P36" i="1"/>
  <c r="G35" i="1"/>
  <c r="I28" i="1"/>
  <c r="O36" i="1"/>
  <c r="N34" i="1"/>
  <c r="H28" i="1"/>
  <c r="N26" i="1"/>
  <c r="J36" i="1"/>
  <c r="M34" i="1"/>
  <c r="G28" i="1"/>
  <c r="M26" i="1"/>
  <c r="E34" i="1"/>
  <c r="P35" i="1"/>
  <c r="L34" i="1"/>
  <c r="P27" i="1"/>
  <c r="L26" i="1"/>
  <c r="E31" i="1"/>
  <c r="L39" i="1"/>
  <c r="O35" i="1"/>
  <c r="K34" i="1"/>
  <c r="H31" i="1"/>
  <c r="O27" i="1"/>
  <c r="E30" i="1"/>
  <c r="K39" i="1"/>
  <c r="N38" i="1"/>
  <c r="N35" i="1"/>
  <c r="G31" i="1"/>
  <c r="K30" i="1"/>
  <c r="N27" i="1"/>
  <c r="E29" i="1"/>
  <c r="J39" i="1"/>
  <c r="M38" i="1"/>
  <c r="F31" i="1"/>
  <c r="J30" i="1"/>
  <c r="N29" i="1"/>
  <c r="M33" i="1"/>
  <c r="F33" i="1"/>
  <c r="N33" i="1"/>
  <c r="G33" i="1"/>
  <c r="O33" i="1"/>
  <c r="H33" i="1"/>
  <c r="P33" i="1"/>
  <c r="T18" i="1"/>
  <c r="T40" i="1" s="1"/>
  <c r="L33" i="1"/>
  <c r="M25" i="1"/>
  <c r="F25" i="1"/>
  <c r="N25" i="1"/>
  <c r="G25" i="1"/>
  <c r="O25" i="1"/>
  <c r="H25" i="1"/>
  <c r="P25" i="1"/>
  <c r="K32" i="1"/>
  <c r="S32" i="1"/>
  <c r="L32" i="1"/>
  <c r="M32" i="1"/>
  <c r="F32" i="1"/>
  <c r="N32" i="1"/>
  <c r="K33" i="1"/>
  <c r="I32" i="1"/>
  <c r="R25" i="1"/>
  <c r="J33" i="1"/>
  <c r="H32" i="1"/>
  <c r="Q25" i="1"/>
  <c r="I33" i="1"/>
  <c r="G32" i="1"/>
  <c r="L25" i="1"/>
  <c r="E33" i="1"/>
  <c r="R32" i="1"/>
  <c r="K25" i="1"/>
  <c r="K36" i="1"/>
  <c r="S36" i="1"/>
  <c r="L36" i="1"/>
  <c r="E36" i="1"/>
  <c r="M36" i="1"/>
  <c r="F36" i="1"/>
  <c r="N36" i="1"/>
  <c r="K28" i="1"/>
  <c r="S28" i="1"/>
  <c r="L28" i="1"/>
  <c r="E28" i="1"/>
  <c r="M28" i="1"/>
  <c r="F28" i="1"/>
  <c r="N28" i="1"/>
  <c r="E32" i="1"/>
  <c r="I36" i="1"/>
  <c r="S33" i="1"/>
  <c r="Q32" i="1"/>
  <c r="P28" i="1"/>
  <c r="J25" i="1"/>
  <c r="I35" i="1"/>
  <c r="Q35" i="1"/>
  <c r="E35" i="1"/>
  <c r="J35" i="1"/>
  <c r="R35" i="1"/>
  <c r="K35" i="1"/>
  <c r="S35" i="1"/>
  <c r="L35" i="1"/>
  <c r="I27" i="1"/>
  <c r="Q27" i="1"/>
  <c r="E27" i="1"/>
  <c r="J27" i="1"/>
  <c r="R27" i="1"/>
  <c r="K27" i="1"/>
  <c r="S27" i="1"/>
  <c r="L27" i="1"/>
  <c r="H36" i="1"/>
  <c r="F35" i="1"/>
  <c r="R33" i="1"/>
  <c r="P32" i="1"/>
  <c r="O28" i="1"/>
  <c r="M27" i="1"/>
  <c r="I25" i="1"/>
  <c r="G34" i="1"/>
  <c r="O34" i="1"/>
  <c r="H34" i="1"/>
  <c r="P34" i="1"/>
  <c r="I34" i="1"/>
  <c r="Q34" i="1"/>
  <c r="J34" i="1"/>
  <c r="R34" i="1"/>
  <c r="G26" i="1"/>
  <c r="O26" i="1"/>
  <c r="H26" i="1"/>
  <c r="P26" i="1"/>
  <c r="I26" i="1"/>
  <c r="Q26" i="1"/>
  <c r="J26" i="1"/>
  <c r="R26" i="1"/>
  <c r="E25" i="1"/>
  <c r="G36" i="1"/>
  <c r="S34" i="1"/>
  <c r="Q33" i="1"/>
  <c r="O32" i="1"/>
  <c r="J28" i="1"/>
  <c r="H27" i="1"/>
  <c r="F26" i="1"/>
  <c r="O39" i="1"/>
  <c r="G39" i="1"/>
  <c r="S31" i="1"/>
  <c r="K31" i="1"/>
  <c r="N39" i="1"/>
  <c r="F39" i="1"/>
  <c r="L38" i="1"/>
  <c r="R31" i="1"/>
  <c r="J31" i="1"/>
  <c r="P30" i="1"/>
  <c r="H30" i="1"/>
  <c r="S38" i="1"/>
  <c r="Q31" i="1"/>
  <c r="O30" i="1"/>
  <c r="O37" i="1"/>
  <c r="M37" i="1"/>
  <c r="N37" i="1"/>
  <c r="K37" i="1"/>
  <c r="G37" i="1"/>
  <c r="L37" i="1"/>
  <c r="R37" i="1"/>
  <c r="J37" i="1"/>
  <c r="Q37" i="1"/>
  <c r="I37" i="1"/>
  <c r="P37" i="1"/>
  <c r="S42" i="1" l="1"/>
</calcChain>
</file>

<file path=xl/sharedStrings.xml><?xml version="1.0" encoding="utf-8"?>
<sst xmlns="http://schemas.openxmlformats.org/spreadsheetml/2006/main" count="29" uniqueCount="23">
  <si>
    <t>sum</t>
  </si>
  <si>
    <t>Actual Scenes</t>
  </si>
  <si>
    <t>CALsuburb</t>
  </si>
  <si>
    <t>MITcoast</t>
  </si>
  <si>
    <t>MITforest</t>
  </si>
  <si>
    <t>MIThighway</t>
  </si>
  <si>
    <t>MITinsidecity</t>
  </si>
  <si>
    <t>MITmountain</t>
  </si>
  <si>
    <t>MITopencountry</t>
  </si>
  <si>
    <t>MITstreet</t>
  </si>
  <si>
    <t>MITtallbuilding</t>
  </si>
  <si>
    <t>PARoffice</t>
  </si>
  <si>
    <t>bedroom</t>
  </si>
  <si>
    <t>industrial</t>
  </si>
  <si>
    <t>kitchen</t>
  </si>
  <si>
    <t>livingroom</t>
  </si>
  <si>
    <t>store</t>
  </si>
  <si>
    <t>Actual Total</t>
  </si>
  <si>
    <t>Predicted Total</t>
  </si>
  <si>
    <t>Color Bar</t>
  </si>
  <si>
    <t>Mean Accuracy</t>
  </si>
  <si>
    <t>Predicted Scenes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</si>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</sst>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64" fontId="4" fillId="0" borderId="0" xfId="0" applyNumberFormat="1" applyFont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1" fontId="7" fillId="4" borderId="17" xfId="0" applyNumberFormat="1" applyFont="1" applyFill="1" applyBorder="1" applyAlignment="1">
      <alignment horizontal="center" vertical="center"/>
    </xf>
    <xf numFmtId="1" fontId="7" fillId="4" borderId="18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4" borderId="20" xfId="0" applyNumberFormat="1" applyFont="1" applyFill="1" applyBorder="1" applyAlignment="1">
      <alignment horizontal="center" vertical="center"/>
    </xf>
    <xf numFmtId="1" fontId="7" fillId="4" borderId="2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0" fontId="1" fillId="3" borderId="15" xfId="0" applyFont="1" applyFill="1" applyBorder="1" applyAlignment="1">
      <alignment horizontal="center" vertical="center" textRotation="90"/>
    </xf>
    <xf numFmtId="0" fontId="1" fillId="3" borderId="16" xfId="0" applyFont="1" applyFill="1" applyBorder="1" applyAlignment="1">
      <alignment horizontal="center" vertical="center" textRotation="90"/>
    </xf>
    <xf numFmtId="0" fontId="6" fillId="5" borderId="0" xfId="0" applyFont="1" applyFill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textRotation="90"/>
    </xf>
    <xf numFmtId="0" fontId="0" fillId="3" borderId="9" xfId="0" applyFont="1" applyFill="1" applyBorder="1" applyAlignment="1">
      <alignment horizontal="center" textRotation="90"/>
    </xf>
    <xf numFmtId="0" fontId="0" fillId="3" borderId="5" xfId="0" applyFont="1" applyFill="1" applyBorder="1" applyAlignment="1">
      <alignment horizontal="center" textRotation="90"/>
    </xf>
    <xf numFmtId="0" fontId="0" fillId="3" borderId="22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23" xfId="0" applyFont="1" applyFill="1" applyBorder="1" applyAlignment="1">
      <alignment horizontal="right" vertical="center"/>
    </xf>
    <xf numFmtId="0" fontId="0" fillId="3" borderId="10" xfId="0" applyFont="1" applyFill="1" applyBorder="1" applyAlignment="1">
      <alignment horizontal="right" vertical="center"/>
    </xf>
    <xf numFmtId="0" fontId="0" fillId="3" borderId="24" xfId="0" applyFont="1" applyFill="1" applyBorder="1" applyAlignment="1">
      <alignment horizontal="right" vertical="center"/>
    </xf>
    <xf numFmtId="0" fontId="0" fillId="3" borderId="12" xfId="0" applyFont="1" applyFill="1" applyBorder="1" applyAlignment="1">
      <alignment horizontal="right" vertical="center"/>
    </xf>
    <xf numFmtId="1" fontId="2" fillId="0" borderId="2" xfId="0" applyNumberFormat="1" applyFont="1" applyBorder="1" applyAlignment="1">
      <alignment horizontal="center" vertical="center"/>
    </xf>
    <xf numFmtId="165" fontId="7" fillId="4" borderId="20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Alignment="1">
      <alignment horizontal="center"/>
    </xf>
    <xf numFmtId="1" fontId="7" fillId="4" borderId="19" xfId="0" applyNumberFormat="1" applyFont="1" applyFill="1" applyBorder="1" applyAlignment="1">
      <alignment horizontal="center" vertical="center"/>
    </xf>
    <xf numFmtId="1" fontId="7" fillId="4" borderId="25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4" fontId="9" fillId="0" borderId="32" xfId="0" applyNumberFormat="1" applyFont="1" applyBorder="1" applyAlignment="1">
      <alignment horizontal="center" vertical="center"/>
    </xf>
    <xf numFmtId="164" fontId="8" fillId="0" borderId="33" xfId="0" applyNumberFormat="1" applyFont="1" applyBorder="1" applyAlignment="1">
      <alignment horizontal="center" vertical="center"/>
    </xf>
    <xf numFmtId="164" fontId="9" fillId="0" borderId="34" xfId="0" applyNumberFormat="1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1" fontId="8" fillId="0" borderId="33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0" fontId="0" fillId="0" borderId="35" xfId="0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12" xfId="0" applyFill="1" applyBorder="1"/>
    <xf numFmtId="1" fontId="2" fillId="0" borderId="6" xfId="0" applyNumberFormat="1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right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right" vertical="center"/>
    </xf>
    <xf numFmtId="0" fontId="0" fillId="3" borderId="38" xfId="0" applyFont="1" applyFill="1" applyBorder="1" applyAlignment="1">
      <alignment horizontal="right" vertical="center"/>
    </xf>
    <xf numFmtId="0" fontId="0" fillId="3" borderId="39" xfId="0" applyFont="1" applyFill="1" applyBorder="1" applyAlignment="1">
      <alignment horizontal="right" vertical="center"/>
    </xf>
    <xf numFmtId="0" fontId="0" fillId="3" borderId="9" xfId="0" applyFont="1" applyFill="1" applyBorder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zoomScale="70" zoomScaleNormal="70" workbookViewId="0">
      <selection activeCell="AN12" sqref="AN12"/>
    </sheetView>
  </sheetViews>
  <sheetFormatPr defaultRowHeight="15" x14ac:dyDescent="0.25"/>
  <cols>
    <col min="1" max="1" width="1.7109375" customWidth="1"/>
    <col min="2" max="2" width="6.5703125" customWidth="1"/>
    <col min="3" max="20" width="8.7109375" customWidth="1"/>
    <col min="21" max="21" width="1.7109375" customWidth="1"/>
    <col min="23" max="23" width="1.7109375" customWidth="1"/>
    <col min="24" max="24" width="6.5703125" customWidth="1"/>
    <col min="25" max="42" width="8.7109375" customWidth="1"/>
    <col min="43" max="43" width="1.7109375" customWidth="1"/>
    <col min="44" max="44" width="8.7109375" customWidth="1"/>
    <col min="45" max="45" width="1.7109375" customWidth="1"/>
  </cols>
  <sheetData>
    <row r="1" spans="3:30" ht="15.75" thickBot="1" x14ac:dyDescent="0.3"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0</v>
      </c>
    </row>
    <row r="2" spans="3:30" x14ac:dyDescent="0.25">
      <c r="C2" s="1" t="str">
        <f>E1</f>
        <v>CALsuburb</v>
      </c>
      <c r="D2" s="1"/>
      <c r="E2" s="60">
        <v>141</v>
      </c>
      <c r="F2" s="61">
        <v>0</v>
      </c>
      <c r="G2" s="61"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  <c r="P2" s="61">
        <v>0</v>
      </c>
      <c r="Q2" s="61">
        <v>0</v>
      </c>
      <c r="R2" s="61">
        <v>0</v>
      </c>
      <c r="S2" s="62">
        <v>0</v>
      </c>
      <c r="T2">
        <f t="shared" ref="T2:T16" si="0">SUM(E2:S2)</f>
        <v>141</v>
      </c>
    </row>
    <row r="3" spans="3:30" x14ac:dyDescent="0.25">
      <c r="C3" s="1" t="str">
        <f>F1</f>
        <v>MITcoast</v>
      </c>
      <c r="D3" s="1"/>
      <c r="E3" s="63">
        <v>0</v>
      </c>
      <c r="F3" s="64">
        <v>215</v>
      </c>
      <c r="G3" s="64">
        <v>2</v>
      </c>
      <c r="H3" s="64">
        <v>4</v>
      </c>
      <c r="I3" s="64">
        <v>0</v>
      </c>
      <c r="J3" s="64">
        <v>4</v>
      </c>
      <c r="K3" s="64">
        <v>31</v>
      </c>
      <c r="L3" s="64">
        <v>0</v>
      </c>
      <c r="M3" s="64">
        <v>0</v>
      </c>
      <c r="N3" s="64">
        <v>0</v>
      </c>
      <c r="O3" s="64">
        <v>3</v>
      </c>
      <c r="P3" s="64">
        <v>1</v>
      </c>
      <c r="Q3" s="64">
        <v>0</v>
      </c>
      <c r="R3" s="64">
        <v>0</v>
      </c>
      <c r="S3" s="65">
        <v>0</v>
      </c>
      <c r="T3">
        <f t="shared" si="0"/>
        <v>260</v>
      </c>
    </row>
    <row r="4" spans="3:30" x14ac:dyDescent="0.25">
      <c r="C4" s="1" t="str">
        <f>G1</f>
        <v>MITforest</v>
      </c>
      <c r="D4" s="1"/>
      <c r="E4" s="63">
        <v>0</v>
      </c>
      <c r="F4" s="64">
        <v>0</v>
      </c>
      <c r="G4" s="64">
        <v>216</v>
      </c>
      <c r="H4" s="64">
        <v>0</v>
      </c>
      <c r="I4" s="64">
        <v>0</v>
      </c>
      <c r="J4" s="64">
        <v>11</v>
      </c>
      <c r="K4" s="64">
        <v>0</v>
      </c>
      <c r="L4" s="64">
        <v>1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65">
        <v>0</v>
      </c>
      <c r="T4">
        <f t="shared" si="0"/>
        <v>228</v>
      </c>
    </row>
    <row r="5" spans="3:30" x14ac:dyDescent="0.25">
      <c r="C5" s="1" t="str">
        <f>H1</f>
        <v>MIThighway</v>
      </c>
      <c r="D5" s="1"/>
      <c r="E5" s="63">
        <v>1</v>
      </c>
      <c r="F5" s="64">
        <v>12</v>
      </c>
      <c r="G5" s="64">
        <v>1</v>
      </c>
      <c r="H5" s="64">
        <v>113</v>
      </c>
      <c r="I5" s="64">
        <v>0</v>
      </c>
      <c r="J5" s="64">
        <v>8</v>
      </c>
      <c r="K5" s="64">
        <v>12</v>
      </c>
      <c r="L5" s="64">
        <v>6</v>
      </c>
      <c r="M5" s="64">
        <v>0</v>
      </c>
      <c r="N5" s="64">
        <v>0</v>
      </c>
      <c r="O5" s="64">
        <v>0</v>
      </c>
      <c r="P5" s="64">
        <v>6</v>
      </c>
      <c r="Q5" s="64">
        <v>0</v>
      </c>
      <c r="R5" s="64">
        <v>0</v>
      </c>
      <c r="S5" s="65">
        <v>1</v>
      </c>
      <c r="T5">
        <f t="shared" si="0"/>
        <v>160</v>
      </c>
    </row>
    <row r="6" spans="3:30" x14ac:dyDescent="0.25">
      <c r="C6" s="1" t="str">
        <f>I1</f>
        <v>MITinsidecity</v>
      </c>
      <c r="D6" s="1"/>
      <c r="E6" s="63">
        <v>5</v>
      </c>
      <c r="F6" s="64">
        <v>2</v>
      </c>
      <c r="G6" s="64">
        <v>0</v>
      </c>
      <c r="H6" s="64">
        <v>3</v>
      </c>
      <c r="I6" s="64">
        <v>152</v>
      </c>
      <c r="J6" s="64">
        <v>0</v>
      </c>
      <c r="K6" s="64">
        <v>0</v>
      </c>
      <c r="L6" s="64">
        <v>25</v>
      </c>
      <c r="M6" s="64">
        <v>6</v>
      </c>
      <c r="N6" s="64">
        <v>1</v>
      </c>
      <c r="O6" s="64">
        <v>0</v>
      </c>
      <c r="P6" s="64">
        <v>7</v>
      </c>
      <c r="Q6" s="64">
        <v>0</v>
      </c>
      <c r="R6" s="64">
        <v>1</v>
      </c>
      <c r="S6" s="65">
        <v>6</v>
      </c>
      <c r="T6">
        <f t="shared" si="0"/>
        <v>208</v>
      </c>
    </row>
    <row r="7" spans="3:30" x14ac:dyDescent="0.25">
      <c r="C7" s="1" t="str">
        <f>J1</f>
        <v>MITmountain</v>
      </c>
      <c r="D7" s="1"/>
      <c r="E7" s="63">
        <v>0</v>
      </c>
      <c r="F7" s="64">
        <v>7</v>
      </c>
      <c r="G7" s="64">
        <v>9</v>
      </c>
      <c r="H7" s="64">
        <v>3</v>
      </c>
      <c r="I7" s="64">
        <v>0</v>
      </c>
      <c r="J7" s="64">
        <v>236</v>
      </c>
      <c r="K7" s="64">
        <v>11</v>
      </c>
      <c r="L7" s="64">
        <v>4</v>
      </c>
      <c r="M7" s="64">
        <v>1</v>
      </c>
      <c r="N7" s="64">
        <v>0</v>
      </c>
      <c r="O7" s="64">
        <v>1</v>
      </c>
      <c r="P7" s="64">
        <v>2</v>
      </c>
      <c r="Q7" s="64">
        <v>0</v>
      </c>
      <c r="R7" s="64">
        <v>0</v>
      </c>
      <c r="S7" s="65">
        <v>0</v>
      </c>
      <c r="T7">
        <f t="shared" si="0"/>
        <v>274</v>
      </c>
    </row>
    <row r="8" spans="3:30" x14ac:dyDescent="0.25">
      <c r="C8" s="1" t="str">
        <f>K1</f>
        <v>MITopencountry</v>
      </c>
      <c r="D8" s="1"/>
      <c r="E8" s="63">
        <v>7</v>
      </c>
      <c r="F8" s="64">
        <v>41</v>
      </c>
      <c r="G8" s="64">
        <v>14</v>
      </c>
      <c r="H8" s="64">
        <v>3</v>
      </c>
      <c r="I8" s="64">
        <v>0</v>
      </c>
      <c r="J8" s="64">
        <v>23</v>
      </c>
      <c r="K8" s="64">
        <v>211</v>
      </c>
      <c r="L8" s="64">
        <v>5</v>
      </c>
      <c r="M8" s="64">
        <v>0</v>
      </c>
      <c r="N8" s="64">
        <v>0</v>
      </c>
      <c r="O8" s="64">
        <v>0</v>
      </c>
      <c r="P8" s="64">
        <v>3</v>
      </c>
      <c r="Q8" s="64">
        <v>0</v>
      </c>
      <c r="R8" s="64">
        <v>0</v>
      </c>
      <c r="S8" s="65">
        <v>3</v>
      </c>
      <c r="T8">
        <f t="shared" si="0"/>
        <v>310</v>
      </c>
      <c r="AC8" s="47"/>
      <c r="AD8" s="48"/>
    </row>
    <row r="9" spans="3:30" x14ac:dyDescent="0.25">
      <c r="C9" s="1" t="str">
        <f>L1</f>
        <v>MITstreet</v>
      </c>
      <c r="D9" s="1"/>
      <c r="E9" s="63">
        <v>0</v>
      </c>
      <c r="F9" s="64">
        <v>0</v>
      </c>
      <c r="G9" s="64">
        <v>0</v>
      </c>
      <c r="H9" s="64">
        <v>6</v>
      </c>
      <c r="I9" s="64">
        <v>2</v>
      </c>
      <c r="J9" s="64">
        <v>1</v>
      </c>
      <c r="K9" s="64">
        <v>0</v>
      </c>
      <c r="L9" s="64">
        <v>173</v>
      </c>
      <c r="M9" s="64">
        <v>4</v>
      </c>
      <c r="N9" s="64">
        <v>0</v>
      </c>
      <c r="O9" s="64">
        <v>0</v>
      </c>
      <c r="P9" s="64">
        <v>3</v>
      </c>
      <c r="Q9" s="64">
        <v>0</v>
      </c>
      <c r="R9" s="64">
        <v>2</v>
      </c>
      <c r="S9" s="65">
        <v>1</v>
      </c>
      <c r="T9">
        <f t="shared" si="0"/>
        <v>192</v>
      </c>
      <c r="Z9" s="59"/>
      <c r="AC9" s="49"/>
      <c r="AD9" s="50"/>
    </row>
    <row r="10" spans="3:30" x14ac:dyDescent="0.25">
      <c r="C10" s="1" t="str">
        <f>M1</f>
        <v>MITtallbuilding</v>
      </c>
      <c r="D10" s="1"/>
      <c r="E10" s="63">
        <v>0</v>
      </c>
      <c r="F10" s="64">
        <v>0</v>
      </c>
      <c r="G10" s="64">
        <v>1</v>
      </c>
      <c r="H10" s="64">
        <v>0</v>
      </c>
      <c r="I10" s="64">
        <v>8</v>
      </c>
      <c r="J10" s="64">
        <v>1</v>
      </c>
      <c r="K10" s="64">
        <v>0</v>
      </c>
      <c r="L10" s="64">
        <v>1</v>
      </c>
      <c r="M10" s="64">
        <v>237</v>
      </c>
      <c r="N10" s="64">
        <v>0</v>
      </c>
      <c r="O10" s="64">
        <v>0</v>
      </c>
      <c r="P10" s="64">
        <v>6</v>
      </c>
      <c r="Q10" s="64">
        <v>0</v>
      </c>
      <c r="R10" s="64">
        <v>1</v>
      </c>
      <c r="S10" s="65">
        <v>1</v>
      </c>
      <c r="T10">
        <f t="shared" si="0"/>
        <v>256</v>
      </c>
      <c r="AC10" s="49"/>
      <c r="AD10" s="50"/>
    </row>
    <row r="11" spans="3:30" x14ac:dyDescent="0.25">
      <c r="C11" s="1" t="str">
        <f>N1</f>
        <v>PARoffice</v>
      </c>
      <c r="D11" s="1"/>
      <c r="E11" s="63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102</v>
      </c>
      <c r="O11" s="64">
        <v>1</v>
      </c>
      <c r="P11" s="64">
        <v>1</v>
      </c>
      <c r="Q11" s="64">
        <v>8</v>
      </c>
      <c r="R11" s="64">
        <v>2</v>
      </c>
      <c r="S11" s="65">
        <v>1</v>
      </c>
      <c r="T11">
        <f t="shared" si="0"/>
        <v>115</v>
      </c>
      <c r="AC11" s="51"/>
      <c r="AD11" s="52"/>
    </row>
    <row r="12" spans="3:30" x14ac:dyDescent="0.25">
      <c r="C12" s="1" t="str">
        <f>O1</f>
        <v>bedroom</v>
      </c>
      <c r="D12" s="1"/>
      <c r="E12" s="63">
        <v>0</v>
      </c>
      <c r="F12" s="64">
        <v>0</v>
      </c>
      <c r="G12" s="64">
        <v>0</v>
      </c>
      <c r="H12" s="64">
        <v>1</v>
      </c>
      <c r="I12" s="64">
        <v>0</v>
      </c>
      <c r="J12" s="64">
        <v>1</v>
      </c>
      <c r="K12" s="64">
        <v>1</v>
      </c>
      <c r="L12" s="64">
        <v>2</v>
      </c>
      <c r="M12" s="64">
        <v>0</v>
      </c>
      <c r="N12" s="64">
        <v>5</v>
      </c>
      <c r="O12" s="64">
        <v>69</v>
      </c>
      <c r="P12" s="64">
        <v>2</v>
      </c>
      <c r="Q12" s="64">
        <v>7</v>
      </c>
      <c r="R12" s="64">
        <v>26</v>
      </c>
      <c r="S12" s="65">
        <v>2</v>
      </c>
      <c r="T12">
        <f t="shared" si="0"/>
        <v>116</v>
      </c>
    </row>
    <row r="13" spans="3:30" x14ac:dyDescent="0.25">
      <c r="C13" s="1" t="str">
        <f>P1</f>
        <v>industrial</v>
      </c>
      <c r="D13" s="1"/>
      <c r="E13" s="63">
        <v>3</v>
      </c>
      <c r="F13" s="64">
        <v>1</v>
      </c>
      <c r="G13" s="64">
        <v>1</v>
      </c>
      <c r="H13" s="64">
        <v>0</v>
      </c>
      <c r="I13" s="64">
        <v>17</v>
      </c>
      <c r="J13" s="64">
        <v>2</v>
      </c>
      <c r="K13" s="64">
        <v>2</v>
      </c>
      <c r="L13" s="64">
        <v>11</v>
      </c>
      <c r="M13" s="64">
        <v>27</v>
      </c>
      <c r="N13" s="64">
        <v>3</v>
      </c>
      <c r="O13" s="64">
        <v>2</v>
      </c>
      <c r="P13" s="64">
        <v>109</v>
      </c>
      <c r="Q13" s="64">
        <v>0</v>
      </c>
      <c r="R13" s="64">
        <v>4</v>
      </c>
      <c r="S13" s="65">
        <v>29</v>
      </c>
      <c r="T13">
        <f t="shared" si="0"/>
        <v>211</v>
      </c>
    </row>
    <row r="14" spans="3:30" x14ac:dyDescent="0.25">
      <c r="C14" s="1" t="str">
        <f>Q1</f>
        <v>kitchen</v>
      </c>
      <c r="D14" s="1"/>
      <c r="E14" s="63">
        <v>0</v>
      </c>
      <c r="F14" s="64">
        <v>0</v>
      </c>
      <c r="G14" s="64">
        <v>0</v>
      </c>
      <c r="H14" s="64">
        <v>0</v>
      </c>
      <c r="I14" s="64">
        <v>4</v>
      </c>
      <c r="J14" s="64">
        <v>1</v>
      </c>
      <c r="K14" s="64">
        <v>0</v>
      </c>
      <c r="L14" s="64">
        <v>0</v>
      </c>
      <c r="M14" s="64">
        <v>0</v>
      </c>
      <c r="N14" s="64">
        <v>2</v>
      </c>
      <c r="O14" s="64">
        <v>8</v>
      </c>
      <c r="P14" s="64">
        <v>2</v>
      </c>
      <c r="Q14" s="64">
        <v>70</v>
      </c>
      <c r="R14" s="64">
        <v>20</v>
      </c>
      <c r="S14" s="65">
        <v>3</v>
      </c>
      <c r="T14">
        <f t="shared" si="0"/>
        <v>110</v>
      </c>
    </row>
    <row r="15" spans="3:30" x14ac:dyDescent="0.25">
      <c r="C15" s="1" t="str">
        <f>R1</f>
        <v>livingroom</v>
      </c>
      <c r="D15" s="1"/>
      <c r="E15" s="63">
        <v>1</v>
      </c>
      <c r="F15" s="64">
        <v>0</v>
      </c>
      <c r="G15" s="64">
        <v>0</v>
      </c>
      <c r="H15" s="64">
        <v>0</v>
      </c>
      <c r="I15" s="64">
        <v>2</v>
      </c>
      <c r="J15" s="64">
        <v>2</v>
      </c>
      <c r="K15" s="64">
        <v>0</v>
      </c>
      <c r="L15" s="64">
        <v>2</v>
      </c>
      <c r="M15" s="64">
        <v>0</v>
      </c>
      <c r="N15" s="64">
        <v>4</v>
      </c>
      <c r="O15" s="64">
        <v>14</v>
      </c>
      <c r="P15" s="64">
        <v>6</v>
      </c>
      <c r="Q15" s="64">
        <v>11</v>
      </c>
      <c r="R15" s="64">
        <v>135</v>
      </c>
      <c r="S15" s="65">
        <v>12</v>
      </c>
      <c r="T15">
        <f t="shared" si="0"/>
        <v>189</v>
      </c>
    </row>
    <row r="16" spans="3:30" ht="15.75" thickBot="1" x14ac:dyDescent="0.3">
      <c r="C16" s="1" t="str">
        <f>S1</f>
        <v>store</v>
      </c>
      <c r="D16" s="1"/>
      <c r="E16" s="66">
        <v>0</v>
      </c>
      <c r="F16" s="67">
        <v>0</v>
      </c>
      <c r="G16" s="67">
        <v>3</v>
      </c>
      <c r="H16" s="67">
        <v>0</v>
      </c>
      <c r="I16" s="67">
        <v>14</v>
      </c>
      <c r="J16" s="67">
        <v>4</v>
      </c>
      <c r="K16" s="67">
        <v>0</v>
      </c>
      <c r="L16" s="67">
        <v>6</v>
      </c>
      <c r="M16" s="67">
        <v>12</v>
      </c>
      <c r="N16" s="67">
        <v>3</v>
      </c>
      <c r="O16" s="67">
        <v>2</v>
      </c>
      <c r="P16" s="67">
        <v>3</v>
      </c>
      <c r="Q16" s="67">
        <v>5</v>
      </c>
      <c r="R16" s="67">
        <v>14</v>
      </c>
      <c r="S16" s="68">
        <v>149</v>
      </c>
      <c r="T16">
        <f t="shared" si="0"/>
        <v>215</v>
      </c>
    </row>
    <row r="17" spans="1:45" x14ac:dyDescent="0.25">
      <c r="C17" s="1"/>
      <c r="D17" s="1"/>
    </row>
    <row r="18" spans="1:45" x14ac:dyDescent="0.25">
      <c r="E18">
        <f>SUM(E2:E16)</f>
        <v>158</v>
      </c>
      <c r="F18">
        <f t="shared" ref="F18:S18" si="1">SUM(F2:F16)</f>
        <v>278</v>
      </c>
      <c r="G18">
        <f t="shared" si="1"/>
        <v>247</v>
      </c>
      <c r="H18">
        <f t="shared" si="1"/>
        <v>133</v>
      </c>
      <c r="I18">
        <f t="shared" si="1"/>
        <v>199</v>
      </c>
      <c r="J18">
        <f t="shared" si="1"/>
        <v>294</v>
      </c>
      <c r="K18">
        <f t="shared" si="1"/>
        <v>268</v>
      </c>
      <c r="L18">
        <f t="shared" si="1"/>
        <v>236</v>
      </c>
      <c r="M18">
        <f t="shared" si="1"/>
        <v>287</v>
      </c>
      <c r="N18">
        <f t="shared" si="1"/>
        <v>120</v>
      </c>
      <c r="O18">
        <f t="shared" si="1"/>
        <v>100</v>
      </c>
      <c r="P18">
        <f t="shared" si="1"/>
        <v>151</v>
      </c>
      <c r="Q18">
        <f t="shared" si="1"/>
        <v>101</v>
      </c>
      <c r="R18">
        <f t="shared" si="1"/>
        <v>205</v>
      </c>
      <c r="S18">
        <f t="shared" si="1"/>
        <v>208</v>
      </c>
      <c r="T18">
        <f>SUM(T2:T16)</f>
        <v>2985</v>
      </c>
    </row>
    <row r="20" spans="1:45" ht="9.9499999999999993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spans="1:45" ht="15.75" x14ac:dyDescent="0.25">
      <c r="A21" s="12"/>
      <c r="B21" s="28" t="s">
        <v>19</v>
      </c>
      <c r="C21" s="28"/>
      <c r="D21" s="53">
        <v>0</v>
      </c>
      <c r="E21" s="54">
        <v>6.25E-2</v>
      </c>
      <c r="F21" s="54">
        <v>0.125</v>
      </c>
      <c r="G21" s="54">
        <v>0.1875</v>
      </c>
      <c r="H21" s="54">
        <v>0.25</v>
      </c>
      <c r="I21" s="54">
        <v>0.3125</v>
      </c>
      <c r="J21" s="54">
        <v>0.375</v>
      </c>
      <c r="K21" s="54">
        <v>0.4375</v>
      </c>
      <c r="L21" s="54">
        <v>0.5</v>
      </c>
      <c r="M21" s="54">
        <v>0.5625</v>
      </c>
      <c r="N21" s="54">
        <v>0.625</v>
      </c>
      <c r="O21" s="54">
        <v>0.6875</v>
      </c>
      <c r="P21" s="54">
        <v>0.75</v>
      </c>
      <c r="Q21" s="54">
        <v>0.8125</v>
      </c>
      <c r="R21" s="54">
        <v>0.875</v>
      </c>
      <c r="S21" s="54">
        <v>0.9375</v>
      </c>
      <c r="T21" s="55">
        <v>1</v>
      </c>
      <c r="U21" s="12"/>
      <c r="W21" s="12"/>
      <c r="X21" s="28" t="s">
        <v>19</v>
      </c>
      <c r="Y21" s="28"/>
      <c r="Z21" s="56">
        <v>0</v>
      </c>
      <c r="AA21" s="57">
        <v>6.25E-2</v>
      </c>
      <c r="AB21" s="57">
        <v>0.125</v>
      </c>
      <c r="AC21" s="57">
        <v>0.1875</v>
      </c>
      <c r="AD21" s="57">
        <v>0.25</v>
      </c>
      <c r="AE21" s="57">
        <v>0.3125</v>
      </c>
      <c r="AF21" s="57">
        <v>0.375</v>
      </c>
      <c r="AG21" s="57">
        <v>0.4375</v>
      </c>
      <c r="AH21" s="57">
        <v>0.5</v>
      </c>
      <c r="AI21" s="57">
        <v>0.5625</v>
      </c>
      <c r="AJ21" s="57">
        <v>0.625</v>
      </c>
      <c r="AK21" s="57">
        <v>0.6875</v>
      </c>
      <c r="AL21" s="57">
        <v>0.75</v>
      </c>
      <c r="AM21" s="57">
        <v>0.8125</v>
      </c>
      <c r="AN21" s="57">
        <v>0.875</v>
      </c>
      <c r="AO21" s="57">
        <v>0.9375</v>
      </c>
      <c r="AP21" s="58">
        <f>MAX(AA25:AO39)</f>
        <v>237</v>
      </c>
      <c r="AQ21" s="12"/>
      <c r="AR21" s="12"/>
      <c r="AS21" s="12"/>
    </row>
    <row r="22" spans="1:45" ht="6" customHeight="1" thickBo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</row>
    <row r="23" spans="1:45" ht="28.5" x14ac:dyDescent="0.45">
      <c r="A23" s="12"/>
      <c r="B23" s="12"/>
      <c r="C23" s="12"/>
      <c r="D23" s="12"/>
      <c r="E23" s="20" t="s">
        <v>21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  <c r="T23" s="26" t="s">
        <v>17</v>
      </c>
      <c r="U23" s="12"/>
      <c r="W23" s="12"/>
      <c r="X23" s="12"/>
      <c r="Y23" s="12"/>
      <c r="Z23" s="12"/>
      <c r="AA23" s="20" t="s">
        <v>21</v>
      </c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2"/>
      <c r="AP23" s="26" t="s">
        <v>17</v>
      </c>
      <c r="AQ23" s="12"/>
      <c r="AR23" s="26" t="s">
        <v>22</v>
      </c>
      <c r="AS23" s="12"/>
    </row>
    <row r="24" spans="1:45" ht="87" customHeight="1" thickBot="1" x14ac:dyDescent="0.3">
      <c r="A24" s="12"/>
      <c r="B24" s="12"/>
      <c r="C24" s="12"/>
      <c r="D24" s="12"/>
      <c r="E24" s="32" t="str">
        <f t="shared" ref="E24:S24" si="2">E1</f>
        <v>CALsuburb</v>
      </c>
      <c r="F24" s="33" t="str">
        <f t="shared" si="2"/>
        <v>MITcoast</v>
      </c>
      <c r="G24" s="33" t="str">
        <f t="shared" si="2"/>
        <v>MITforest</v>
      </c>
      <c r="H24" s="33" t="str">
        <f t="shared" si="2"/>
        <v>MIThighway</v>
      </c>
      <c r="I24" s="33" t="str">
        <f t="shared" si="2"/>
        <v>MITinsidecity</v>
      </c>
      <c r="J24" s="33" t="str">
        <f t="shared" si="2"/>
        <v>MITmountain</v>
      </c>
      <c r="K24" s="33" t="str">
        <f t="shared" si="2"/>
        <v>MITopencountry</v>
      </c>
      <c r="L24" s="33" t="str">
        <f t="shared" si="2"/>
        <v>MITstreet</v>
      </c>
      <c r="M24" s="33" t="str">
        <f t="shared" si="2"/>
        <v>MITtallbuilding</v>
      </c>
      <c r="N24" s="33" t="str">
        <f t="shared" si="2"/>
        <v>PARoffice</v>
      </c>
      <c r="O24" s="33" t="str">
        <f t="shared" si="2"/>
        <v>bedroom</v>
      </c>
      <c r="P24" s="33" t="str">
        <f t="shared" si="2"/>
        <v>industrial</v>
      </c>
      <c r="Q24" s="33" t="str">
        <f t="shared" si="2"/>
        <v>kitchen</v>
      </c>
      <c r="R24" s="33" t="str">
        <f t="shared" si="2"/>
        <v>livingroom</v>
      </c>
      <c r="S24" s="34" t="str">
        <f t="shared" si="2"/>
        <v>store</v>
      </c>
      <c r="T24" s="27"/>
      <c r="U24" s="12"/>
      <c r="W24" s="12"/>
      <c r="X24" s="12"/>
      <c r="Y24" s="12"/>
      <c r="Z24" s="12"/>
      <c r="AA24" s="32" t="str">
        <f>E24</f>
        <v>CALsuburb</v>
      </c>
      <c r="AB24" s="33" t="str">
        <f t="shared" ref="AB24:AO24" si="3">F24</f>
        <v>MITcoast</v>
      </c>
      <c r="AC24" s="33" t="str">
        <f t="shared" si="3"/>
        <v>MITforest</v>
      </c>
      <c r="AD24" s="33" t="str">
        <f t="shared" si="3"/>
        <v>MIThighway</v>
      </c>
      <c r="AE24" s="33" t="str">
        <f t="shared" si="3"/>
        <v>MITinsidecity</v>
      </c>
      <c r="AF24" s="33" t="str">
        <f t="shared" si="3"/>
        <v>MITmountain</v>
      </c>
      <c r="AG24" s="33" t="str">
        <f t="shared" si="3"/>
        <v>MITopencountry</v>
      </c>
      <c r="AH24" s="33" t="str">
        <f t="shared" si="3"/>
        <v>MITstreet</v>
      </c>
      <c r="AI24" s="33" t="str">
        <f t="shared" si="3"/>
        <v>MITtallbuilding</v>
      </c>
      <c r="AJ24" s="33" t="str">
        <f t="shared" si="3"/>
        <v>PARoffice</v>
      </c>
      <c r="AK24" s="33" t="str">
        <f t="shared" si="3"/>
        <v>bedroom</v>
      </c>
      <c r="AL24" s="33" t="str">
        <f t="shared" si="3"/>
        <v>industrial</v>
      </c>
      <c r="AM24" s="33" t="str">
        <f t="shared" si="3"/>
        <v>kitchen</v>
      </c>
      <c r="AN24" s="33" t="str">
        <f t="shared" si="3"/>
        <v>livingroom</v>
      </c>
      <c r="AO24" s="34" t="str">
        <f t="shared" si="3"/>
        <v>store</v>
      </c>
      <c r="AP24" s="27"/>
      <c r="AQ24" s="12"/>
      <c r="AR24" s="27"/>
      <c r="AS24" s="12"/>
    </row>
    <row r="25" spans="1:45" ht="35.1" customHeight="1" thickBot="1" x14ac:dyDescent="0.3">
      <c r="A25" s="12"/>
      <c r="B25" s="23" t="s">
        <v>1</v>
      </c>
      <c r="C25" s="35" t="str">
        <f t="shared" ref="C25:C39" si="4">C2</f>
        <v>CALsuburb</v>
      </c>
      <c r="D25" s="36"/>
      <c r="E25" s="3">
        <f t="shared" ref="E25:S25" si="5">E2/$T2</f>
        <v>1</v>
      </c>
      <c r="F25" s="4">
        <f t="shared" si="5"/>
        <v>0</v>
      </c>
      <c r="G25" s="4">
        <f t="shared" si="5"/>
        <v>0</v>
      </c>
      <c r="H25" s="4">
        <f t="shared" si="5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4">
        <f t="shared" si="5"/>
        <v>0</v>
      </c>
      <c r="N25" s="4">
        <f t="shared" si="5"/>
        <v>0</v>
      </c>
      <c r="O25" s="4">
        <f t="shared" si="5"/>
        <v>0</v>
      </c>
      <c r="P25" s="4">
        <f t="shared" si="5"/>
        <v>0</v>
      </c>
      <c r="Q25" s="4">
        <f t="shared" si="5"/>
        <v>0</v>
      </c>
      <c r="R25" s="4">
        <f t="shared" si="5"/>
        <v>0</v>
      </c>
      <c r="S25" s="5">
        <f t="shared" si="5"/>
        <v>0</v>
      </c>
      <c r="T25" s="17">
        <f>T2</f>
        <v>141</v>
      </c>
      <c r="U25" s="12"/>
      <c r="V25" s="2"/>
      <c r="W25" s="12"/>
      <c r="X25" s="23" t="s">
        <v>1</v>
      </c>
      <c r="Y25" s="76" t="str">
        <f>C25</f>
        <v>CALsuburb</v>
      </c>
      <c r="Z25" s="77"/>
      <c r="AA25" s="73">
        <f>E2</f>
        <v>141</v>
      </c>
      <c r="AB25" s="74">
        <f t="shared" ref="AB25:AO25" si="6">F2</f>
        <v>0</v>
      </c>
      <c r="AC25" s="74">
        <f t="shared" si="6"/>
        <v>0</v>
      </c>
      <c r="AD25" s="74">
        <f t="shared" si="6"/>
        <v>0</v>
      </c>
      <c r="AE25" s="74">
        <f t="shared" si="6"/>
        <v>0</v>
      </c>
      <c r="AF25" s="74">
        <f t="shared" si="6"/>
        <v>0</v>
      </c>
      <c r="AG25" s="74">
        <f t="shared" si="6"/>
        <v>0</v>
      </c>
      <c r="AH25" s="74">
        <f t="shared" si="6"/>
        <v>0</v>
      </c>
      <c r="AI25" s="74">
        <f t="shared" si="6"/>
        <v>0</v>
      </c>
      <c r="AJ25" s="74">
        <f t="shared" si="6"/>
        <v>0</v>
      </c>
      <c r="AK25" s="74">
        <f t="shared" si="6"/>
        <v>0</v>
      </c>
      <c r="AL25" s="74">
        <f t="shared" si="6"/>
        <v>0</v>
      </c>
      <c r="AM25" s="74">
        <f t="shared" si="6"/>
        <v>0</v>
      </c>
      <c r="AN25" s="74">
        <f t="shared" si="6"/>
        <v>0</v>
      </c>
      <c r="AO25" s="74">
        <f t="shared" si="6"/>
        <v>0</v>
      </c>
      <c r="AP25" s="45">
        <f>T25</f>
        <v>141</v>
      </c>
      <c r="AQ25" s="12"/>
      <c r="AR25" s="42">
        <f>AA25/AP25</f>
        <v>1</v>
      </c>
      <c r="AS25" s="12"/>
    </row>
    <row r="26" spans="1:45" ht="35.1" customHeight="1" thickBot="1" x14ac:dyDescent="0.3">
      <c r="A26" s="12"/>
      <c r="B26" s="24"/>
      <c r="C26" s="37" t="str">
        <f t="shared" si="4"/>
        <v>MITcoast</v>
      </c>
      <c r="D26" s="38"/>
      <c r="E26" s="6">
        <f t="shared" ref="E26:S26" si="7">E3/$T3</f>
        <v>0</v>
      </c>
      <c r="F26" s="7">
        <f t="shared" si="7"/>
        <v>0.82692307692307687</v>
      </c>
      <c r="G26" s="7">
        <f t="shared" si="7"/>
        <v>7.6923076923076927E-3</v>
      </c>
      <c r="H26" s="7">
        <f t="shared" si="7"/>
        <v>1.5384615384615385E-2</v>
      </c>
      <c r="I26" s="7">
        <f t="shared" si="7"/>
        <v>0</v>
      </c>
      <c r="J26" s="7">
        <f t="shared" si="7"/>
        <v>1.5384615384615385E-2</v>
      </c>
      <c r="K26" s="7">
        <f t="shared" si="7"/>
        <v>0.11923076923076924</v>
      </c>
      <c r="L26" s="7">
        <f t="shared" si="7"/>
        <v>0</v>
      </c>
      <c r="M26" s="7">
        <f t="shared" si="7"/>
        <v>0</v>
      </c>
      <c r="N26" s="7">
        <f t="shared" si="7"/>
        <v>0</v>
      </c>
      <c r="O26" s="7">
        <f t="shared" si="7"/>
        <v>1.1538461538461539E-2</v>
      </c>
      <c r="P26" s="7">
        <f t="shared" si="7"/>
        <v>3.8461538461538464E-3</v>
      </c>
      <c r="Q26" s="7">
        <f t="shared" si="7"/>
        <v>0</v>
      </c>
      <c r="R26" s="7">
        <f t="shared" si="7"/>
        <v>0</v>
      </c>
      <c r="S26" s="8">
        <f t="shared" si="7"/>
        <v>0</v>
      </c>
      <c r="T26" s="18">
        <f t="shared" ref="T26:T39" si="8">T3</f>
        <v>260</v>
      </c>
      <c r="U26" s="12"/>
      <c r="V26" s="2"/>
      <c r="W26" s="12"/>
      <c r="X26" s="24"/>
      <c r="Y26" s="72" t="str">
        <f t="shared" ref="Y26:Y39" si="9">C26</f>
        <v>MITcoast</v>
      </c>
      <c r="Z26" s="78"/>
      <c r="AA26" s="69">
        <f t="shared" ref="AA26:AA39" si="10">E3</f>
        <v>0</v>
      </c>
      <c r="AB26" s="41">
        <f t="shared" ref="AB26:AB39" si="11">F3</f>
        <v>215</v>
      </c>
      <c r="AC26" s="41">
        <f t="shared" ref="AC26:AC39" si="12">G3</f>
        <v>2</v>
      </c>
      <c r="AD26" s="41">
        <f t="shared" ref="AD26:AD39" si="13">H3</f>
        <v>4</v>
      </c>
      <c r="AE26" s="41">
        <f t="shared" ref="AE26:AE39" si="14">I3</f>
        <v>0</v>
      </c>
      <c r="AF26" s="41">
        <f t="shared" ref="AF26:AF39" si="15">J3</f>
        <v>4</v>
      </c>
      <c r="AG26" s="41">
        <f t="shared" ref="AG26:AG39" si="16">K3</f>
        <v>31</v>
      </c>
      <c r="AH26" s="41">
        <f t="shared" ref="AH26:AH39" si="17">L3</f>
        <v>0</v>
      </c>
      <c r="AI26" s="41">
        <f t="shared" ref="AI26:AI39" si="18">M3</f>
        <v>0</v>
      </c>
      <c r="AJ26" s="41">
        <f t="shared" ref="AJ26:AJ39" si="19">N3</f>
        <v>0</v>
      </c>
      <c r="AK26" s="41">
        <f t="shared" ref="AK26:AK39" si="20">O3</f>
        <v>3</v>
      </c>
      <c r="AL26" s="41">
        <f t="shared" ref="AL26:AL39" si="21">P3</f>
        <v>1</v>
      </c>
      <c r="AM26" s="41">
        <f t="shared" ref="AM26:AM39" si="22">Q3</f>
        <v>0</v>
      </c>
      <c r="AN26" s="41">
        <f t="shared" ref="AN26:AN39" si="23">R3</f>
        <v>0</v>
      </c>
      <c r="AO26" s="41">
        <f t="shared" ref="AO26:AO39" si="24">S3</f>
        <v>0</v>
      </c>
      <c r="AP26" s="17">
        <f t="shared" ref="AP26:AP39" si="25">T26</f>
        <v>260</v>
      </c>
      <c r="AQ26" s="12"/>
      <c r="AR26" s="42">
        <f>AB26/AP26</f>
        <v>0.82692307692307687</v>
      </c>
      <c r="AS26" s="12"/>
    </row>
    <row r="27" spans="1:45" ht="35.1" customHeight="1" thickBot="1" x14ac:dyDescent="0.3">
      <c r="A27" s="12"/>
      <c r="B27" s="24"/>
      <c r="C27" s="37" t="str">
        <f t="shared" si="4"/>
        <v>MITforest</v>
      </c>
      <c r="D27" s="38"/>
      <c r="E27" s="6">
        <f t="shared" ref="E27:S27" si="26">E4/$T4</f>
        <v>0</v>
      </c>
      <c r="F27" s="7">
        <f t="shared" si="26"/>
        <v>0</v>
      </c>
      <c r="G27" s="7">
        <f t="shared" si="26"/>
        <v>0.94736842105263153</v>
      </c>
      <c r="H27" s="7">
        <f t="shared" si="26"/>
        <v>0</v>
      </c>
      <c r="I27" s="7">
        <f t="shared" si="26"/>
        <v>0</v>
      </c>
      <c r="J27" s="7">
        <f t="shared" si="26"/>
        <v>4.8245614035087717E-2</v>
      </c>
      <c r="K27" s="7">
        <f t="shared" si="26"/>
        <v>0</v>
      </c>
      <c r="L27" s="7">
        <f t="shared" si="26"/>
        <v>4.3859649122807015E-3</v>
      </c>
      <c r="M27" s="7">
        <f t="shared" si="26"/>
        <v>0</v>
      </c>
      <c r="N27" s="7">
        <f t="shared" si="26"/>
        <v>0</v>
      </c>
      <c r="O27" s="7">
        <f t="shared" si="26"/>
        <v>0</v>
      </c>
      <c r="P27" s="7">
        <f t="shared" si="26"/>
        <v>0</v>
      </c>
      <c r="Q27" s="7">
        <f t="shared" si="26"/>
        <v>0</v>
      </c>
      <c r="R27" s="7">
        <f t="shared" si="26"/>
        <v>0</v>
      </c>
      <c r="S27" s="8">
        <f t="shared" si="26"/>
        <v>0</v>
      </c>
      <c r="T27" s="18">
        <f t="shared" si="8"/>
        <v>228</v>
      </c>
      <c r="U27" s="12"/>
      <c r="V27" s="2"/>
      <c r="W27" s="12"/>
      <c r="X27" s="24"/>
      <c r="Y27" s="72" t="str">
        <f t="shared" si="9"/>
        <v>MITforest</v>
      </c>
      <c r="Z27" s="78"/>
      <c r="AA27" s="69">
        <f t="shared" si="10"/>
        <v>0</v>
      </c>
      <c r="AB27" s="41">
        <f t="shared" si="11"/>
        <v>0</v>
      </c>
      <c r="AC27" s="41">
        <f t="shared" si="12"/>
        <v>216</v>
      </c>
      <c r="AD27" s="41">
        <f t="shared" si="13"/>
        <v>0</v>
      </c>
      <c r="AE27" s="41">
        <f t="shared" si="14"/>
        <v>0</v>
      </c>
      <c r="AF27" s="41">
        <f t="shared" si="15"/>
        <v>11</v>
      </c>
      <c r="AG27" s="41">
        <f t="shared" si="16"/>
        <v>0</v>
      </c>
      <c r="AH27" s="41">
        <f t="shared" si="17"/>
        <v>1</v>
      </c>
      <c r="AI27" s="41">
        <f t="shared" si="18"/>
        <v>0</v>
      </c>
      <c r="AJ27" s="41">
        <f t="shared" si="19"/>
        <v>0</v>
      </c>
      <c r="AK27" s="41">
        <f t="shared" si="20"/>
        <v>0</v>
      </c>
      <c r="AL27" s="41">
        <f t="shared" si="21"/>
        <v>0</v>
      </c>
      <c r="AM27" s="41">
        <f t="shared" si="22"/>
        <v>0</v>
      </c>
      <c r="AN27" s="41">
        <f t="shared" si="23"/>
        <v>0</v>
      </c>
      <c r="AO27" s="41">
        <f t="shared" si="24"/>
        <v>0</v>
      </c>
      <c r="AP27" s="17">
        <f t="shared" si="25"/>
        <v>228</v>
      </c>
      <c r="AQ27" s="12"/>
      <c r="AR27" s="42">
        <f>AC27/AP27</f>
        <v>0.94736842105263153</v>
      </c>
      <c r="AS27" s="12"/>
    </row>
    <row r="28" spans="1:45" ht="35.1" customHeight="1" thickBot="1" x14ac:dyDescent="0.3">
      <c r="A28" s="12"/>
      <c r="B28" s="24"/>
      <c r="C28" s="37" t="str">
        <f t="shared" si="4"/>
        <v>MIThighway</v>
      </c>
      <c r="D28" s="38"/>
      <c r="E28" s="6">
        <f t="shared" ref="E28:S28" si="27">E5/$T5</f>
        <v>6.2500000000000003E-3</v>
      </c>
      <c r="F28" s="7">
        <f t="shared" si="27"/>
        <v>7.4999999999999997E-2</v>
      </c>
      <c r="G28" s="7">
        <f t="shared" si="27"/>
        <v>6.2500000000000003E-3</v>
      </c>
      <c r="H28" s="7">
        <f t="shared" si="27"/>
        <v>0.70625000000000004</v>
      </c>
      <c r="I28" s="7">
        <f t="shared" si="27"/>
        <v>0</v>
      </c>
      <c r="J28" s="7">
        <f t="shared" si="27"/>
        <v>0.05</v>
      </c>
      <c r="K28" s="7">
        <f t="shared" si="27"/>
        <v>7.4999999999999997E-2</v>
      </c>
      <c r="L28" s="7">
        <f t="shared" si="27"/>
        <v>3.7499999999999999E-2</v>
      </c>
      <c r="M28" s="7">
        <f t="shared" si="27"/>
        <v>0</v>
      </c>
      <c r="N28" s="7">
        <f t="shared" si="27"/>
        <v>0</v>
      </c>
      <c r="O28" s="7">
        <f t="shared" si="27"/>
        <v>0</v>
      </c>
      <c r="P28" s="7">
        <f t="shared" si="27"/>
        <v>3.7499999999999999E-2</v>
      </c>
      <c r="Q28" s="7">
        <f t="shared" si="27"/>
        <v>0</v>
      </c>
      <c r="R28" s="7">
        <f t="shared" si="27"/>
        <v>0</v>
      </c>
      <c r="S28" s="8">
        <f t="shared" si="27"/>
        <v>6.2500000000000003E-3</v>
      </c>
      <c r="T28" s="18">
        <f t="shared" si="8"/>
        <v>160</v>
      </c>
      <c r="U28" s="12"/>
      <c r="V28" s="2"/>
      <c r="W28" s="12"/>
      <c r="X28" s="24"/>
      <c r="Y28" s="72" t="str">
        <f t="shared" si="9"/>
        <v>MIThighway</v>
      </c>
      <c r="Z28" s="78"/>
      <c r="AA28" s="69">
        <f t="shared" si="10"/>
        <v>1</v>
      </c>
      <c r="AB28" s="41">
        <f t="shared" si="11"/>
        <v>12</v>
      </c>
      <c r="AC28" s="41">
        <f t="shared" si="12"/>
        <v>1</v>
      </c>
      <c r="AD28" s="41">
        <f t="shared" si="13"/>
        <v>113</v>
      </c>
      <c r="AE28" s="41">
        <f t="shared" si="14"/>
        <v>0</v>
      </c>
      <c r="AF28" s="41">
        <f t="shared" si="15"/>
        <v>8</v>
      </c>
      <c r="AG28" s="41">
        <f t="shared" si="16"/>
        <v>12</v>
      </c>
      <c r="AH28" s="41">
        <f t="shared" si="17"/>
        <v>6</v>
      </c>
      <c r="AI28" s="41">
        <f t="shared" si="18"/>
        <v>0</v>
      </c>
      <c r="AJ28" s="41">
        <f t="shared" si="19"/>
        <v>0</v>
      </c>
      <c r="AK28" s="41">
        <f t="shared" si="20"/>
        <v>0</v>
      </c>
      <c r="AL28" s="41">
        <f t="shared" si="21"/>
        <v>6</v>
      </c>
      <c r="AM28" s="41">
        <f t="shared" si="22"/>
        <v>0</v>
      </c>
      <c r="AN28" s="41">
        <f t="shared" si="23"/>
        <v>0</v>
      </c>
      <c r="AO28" s="41">
        <f t="shared" si="24"/>
        <v>1</v>
      </c>
      <c r="AP28" s="17">
        <f t="shared" si="25"/>
        <v>160</v>
      </c>
      <c r="AQ28" s="12"/>
      <c r="AR28" s="42">
        <f>AD28/AP28</f>
        <v>0.70625000000000004</v>
      </c>
      <c r="AS28" s="12"/>
    </row>
    <row r="29" spans="1:45" ht="35.1" customHeight="1" thickBot="1" x14ac:dyDescent="0.3">
      <c r="A29" s="12"/>
      <c r="B29" s="24"/>
      <c r="C29" s="37" t="str">
        <f t="shared" si="4"/>
        <v>MITinsidecity</v>
      </c>
      <c r="D29" s="38"/>
      <c r="E29" s="6">
        <f t="shared" ref="E29:S29" si="28">E6/$T6</f>
        <v>2.403846153846154E-2</v>
      </c>
      <c r="F29" s="7">
        <f t="shared" si="28"/>
        <v>9.6153846153846159E-3</v>
      </c>
      <c r="G29" s="7">
        <f t="shared" si="28"/>
        <v>0</v>
      </c>
      <c r="H29" s="7">
        <f t="shared" si="28"/>
        <v>1.4423076923076924E-2</v>
      </c>
      <c r="I29" s="7">
        <f t="shared" si="28"/>
        <v>0.73076923076923073</v>
      </c>
      <c r="J29" s="7">
        <f t="shared" si="28"/>
        <v>0</v>
      </c>
      <c r="K29" s="7">
        <f t="shared" si="28"/>
        <v>0</v>
      </c>
      <c r="L29" s="7">
        <f t="shared" si="28"/>
        <v>0.1201923076923077</v>
      </c>
      <c r="M29" s="7">
        <f t="shared" si="28"/>
        <v>2.8846153846153848E-2</v>
      </c>
      <c r="N29" s="7">
        <f t="shared" si="28"/>
        <v>4.807692307692308E-3</v>
      </c>
      <c r="O29" s="7">
        <f t="shared" si="28"/>
        <v>0</v>
      </c>
      <c r="P29" s="7">
        <f t="shared" si="28"/>
        <v>3.3653846153846152E-2</v>
      </c>
      <c r="Q29" s="7">
        <f t="shared" si="28"/>
        <v>0</v>
      </c>
      <c r="R29" s="7">
        <f t="shared" si="28"/>
        <v>4.807692307692308E-3</v>
      </c>
      <c r="S29" s="8">
        <f t="shared" si="28"/>
        <v>2.8846153846153848E-2</v>
      </c>
      <c r="T29" s="18">
        <f t="shared" si="8"/>
        <v>208</v>
      </c>
      <c r="U29" s="12"/>
      <c r="V29" s="2"/>
      <c r="W29" s="12"/>
      <c r="X29" s="24"/>
      <c r="Y29" s="72" t="str">
        <f t="shared" si="9"/>
        <v>MITinsidecity</v>
      </c>
      <c r="Z29" s="78"/>
      <c r="AA29" s="69">
        <f t="shared" si="10"/>
        <v>5</v>
      </c>
      <c r="AB29" s="41">
        <f t="shared" si="11"/>
        <v>2</v>
      </c>
      <c r="AC29" s="41">
        <f t="shared" si="12"/>
        <v>0</v>
      </c>
      <c r="AD29" s="41">
        <f t="shared" si="13"/>
        <v>3</v>
      </c>
      <c r="AE29" s="41">
        <f t="shared" si="14"/>
        <v>152</v>
      </c>
      <c r="AF29" s="41">
        <f t="shared" si="15"/>
        <v>0</v>
      </c>
      <c r="AG29" s="41">
        <f t="shared" si="16"/>
        <v>0</v>
      </c>
      <c r="AH29" s="41">
        <f t="shared" si="17"/>
        <v>25</v>
      </c>
      <c r="AI29" s="41">
        <f t="shared" si="18"/>
        <v>6</v>
      </c>
      <c r="AJ29" s="41">
        <f t="shared" si="19"/>
        <v>1</v>
      </c>
      <c r="AK29" s="41">
        <f t="shared" si="20"/>
        <v>0</v>
      </c>
      <c r="AL29" s="41">
        <f t="shared" si="21"/>
        <v>7</v>
      </c>
      <c r="AM29" s="41">
        <f t="shared" si="22"/>
        <v>0</v>
      </c>
      <c r="AN29" s="41">
        <f t="shared" si="23"/>
        <v>1</v>
      </c>
      <c r="AO29" s="41">
        <f t="shared" si="24"/>
        <v>6</v>
      </c>
      <c r="AP29" s="17">
        <f t="shared" si="25"/>
        <v>208</v>
      </c>
      <c r="AQ29" s="12"/>
      <c r="AR29" s="42">
        <f>AE29/AP29</f>
        <v>0.73076923076923073</v>
      </c>
      <c r="AS29" s="12"/>
    </row>
    <row r="30" spans="1:45" ht="35.1" customHeight="1" thickBot="1" x14ac:dyDescent="0.3">
      <c r="A30" s="12"/>
      <c r="B30" s="24"/>
      <c r="C30" s="37" t="str">
        <f t="shared" si="4"/>
        <v>MITmountain</v>
      </c>
      <c r="D30" s="38"/>
      <c r="E30" s="6">
        <f t="shared" ref="E30:S30" si="29">E7/$T7</f>
        <v>0</v>
      </c>
      <c r="F30" s="7">
        <f t="shared" si="29"/>
        <v>2.5547445255474453E-2</v>
      </c>
      <c r="G30" s="7">
        <f t="shared" si="29"/>
        <v>3.2846715328467155E-2</v>
      </c>
      <c r="H30" s="7">
        <f t="shared" si="29"/>
        <v>1.0948905109489052E-2</v>
      </c>
      <c r="I30" s="7">
        <f t="shared" si="29"/>
        <v>0</v>
      </c>
      <c r="J30" s="7">
        <f t="shared" si="29"/>
        <v>0.86131386861313863</v>
      </c>
      <c r="K30" s="7">
        <f t="shared" si="29"/>
        <v>4.0145985401459854E-2</v>
      </c>
      <c r="L30" s="7">
        <f t="shared" si="29"/>
        <v>1.4598540145985401E-2</v>
      </c>
      <c r="M30" s="7">
        <f t="shared" si="29"/>
        <v>3.6496350364963502E-3</v>
      </c>
      <c r="N30" s="7">
        <f t="shared" si="29"/>
        <v>0</v>
      </c>
      <c r="O30" s="7">
        <f t="shared" si="29"/>
        <v>3.6496350364963502E-3</v>
      </c>
      <c r="P30" s="7">
        <f t="shared" si="29"/>
        <v>7.2992700729927005E-3</v>
      </c>
      <c r="Q30" s="7">
        <f t="shared" si="29"/>
        <v>0</v>
      </c>
      <c r="R30" s="7">
        <f t="shared" si="29"/>
        <v>0</v>
      </c>
      <c r="S30" s="8">
        <f t="shared" si="29"/>
        <v>0</v>
      </c>
      <c r="T30" s="18">
        <f t="shared" si="8"/>
        <v>274</v>
      </c>
      <c r="U30" s="12"/>
      <c r="V30" s="2"/>
      <c r="W30" s="12"/>
      <c r="X30" s="24"/>
      <c r="Y30" s="72" t="str">
        <f t="shared" si="9"/>
        <v>MITmountain</v>
      </c>
      <c r="Z30" s="78"/>
      <c r="AA30" s="69">
        <f t="shared" si="10"/>
        <v>0</v>
      </c>
      <c r="AB30" s="41">
        <f t="shared" si="11"/>
        <v>7</v>
      </c>
      <c r="AC30" s="41">
        <f t="shared" si="12"/>
        <v>9</v>
      </c>
      <c r="AD30" s="41">
        <f t="shared" si="13"/>
        <v>3</v>
      </c>
      <c r="AE30" s="41">
        <f t="shared" si="14"/>
        <v>0</v>
      </c>
      <c r="AF30" s="41">
        <f t="shared" si="15"/>
        <v>236</v>
      </c>
      <c r="AG30" s="41">
        <f t="shared" si="16"/>
        <v>11</v>
      </c>
      <c r="AH30" s="41">
        <f t="shared" si="17"/>
        <v>4</v>
      </c>
      <c r="AI30" s="41">
        <f t="shared" si="18"/>
        <v>1</v>
      </c>
      <c r="AJ30" s="41">
        <f t="shared" si="19"/>
        <v>0</v>
      </c>
      <c r="AK30" s="41">
        <f t="shared" si="20"/>
        <v>1</v>
      </c>
      <c r="AL30" s="41">
        <f t="shared" si="21"/>
        <v>2</v>
      </c>
      <c r="AM30" s="41">
        <f t="shared" si="22"/>
        <v>0</v>
      </c>
      <c r="AN30" s="41">
        <f t="shared" si="23"/>
        <v>0</v>
      </c>
      <c r="AO30" s="41">
        <f t="shared" si="24"/>
        <v>0</v>
      </c>
      <c r="AP30" s="17">
        <f t="shared" si="25"/>
        <v>274</v>
      </c>
      <c r="AQ30" s="12"/>
      <c r="AR30" s="42">
        <f>AF30/AP30</f>
        <v>0.86131386861313863</v>
      </c>
      <c r="AS30" s="12"/>
    </row>
    <row r="31" spans="1:45" ht="35.1" customHeight="1" thickBot="1" x14ac:dyDescent="0.3">
      <c r="A31" s="12"/>
      <c r="B31" s="24"/>
      <c r="C31" s="37" t="str">
        <f t="shared" si="4"/>
        <v>MITopencountry</v>
      </c>
      <c r="D31" s="38"/>
      <c r="E31" s="6">
        <f t="shared" ref="E31:S31" si="30">E8/$T8</f>
        <v>2.2580645161290321E-2</v>
      </c>
      <c r="F31" s="7">
        <f t="shared" si="30"/>
        <v>0.13225806451612904</v>
      </c>
      <c r="G31" s="7">
        <f t="shared" si="30"/>
        <v>4.5161290322580643E-2</v>
      </c>
      <c r="H31" s="7">
        <f t="shared" si="30"/>
        <v>9.6774193548387101E-3</v>
      </c>
      <c r="I31" s="7">
        <f t="shared" si="30"/>
        <v>0</v>
      </c>
      <c r="J31" s="7">
        <f t="shared" si="30"/>
        <v>7.4193548387096769E-2</v>
      </c>
      <c r="K31" s="7">
        <f t="shared" si="30"/>
        <v>0.6806451612903226</v>
      </c>
      <c r="L31" s="7">
        <f t="shared" si="30"/>
        <v>1.6129032258064516E-2</v>
      </c>
      <c r="M31" s="7">
        <f t="shared" si="30"/>
        <v>0</v>
      </c>
      <c r="N31" s="7">
        <f t="shared" si="30"/>
        <v>0</v>
      </c>
      <c r="O31" s="7">
        <f t="shared" si="30"/>
        <v>0</v>
      </c>
      <c r="P31" s="7">
        <f t="shared" si="30"/>
        <v>9.6774193548387101E-3</v>
      </c>
      <c r="Q31" s="7">
        <f t="shared" si="30"/>
        <v>0</v>
      </c>
      <c r="R31" s="7">
        <f t="shared" si="30"/>
        <v>0</v>
      </c>
      <c r="S31" s="8">
        <f t="shared" si="30"/>
        <v>9.6774193548387101E-3</v>
      </c>
      <c r="T31" s="18">
        <f t="shared" si="8"/>
        <v>310</v>
      </c>
      <c r="U31" s="12"/>
      <c r="V31" s="2"/>
      <c r="W31" s="12"/>
      <c r="X31" s="24"/>
      <c r="Y31" s="72" t="str">
        <f t="shared" si="9"/>
        <v>MITopencountry</v>
      </c>
      <c r="Z31" s="78"/>
      <c r="AA31" s="69">
        <f t="shared" si="10"/>
        <v>7</v>
      </c>
      <c r="AB31" s="41">
        <f t="shared" si="11"/>
        <v>41</v>
      </c>
      <c r="AC31" s="41">
        <f t="shared" si="12"/>
        <v>14</v>
      </c>
      <c r="AD31" s="41">
        <f t="shared" si="13"/>
        <v>3</v>
      </c>
      <c r="AE31" s="41">
        <f t="shared" si="14"/>
        <v>0</v>
      </c>
      <c r="AF31" s="41">
        <f t="shared" si="15"/>
        <v>23</v>
      </c>
      <c r="AG31" s="41">
        <f t="shared" si="16"/>
        <v>211</v>
      </c>
      <c r="AH31" s="41">
        <f t="shared" si="17"/>
        <v>5</v>
      </c>
      <c r="AI31" s="41">
        <f t="shared" si="18"/>
        <v>0</v>
      </c>
      <c r="AJ31" s="41">
        <f t="shared" si="19"/>
        <v>0</v>
      </c>
      <c r="AK31" s="41">
        <f t="shared" si="20"/>
        <v>0</v>
      </c>
      <c r="AL31" s="41">
        <f t="shared" si="21"/>
        <v>3</v>
      </c>
      <c r="AM31" s="41">
        <f t="shared" si="22"/>
        <v>0</v>
      </c>
      <c r="AN31" s="41">
        <f t="shared" si="23"/>
        <v>0</v>
      </c>
      <c r="AO31" s="41">
        <f t="shared" si="24"/>
        <v>3</v>
      </c>
      <c r="AP31" s="17">
        <f t="shared" si="25"/>
        <v>310</v>
      </c>
      <c r="AQ31" s="12"/>
      <c r="AR31" s="42">
        <f>AG31/AP31</f>
        <v>0.6806451612903226</v>
      </c>
      <c r="AS31" s="12"/>
    </row>
    <row r="32" spans="1:45" ht="35.1" customHeight="1" thickBot="1" x14ac:dyDescent="0.3">
      <c r="A32" s="12"/>
      <c r="B32" s="24"/>
      <c r="C32" s="37" t="str">
        <f t="shared" si="4"/>
        <v>MITstreet</v>
      </c>
      <c r="D32" s="38"/>
      <c r="E32" s="6">
        <f t="shared" ref="E32:S32" si="31">E9/$T9</f>
        <v>0</v>
      </c>
      <c r="F32" s="7">
        <f t="shared" si="31"/>
        <v>0</v>
      </c>
      <c r="G32" s="7">
        <f t="shared" si="31"/>
        <v>0</v>
      </c>
      <c r="H32" s="7">
        <f t="shared" si="31"/>
        <v>3.125E-2</v>
      </c>
      <c r="I32" s="7">
        <f t="shared" si="31"/>
        <v>1.0416666666666666E-2</v>
      </c>
      <c r="J32" s="7">
        <f t="shared" si="31"/>
        <v>5.208333333333333E-3</v>
      </c>
      <c r="K32" s="7">
        <f t="shared" si="31"/>
        <v>0</v>
      </c>
      <c r="L32" s="7">
        <f t="shared" si="31"/>
        <v>0.90104166666666663</v>
      </c>
      <c r="M32" s="7">
        <f t="shared" si="31"/>
        <v>2.0833333333333332E-2</v>
      </c>
      <c r="N32" s="7">
        <f t="shared" si="31"/>
        <v>0</v>
      </c>
      <c r="O32" s="7">
        <f t="shared" si="31"/>
        <v>0</v>
      </c>
      <c r="P32" s="7">
        <f t="shared" si="31"/>
        <v>1.5625E-2</v>
      </c>
      <c r="Q32" s="7">
        <f t="shared" si="31"/>
        <v>0</v>
      </c>
      <c r="R32" s="7">
        <f t="shared" si="31"/>
        <v>1.0416666666666666E-2</v>
      </c>
      <c r="S32" s="8">
        <f t="shared" si="31"/>
        <v>5.208333333333333E-3</v>
      </c>
      <c r="T32" s="18">
        <f t="shared" si="8"/>
        <v>192</v>
      </c>
      <c r="U32" s="12"/>
      <c r="V32" s="2"/>
      <c r="W32" s="12"/>
      <c r="X32" s="24"/>
      <c r="Y32" s="72" t="str">
        <f t="shared" si="9"/>
        <v>MITstreet</v>
      </c>
      <c r="Z32" s="78"/>
      <c r="AA32" s="69">
        <f t="shared" si="10"/>
        <v>0</v>
      </c>
      <c r="AB32" s="41">
        <f t="shared" si="11"/>
        <v>0</v>
      </c>
      <c r="AC32" s="41">
        <f t="shared" si="12"/>
        <v>0</v>
      </c>
      <c r="AD32" s="41">
        <f t="shared" si="13"/>
        <v>6</v>
      </c>
      <c r="AE32" s="41">
        <f t="shared" si="14"/>
        <v>2</v>
      </c>
      <c r="AF32" s="41">
        <f t="shared" si="15"/>
        <v>1</v>
      </c>
      <c r="AG32" s="41">
        <f t="shared" si="16"/>
        <v>0</v>
      </c>
      <c r="AH32" s="41">
        <f t="shared" si="17"/>
        <v>173</v>
      </c>
      <c r="AI32" s="41">
        <f t="shared" si="18"/>
        <v>4</v>
      </c>
      <c r="AJ32" s="41">
        <f t="shared" si="19"/>
        <v>0</v>
      </c>
      <c r="AK32" s="41">
        <f t="shared" si="20"/>
        <v>0</v>
      </c>
      <c r="AL32" s="41">
        <f t="shared" si="21"/>
        <v>3</v>
      </c>
      <c r="AM32" s="41">
        <f t="shared" si="22"/>
        <v>0</v>
      </c>
      <c r="AN32" s="41">
        <f t="shared" si="23"/>
        <v>2</v>
      </c>
      <c r="AO32" s="41">
        <f t="shared" si="24"/>
        <v>1</v>
      </c>
      <c r="AP32" s="17">
        <f t="shared" si="25"/>
        <v>192</v>
      </c>
      <c r="AQ32" s="12"/>
      <c r="AR32" s="42">
        <f>AH32/AP32</f>
        <v>0.90104166666666663</v>
      </c>
      <c r="AS32" s="12"/>
    </row>
    <row r="33" spans="1:45" ht="35.1" customHeight="1" thickBot="1" x14ac:dyDescent="0.3">
      <c r="A33" s="12"/>
      <c r="B33" s="24"/>
      <c r="C33" s="37" t="str">
        <f t="shared" si="4"/>
        <v>MITtallbuilding</v>
      </c>
      <c r="D33" s="38"/>
      <c r="E33" s="6">
        <f t="shared" ref="E33:S33" si="32">E10/$T10</f>
        <v>0</v>
      </c>
      <c r="F33" s="7">
        <f t="shared" si="32"/>
        <v>0</v>
      </c>
      <c r="G33" s="7">
        <f t="shared" si="32"/>
        <v>3.90625E-3</v>
      </c>
      <c r="H33" s="7">
        <f t="shared" si="32"/>
        <v>0</v>
      </c>
      <c r="I33" s="7">
        <f t="shared" si="32"/>
        <v>3.125E-2</v>
      </c>
      <c r="J33" s="7">
        <f t="shared" si="32"/>
        <v>3.90625E-3</v>
      </c>
      <c r="K33" s="7">
        <f t="shared" si="32"/>
        <v>0</v>
      </c>
      <c r="L33" s="7">
        <f t="shared" si="32"/>
        <v>3.90625E-3</v>
      </c>
      <c r="M33" s="7">
        <f t="shared" si="32"/>
        <v>0.92578125</v>
      </c>
      <c r="N33" s="7">
        <f t="shared" si="32"/>
        <v>0</v>
      </c>
      <c r="O33" s="7">
        <f t="shared" si="32"/>
        <v>0</v>
      </c>
      <c r="P33" s="7">
        <f t="shared" si="32"/>
        <v>2.34375E-2</v>
      </c>
      <c r="Q33" s="7">
        <f t="shared" si="32"/>
        <v>0</v>
      </c>
      <c r="R33" s="7">
        <f t="shared" si="32"/>
        <v>3.90625E-3</v>
      </c>
      <c r="S33" s="8">
        <f t="shared" si="32"/>
        <v>3.90625E-3</v>
      </c>
      <c r="T33" s="18">
        <f t="shared" si="8"/>
        <v>256</v>
      </c>
      <c r="U33" s="12"/>
      <c r="V33" s="2"/>
      <c r="W33" s="12"/>
      <c r="X33" s="24"/>
      <c r="Y33" s="72" t="str">
        <f t="shared" si="9"/>
        <v>MITtallbuilding</v>
      </c>
      <c r="Z33" s="78"/>
      <c r="AA33" s="69">
        <f t="shared" si="10"/>
        <v>0</v>
      </c>
      <c r="AB33" s="41">
        <f t="shared" si="11"/>
        <v>0</v>
      </c>
      <c r="AC33" s="41">
        <f t="shared" si="12"/>
        <v>1</v>
      </c>
      <c r="AD33" s="41">
        <f t="shared" si="13"/>
        <v>0</v>
      </c>
      <c r="AE33" s="41">
        <f t="shared" si="14"/>
        <v>8</v>
      </c>
      <c r="AF33" s="41">
        <f t="shared" si="15"/>
        <v>1</v>
      </c>
      <c r="AG33" s="41">
        <f t="shared" si="16"/>
        <v>0</v>
      </c>
      <c r="AH33" s="41">
        <f t="shared" si="17"/>
        <v>1</v>
      </c>
      <c r="AI33" s="41">
        <f t="shared" si="18"/>
        <v>237</v>
      </c>
      <c r="AJ33" s="41">
        <f t="shared" si="19"/>
        <v>0</v>
      </c>
      <c r="AK33" s="41">
        <f t="shared" si="20"/>
        <v>0</v>
      </c>
      <c r="AL33" s="41">
        <f t="shared" si="21"/>
        <v>6</v>
      </c>
      <c r="AM33" s="41">
        <f t="shared" si="22"/>
        <v>0</v>
      </c>
      <c r="AN33" s="41">
        <f t="shared" si="23"/>
        <v>1</v>
      </c>
      <c r="AO33" s="41">
        <f t="shared" si="24"/>
        <v>1</v>
      </c>
      <c r="AP33" s="17">
        <f t="shared" si="25"/>
        <v>256</v>
      </c>
      <c r="AQ33" s="12"/>
      <c r="AR33" s="42">
        <f>AI33/AP33</f>
        <v>0.92578125</v>
      </c>
      <c r="AS33" s="12"/>
    </row>
    <row r="34" spans="1:45" ht="35.1" customHeight="1" thickBot="1" x14ac:dyDescent="0.3">
      <c r="A34" s="12"/>
      <c r="B34" s="24"/>
      <c r="C34" s="37" t="str">
        <f t="shared" si="4"/>
        <v>PARoffice</v>
      </c>
      <c r="D34" s="38"/>
      <c r="E34" s="6">
        <f t="shared" ref="E34:S34" si="33">E11/$T11</f>
        <v>0</v>
      </c>
      <c r="F34" s="7">
        <f t="shared" si="33"/>
        <v>0</v>
      </c>
      <c r="G34" s="7">
        <f t="shared" si="33"/>
        <v>0</v>
      </c>
      <c r="H34" s="7">
        <f t="shared" si="33"/>
        <v>0</v>
      </c>
      <c r="I34" s="7">
        <f t="shared" si="33"/>
        <v>0</v>
      </c>
      <c r="J34" s="7">
        <f t="shared" si="33"/>
        <v>0</v>
      </c>
      <c r="K34" s="7">
        <f t="shared" si="33"/>
        <v>0</v>
      </c>
      <c r="L34" s="7">
        <f t="shared" si="33"/>
        <v>0</v>
      </c>
      <c r="M34" s="7">
        <f t="shared" si="33"/>
        <v>0</v>
      </c>
      <c r="N34" s="7">
        <f t="shared" si="33"/>
        <v>0.88695652173913042</v>
      </c>
      <c r="O34" s="7">
        <f t="shared" si="33"/>
        <v>8.6956521739130436E-3</v>
      </c>
      <c r="P34" s="7">
        <f t="shared" si="33"/>
        <v>8.6956521739130436E-3</v>
      </c>
      <c r="Q34" s="7">
        <f t="shared" si="33"/>
        <v>6.9565217391304349E-2</v>
      </c>
      <c r="R34" s="7">
        <f t="shared" si="33"/>
        <v>1.7391304347826087E-2</v>
      </c>
      <c r="S34" s="8">
        <f t="shared" si="33"/>
        <v>8.6956521739130436E-3</v>
      </c>
      <c r="T34" s="18">
        <f t="shared" si="8"/>
        <v>115</v>
      </c>
      <c r="U34" s="12"/>
      <c r="V34" s="2"/>
      <c r="W34" s="12"/>
      <c r="X34" s="24"/>
      <c r="Y34" s="72" t="str">
        <f t="shared" si="9"/>
        <v>PARoffice</v>
      </c>
      <c r="Z34" s="78"/>
      <c r="AA34" s="69">
        <f t="shared" si="10"/>
        <v>0</v>
      </c>
      <c r="AB34" s="41">
        <f t="shared" si="11"/>
        <v>0</v>
      </c>
      <c r="AC34" s="41">
        <f t="shared" si="12"/>
        <v>0</v>
      </c>
      <c r="AD34" s="41">
        <f t="shared" si="13"/>
        <v>0</v>
      </c>
      <c r="AE34" s="41">
        <f t="shared" si="14"/>
        <v>0</v>
      </c>
      <c r="AF34" s="41">
        <f t="shared" si="15"/>
        <v>0</v>
      </c>
      <c r="AG34" s="41">
        <f t="shared" si="16"/>
        <v>0</v>
      </c>
      <c r="AH34" s="41">
        <f t="shared" si="17"/>
        <v>0</v>
      </c>
      <c r="AI34" s="41">
        <f t="shared" si="18"/>
        <v>0</v>
      </c>
      <c r="AJ34" s="41">
        <f t="shared" si="19"/>
        <v>102</v>
      </c>
      <c r="AK34" s="41">
        <f t="shared" si="20"/>
        <v>1</v>
      </c>
      <c r="AL34" s="41">
        <f t="shared" si="21"/>
        <v>1</v>
      </c>
      <c r="AM34" s="41">
        <f t="shared" si="22"/>
        <v>8</v>
      </c>
      <c r="AN34" s="41">
        <f t="shared" si="23"/>
        <v>2</v>
      </c>
      <c r="AO34" s="41">
        <f t="shared" si="24"/>
        <v>1</v>
      </c>
      <c r="AP34" s="17">
        <f t="shared" si="25"/>
        <v>115</v>
      </c>
      <c r="AQ34" s="12"/>
      <c r="AR34" s="42">
        <f>AJ34/AP34</f>
        <v>0.88695652173913042</v>
      </c>
      <c r="AS34" s="12"/>
    </row>
    <row r="35" spans="1:45" ht="35.1" customHeight="1" thickBot="1" x14ac:dyDescent="0.3">
      <c r="A35" s="12"/>
      <c r="B35" s="24"/>
      <c r="C35" s="37" t="str">
        <f t="shared" si="4"/>
        <v>bedroom</v>
      </c>
      <c r="D35" s="38"/>
      <c r="E35" s="6">
        <f t="shared" ref="E35:S35" si="34">E12/$T12</f>
        <v>0</v>
      </c>
      <c r="F35" s="7">
        <f t="shared" si="34"/>
        <v>0</v>
      </c>
      <c r="G35" s="7">
        <f t="shared" si="34"/>
        <v>0</v>
      </c>
      <c r="H35" s="7">
        <f t="shared" si="34"/>
        <v>8.6206896551724137E-3</v>
      </c>
      <c r="I35" s="7">
        <f t="shared" si="34"/>
        <v>0</v>
      </c>
      <c r="J35" s="7">
        <f t="shared" si="34"/>
        <v>8.6206896551724137E-3</v>
      </c>
      <c r="K35" s="7">
        <f t="shared" si="34"/>
        <v>8.6206896551724137E-3</v>
      </c>
      <c r="L35" s="7">
        <f t="shared" si="34"/>
        <v>1.7241379310344827E-2</v>
      </c>
      <c r="M35" s="7">
        <f t="shared" si="34"/>
        <v>0</v>
      </c>
      <c r="N35" s="7">
        <f t="shared" si="34"/>
        <v>4.3103448275862072E-2</v>
      </c>
      <c r="O35" s="7">
        <f t="shared" si="34"/>
        <v>0.59482758620689657</v>
      </c>
      <c r="P35" s="7">
        <f t="shared" si="34"/>
        <v>1.7241379310344827E-2</v>
      </c>
      <c r="Q35" s="7">
        <f t="shared" si="34"/>
        <v>6.0344827586206899E-2</v>
      </c>
      <c r="R35" s="7">
        <f t="shared" si="34"/>
        <v>0.22413793103448276</v>
      </c>
      <c r="S35" s="8">
        <f t="shared" si="34"/>
        <v>1.7241379310344827E-2</v>
      </c>
      <c r="T35" s="18">
        <f t="shared" si="8"/>
        <v>116</v>
      </c>
      <c r="U35" s="12"/>
      <c r="V35" s="2"/>
      <c r="W35" s="12"/>
      <c r="X35" s="24"/>
      <c r="Y35" s="72" t="str">
        <f t="shared" si="9"/>
        <v>bedroom</v>
      </c>
      <c r="Z35" s="78"/>
      <c r="AA35" s="69">
        <f t="shared" si="10"/>
        <v>0</v>
      </c>
      <c r="AB35" s="41">
        <f t="shared" si="11"/>
        <v>0</v>
      </c>
      <c r="AC35" s="41">
        <f t="shared" si="12"/>
        <v>0</v>
      </c>
      <c r="AD35" s="41">
        <f t="shared" si="13"/>
        <v>1</v>
      </c>
      <c r="AE35" s="41">
        <f t="shared" si="14"/>
        <v>0</v>
      </c>
      <c r="AF35" s="41">
        <f t="shared" si="15"/>
        <v>1</v>
      </c>
      <c r="AG35" s="41">
        <f t="shared" si="16"/>
        <v>1</v>
      </c>
      <c r="AH35" s="41">
        <f t="shared" si="17"/>
        <v>2</v>
      </c>
      <c r="AI35" s="41">
        <f t="shared" si="18"/>
        <v>0</v>
      </c>
      <c r="AJ35" s="41">
        <f t="shared" si="19"/>
        <v>5</v>
      </c>
      <c r="AK35" s="41">
        <f t="shared" si="20"/>
        <v>69</v>
      </c>
      <c r="AL35" s="41">
        <f t="shared" si="21"/>
        <v>2</v>
      </c>
      <c r="AM35" s="41">
        <f t="shared" si="22"/>
        <v>7</v>
      </c>
      <c r="AN35" s="41">
        <f t="shared" si="23"/>
        <v>26</v>
      </c>
      <c r="AO35" s="41">
        <f t="shared" si="24"/>
        <v>2</v>
      </c>
      <c r="AP35" s="17">
        <f t="shared" si="25"/>
        <v>116</v>
      </c>
      <c r="AQ35" s="12"/>
      <c r="AR35" s="42">
        <f>AK35/AP35</f>
        <v>0.59482758620689657</v>
      </c>
      <c r="AS35" s="12"/>
    </row>
    <row r="36" spans="1:45" ht="35.1" customHeight="1" thickBot="1" x14ac:dyDescent="0.3">
      <c r="A36" s="12"/>
      <c r="B36" s="24"/>
      <c r="C36" s="37" t="str">
        <f t="shared" si="4"/>
        <v>industrial</v>
      </c>
      <c r="D36" s="38"/>
      <c r="E36" s="6">
        <f t="shared" ref="E36:S36" si="35">E13/$T13</f>
        <v>1.4218009478672985E-2</v>
      </c>
      <c r="F36" s="7">
        <f t="shared" si="35"/>
        <v>4.7393364928909956E-3</v>
      </c>
      <c r="G36" s="7">
        <f t="shared" si="35"/>
        <v>4.7393364928909956E-3</v>
      </c>
      <c r="H36" s="7">
        <f t="shared" si="35"/>
        <v>0</v>
      </c>
      <c r="I36" s="7">
        <f t="shared" si="35"/>
        <v>8.0568720379146919E-2</v>
      </c>
      <c r="J36" s="7">
        <f t="shared" si="35"/>
        <v>9.4786729857819912E-3</v>
      </c>
      <c r="K36" s="7">
        <f t="shared" si="35"/>
        <v>9.4786729857819912E-3</v>
      </c>
      <c r="L36" s="7">
        <f t="shared" si="35"/>
        <v>5.2132701421800945E-2</v>
      </c>
      <c r="M36" s="7">
        <f t="shared" si="35"/>
        <v>0.12796208530805686</v>
      </c>
      <c r="N36" s="7">
        <f t="shared" si="35"/>
        <v>1.4218009478672985E-2</v>
      </c>
      <c r="O36" s="7">
        <f t="shared" si="35"/>
        <v>9.4786729857819912E-3</v>
      </c>
      <c r="P36" s="7">
        <f t="shared" si="35"/>
        <v>0.51658767772511849</v>
      </c>
      <c r="Q36" s="7">
        <f t="shared" si="35"/>
        <v>0</v>
      </c>
      <c r="R36" s="7">
        <f t="shared" si="35"/>
        <v>1.8957345971563982E-2</v>
      </c>
      <c r="S36" s="8">
        <f t="shared" si="35"/>
        <v>0.13744075829383887</v>
      </c>
      <c r="T36" s="18">
        <f t="shared" si="8"/>
        <v>211</v>
      </c>
      <c r="U36" s="12"/>
      <c r="W36" s="12"/>
      <c r="X36" s="24"/>
      <c r="Y36" s="72" t="str">
        <f t="shared" si="9"/>
        <v>industrial</v>
      </c>
      <c r="Z36" s="78"/>
      <c r="AA36" s="69">
        <f t="shared" si="10"/>
        <v>3</v>
      </c>
      <c r="AB36" s="41">
        <f t="shared" si="11"/>
        <v>1</v>
      </c>
      <c r="AC36" s="41">
        <f t="shared" si="12"/>
        <v>1</v>
      </c>
      <c r="AD36" s="41">
        <f t="shared" si="13"/>
        <v>0</v>
      </c>
      <c r="AE36" s="41">
        <f t="shared" si="14"/>
        <v>17</v>
      </c>
      <c r="AF36" s="41">
        <f t="shared" si="15"/>
        <v>2</v>
      </c>
      <c r="AG36" s="41">
        <f t="shared" si="16"/>
        <v>2</v>
      </c>
      <c r="AH36" s="41">
        <f t="shared" si="17"/>
        <v>11</v>
      </c>
      <c r="AI36" s="41">
        <f t="shared" si="18"/>
        <v>27</v>
      </c>
      <c r="AJ36" s="41">
        <f t="shared" si="19"/>
        <v>3</v>
      </c>
      <c r="AK36" s="41">
        <f t="shared" si="20"/>
        <v>2</v>
      </c>
      <c r="AL36" s="41">
        <f t="shared" si="21"/>
        <v>109</v>
      </c>
      <c r="AM36" s="41">
        <f t="shared" si="22"/>
        <v>0</v>
      </c>
      <c r="AN36" s="41">
        <f t="shared" si="23"/>
        <v>4</v>
      </c>
      <c r="AO36" s="41">
        <f t="shared" si="24"/>
        <v>29</v>
      </c>
      <c r="AP36" s="17">
        <f t="shared" si="25"/>
        <v>211</v>
      </c>
      <c r="AQ36" s="12"/>
      <c r="AR36" s="42">
        <f>AL36/AP36</f>
        <v>0.51658767772511849</v>
      </c>
      <c r="AS36" s="12"/>
    </row>
    <row r="37" spans="1:45" ht="35.1" customHeight="1" thickBot="1" x14ac:dyDescent="0.3">
      <c r="A37" s="12"/>
      <c r="B37" s="24"/>
      <c r="C37" s="37" t="str">
        <f t="shared" si="4"/>
        <v>kitchen</v>
      </c>
      <c r="D37" s="38"/>
      <c r="E37" s="6">
        <f t="shared" ref="E37:S37" si="36">E14/$T14</f>
        <v>0</v>
      </c>
      <c r="F37" s="7">
        <f t="shared" si="36"/>
        <v>0</v>
      </c>
      <c r="G37" s="7">
        <f t="shared" si="36"/>
        <v>0</v>
      </c>
      <c r="H37" s="7">
        <f t="shared" si="36"/>
        <v>0</v>
      </c>
      <c r="I37" s="7">
        <f t="shared" si="36"/>
        <v>3.6363636363636362E-2</v>
      </c>
      <c r="J37" s="7">
        <f t="shared" si="36"/>
        <v>9.0909090909090905E-3</v>
      </c>
      <c r="K37" s="7">
        <f t="shared" si="36"/>
        <v>0</v>
      </c>
      <c r="L37" s="7">
        <f t="shared" si="36"/>
        <v>0</v>
      </c>
      <c r="M37" s="7">
        <f t="shared" si="36"/>
        <v>0</v>
      </c>
      <c r="N37" s="7">
        <f t="shared" si="36"/>
        <v>1.8181818181818181E-2</v>
      </c>
      <c r="O37" s="7">
        <f t="shared" si="36"/>
        <v>7.2727272727272724E-2</v>
      </c>
      <c r="P37" s="7">
        <f t="shared" si="36"/>
        <v>1.8181818181818181E-2</v>
      </c>
      <c r="Q37" s="7">
        <f t="shared" si="36"/>
        <v>0.63636363636363635</v>
      </c>
      <c r="R37" s="7">
        <f t="shared" si="36"/>
        <v>0.18181818181818182</v>
      </c>
      <c r="S37" s="8">
        <f t="shared" si="36"/>
        <v>2.7272727272727271E-2</v>
      </c>
      <c r="T37" s="18">
        <f t="shared" si="8"/>
        <v>110</v>
      </c>
      <c r="U37" s="12"/>
      <c r="W37" s="12"/>
      <c r="X37" s="24"/>
      <c r="Y37" s="72" t="str">
        <f t="shared" si="9"/>
        <v>kitchen</v>
      </c>
      <c r="Z37" s="78"/>
      <c r="AA37" s="69">
        <f t="shared" si="10"/>
        <v>0</v>
      </c>
      <c r="AB37" s="41">
        <f t="shared" si="11"/>
        <v>0</v>
      </c>
      <c r="AC37" s="41">
        <f t="shared" si="12"/>
        <v>0</v>
      </c>
      <c r="AD37" s="41">
        <f t="shared" si="13"/>
        <v>0</v>
      </c>
      <c r="AE37" s="41">
        <f t="shared" si="14"/>
        <v>4</v>
      </c>
      <c r="AF37" s="41">
        <f t="shared" si="15"/>
        <v>1</v>
      </c>
      <c r="AG37" s="41">
        <f t="shared" si="16"/>
        <v>0</v>
      </c>
      <c r="AH37" s="41">
        <f t="shared" si="17"/>
        <v>0</v>
      </c>
      <c r="AI37" s="41">
        <f t="shared" si="18"/>
        <v>0</v>
      </c>
      <c r="AJ37" s="41">
        <f t="shared" si="19"/>
        <v>2</v>
      </c>
      <c r="AK37" s="41">
        <f t="shared" si="20"/>
        <v>8</v>
      </c>
      <c r="AL37" s="41">
        <f t="shared" si="21"/>
        <v>2</v>
      </c>
      <c r="AM37" s="41">
        <f t="shared" si="22"/>
        <v>70</v>
      </c>
      <c r="AN37" s="41">
        <f t="shared" si="23"/>
        <v>20</v>
      </c>
      <c r="AO37" s="41">
        <f t="shared" si="24"/>
        <v>3</v>
      </c>
      <c r="AP37" s="17">
        <f t="shared" si="25"/>
        <v>110</v>
      </c>
      <c r="AQ37" s="12"/>
      <c r="AR37" s="42">
        <f>AM37/AP37</f>
        <v>0.63636363636363635</v>
      </c>
      <c r="AS37" s="12"/>
    </row>
    <row r="38" spans="1:45" ht="35.1" customHeight="1" thickBot="1" x14ac:dyDescent="0.3">
      <c r="A38" s="12"/>
      <c r="B38" s="24"/>
      <c r="C38" s="37" t="str">
        <f t="shared" si="4"/>
        <v>livingroom</v>
      </c>
      <c r="D38" s="38"/>
      <c r="E38" s="6">
        <f t="shared" ref="E38:S38" si="37">E15/$T15</f>
        <v>5.2910052910052907E-3</v>
      </c>
      <c r="F38" s="7">
        <f t="shared" si="37"/>
        <v>0</v>
      </c>
      <c r="G38" s="7">
        <f t="shared" si="37"/>
        <v>0</v>
      </c>
      <c r="H38" s="7">
        <f t="shared" si="37"/>
        <v>0</v>
      </c>
      <c r="I38" s="7">
        <f t="shared" si="37"/>
        <v>1.0582010582010581E-2</v>
      </c>
      <c r="J38" s="7">
        <f t="shared" si="37"/>
        <v>1.0582010582010581E-2</v>
      </c>
      <c r="K38" s="7">
        <f t="shared" si="37"/>
        <v>0</v>
      </c>
      <c r="L38" s="7">
        <f t="shared" si="37"/>
        <v>1.0582010582010581E-2</v>
      </c>
      <c r="M38" s="7">
        <f t="shared" si="37"/>
        <v>0</v>
      </c>
      <c r="N38" s="7">
        <f t="shared" si="37"/>
        <v>2.1164021164021163E-2</v>
      </c>
      <c r="O38" s="7">
        <f t="shared" si="37"/>
        <v>7.407407407407407E-2</v>
      </c>
      <c r="P38" s="7">
        <f t="shared" si="37"/>
        <v>3.1746031746031744E-2</v>
      </c>
      <c r="Q38" s="7">
        <f t="shared" si="37"/>
        <v>5.8201058201058198E-2</v>
      </c>
      <c r="R38" s="7">
        <f t="shared" si="37"/>
        <v>0.7142857142857143</v>
      </c>
      <c r="S38" s="8">
        <f t="shared" si="37"/>
        <v>6.3492063492063489E-2</v>
      </c>
      <c r="T38" s="18">
        <f t="shared" si="8"/>
        <v>189</v>
      </c>
      <c r="U38" s="12"/>
      <c r="W38" s="12"/>
      <c r="X38" s="24"/>
      <c r="Y38" s="72" t="str">
        <f t="shared" si="9"/>
        <v>livingroom</v>
      </c>
      <c r="Z38" s="78"/>
      <c r="AA38" s="69">
        <f t="shared" si="10"/>
        <v>1</v>
      </c>
      <c r="AB38" s="41">
        <f t="shared" si="11"/>
        <v>0</v>
      </c>
      <c r="AC38" s="41">
        <f t="shared" si="12"/>
        <v>0</v>
      </c>
      <c r="AD38" s="41">
        <f t="shared" si="13"/>
        <v>0</v>
      </c>
      <c r="AE38" s="41">
        <f t="shared" si="14"/>
        <v>2</v>
      </c>
      <c r="AF38" s="41">
        <f t="shared" si="15"/>
        <v>2</v>
      </c>
      <c r="AG38" s="41">
        <f t="shared" si="16"/>
        <v>0</v>
      </c>
      <c r="AH38" s="41">
        <f t="shared" si="17"/>
        <v>2</v>
      </c>
      <c r="AI38" s="41">
        <f t="shared" si="18"/>
        <v>0</v>
      </c>
      <c r="AJ38" s="41">
        <f t="shared" si="19"/>
        <v>4</v>
      </c>
      <c r="AK38" s="41">
        <f t="shared" si="20"/>
        <v>14</v>
      </c>
      <c r="AL38" s="41">
        <f t="shared" si="21"/>
        <v>6</v>
      </c>
      <c r="AM38" s="41">
        <f t="shared" si="22"/>
        <v>11</v>
      </c>
      <c r="AN38" s="41">
        <f t="shared" si="23"/>
        <v>135</v>
      </c>
      <c r="AO38" s="41">
        <f t="shared" si="24"/>
        <v>12</v>
      </c>
      <c r="AP38" s="17">
        <f t="shared" si="25"/>
        <v>189</v>
      </c>
      <c r="AQ38" s="12"/>
      <c r="AR38" s="42">
        <f>AN38/AP38</f>
        <v>0.7142857142857143</v>
      </c>
      <c r="AS38" s="12"/>
    </row>
    <row r="39" spans="1:45" ht="35.1" customHeight="1" thickBot="1" x14ac:dyDescent="0.3">
      <c r="A39" s="12"/>
      <c r="B39" s="25"/>
      <c r="C39" s="39" t="str">
        <f t="shared" si="4"/>
        <v>store</v>
      </c>
      <c r="D39" s="40"/>
      <c r="E39" s="9">
        <f t="shared" ref="E39:S39" si="38">E16/$T16</f>
        <v>0</v>
      </c>
      <c r="F39" s="10">
        <f t="shared" si="38"/>
        <v>0</v>
      </c>
      <c r="G39" s="10">
        <f t="shared" si="38"/>
        <v>1.3953488372093023E-2</v>
      </c>
      <c r="H39" s="10">
        <f t="shared" si="38"/>
        <v>0</v>
      </c>
      <c r="I39" s="10">
        <f t="shared" si="38"/>
        <v>6.5116279069767441E-2</v>
      </c>
      <c r="J39" s="10">
        <f t="shared" si="38"/>
        <v>1.8604651162790697E-2</v>
      </c>
      <c r="K39" s="10">
        <f t="shared" si="38"/>
        <v>0</v>
      </c>
      <c r="L39" s="10">
        <f t="shared" si="38"/>
        <v>2.7906976744186046E-2</v>
      </c>
      <c r="M39" s="10">
        <f t="shared" si="38"/>
        <v>5.5813953488372092E-2</v>
      </c>
      <c r="N39" s="10">
        <f t="shared" si="38"/>
        <v>1.3953488372093023E-2</v>
      </c>
      <c r="O39" s="10">
        <f t="shared" si="38"/>
        <v>9.3023255813953487E-3</v>
      </c>
      <c r="P39" s="10">
        <f t="shared" si="38"/>
        <v>1.3953488372093023E-2</v>
      </c>
      <c r="Q39" s="10">
        <f t="shared" si="38"/>
        <v>2.3255813953488372E-2</v>
      </c>
      <c r="R39" s="10">
        <f t="shared" si="38"/>
        <v>6.5116279069767441E-2</v>
      </c>
      <c r="S39" s="11">
        <f t="shared" si="38"/>
        <v>0.69302325581395352</v>
      </c>
      <c r="T39" s="18">
        <f t="shared" si="8"/>
        <v>215</v>
      </c>
      <c r="U39" s="12"/>
      <c r="W39" s="12"/>
      <c r="X39" s="25"/>
      <c r="Y39" s="79" t="str">
        <f t="shared" si="9"/>
        <v>store</v>
      </c>
      <c r="Z39" s="80"/>
      <c r="AA39" s="69">
        <f t="shared" si="10"/>
        <v>0</v>
      </c>
      <c r="AB39" s="41">
        <f t="shared" si="11"/>
        <v>0</v>
      </c>
      <c r="AC39" s="41">
        <f t="shared" si="12"/>
        <v>3</v>
      </c>
      <c r="AD39" s="41">
        <f t="shared" si="13"/>
        <v>0</v>
      </c>
      <c r="AE39" s="41">
        <f t="shared" si="14"/>
        <v>14</v>
      </c>
      <c r="AF39" s="41">
        <f t="shared" si="15"/>
        <v>4</v>
      </c>
      <c r="AG39" s="41">
        <f t="shared" si="16"/>
        <v>0</v>
      </c>
      <c r="AH39" s="41">
        <f t="shared" si="17"/>
        <v>6</v>
      </c>
      <c r="AI39" s="41">
        <f t="shared" si="18"/>
        <v>12</v>
      </c>
      <c r="AJ39" s="41">
        <f t="shared" si="19"/>
        <v>3</v>
      </c>
      <c r="AK39" s="41">
        <f t="shared" si="20"/>
        <v>2</v>
      </c>
      <c r="AL39" s="41">
        <f t="shared" si="21"/>
        <v>3</v>
      </c>
      <c r="AM39" s="41">
        <f t="shared" si="22"/>
        <v>5</v>
      </c>
      <c r="AN39" s="41">
        <f t="shared" si="23"/>
        <v>14</v>
      </c>
      <c r="AO39" s="41">
        <f t="shared" si="24"/>
        <v>149</v>
      </c>
      <c r="AP39" s="17">
        <f t="shared" si="25"/>
        <v>215</v>
      </c>
      <c r="AQ39" s="12"/>
      <c r="AR39" s="42">
        <f>AO39/AP39</f>
        <v>0.69302325581395352</v>
      </c>
      <c r="AS39" s="12"/>
    </row>
    <row r="40" spans="1:45" ht="30.75" customHeight="1" thickBot="1" x14ac:dyDescent="0.3">
      <c r="A40" s="12"/>
      <c r="B40" s="29" t="s">
        <v>18</v>
      </c>
      <c r="C40" s="30"/>
      <c r="D40" s="31"/>
      <c r="E40" s="14">
        <f>E18</f>
        <v>158</v>
      </c>
      <c r="F40" s="15">
        <f t="shared" ref="F40:S40" si="39">F18</f>
        <v>278</v>
      </c>
      <c r="G40" s="15">
        <f t="shared" si="39"/>
        <v>247</v>
      </c>
      <c r="H40" s="15">
        <f t="shared" si="39"/>
        <v>133</v>
      </c>
      <c r="I40" s="15">
        <f t="shared" si="39"/>
        <v>199</v>
      </c>
      <c r="J40" s="15">
        <f t="shared" si="39"/>
        <v>294</v>
      </c>
      <c r="K40" s="15">
        <f t="shared" si="39"/>
        <v>268</v>
      </c>
      <c r="L40" s="15">
        <f t="shared" si="39"/>
        <v>236</v>
      </c>
      <c r="M40" s="15">
        <f t="shared" si="39"/>
        <v>287</v>
      </c>
      <c r="N40" s="15">
        <f t="shared" si="39"/>
        <v>120</v>
      </c>
      <c r="O40" s="15">
        <f t="shared" si="39"/>
        <v>100</v>
      </c>
      <c r="P40" s="15">
        <f t="shared" si="39"/>
        <v>151</v>
      </c>
      <c r="Q40" s="15">
        <f t="shared" si="39"/>
        <v>101</v>
      </c>
      <c r="R40" s="15">
        <f t="shared" si="39"/>
        <v>205</v>
      </c>
      <c r="S40" s="15">
        <f t="shared" si="39"/>
        <v>208</v>
      </c>
      <c r="T40" s="16">
        <f>T18</f>
        <v>2985</v>
      </c>
      <c r="U40" s="12"/>
      <c r="W40" s="12"/>
      <c r="X40" s="75" t="s">
        <v>18</v>
      </c>
      <c r="Y40" s="70"/>
      <c r="Z40" s="71"/>
      <c r="AA40" s="14">
        <f>E40</f>
        <v>158</v>
      </c>
      <c r="AB40" s="14">
        <f t="shared" ref="AB40:AP40" si="40">F40</f>
        <v>278</v>
      </c>
      <c r="AC40" s="14">
        <f t="shared" si="40"/>
        <v>247</v>
      </c>
      <c r="AD40" s="14">
        <f t="shared" si="40"/>
        <v>133</v>
      </c>
      <c r="AE40" s="14">
        <f t="shared" si="40"/>
        <v>199</v>
      </c>
      <c r="AF40" s="14">
        <f t="shared" si="40"/>
        <v>294</v>
      </c>
      <c r="AG40" s="14">
        <f t="shared" si="40"/>
        <v>268</v>
      </c>
      <c r="AH40" s="14">
        <f t="shared" si="40"/>
        <v>236</v>
      </c>
      <c r="AI40" s="14">
        <f t="shared" si="40"/>
        <v>287</v>
      </c>
      <c r="AJ40" s="14">
        <f t="shared" si="40"/>
        <v>120</v>
      </c>
      <c r="AK40" s="14">
        <f t="shared" si="40"/>
        <v>100</v>
      </c>
      <c r="AL40" s="14">
        <f t="shared" si="40"/>
        <v>151</v>
      </c>
      <c r="AM40" s="14">
        <f t="shared" si="40"/>
        <v>101</v>
      </c>
      <c r="AN40" s="14">
        <f t="shared" si="40"/>
        <v>205</v>
      </c>
      <c r="AO40" s="44">
        <f t="shared" si="40"/>
        <v>208</v>
      </c>
      <c r="AP40" s="16">
        <f t="shared" si="40"/>
        <v>2985</v>
      </c>
      <c r="AQ40" s="12"/>
      <c r="AR40" s="46">
        <f>AVERAGE(AR25:AR39)</f>
        <v>0.77480913782996774</v>
      </c>
      <c r="AS40" s="12"/>
    </row>
    <row r="41" spans="1:45" ht="6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</row>
    <row r="42" spans="1:45" ht="18.75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9" t="s">
        <v>20</v>
      </c>
      <c r="R42" s="19"/>
      <c r="S42" s="43">
        <f>AVERAGE(E25,F26,G27,H28,I29,J30,K31,L32,M33,N34,O35,P36,Q37,R38,S39)</f>
        <v>0.77480913782996774</v>
      </c>
      <c r="T42" s="43"/>
      <c r="U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9" t="s">
        <v>20</v>
      </c>
      <c r="AN42" s="19"/>
      <c r="AO42" s="43">
        <f>S42</f>
        <v>0.77480913782996774</v>
      </c>
      <c r="AP42" s="43"/>
      <c r="AQ42" s="13"/>
      <c r="AR42" s="12"/>
      <c r="AS42" s="12"/>
    </row>
    <row r="43" spans="1:45" ht="6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2"/>
      <c r="AS43" s="12"/>
    </row>
  </sheetData>
  <mergeCells count="45">
    <mergeCell ref="AO42:AP42"/>
    <mergeCell ref="AR23:AR24"/>
    <mergeCell ref="Y37:Z37"/>
    <mergeCell ref="Y38:Z38"/>
    <mergeCell ref="Y39:Z39"/>
    <mergeCell ref="X40:Z40"/>
    <mergeCell ref="AM42:AN42"/>
    <mergeCell ref="X21:Y21"/>
    <mergeCell ref="AA23:AO23"/>
    <mergeCell ref="AP23:AP24"/>
    <mergeCell ref="X25:X39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E23:S23"/>
    <mergeCell ref="B25:B39"/>
    <mergeCell ref="T23:T24"/>
    <mergeCell ref="B21:C21"/>
    <mergeCell ref="C25:D25"/>
    <mergeCell ref="C26:D26"/>
    <mergeCell ref="C27:D27"/>
    <mergeCell ref="C39:D39"/>
    <mergeCell ref="C28:D28"/>
    <mergeCell ref="Q42:R42"/>
    <mergeCell ref="C38:D38"/>
    <mergeCell ref="C37:D37"/>
    <mergeCell ref="C36:D36"/>
    <mergeCell ref="C35:D35"/>
    <mergeCell ref="C34:D34"/>
    <mergeCell ref="C33:D33"/>
    <mergeCell ref="B40:D40"/>
    <mergeCell ref="S42:T42"/>
    <mergeCell ref="C32:D32"/>
    <mergeCell ref="C31:D31"/>
    <mergeCell ref="C30:D30"/>
    <mergeCell ref="C29:D29"/>
  </mergeCells>
  <conditionalFormatting sqref="E25:S39">
    <cfRule type="colorScale" priority="24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25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26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27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28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30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31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32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33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34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35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36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theme="3"/>
        <color rgb="FFFFEB84"/>
        <color rgb="FFFF0000"/>
      </colorScale>
    </cfRule>
  </conditionalFormatting>
  <conditionalFormatting sqref="V25:V35">
    <cfRule type="colorScale" priority="21">
      <colorScale>
        <cfvo type="num" val="0"/>
        <cfvo type="num" val="0.5"/>
        <cfvo type="num" val="1"/>
        <color rgb="FF002060"/>
        <color rgb="FFFFC000"/>
        <color rgb="FFC00000"/>
      </colorScale>
    </cfRule>
    <cfRule type="colorScale" priority="22">
      <colorScale>
        <cfvo type="num" val="0"/>
        <cfvo type="num" val="0.75"/>
        <cfvo type="num" val="1"/>
        <color rgb="FF002060"/>
        <color rgb="FFFFC000"/>
        <color rgb="FFC00000"/>
      </colorScale>
    </cfRule>
  </conditionalFormatting>
  <conditionalFormatting sqref="D21:T21">
    <cfRule type="colorScale" priority="19">
      <colorScale>
        <cfvo type="num" val="0"/>
        <cfvo type="num" val="0.5"/>
        <cfvo type="num" val="1"/>
        <color rgb="FF002060"/>
        <color rgb="FFFFC000"/>
        <color rgb="FFC00000"/>
      </colorScale>
    </cfRule>
    <cfRule type="colorScale" priority="20">
      <colorScale>
        <cfvo type="num" val="0"/>
        <cfvo type="num" val="0.75"/>
        <cfvo type="num" val="1"/>
        <color rgb="FF002060"/>
        <color rgb="FFFFC000"/>
        <color rgb="FFC00000"/>
      </colorScale>
    </cfRule>
  </conditionalFormatting>
  <conditionalFormatting sqref="AA25:AO39">
    <cfRule type="colorScale" priority="5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6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7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8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9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10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11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12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13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14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15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16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theme="3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002060"/>
        <color rgb="FFFFC000"/>
        <color rgb="FFC00000"/>
      </colorScale>
    </cfRule>
    <cfRule type="colorScale" priority="1">
      <colorScale>
        <cfvo type="min"/>
        <cfvo type="percent" val="50"/>
        <cfvo type="max"/>
        <color rgb="FF002060"/>
        <color rgb="FFFFC000"/>
        <color rgb="FFC00000"/>
      </colorScale>
    </cfRule>
  </conditionalFormatting>
  <conditionalFormatting sqref="Z21:AP21">
    <cfRule type="colorScale" priority="3">
      <colorScale>
        <cfvo type="num" val="0"/>
        <cfvo type="num" val="0.5"/>
        <cfvo type="num" val="1"/>
        <color rgb="FF002060"/>
        <color rgb="FFFFC000"/>
        <color rgb="FFC00000"/>
      </colorScale>
    </cfRule>
    <cfRule type="colorScale" priority="4">
      <colorScale>
        <cfvo type="num" val="0"/>
        <cfvo type="num" val="0.75"/>
        <cfvo type="num" val="1"/>
        <color rgb="FF002060"/>
        <color rgb="FFFFC0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R. Gomes</dc:creator>
  <cp:lastModifiedBy>Saikat R. Gomes</cp:lastModifiedBy>
  <dcterms:created xsi:type="dcterms:W3CDTF">2014-04-17T19:32:11Z</dcterms:created>
  <dcterms:modified xsi:type="dcterms:W3CDTF">2014-04-18T00:45:04Z</dcterms:modified>
</cp:coreProperties>
</file>