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1"/>
  <workbookPr filterPrivacy="1"/>
  <xr:revisionPtr revIDLastSave="0" documentId="13_ncr:1_{C84DE554-4C90-4C0A-91FE-031F5D3C59E5}" xr6:coauthVersionLast="36" xr6:coauthVersionMax="36" xr10:uidLastSave="{00000000-0000-0000-0000-000000000000}"/>
  <bookViews>
    <workbookView xWindow="-120" yWindow="-120" windowWidth="29040" windowHeight="15840" tabRatio="801" activeTab="1" xr2:uid="{00000000-000D-0000-FFFF-FFFF00000000}"/>
  </bookViews>
  <sheets>
    <sheet name="PBSkill" sheetId="2" r:id="rId1"/>
    <sheet name="PBSkillTimeline" sheetId="9" r:id="rId2"/>
    <sheet name="PBSkillLogic" sheetId="3" r:id="rId3"/>
    <sheet name="#PBSkillLogic" sheetId="10" r:id="rId4"/>
    <sheet name="#PBTarget" sheetId="8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02" i="3" l="1"/>
  <c r="A602" i="3" s="1"/>
  <c r="G602" i="3" s="1"/>
  <c r="O602" i="3" s="1"/>
  <c r="R602" i="3"/>
  <c r="Q602" i="3"/>
  <c r="P602" i="3"/>
  <c r="R579" i="3" l="1"/>
  <c r="Q579" i="3"/>
  <c r="P579" i="3"/>
  <c r="B599" i="3"/>
  <c r="B600" i="3" s="1"/>
  <c r="B601" i="3" s="1"/>
  <c r="A601" i="3" s="1"/>
  <c r="G601" i="3" s="1"/>
  <c r="O601" i="3" s="1"/>
  <c r="R601" i="3"/>
  <c r="Q601" i="3"/>
  <c r="P601" i="3"/>
  <c r="CX74" i="9"/>
  <c r="CW74" i="9"/>
  <c r="CV74" i="9"/>
  <c r="CU74" i="9"/>
  <c r="CT74" i="9"/>
  <c r="CS74" i="9"/>
  <c r="CR74" i="9"/>
  <c r="CQ74" i="9"/>
  <c r="CP74" i="9"/>
  <c r="CO74" i="9"/>
  <c r="CN74" i="9"/>
  <c r="CM74" i="9"/>
  <c r="CL74" i="9"/>
  <c r="CK74" i="9"/>
  <c r="CI74" i="9"/>
  <c r="CH74" i="9"/>
  <c r="CG74" i="9"/>
  <c r="CF74" i="9"/>
  <c r="CE74" i="9"/>
  <c r="CX73" i="9"/>
  <c r="CW73" i="9"/>
  <c r="CV73" i="9"/>
  <c r="CU73" i="9"/>
  <c r="CT73" i="9"/>
  <c r="CS73" i="9"/>
  <c r="CR73" i="9"/>
  <c r="CQ73" i="9"/>
  <c r="CP73" i="9"/>
  <c r="CO73" i="9"/>
  <c r="CN73" i="9"/>
  <c r="CM73" i="9"/>
  <c r="CL73" i="9"/>
  <c r="CK73" i="9"/>
  <c r="CJ73" i="9"/>
  <c r="CH73" i="9"/>
  <c r="CG73" i="9"/>
  <c r="CF73" i="9"/>
  <c r="CE73" i="9"/>
  <c r="S73" i="9"/>
  <c r="CI73" i="9" s="1"/>
  <c r="CX98" i="9"/>
  <c r="CW98" i="9"/>
  <c r="CV98" i="9"/>
  <c r="CU98" i="9"/>
  <c r="CT98" i="9"/>
  <c r="CS98" i="9"/>
  <c r="CR98" i="9"/>
  <c r="CQ98" i="9"/>
  <c r="CP98" i="9"/>
  <c r="CO98" i="9"/>
  <c r="CN98" i="9"/>
  <c r="CM98" i="9"/>
  <c r="CL98" i="9"/>
  <c r="CK98" i="9"/>
  <c r="CJ98" i="9"/>
  <c r="CH98" i="9"/>
  <c r="CG98" i="9"/>
  <c r="CF98" i="9"/>
  <c r="CE98" i="9"/>
  <c r="CI98" i="9"/>
  <c r="R578" i="3" l="1"/>
  <c r="Q578" i="3"/>
  <c r="P578" i="3"/>
  <c r="CX72" i="9"/>
  <c r="CW72" i="9"/>
  <c r="CV72" i="9"/>
  <c r="CU72" i="9"/>
  <c r="CT72" i="9"/>
  <c r="CS72" i="9"/>
  <c r="CR72" i="9"/>
  <c r="CQ72" i="9"/>
  <c r="CP72" i="9"/>
  <c r="CO72" i="9"/>
  <c r="CN72" i="9"/>
  <c r="CM72" i="9"/>
  <c r="CL72" i="9"/>
  <c r="CK72" i="9"/>
  <c r="CI72" i="9"/>
  <c r="CH72" i="9"/>
  <c r="CG72" i="9"/>
  <c r="CF72" i="9"/>
  <c r="CE72" i="9"/>
  <c r="W41" i="9" l="1"/>
  <c r="S41" i="9" s="1"/>
  <c r="S68" i="9" l="1"/>
  <c r="CX69" i="9"/>
  <c r="CW69" i="9"/>
  <c r="CV69" i="9"/>
  <c r="CU69" i="9"/>
  <c r="CT69" i="9"/>
  <c r="CS69" i="9"/>
  <c r="CR69" i="9"/>
  <c r="CQ69" i="9"/>
  <c r="CP69" i="9"/>
  <c r="CO69" i="9"/>
  <c r="CN69" i="9"/>
  <c r="CM69" i="9"/>
  <c r="CL69" i="9"/>
  <c r="CK69" i="9"/>
  <c r="CI69" i="9"/>
  <c r="CH69" i="9"/>
  <c r="CG69" i="9"/>
  <c r="CF69" i="9"/>
  <c r="CE69" i="9"/>
  <c r="S96" i="9"/>
  <c r="A97" i="9"/>
  <c r="Y97" i="9" s="1"/>
  <c r="CJ97" i="9" s="1"/>
  <c r="CX97" i="9"/>
  <c r="CW97" i="9"/>
  <c r="CV97" i="9"/>
  <c r="CU97" i="9"/>
  <c r="CT97" i="9"/>
  <c r="CS97" i="9"/>
  <c r="CR97" i="9"/>
  <c r="CQ97" i="9"/>
  <c r="CP97" i="9"/>
  <c r="CO97" i="9"/>
  <c r="CN97" i="9"/>
  <c r="CM97" i="9"/>
  <c r="CL97" i="9"/>
  <c r="CK97" i="9"/>
  <c r="CH97" i="9"/>
  <c r="CG97" i="9"/>
  <c r="CF97" i="9"/>
  <c r="CE97" i="9"/>
  <c r="CI97" i="9"/>
  <c r="R600" i="3" l="1"/>
  <c r="Q600" i="3"/>
  <c r="P600" i="3"/>
  <c r="A600" i="3"/>
  <c r="G600" i="3" s="1"/>
  <c r="O600" i="3" s="1"/>
  <c r="CX96" i="9"/>
  <c r="CW96" i="9"/>
  <c r="CV96" i="9"/>
  <c r="CU96" i="9"/>
  <c r="CT96" i="9"/>
  <c r="CS96" i="9"/>
  <c r="CR96" i="9"/>
  <c r="CQ96" i="9"/>
  <c r="CP96" i="9"/>
  <c r="CO96" i="9"/>
  <c r="CN96" i="9"/>
  <c r="CM96" i="9"/>
  <c r="CL96" i="9"/>
  <c r="CK96" i="9"/>
  <c r="CH96" i="9"/>
  <c r="CG96" i="9"/>
  <c r="CF96" i="9"/>
  <c r="CE96" i="9"/>
  <c r="CJ96" i="9"/>
  <c r="CI96" i="9"/>
  <c r="A599" i="3" l="1"/>
  <c r="G599" i="3" s="1"/>
  <c r="O599" i="3" s="1"/>
  <c r="A598" i="3"/>
  <c r="G598" i="3" s="1"/>
  <c r="O598" i="3" s="1"/>
  <c r="R599" i="3"/>
  <c r="Q599" i="3"/>
  <c r="P599" i="3"/>
  <c r="R598" i="3"/>
  <c r="Q598" i="3"/>
  <c r="P598" i="3"/>
  <c r="S95" i="9"/>
  <c r="S94" i="9"/>
  <c r="Y95" i="9"/>
  <c r="Y94" i="9"/>
  <c r="S92" i="9"/>
  <c r="S88" i="9"/>
  <c r="CX95" i="9" l="1"/>
  <c r="CW95" i="9"/>
  <c r="CV95" i="9"/>
  <c r="CU95" i="9"/>
  <c r="CT95" i="9"/>
  <c r="CS95" i="9"/>
  <c r="CR95" i="9"/>
  <c r="CQ95" i="9"/>
  <c r="CP95" i="9"/>
  <c r="CO95" i="9"/>
  <c r="CN95" i="9"/>
  <c r="CM95" i="9"/>
  <c r="CL95" i="9"/>
  <c r="CK95" i="9"/>
  <c r="CJ95" i="9"/>
  <c r="CI95" i="9"/>
  <c r="CH95" i="9"/>
  <c r="CG95" i="9"/>
  <c r="CF95" i="9"/>
  <c r="CE95" i="9"/>
  <c r="CX94" i="9"/>
  <c r="CW94" i="9"/>
  <c r="CV94" i="9"/>
  <c r="CU94" i="9"/>
  <c r="CT94" i="9"/>
  <c r="CS94" i="9"/>
  <c r="CR94" i="9"/>
  <c r="CQ94" i="9"/>
  <c r="CP94" i="9"/>
  <c r="CO94" i="9"/>
  <c r="CN94" i="9"/>
  <c r="CM94" i="9"/>
  <c r="CL94" i="9"/>
  <c r="CK94" i="9"/>
  <c r="CJ94" i="9"/>
  <c r="CI94" i="9"/>
  <c r="CH94" i="9"/>
  <c r="CG94" i="9"/>
  <c r="CF94" i="9"/>
  <c r="CE94" i="9"/>
  <c r="CX67" i="9"/>
  <c r="CW67" i="9"/>
  <c r="CV67" i="9"/>
  <c r="CU67" i="9"/>
  <c r="CT67" i="9"/>
  <c r="CS67" i="9"/>
  <c r="CR67" i="9"/>
  <c r="CQ67" i="9"/>
  <c r="CP67" i="9"/>
  <c r="CO67" i="9"/>
  <c r="CN67" i="9"/>
  <c r="CM67" i="9"/>
  <c r="CL67" i="9"/>
  <c r="CK67" i="9"/>
  <c r="CI67" i="9"/>
  <c r="CH67" i="9"/>
  <c r="CG67" i="9"/>
  <c r="CF67" i="9"/>
  <c r="CE67" i="9"/>
  <c r="S49" i="9"/>
  <c r="R577" i="3" l="1"/>
  <c r="Q577" i="3"/>
  <c r="P577" i="3"/>
  <c r="CX71" i="9"/>
  <c r="CW71" i="9"/>
  <c r="CV71" i="9"/>
  <c r="CU71" i="9"/>
  <c r="CT71" i="9"/>
  <c r="CS71" i="9"/>
  <c r="CR71" i="9"/>
  <c r="CQ71" i="9"/>
  <c r="CP71" i="9"/>
  <c r="CO71" i="9"/>
  <c r="CN71" i="9"/>
  <c r="CM71" i="9"/>
  <c r="CL71" i="9"/>
  <c r="CK71" i="9"/>
  <c r="CI71" i="9"/>
  <c r="CH71" i="9"/>
  <c r="CG71" i="9"/>
  <c r="CF71" i="9"/>
  <c r="CE71" i="9"/>
  <c r="B612" i="3" l="1"/>
  <c r="A612" i="3" s="1"/>
  <c r="G612" i="3" s="1"/>
  <c r="O612" i="3" s="1"/>
  <c r="R612" i="3"/>
  <c r="Q612" i="3"/>
  <c r="P612" i="3"/>
  <c r="B610" i="3"/>
  <c r="A610" i="3" s="1"/>
  <c r="G610" i="3" s="1"/>
  <c r="O610" i="3" s="1"/>
  <c r="R610" i="3"/>
  <c r="Q610" i="3"/>
  <c r="P610" i="3"/>
  <c r="CG92" i="9" l="1"/>
  <c r="A63" i="2"/>
  <c r="A64" i="2" s="1"/>
  <c r="A65" i="2" s="1"/>
  <c r="A66" i="2" s="1"/>
  <c r="A67" i="2" s="1"/>
  <c r="A68" i="2" s="1"/>
  <c r="A69" i="2" s="1"/>
  <c r="A70" i="2" s="1"/>
  <c r="A71" i="2" s="1"/>
  <c r="CX93" i="9"/>
  <c r="CW93" i="9"/>
  <c r="CV93" i="9"/>
  <c r="CU93" i="9"/>
  <c r="CT93" i="9"/>
  <c r="CS93" i="9"/>
  <c r="CR93" i="9"/>
  <c r="CQ93" i="9"/>
  <c r="CP93" i="9"/>
  <c r="CO93" i="9"/>
  <c r="CN93" i="9"/>
  <c r="CM93" i="9"/>
  <c r="CL93" i="9"/>
  <c r="CI93" i="9"/>
  <c r="CH93" i="9"/>
  <c r="CG93" i="9"/>
  <c r="CF93" i="9"/>
  <c r="CE93" i="9"/>
  <c r="A93" i="9"/>
  <c r="Y93" i="9" s="1"/>
  <c r="CX92" i="9"/>
  <c r="CW92" i="9"/>
  <c r="CV92" i="9"/>
  <c r="CU92" i="9"/>
  <c r="CT92" i="9"/>
  <c r="CS92" i="9"/>
  <c r="CR92" i="9"/>
  <c r="CQ92" i="9"/>
  <c r="CP92" i="9"/>
  <c r="CO92" i="9"/>
  <c r="CN92" i="9"/>
  <c r="CM92" i="9"/>
  <c r="CI92" i="9"/>
  <c r="CF92" i="9"/>
  <c r="CE92" i="9"/>
  <c r="CH92" i="9"/>
  <c r="R597" i="3"/>
  <c r="Q597" i="3"/>
  <c r="P597" i="3"/>
  <c r="R596" i="3"/>
  <c r="Q596" i="3"/>
  <c r="P596" i="3"/>
  <c r="CJ93" i="9" l="1"/>
  <c r="AC93" i="9"/>
  <c r="CK93" i="9" s="1"/>
  <c r="G71" i="2"/>
  <c r="A72" i="2"/>
  <c r="CJ92" i="9"/>
  <c r="A73" i="2" l="1"/>
  <c r="G72" i="2"/>
  <c r="CK92" i="9"/>
  <c r="CL92" i="9"/>
  <c r="G73" i="2" l="1"/>
  <c r="A74" i="2"/>
  <c r="G74" i="2" l="1"/>
  <c r="A75" i="2"/>
  <c r="G75" i="2" s="1"/>
  <c r="CX26" i="9"/>
  <c r="CW26" i="9"/>
  <c r="CV26" i="9"/>
  <c r="CU26" i="9"/>
  <c r="CT26" i="9"/>
  <c r="CS26" i="9"/>
  <c r="CR26" i="9"/>
  <c r="CQ26" i="9"/>
  <c r="CP26" i="9"/>
  <c r="CO26" i="9"/>
  <c r="CN26" i="9"/>
  <c r="CM26" i="9"/>
  <c r="CL26" i="9"/>
  <c r="CH26" i="9"/>
  <c r="CG26" i="9"/>
  <c r="CF26" i="9"/>
  <c r="CE26" i="9"/>
  <c r="CJ26" i="9"/>
  <c r="CI26" i="9"/>
  <c r="CK26" i="9" l="1"/>
  <c r="O90" i="9"/>
  <c r="W90" i="9" s="1"/>
  <c r="AA90" i="9" s="1"/>
  <c r="AE90" i="9" s="1"/>
  <c r="S90" i="9" s="1"/>
  <c r="G70" i="2" l="1"/>
  <c r="R595" i="3" l="1"/>
  <c r="Q595" i="3"/>
  <c r="P595" i="3"/>
  <c r="R567" i="3"/>
  <c r="Q567" i="3"/>
  <c r="P567" i="3"/>
  <c r="R594" i="3"/>
  <c r="Q594" i="3"/>
  <c r="P594" i="3"/>
  <c r="R593" i="3"/>
  <c r="Q593" i="3"/>
  <c r="P593" i="3"/>
  <c r="R611" i="3" l="1"/>
  <c r="Q611" i="3"/>
  <c r="P611" i="3"/>
  <c r="A611" i="3"/>
  <c r="G611" i="3" s="1"/>
  <c r="O611" i="3" s="1"/>
  <c r="R609" i="3"/>
  <c r="Q609" i="3"/>
  <c r="P609" i="3"/>
  <c r="A609" i="3"/>
  <c r="G609" i="3" s="1"/>
  <c r="O609" i="3" s="1"/>
  <c r="R605" i="3"/>
  <c r="Q605" i="3"/>
  <c r="P605" i="3"/>
  <c r="O605" i="3"/>
  <c r="CI59" i="9" l="1"/>
  <c r="CX91" i="9"/>
  <c r="CW91" i="9"/>
  <c r="CV91" i="9"/>
  <c r="CU91" i="9"/>
  <c r="CT91" i="9"/>
  <c r="CS91" i="9"/>
  <c r="CR91" i="9"/>
  <c r="CQ91" i="9"/>
  <c r="CP91" i="9"/>
  <c r="CO91" i="9"/>
  <c r="CN91" i="9"/>
  <c r="CM91" i="9"/>
  <c r="CL91" i="9"/>
  <c r="CI91" i="9"/>
  <c r="CH91" i="9"/>
  <c r="CG91" i="9"/>
  <c r="CF91" i="9"/>
  <c r="CE91" i="9"/>
  <c r="CX89" i="9"/>
  <c r="CW89" i="9"/>
  <c r="CV89" i="9"/>
  <c r="CU89" i="9"/>
  <c r="CT89" i="9"/>
  <c r="CS89" i="9"/>
  <c r="CR89" i="9"/>
  <c r="CQ89" i="9"/>
  <c r="CP89" i="9"/>
  <c r="CO89" i="9"/>
  <c r="CN89" i="9"/>
  <c r="CM89" i="9"/>
  <c r="CL89" i="9"/>
  <c r="CI89" i="9"/>
  <c r="CH89" i="9"/>
  <c r="CG89" i="9"/>
  <c r="CF89" i="9"/>
  <c r="CE89" i="9"/>
  <c r="CX59" i="9"/>
  <c r="CW59" i="9"/>
  <c r="CV59" i="9"/>
  <c r="CU59" i="9"/>
  <c r="CT59" i="9"/>
  <c r="CS59" i="9"/>
  <c r="CR59" i="9"/>
  <c r="CQ59" i="9"/>
  <c r="CP59" i="9"/>
  <c r="CO59" i="9"/>
  <c r="CN59" i="9"/>
  <c r="CM59" i="9"/>
  <c r="CL59" i="9"/>
  <c r="CH59" i="9"/>
  <c r="CG59" i="9"/>
  <c r="CF59" i="9"/>
  <c r="CE59" i="9"/>
  <c r="G85" i="2" l="1"/>
  <c r="R613" i="3"/>
  <c r="Q613" i="3"/>
  <c r="P613" i="3"/>
  <c r="A613" i="3"/>
  <c r="G613" i="3" s="1"/>
  <c r="O613" i="3" s="1"/>
  <c r="Y109" i="9"/>
  <c r="CJ109" i="9" s="1"/>
  <c r="CX109" i="9"/>
  <c r="CW109" i="9"/>
  <c r="CV109" i="9"/>
  <c r="CU109" i="9"/>
  <c r="CT109" i="9"/>
  <c r="CS109" i="9"/>
  <c r="CR109" i="9"/>
  <c r="CQ109" i="9"/>
  <c r="CP109" i="9"/>
  <c r="CO109" i="9"/>
  <c r="CN109" i="9"/>
  <c r="CM109" i="9"/>
  <c r="CL109" i="9"/>
  <c r="CK109" i="9"/>
  <c r="CI109" i="9"/>
  <c r="CH109" i="9"/>
  <c r="CG109" i="9"/>
  <c r="CF109" i="9"/>
  <c r="CE109" i="9"/>
  <c r="R576" i="3" l="1"/>
  <c r="Q576" i="3"/>
  <c r="P576" i="3"/>
  <c r="R575" i="3"/>
  <c r="Q575" i="3"/>
  <c r="P575" i="3"/>
  <c r="R574" i="3"/>
  <c r="Q574" i="3"/>
  <c r="P574" i="3"/>
  <c r="R573" i="3"/>
  <c r="Q573" i="3"/>
  <c r="P573" i="3"/>
  <c r="R572" i="3"/>
  <c r="Q572" i="3"/>
  <c r="P572" i="3"/>
  <c r="R571" i="3"/>
  <c r="Q571" i="3"/>
  <c r="P571" i="3"/>
  <c r="R570" i="3"/>
  <c r="Q570" i="3"/>
  <c r="P570" i="3"/>
  <c r="R569" i="3"/>
  <c r="Q569" i="3"/>
  <c r="P569" i="3"/>
  <c r="CX70" i="9" l="1"/>
  <c r="CW70" i="9"/>
  <c r="CV70" i="9"/>
  <c r="CU70" i="9"/>
  <c r="CT70" i="9"/>
  <c r="CS70" i="9"/>
  <c r="CR70" i="9"/>
  <c r="CQ70" i="9"/>
  <c r="CP70" i="9"/>
  <c r="CO70" i="9"/>
  <c r="CN70" i="9"/>
  <c r="CM70" i="9"/>
  <c r="CL70" i="9"/>
  <c r="CK70" i="9"/>
  <c r="CI70" i="9"/>
  <c r="CH70" i="9"/>
  <c r="CG70" i="9"/>
  <c r="CF70" i="9"/>
  <c r="CE70" i="9"/>
  <c r="CX68" i="9"/>
  <c r="CW68" i="9"/>
  <c r="CV68" i="9"/>
  <c r="CU68" i="9"/>
  <c r="CT68" i="9"/>
  <c r="CS68" i="9"/>
  <c r="CR68" i="9"/>
  <c r="CQ68" i="9"/>
  <c r="CP68" i="9"/>
  <c r="CO68" i="9"/>
  <c r="CN68" i="9"/>
  <c r="CM68" i="9"/>
  <c r="CL68" i="9"/>
  <c r="CK68" i="9"/>
  <c r="CI68" i="9"/>
  <c r="CH68" i="9"/>
  <c r="CG68" i="9"/>
  <c r="CF68" i="9"/>
  <c r="CE68" i="9"/>
  <c r="CX66" i="9"/>
  <c r="CW66" i="9"/>
  <c r="CV66" i="9"/>
  <c r="CU66" i="9"/>
  <c r="CT66" i="9"/>
  <c r="CS66" i="9"/>
  <c r="CR66" i="9"/>
  <c r="CQ66" i="9"/>
  <c r="CP66" i="9"/>
  <c r="CO66" i="9"/>
  <c r="CN66" i="9"/>
  <c r="CM66" i="9"/>
  <c r="CL66" i="9"/>
  <c r="CK66" i="9"/>
  <c r="CI66" i="9"/>
  <c r="CH66" i="9"/>
  <c r="CG66" i="9"/>
  <c r="CF66" i="9"/>
  <c r="CE66" i="9"/>
  <c r="CX65" i="9"/>
  <c r="CW65" i="9"/>
  <c r="CV65" i="9"/>
  <c r="CU65" i="9"/>
  <c r="CT65" i="9"/>
  <c r="CS65" i="9"/>
  <c r="CR65" i="9"/>
  <c r="CQ65" i="9"/>
  <c r="CP65" i="9"/>
  <c r="CO65" i="9"/>
  <c r="CN65" i="9"/>
  <c r="CM65" i="9"/>
  <c r="CL65" i="9"/>
  <c r="CK65" i="9"/>
  <c r="CI65" i="9"/>
  <c r="CH65" i="9"/>
  <c r="CG65" i="9"/>
  <c r="CF65" i="9"/>
  <c r="CE65" i="9"/>
  <c r="CX64" i="9"/>
  <c r="CW64" i="9"/>
  <c r="CV64" i="9"/>
  <c r="CU64" i="9"/>
  <c r="CT64" i="9"/>
  <c r="CS64" i="9"/>
  <c r="CR64" i="9"/>
  <c r="CQ64" i="9"/>
  <c r="CP64" i="9"/>
  <c r="CO64" i="9"/>
  <c r="CN64" i="9"/>
  <c r="CM64" i="9"/>
  <c r="CL64" i="9"/>
  <c r="CK64" i="9"/>
  <c r="CI64" i="9"/>
  <c r="CH64" i="9"/>
  <c r="CG64" i="9"/>
  <c r="CF64" i="9"/>
  <c r="CE64" i="9"/>
  <c r="CX63" i="9"/>
  <c r="CW63" i="9"/>
  <c r="CV63" i="9"/>
  <c r="CU63" i="9"/>
  <c r="CT63" i="9"/>
  <c r="CS63" i="9"/>
  <c r="CR63" i="9"/>
  <c r="CQ63" i="9"/>
  <c r="CP63" i="9"/>
  <c r="CO63" i="9"/>
  <c r="CN63" i="9"/>
  <c r="CM63" i="9"/>
  <c r="CL63" i="9"/>
  <c r="CK63" i="9"/>
  <c r="CI63" i="9"/>
  <c r="CH63" i="9"/>
  <c r="CG63" i="9"/>
  <c r="CF63" i="9"/>
  <c r="CE63" i="9"/>
  <c r="CX62" i="9"/>
  <c r="CW62" i="9"/>
  <c r="CV62" i="9"/>
  <c r="CU62" i="9"/>
  <c r="CT62" i="9"/>
  <c r="CS62" i="9"/>
  <c r="CR62" i="9"/>
  <c r="CQ62" i="9"/>
  <c r="CP62" i="9"/>
  <c r="CO62" i="9"/>
  <c r="CN62" i="9"/>
  <c r="CM62" i="9"/>
  <c r="CL62" i="9"/>
  <c r="CK62" i="9"/>
  <c r="CI62" i="9"/>
  <c r="CH62" i="9"/>
  <c r="CG62" i="9"/>
  <c r="CF62" i="9"/>
  <c r="CE62" i="9"/>
  <c r="CX61" i="9"/>
  <c r="CW61" i="9"/>
  <c r="CV61" i="9"/>
  <c r="CU61" i="9"/>
  <c r="CT61" i="9"/>
  <c r="CS61" i="9"/>
  <c r="CR61" i="9"/>
  <c r="CQ61" i="9"/>
  <c r="CP61" i="9"/>
  <c r="CO61" i="9"/>
  <c r="CN61" i="9"/>
  <c r="CM61" i="9"/>
  <c r="CL61" i="9"/>
  <c r="CK61" i="9"/>
  <c r="CI61" i="9"/>
  <c r="CH61" i="9"/>
  <c r="CG61" i="9"/>
  <c r="CF61" i="9"/>
  <c r="CE61" i="9"/>
  <c r="CX36" i="9" l="1"/>
  <c r="CW36" i="9"/>
  <c r="CV36" i="9"/>
  <c r="CU36" i="9"/>
  <c r="CT36" i="9"/>
  <c r="CS36" i="9"/>
  <c r="CR36" i="9"/>
  <c r="CQ36" i="9"/>
  <c r="CP36" i="9"/>
  <c r="CO36" i="9"/>
  <c r="CN36" i="9"/>
  <c r="CM36" i="9"/>
  <c r="CL36" i="9"/>
  <c r="CK36" i="9"/>
  <c r="CH36" i="9"/>
  <c r="CG36" i="9"/>
  <c r="CF36" i="9"/>
  <c r="CE36" i="9"/>
  <c r="CI36" i="9"/>
  <c r="AA34" i="9" l="1"/>
  <c r="CI34" i="9" l="1"/>
  <c r="B529" i="3"/>
  <c r="A529" i="3" s="1"/>
  <c r="G529" i="3" s="1"/>
  <c r="O529" i="3" s="1"/>
  <c r="R544" i="3"/>
  <c r="Q544" i="3"/>
  <c r="P544" i="3"/>
  <c r="R543" i="3"/>
  <c r="Q543" i="3"/>
  <c r="P543" i="3"/>
  <c r="R542" i="3"/>
  <c r="Q542" i="3"/>
  <c r="P542" i="3"/>
  <c r="R541" i="3"/>
  <c r="Q541" i="3"/>
  <c r="P541" i="3"/>
  <c r="R540" i="3"/>
  <c r="Q540" i="3"/>
  <c r="P540" i="3"/>
  <c r="R539" i="3"/>
  <c r="Q539" i="3"/>
  <c r="P539" i="3"/>
  <c r="R538" i="3"/>
  <c r="Q538" i="3"/>
  <c r="P538" i="3"/>
  <c r="B538" i="3"/>
  <c r="A538" i="3" s="1"/>
  <c r="G538" i="3" s="1"/>
  <c r="O538" i="3" s="1"/>
  <c r="R537" i="3"/>
  <c r="Q537" i="3"/>
  <c r="P537" i="3"/>
  <c r="A537" i="3"/>
  <c r="G537" i="3" s="1"/>
  <c r="O537" i="3" s="1"/>
  <c r="R536" i="3"/>
  <c r="Q536" i="3"/>
  <c r="P536" i="3"/>
  <c r="G536" i="3"/>
  <c r="O536" i="3" s="1"/>
  <c r="R535" i="3"/>
  <c r="Q535" i="3"/>
  <c r="P535" i="3"/>
  <c r="R534" i="3"/>
  <c r="Q534" i="3"/>
  <c r="P534" i="3"/>
  <c r="R533" i="3"/>
  <c r="Q533" i="3"/>
  <c r="P533" i="3"/>
  <c r="R532" i="3"/>
  <c r="Q532" i="3"/>
  <c r="P532" i="3"/>
  <c r="R531" i="3"/>
  <c r="Q531" i="3"/>
  <c r="P531" i="3"/>
  <c r="R530" i="3"/>
  <c r="Q530" i="3"/>
  <c r="P530" i="3"/>
  <c r="R529" i="3"/>
  <c r="Q529" i="3"/>
  <c r="P529" i="3"/>
  <c r="R528" i="3"/>
  <c r="Q528" i="3"/>
  <c r="P528" i="3"/>
  <c r="R527" i="3"/>
  <c r="Q527" i="3"/>
  <c r="P527" i="3"/>
  <c r="G527" i="3"/>
  <c r="O527" i="3" s="1"/>
  <c r="CX37" i="9"/>
  <c r="CW37" i="9"/>
  <c r="CV37" i="9"/>
  <c r="CU37" i="9"/>
  <c r="CT37" i="9"/>
  <c r="CS37" i="9"/>
  <c r="CR37" i="9"/>
  <c r="CQ37" i="9"/>
  <c r="CP37" i="9"/>
  <c r="CO37" i="9"/>
  <c r="CN37" i="9"/>
  <c r="CM37" i="9"/>
  <c r="CL37" i="9"/>
  <c r="CK37" i="9"/>
  <c r="CH37" i="9"/>
  <c r="CG37" i="9"/>
  <c r="CF37" i="9"/>
  <c r="CE37" i="9"/>
  <c r="CI37" i="9"/>
  <c r="CX35" i="9"/>
  <c r="CW35" i="9"/>
  <c r="CV35" i="9"/>
  <c r="CU35" i="9"/>
  <c r="CT35" i="9"/>
  <c r="CS35" i="9"/>
  <c r="CR35" i="9"/>
  <c r="CQ35" i="9"/>
  <c r="CP35" i="9"/>
  <c r="CO35" i="9"/>
  <c r="CN35" i="9"/>
  <c r="CM35" i="9"/>
  <c r="CL35" i="9"/>
  <c r="CK35" i="9"/>
  <c r="CH35" i="9"/>
  <c r="CG35" i="9"/>
  <c r="CF35" i="9"/>
  <c r="CE35" i="9"/>
  <c r="CI35" i="9"/>
  <c r="CX34" i="9"/>
  <c r="CW34" i="9"/>
  <c r="CV34" i="9"/>
  <c r="CU34" i="9"/>
  <c r="CT34" i="9"/>
  <c r="CS34" i="9"/>
  <c r="CR34" i="9"/>
  <c r="CQ34" i="9"/>
  <c r="CP34" i="9"/>
  <c r="CO34" i="9"/>
  <c r="CN34" i="9"/>
  <c r="CM34" i="9"/>
  <c r="CL34" i="9"/>
  <c r="CH34" i="9"/>
  <c r="CG34" i="9"/>
  <c r="CF34" i="9"/>
  <c r="CE34" i="9"/>
  <c r="R526" i="3"/>
  <c r="Q526" i="3"/>
  <c r="P526" i="3"/>
  <c r="R525" i="3"/>
  <c r="Q525" i="3"/>
  <c r="P525" i="3"/>
  <c r="R524" i="3"/>
  <c r="Q524" i="3"/>
  <c r="P524" i="3"/>
  <c r="R523" i="3"/>
  <c r="Q523" i="3"/>
  <c r="P523" i="3"/>
  <c r="R522" i="3"/>
  <c r="Q522" i="3"/>
  <c r="P522" i="3"/>
  <c r="R521" i="3"/>
  <c r="Q521" i="3"/>
  <c r="P521" i="3"/>
  <c r="R520" i="3"/>
  <c r="Q520" i="3"/>
  <c r="P520" i="3"/>
  <c r="B520" i="3"/>
  <c r="A520" i="3" s="1"/>
  <c r="G520" i="3" s="1"/>
  <c r="O520" i="3" s="1"/>
  <c r="R519" i="3"/>
  <c r="Q519" i="3"/>
  <c r="P519" i="3"/>
  <c r="A519" i="3"/>
  <c r="G519" i="3" s="1"/>
  <c r="O519" i="3" s="1"/>
  <c r="R518" i="3"/>
  <c r="Q518" i="3"/>
  <c r="P518" i="3"/>
  <c r="G518" i="3"/>
  <c r="O518" i="3" s="1"/>
  <c r="R517" i="3"/>
  <c r="Q517" i="3"/>
  <c r="P517" i="3"/>
  <c r="R516" i="3"/>
  <c r="Q516" i="3"/>
  <c r="P516" i="3"/>
  <c r="R515" i="3"/>
  <c r="Q515" i="3"/>
  <c r="P515" i="3"/>
  <c r="R514" i="3"/>
  <c r="Q514" i="3"/>
  <c r="P514" i="3"/>
  <c r="R513" i="3"/>
  <c r="Q513" i="3"/>
  <c r="P513" i="3"/>
  <c r="R512" i="3"/>
  <c r="Q512" i="3"/>
  <c r="P512" i="3"/>
  <c r="R511" i="3"/>
  <c r="Q511" i="3"/>
  <c r="P511" i="3"/>
  <c r="B511" i="3"/>
  <c r="A511" i="3" s="1"/>
  <c r="G511" i="3" s="1"/>
  <c r="O511" i="3" s="1"/>
  <c r="R510" i="3"/>
  <c r="Q510" i="3"/>
  <c r="P510" i="3"/>
  <c r="A510" i="3"/>
  <c r="G510" i="3" s="1"/>
  <c r="O510" i="3" s="1"/>
  <c r="R509" i="3"/>
  <c r="Q509" i="3"/>
  <c r="P509" i="3"/>
  <c r="G509" i="3"/>
  <c r="O509" i="3" s="1"/>
  <c r="A528" i="3" l="1"/>
  <c r="G528" i="3" s="1"/>
  <c r="O528" i="3" s="1"/>
  <c r="B530" i="3"/>
  <c r="B539" i="3"/>
  <c r="B512" i="3"/>
  <c r="B521" i="3"/>
  <c r="A539" i="3" l="1"/>
  <c r="G539" i="3" s="1"/>
  <c r="O539" i="3" s="1"/>
  <c r="B540" i="3"/>
  <c r="A530" i="3"/>
  <c r="G530" i="3" s="1"/>
  <c r="O530" i="3" s="1"/>
  <c r="B531" i="3"/>
  <c r="A521" i="3"/>
  <c r="G521" i="3" s="1"/>
  <c r="O521" i="3" s="1"/>
  <c r="B522" i="3"/>
  <c r="A512" i="3"/>
  <c r="G512" i="3" s="1"/>
  <c r="O512" i="3" s="1"/>
  <c r="B513" i="3"/>
  <c r="B532" i="3" l="1"/>
  <c r="A531" i="3"/>
  <c r="G531" i="3" s="1"/>
  <c r="O531" i="3" s="1"/>
  <c r="B541" i="3"/>
  <c r="A540" i="3"/>
  <c r="G540" i="3" s="1"/>
  <c r="O540" i="3" s="1"/>
  <c r="B514" i="3"/>
  <c r="A513" i="3"/>
  <c r="G513" i="3" s="1"/>
  <c r="O513" i="3" s="1"/>
  <c r="B523" i="3"/>
  <c r="A522" i="3"/>
  <c r="G522" i="3" s="1"/>
  <c r="O522" i="3" s="1"/>
  <c r="A541" i="3" l="1"/>
  <c r="G541" i="3" s="1"/>
  <c r="O541" i="3" s="1"/>
  <c r="B542" i="3"/>
  <c r="A532" i="3"/>
  <c r="G532" i="3" s="1"/>
  <c r="O532" i="3" s="1"/>
  <c r="B533" i="3"/>
  <c r="A523" i="3"/>
  <c r="G523" i="3" s="1"/>
  <c r="O523" i="3" s="1"/>
  <c r="B524" i="3"/>
  <c r="A514" i="3"/>
  <c r="G514" i="3" s="1"/>
  <c r="O514" i="3" s="1"/>
  <c r="B515" i="3"/>
  <c r="B534" i="3" l="1"/>
  <c r="A533" i="3"/>
  <c r="G533" i="3" s="1"/>
  <c r="O533" i="3" s="1"/>
  <c r="B543" i="3"/>
  <c r="A542" i="3"/>
  <c r="G542" i="3" s="1"/>
  <c r="O542" i="3" s="1"/>
  <c r="B516" i="3"/>
  <c r="A515" i="3"/>
  <c r="G515" i="3" s="1"/>
  <c r="O515" i="3" s="1"/>
  <c r="B525" i="3"/>
  <c r="A524" i="3"/>
  <c r="G524" i="3" s="1"/>
  <c r="O524" i="3" s="1"/>
  <c r="A543" i="3" l="1"/>
  <c r="G543" i="3" s="1"/>
  <c r="O543" i="3" s="1"/>
  <c r="B544" i="3"/>
  <c r="A544" i="3" s="1"/>
  <c r="G544" i="3" s="1"/>
  <c r="O544" i="3" s="1"/>
  <c r="A534" i="3"/>
  <c r="G534" i="3" s="1"/>
  <c r="O534" i="3" s="1"/>
  <c r="B535" i="3"/>
  <c r="A535" i="3" s="1"/>
  <c r="G535" i="3" s="1"/>
  <c r="O535" i="3" s="1"/>
  <c r="A525" i="3"/>
  <c r="G525" i="3" s="1"/>
  <c r="O525" i="3" s="1"/>
  <c r="B526" i="3"/>
  <c r="A526" i="3" s="1"/>
  <c r="G526" i="3" s="1"/>
  <c r="O526" i="3" s="1"/>
  <c r="A516" i="3"/>
  <c r="G516" i="3" s="1"/>
  <c r="O516" i="3" s="1"/>
  <c r="B517" i="3"/>
  <c r="A517" i="3" s="1"/>
  <c r="G517" i="3" s="1"/>
  <c r="O517" i="3" s="1"/>
  <c r="R568" i="3" l="1"/>
  <c r="Q568" i="3"/>
  <c r="P568" i="3"/>
  <c r="R566" i="3"/>
  <c r="Q566" i="3"/>
  <c r="P566" i="3"/>
  <c r="R564" i="3"/>
  <c r="Q564" i="3"/>
  <c r="P564" i="3"/>
  <c r="R565" i="3"/>
  <c r="Q565" i="3"/>
  <c r="P565" i="3"/>
  <c r="R592" i="3"/>
  <c r="Q592" i="3"/>
  <c r="P592" i="3"/>
  <c r="CX57" i="9"/>
  <c r="CW57" i="9"/>
  <c r="CV57" i="9"/>
  <c r="CU57" i="9"/>
  <c r="CT57" i="9"/>
  <c r="CS57" i="9"/>
  <c r="CR57" i="9"/>
  <c r="CQ57" i="9"/>
  <c r="CP57" i="9"/>
  <c r="CO57" i="9"/>
  <c r="CN57" i="9"/>
  <c r="CM57" i="9"/>
  <c r="CL57" i="9"/>
  <c r="CI57" i="9"/>
  <c r="CH57" i="9"/>
  <c r="CG57" i="9"/>
  <c r="CF57" i="9"/>
  <c r="CE57" i="9"/>
  <c r="CX108" i="9" l="1"/>
  <c r="CW108" i="9"/>
  <c r="CV108" i="9"/>
  <c r="CU108" i="9"/>
  <c r="CT108" i="9"/>
  <c r="CS108" i="9"/>
  <c r="CR108" i="9"/>
  <c r="CQ108" i="9"/>
  <c r="CP108" i="9"/>
  <c r="CO108" i="9"/>
  <c r="CN108" i="9"/>
  <c r="CM108" i="9"/>
  <c r="CL108" i="9"/>
  <c r="CI108" i="9"/>
  <c r="CH108" i="9"/>
  <c r="CG108" i="9"/>
  <c r="CF108" i="9"/>
  <c r="CE108" i="9"/>
  <c r="CX90" i="9"/>
  <c r="CW90" i="9"/>
  <c r="CV90" i="9"/>
  <c r="CU90" i="9"/>
  <c r="CT90" i="9"/>
  <c r="CS90" i="9"/>
  <c r="CR90" i="9"/>
  <c r="CQ90" i="9"/>
  <c r="CP90" i="9"/>
  <c r="CO90" i="9"/>
  <c r="CN90" i="9"/>
  <c r="CM90" i="9"/>
  <c r="CL90" i="9"/>
  <c r="CK90" i="9"/>
  <c r="CI90" i="9"/>
  <c r="CH90" i="9"/>
  <c r="CG90" i="9"/>
  <c r="CF90" i="9"/>
  <c r="CE90" i="9"/>
  <c r="CX107" i="9"/>
  <c r="CW107" i="9"/>
  <c r="CV107" i="9"/>
  <c r="CU107" i="9"/>
  <c r="CT107" i="9"/>
  <c r="CS107" i="9"/>
  <c r="CR107" i="9"/>
  <c r="CQ107" i="9"/>
  <c r="CP107" i="9"/>
  <c r="CO107" i="9"/>
  <c r="CN107" i="9"/>
  <c r="CM107" i="9"/>
  <c r="CL107" i="9"/>
  <c r="CI107" i="9"/>
  <c r="CH107" i="9"/>
  <c r="CG107" i="9"/>
  <c r="CF107" i="9"/>
  <c r="CE107" i="9"/>
  <c r="Y107" i="9"/>
  <c r="CX88" i="9"/>
  <c r="CW88" i="9"/>
  <c r="CV88" i="9"/>
  <c r="CU88" i="9"/>
  <c r="CT88" i="9"/>
  <c r="CS88" i="9"/>
  <c r="CR88" i="9"/>
  <c r="CQ88" i="9"/>
  <c r="CP88" i="9"/>
  <c r="CO88" i="9"/>
  <c r="CN88" i="9"/>
  <c r="CM88" i="9"/>
  <c r="CL88" i="9"/>
  <c r="CK88" i="9"/>
  <c r="CI88" i="9"/>
  <c r="CH88" i="9"/>
  <c r="CG88" i="9"/>
  <c r="CF88" i="9"/>
  <c r="CE88" i="9"/>
  <c r="CX60" i="9"/>
  <c r="CW60" i="9"/>
  <c r="CV60" i="9"/>
  <c r="CU60" i="9"/>
  <c r="CT60" i="9"/>
  <c r="CS60" i="9"/>
  <c r="CR60" i="9"/>
  <c r="CQ60" i="9"/>
  <c r="CP60" i="9"/>
  <c r="CO60" i="9"/>
  <c r="CN60" i="9"/>
  <c r="CM60" i="9"/>
  <c r="CL60" i="9"/>
  <c r="CK60" i="9"/>
  <c r="CI60" i="9"/>
  <c r="CH60" i="9"/>
  <c r="CG60" i="9"/>
  <c r="CF60" i="9"/>
  <c r="CE60" i="9"/>
  <c r="CX58" i="9"/>
  <c r="CW58" i="9"/>
  <c r="CV58" i="9"/>
  <c r="CU58" i="9"/>
  <c r="CT58" i="9"/>
  <c r="CS58" i="9"/>
  <c r="CR58" i="9"/>
  <c r="CQ58" i="9"/>
  <c r="CP58" i="9"/>
  <c r="CO58" i="9"/>
  <c r="CN58" i="9"/>
  <c r="CM58" i="9"/>
  <c r="CL58" i="9"/>
  <c r="CK58" i="9"/>
  <c r="CI58" i="9"/>
  <c r="CH58" i="9"/>
  <c r="CG58" i="9"/>
  <c r="CF58" i="9"/>
  <c r="CE58" i="9"/>
  <c r="CX56" i="9"/>
  <c r="CW56" i="9"/>
  <c r="CV56" i="9"/>
  <c r="CU56" i="9"/>
  <c r="CT56" i="9"/>
  <c r="CS56" i="9"/>
  <c r="CR56" i="9"/>
  <c r="CQ56" i="9"/>
  <c r="CP56" i="9"/>
  <c r="CO56" i="9"/>
  <c r="CN56" i="9"/>
  <c r="CM56" i="9"/>
  <c r="CL56" i="9"/>
  <c r="CK56" i="9"/>
  <c r="CI56" i="9"/>
  <c r="CH56" i="9"/>
  <c r="CG56" i="9"/>
  <c r="CF56" i="9"/>
  <c r="CE56" i="9"/>
  <c r="CJ107" i="9" l="1"/>
  <c r="AC107" i="9"/>
  <c r="CK107" i="9" s="1"/>
  <c r="Y108" i="9"/>
  <c r="AU32" i="9"/>
  <c r="AY32" i="9" s="1"/>
  <c r="BC32" i="9" s="1"/>
  <c r="BG32" i="9" s="1"/>
  <c r="O461" i="3"/>
  <c r="O458" i="3"/>
  <c r="R445" i="3"/>
  <c r="Q445" i="3"/>
  <c r="P445" i="3"/>
  <c r="O445" i="3"/>
  <c r="R444" i="3"/>
  <c r="Q444" i="3"/>
  <c r="P444" i="3"/>
  <c r="O444" i="3"/>
  <c r="R443" i="3"/>
  <c r="Q443" i="3"/>
  <c r="P443" i="3"/>
  <c r="O443" i="3"/>
  <c r="R442" i="3"/>
  <c r="Q442" i="3"/>
  <c r="P442" i="3"/>
  <c r="O442" i="3"/>
  <c r="R441" i="3"/>
  <c r="Q441" i="3"/>
  <c r="P441" i="3"/>
  <c r="O441" i="3"/>
  <c r="R440" i="3"/>
  <c r="Q440" i="3"/>
  <c r="P440" i="3"/>
  <c r="O440" i="3"/>
  <c r="R439" i="3"/>
  <c r="Q439" i="3"/>
  <c r="P439" i="3"/>
  <c r="O439" i="3"/>
  <c r="R438" i="3"/>
  <c r="Q438" i="3"/>
  <c r="P438" i="3"/>
  <c r="O438" i="3"/>
  <c r="R437" i="3"/>
  <c r="Q437" i="3"/>
  <c r="P437" i="3"/>
  <c r="O437" i="3"/>
  <c r="G437" i="3"/>
  <c r="R481" i="3"/>
  <c r="Q481" i="3"/>
  <c r="P481" i="3"/>
  <c r="O481" i="3"/>
  <c r="R480" i="3"/>
  <c r="Q480" i="3"/>
  <c r="P480" i="3"/>
  <c r="O480" i="3"/>
  <c r="R479" i="3"/>
  <c r="Q479" i="3"/>
  <c r="P479" i="3"/>
  <c r="O479" i="3"/>
  <c r="R478" i="3"/>
  <c r="Q478" i="3"/>
  <c r="P478" i="3"/>
  <c r="O478" i="3"/>
  <c r="R477" i="3"/>
  <c r="Q477" i="3"/>
  <c r="P477" i="3"/>
  <c r="O477" i="3"/>
  <c r="R476" i="3"/>
  <c r="Q476" i="3"/>
  <c r="P476" i="3"/>
  <c r="O476" i="3"/>
  <c r="R475" i="3"/>
  <c r="Q475" i="3"/>
  <c r="P475" i="3"/>
  <c r="O475" i="3"/>
  <c r="R474" i="3"/>
  <c r="Q474" i="3"/>
  <c r="P474" i="3"/>
  <c r="O474" i="3"/>
  <c r="R473" i="3"/>
  <c r="Q473" i="3"/>
  <c r="P473" i="3"/>
  <c r="G473" i="3"/>
  <c r="O473" i="3" s="1"/>
  <c r="R472" i="3"/>
  <c r="Q472" i="3"/>
  <c r="P472" i="3"/>
  <c r="O472" i="3"/>
  <c r="R471" i="3"/>
  <c r="Q471" i="3"/>
  <c r="P471" i="3"/>
  <c r="O471" i="3"/>
  <c r="R470" i="3"/>
  <c r="Q470" i="3"/>
  <c r="P470" i="3"/>
  <c r="O470" i="3"/>
  <c r="R469" i="3"/>
  <c r="Q469" i="3"/>
  <c r="P469" i="3"/>
  <c r="O469" i="3"/>
  <c r="R468" i="3"/>
  <c r="Q468" i="3"/>
  <c r="P468" i="3"/>
  <c r="O468" i="3"/>
  <c r="R467" i="3"/>
  <c r="Q467" i="3"/>
  <c r="P467" i="3"/>
  <c r="O467" i="3"/>
  <c r="R466" i="3"/>
  <c r="Q466" i="3"/>
  <c r="P466" i="3"/>
  <c r="O466" i="3"/>
  <c r="R465" i="3"/>
  <c r="Q465" i="3"/>
  <c r="P465" i="3"/>
  <c r="O465" i="3"/>
  <c r="R464" i="3"/>
  <c r="Q464" i="3"/>
  <c r="P464" i="3"/>
  <c r="G464" i="3"/>
  <c r="O464" i="3" s="1"/>
  <c r="R463" i="3"/>
  <c r="Q463" i="3"/>
  <c r="P463" i="3"/>
  <c r="O463" i="3"/>
  <c r="R462" i="3"/>
  <c r="Q462" i="3"/>
  <c r="P462" i="3"/>
  <c r="O462" i="3"/>
  <c r="R461" i="3"/>
  <c r="Q461" i="3"/>
  <c r="P461" i="3"/>
  <c r="R460" i="3"/>
  <c r="Q460" i="3"/>
  <c r="P460" i="3"/>
  <c r="O460" i="3"/>
  <c r="R459" i="3"/>
  <c r="Q459" i="3"/>
  <c r="P459" i="3"/>
  <c r="O459" i="3"/>
  <c r="R458" i="3"/>
  <c r="Q458" i="3"/>
  <c r="P458" i="3"/>
  <c r="R457" i="3"/>
  <c r="Q457" i="3"/>
  <c r="P457" i="3"/>
  <c r="O457" i="3"/>
  <c r="R456" i="3"/>
  <c r="Q456" i="3"/>
  <c r="P456" i="3"/>
  <c r="O456" i="3"/>
  <c r="R455" i="3"/>
  <c r="Q455" i="3"/>
  <c r="P455" i="3"/>
  <c r="G455" i="3"/>
  <c r="O455" i="3" s="1"/>
  <c r="R454" i="3"/>
  <c r="Q454" i="3"/>
  <c r="P454" i="3"/>
  <c r="R453" i="3"/>
  <c r="Q453" i="3"/>
  <c r="P453" i="3"/>
  <c r="R452" i="3"/>
  <c r="Q452" i="3"/>
  <c r="P452" i="3"/>
  <c r="R451" i="3"/>
  <c r="Q451" i="3"/>
  <c r="P451" i="3"/>
  <c r="R450" i="3"/>
  <c r="Q450" i="3"/>
  <c r="P450" i="3"/>
  <c r="R449" i="3"/>
  <c r="Q449" i="3"/>
  <c r="P449" i="3"/>
  <c r="R448" i="3"/>
  <c r="Q448" i="3"/>
  <c r="P448" i="3"/>
  <c r="R447" i="3"/>
  <c r="Q447" i="3"/>
  <c r="P447" i="3"/>
  <c r="R446" i="3"/>
  <c r="Q446" i="3"/>
  <c r="P446" i="3"/>
  <c r="G446" i="3"/>
  <c r="O446" i="3" s="1"/>
  <c r="CJ108" i="9" l="1"/>
  <c r="AC108" i="9"/>
  <c r="CK108" i="9" s="1"/>
  <c r="R508" i="3"/>
  <c r="Q508" i="3"/>
  <c r="P508" i="3"/>
  <c r="R507" i="3"/>
  <c r="Q507" i="3"/>
  <c r="P507" i="3"/>
  <c r="R506" i="3"/>
  <c r="Q506" i="3"/>
  <c r="P506" i="3"/>
  <c r="R505" i="3"/>
  <c r="Q505" i="3"/>
  <c r="P505" i="3"/>
  <c r="R504" i="3"/>
  <c r="Q504" i="3"/>
  <c r="P504" i="3"/>
  <c r="R503" i="3"/>
  <c r="Q503" i="3"/>
  <c r="P503" i="3"/>
  <c r="R502" i="3"/>
  <c r="Q502" i="3"/>
  <c r="P502" i="3"/>
  <c r="B502" i="3"/>
  <c r="B503" i="3" s="1"/>
  <c r="R501" i="3"/>
  <c r="Q501" i="3"/>
  <c r="P501" i="3"/>
  <c r="A501" i="3"/>
  <c r="G501" i="3" s="1"/>
  <c r="O501" i="3" s="1"/>
  <c r="R500" i="3"/>
  <c r="Q500" i="3"/>
  <c r="P500" i="3"/>
  <c r="G500" i="3"/>
  <c r="O500" i="3" s="1"/>
  <c r="A492" i="3"/>
  <c r="G492" i="3" s="1"/>
  <c r="O492" i="3" s="1"/>
  <c r="B403" i="3"/>
  <c r="A403" i="3" s="1"/>
  <c r="G403" i="3" s="1"/>
  <c r="O403" i="3" s="1"/>
  <c r="B411" i="3"/>
  <c r="A411" i="3" s="1"/>
  <c r="O411" i="3" s="1"/>
  <c r="R490" i="3"/>
  <c r="Q490" i="3"/>
  <c r="P490" i="3"/>
  <c r="R489" i="3"/>
  <c r="Q489" i="3"/>
  <c r="P489" i="3"/>
  <c r="R488" i="3"/>
  <c r="Q488" i="3"/>
  <c r="P488" i="3"/>
  <c r="R487" i="3"/>
  <c r="Q487" i="3"/>
  <c r="P487" i="3"/>
  <c r="R486" i="3"/>
  <c r="Q486" i="3"/>
  <c r="P486" i="3"/>
  <c r="R485" i="3"/>
  <c r="Q485" i="3"/>
  <c r="P485" i="3"/>
  <c r="R484" i="3"/>
  <c r="Q484" i="3"/>
  <c r="P484" i="3"/>
  <c r="R483" i="3"/>
  <c r="Q483" i="3"/>
  <c r="P483" i="3"/>
  <c r="R482" i="3"/>
  <c r="Q482" i="3"/>
  <c r="P482" i="3"/>
  <c r="G482" i="3"/>
  <c r="O482" i="3" s="1"/>
  <c r="R436" i="3"/>
  <c r="Q436" i="3"/>
  <c r="P436" i="3"/>
  <c r="R435" i="3"/>
  <c r="Q435" i="3"/>
  <c r="P435" i="3"/>
  <c r="R434" i="3"/>
  <c r="Q434" i="3"/>
  <c r="P434" i="3"/>
  <c r="R433" i="3"/>
  <c r="Q433" i="3"/>
  <c r="P433" i="3"/>
  <c r="R432" i="3"/>
  <c r="Q432" i="3"/>
  <c r="P432" i="3"/>
  <c r="R431" i="3"/>
  <c r="Q431" i="3"/>
  <c r="P431" i="3"/>
  <c r="R430" i="3"/>
  <c r="Q430" i="3"/>
  <c r="P430" i="3"/>
  <c r="R429" i="3"/>
  <c r="Q429" i="3"/>
  <c r="P429" i="3"/>
  <c r="R428" i="3"/>
  <c r="Q428" i="3"/>
  <c r="P428" i="3"/>
  <c r="G428" i="3"/>
  <c r="O428" i="3" s="1"/>
  <c r="R427" i="3"/>
  <c r="Q427" i="3"/>
  <c r="P427" i="3"/>
  <c r="R426" i="3"/>
  <c r="Q426" i="3"/>
  <c r="P426" i="3"/>
  <c r="R425" i="3"/>
  <c r="Q425" i="3"/>
  <c r="P425" i="3"/>
  <c r="R424" i="3"/>
  <c r="Q424" i="3"/>
  <c r="P424" i="3"/>
  <c r="R423" i="3"/>
  <c r="Q423" i="3"/>
  <c r="P423" i="3"/>
  <c r="R422" i="3"/>
  <c r="Q422" i="3"/>
  <c r="P422" i="3"/>
  <c r="R421" i="3"/>
  <c r="Q421" i="3"/>
  <c r="P421" i="3"/>
  <c r="R420" i="3"/>
  <c r="Q420" i="3"/>
  <c r="P420" i="3"/>
  <c r="R419" i="3"/>
  <c r="Q419" i="3"/>
  <c r="P419" i="3"/>
  <c r="G419" i="3"/>
  <c r="O419" i="3" s="1"/>
  <c r="R418" i="3"/>
  <c r="Q418" i="3"/>
  <c r="P418" i="3"/>
  <c r="R417" i="3"/>
  <c r="Q417" i="3"/>
  <c r="P417" i="3"/>
  <c r="R416" i="3"/>
  <c r="Q416" i="3"/>
  <c r="P416" i="3"/>
  <c r="R415" i="3"/>
  <c r="Q415" i="3"/>
  <c r="P415" i="3"/>
  <c r="R414" i="3"/>
  <c r="Q414" i="3"/>
  <c r="P414" i="3"/>
  <c r="R413" i="3"/>
  <c r="Q413" i="3"/>
  <c r="P413" i="3"/>
  <c r="R412" i="3"/>
  <c r="Q412" i="3"/>
  <c r="P412" i="3"/>
  <c r="R411" i="3"/>
  <c r="Q411" i="3"/>
  <c r="P411" i="3"/>
  <c r="R410" i="3"/>
  <c r="Q410" i="3"/>
  <c r="P410" i="3"/>
  <c r="G410" i="3"/>
  <c r="O410" i="3" s="1"/>
  <c r="R499" i="3"/>
  <c r="Q499" i="3"/>
  <c r="P499" i="3"/>
  <c r="R498" i="3"/>
  <c r="Q498" i="3"/>
  <c r="P498" i="3"/>
  <c r="R497" i="3"/>
  <c r="Q497" i="3"/>
  <c r="P497" i="3"/>
  <c r="R496" i="3"/>
  <c r="Q496" i="3"/>
  <c r="P496" i="3"/>
  <c r="R495" i="3"/>
  <c r="Q495" i="3"/>
  <c r="P495" i="3"/>
  <c r="R494" i="3"/>
  <c r="Q494" i="3"/>
  <c r="P494" i="3"/>
  <c r="R493" i="3"/>
  <c r="Q493" i="3"/>
  <c r="P493" i="3"/>
  <c r="B493" i="3"/>
  <c r="A493" i="3" s="1"/>
  <c r="G493" i="3" s="1"/>
  <c r="O493" i="3" s="1"/>
  <c r="R492" i="3"/>
  <c r="Q492" i="3"/>
  <c r="P492" i="3"/>
  <c r="R491" i="3"/>
  <c r="Q491" i="3"/>
  <c r="P491" i="3"/>
  <c r="G491" i="3"/>
  <c r="O491" i="3" s="1"/>
  <c r="R409" i="3"/>
  <c r="Q409" i="3"/>
  <c r="P409" i="3"/>
  <c r="R408" i="3"/>
  <c r="Q408" i="3"/>
  <c r="P408" i="3"/>
  <c r="R407" i="3"/>
  <c r="Q407" i="3"/>
  <c r="P407" i="3"/>
  <c r="R406" i="3"/>
  <c r="Q406" i="3"/>
  <c r="P406" i="3"/>
  <c r="R405" i="3"/>
  <c r="Q405" i="3"/>
  <c r="P405" i="3"/>
  <c r="R404" i="3"/>
  <c r="Q404" i="3"/>
  <c r="P404" i="3"/>
  <c r="R403" i="3"/>
  <c r="Q403" i="3"/>
  <c r="P403" i="3"/>
  <c r="R402" i="3"/>
  <c r="Q402" i="3"/>
  <c r="P402" i="3"/>
  <c r="A402" i="3"/>
  <c r="G402" i="3" s="1"/>
  <c r="O402" i="3" s="1"/>
  <c r="R401" i="3"/>
  <c r="Q401" i="3"/>
  <c r="P401" i="3"/>
  <c r="G401" i="3"/>
  <c r="O401" i="3" s="1"/>
  <c r="CX132" i="9"/>
  <c r="CW132" i="9"/>
  <c r="CV132" i="9"/>
  <c r="CU132" i="9"/>
  <c r="CT132" i="9"/>
  <c r="CS132" i="9"/>
  <c r="CX125" i="9"/>
  <c r="CW125" i="9"/>
  <c r="CV125" i="9"/>
  <c r="CU125" i="9"/>
  <c r="CT125" i="9"/>
  <c r="CS125" i="9"/>
  <c r="CX124" i="9"/>
  <c r="CW124" i="9"/>
  <c r="CV124" i="9"/>
  <c r="CU124" i="9"/>
  <c r="CT124" i="9"/>
  <c r="CS124" i="9"/>
  <c r="CX123" i="9"/>
  <c r="CW123" i="9"/>
  <c r="CV123" i="9"/>
  <c r="CU123" i="9"/>
  <c r="CT123" i="9"/>
  <c r="CS123" i="9"/>
  <c r="CX122" i="9"/>
  <c r="CW122" i="9"/>
  <c r="CV122" i="9"/>
  <c r="CU122" i="9"/>
  <c r="CT122" i="9"/>
  <c r="CS122" i="9"/>
  <c r="CX121" i="9"/>
  <c r="CW121" i="9"/>
  <c r="CV121" i="9"/>
  <c r="CU121" i="9"/>
  <c r="CT121" i="9"/>
  <c r="CS121" i="9"/>
  <c r="CX120" i="9"/>
  <c r="CW120" i="9"/>
  <c r="CV120" i="9"/>
  <c r="CU120" i="9"/>
  <c r="CT120" i="9"/>
  <c r="CS120" i="9"/>
  <c r="CX119" i="9"/>
  <c r="CW119" i="9"/>
  <c r="CV119" i="9"/>
  <c r="CU119" i="9"/>
  <c r="CT119" i="9"/>
  <c r="CS119" i="9"/>
  <c r="CX118" i="9"/>
  <c r="CW118" i="9"/>
  <c r="CV118" i="9"/>
  <c r="CU118" i="9"/>
  <c r="CT118" i="9"/>
  <c r="CS118" i="9"/>
  <c r="CX117" i="9"/>
  <c r="CW117" i="9"/>
  <c r="CV117" i="9"/>
  <c r="CU117" i="9"/>
  <c r="CT117" i="9"/>
  <c r="CS117" i="9"/>
  <c r="CX116" i="9"/>
  <c r="CW116" i="9"/>
  <c r="CV116" i="9"/>
  <c r="CU116" i="9"/>
  <c r="CT116" i="9"/>
  <c r="CS116" i="9"/>
  <c r="CX115" i="9"/>
  <c r="CW115" i="9"/>
  <c r="CV115" i="9"/>
  <c r="CU115" i="9"/>
  <c r="CT115" i="9"/>
  <c r="CS115" i="9"/>
  <c r="CX114" i="9"/>
  <c r="CW114" i="9"/>
  <c r="CV114" i="9"/>
  <c r="CU114" i="9"/>
  <c r="CT114" i="9"/>
  <c r="CS114" i="9"/>
  <c r="CX113" i="9"/>
  <c r="CW113" i="9"/>
  <c r="CV113" i="9"/>
  <c r="CU113" i="9"/>
  <c r="CT113" i="9"/>
  <c r="CS113" i="9"/>
  <c r="CX106" i="9"/>
  <c r="CW106" i="9"/>
  <c r="CV106" i="9"/>
  <c r="CU106" i="9"/>
  <c r="CT106" i="9"/>
  <c r="CS106" i="9"/>
  <c r="CX105" i="9"/>
  <c r="CW105" i="9"/>
  <c r="CV105" i="9"/>
  <c r="CU105" i="9"/>
  <c r="CT105" i="9"/>
  <c r="CS105" i="9"/>
  <c r="CX104" i="9"/>
  <c r="CW104" i="9"/>
  <c r="CV104" i="9"/>
  <c r="CU104" i="9"/>
  <c r="CT104" i="9"/>
  <c r="CS104" i="9"/>
  <c r="CX103" i="9"/>
  <c r="CW103" i="9"/>
  <c r="CV103" i="9"/>
  <c r="CU103" i="9"/>
  <c r="CT103" i="9"/>
  <c r="CS103" i="9"/>
  <c r="CX102" i="9"/>
  <c r="CW102" i="9"/>
  <c r="CV102" i="9"/>
  <c r="CU102" i="9"/>
  <c r="CT102" i="9"/>
  <c r="CS102" i="9"/>
  <c r="CX100" i="9"/>
  <c r="CW100" i="9"/>
  <c r="CV100" i="9"/>
  <c r="CU100" i="9"/>
  <c r="CT100" i="9"/>
  <c r="CS100" i="9"/>
  <c r="CX87" i="9"/>
  <c r="CW87" i="9"/>
  <c r="CV87" i="9"/>
  <c r="CU87" i="9"/>
  <c r="CT87" i="9"/>
  <c r="CS87" i="9"/>
  <c r="CX86" i="9"/>
  <c r="CW86" i="9"/>
  <c r="CV86" i="9"/>
  <c r="CU86" i="9"/>
  <c r="CT86" i="9"/>
  <c r="CS86" i="9"/>
  <c r="CX85" i="9"/>
  <c r="CW85" i="9"/>
  <c r="CV85" i="9"/>
  <c r="CU85" i="9"/>
  <c r="CT85" i="9"/>
  <c r="CS85" i="9"/>
  <c r="CX84" i="9"/>
  <c r="CW84" i="9"/>
  <c r="CV84" i="9"/>
  <c r="CU84" i="9"/>
  <c r="CT84" i="9"/>
  <c r="CS84" i="9"/>
  <c r="CX83" i="9"/>
  <c r="CW83" i="9"/>
  <c r="CV83" i="9"/>
  <c r="CU83" i="9"/>
  <c r="CT83" i="9"/>
  <c r="CX82" i="9"/>
  <c r="CW82" i="9"/>
  <c r="CV82" i="9"/>
  <c r="CU82" i="9"/>
  <c r="CT82" i="9"/>
  <c r="CS82" i="9"/>
  <c r="CX81" i="9"/>
  <c r="CW81" i="9"/>
  <c r="CV81" i="9"/>
  <c r="CU81" i="9"/>
  <c r="CT81" i="9"/>
  <c r="CS81" i="9"/>
  <c r="CX80" i="9"/>
  <c r="CW80" i="9"/>
  <c r="CV80" i="9"/>
  <c r="CU80" i="9"/>
  <c r="CT80" i="9"/>
  <c r="CS80" i="9"/>
  <c r="CX79" i="9"/>
  <c r="CW79" i="9"/>
  <c r="CV79" i="9"/>
  <c r="CU79" i="9"/>
  <c r="CT79" i="9"/>
  <c r="CS79" i="9"/>
  <c r="CX78" i="9"/>
  <c r="CW78" i="9"/>
  <c r="CV78" i="9"/>
  <c r="CU78" i="9"/>
  <c r="CT78" i="9"/>
  <c r="CS78" i="9"/>
  <c r="CX55" i="9"/>
  <c r="CW55" i="9"/>
  <c r="CV55" i="9"/>
  <c r="CU55" i="9"/>
  <c r="CT55" i="9"/>
  <c r="CS55" i="9"/>
  <c r="CX54" i="9"/>
  <c r="CW54" i="9"/>
  <c r="CV54" i="9"/>
  <c r="CU54" i="9"/>
  <c r="CT54" i="9"/>
  <c r="CS54" i="9"/>
  <c r="CX53" i="9"/>
  <c r="CW53" i="9"/>
  <c r="CV53" i="9"/>
  <c r="CU53" i="9"/>
  <c r="CT53" i="9"/>
  <c r="CS53" i="9"/>
  <c r="CX52" i="9"/>
  <c r="CW52" i="9"/>
  <c r="CV52" i="9"/>
  <c r="CU52" i="9"/>
  <c r="CT52" i="9"/>
  <c r="CS52" i="9"/>
  <c r="CX51" i="9"/>
  <c r="CW51" i="9"/>
  <c r="CV51" i="9"/>
  <c r="CU51" i="9"/>
  <c r="CT51" i="9"/>
  <c r="CS51" i="9"/>
  <c r="CX50" i="9"/>
  <c r="CW50" i="9"/>
  <c r="CV50" i="9"/>
  <c r="CU50" i="9"/>
  <c r="CT50" i="9"/>
  <c r="CS50" i="9"/>
  <c r="CX49" i="9"/>
  <c r="CW49" i="9"/>
  <c r="CV49" i="9"/>
  <c r="CU49" i="9"/>
  <c r="CT49" i="9"/>
  <c r="CS49" i="9"/>
  <c r="CX48" i="9"/>
  <c r="CW48" i="9"/>
  <c r="CV48" i="9"/>
  <c r="CU48" i="9"/>
  <c r="CT48" i="9"/>
  <c r="CS48" i="9"/>
  <c r="CX47" i="9"/>
  <c r="CW47" i="9"/>
  <c r="CV47" i="9"/>
  <c r="CU47" i="9"/>
  <c r="CT47" i="9"/>
  <c r="CS47" i="9"/>
  <c r="CX46" i="9"/>
  <c r="CW46" i="9"/>
  <c r="CV46" i="9"/>
  <c r="CU46" i="9"/>
  <c r="CT46" i="9"/>
  <c r="CS46" i="9"/>
  <c r="CX45" i="9"/>
  <c r="CW45" i="9"/>
  <c r="CV45" i="9"/>
  <c r="CU45" i="9"/>
  <c r="CT45" i="9"/>
  <c r="CS45" i="9"/>
  <c r="CX44" i="9"/>
  <c r="CW44" i="9"/>
  <c r="CV44" i="9"/>
  <c r="CU44" i="9"/>
  <c r="CT44" i="9"/>
  <c r="CS44" i="9"/>
  <c r="CX43" i="9"/>
  <c r="CW43" i="9"/>
  <c r="CV43" i="9"/>
  <c r="CU43" i="9"/>
  <c r="CT43" i="9"/>
  <c r="CS43" i="9"/>
  <c r="CX42" i="9"/>
  <c r="CW42" i="9"/>
  <c r="CV42" i="9"/>
  <c r="CU42" i="9"/>
  <c r="CT42" i="9"/>
  <c r="CS42" i="9"/>
  <c r="CX41" i="9"/>
  <c r="CW41" i="9"/>
  <c r="CV41" i="9"/>
  <c r="CU41" i="9"/>
  <c r="CT41" i="9"/>
  <c r="CS41" i="9"/>
  <c r="CX32" i="9"/>
  <c r="CW32" i="9"/>
  <c r="CV32" i="9"/>
  <c r="CU32" i="9"/>
  <c r="CT32" i="9"/>
  <c r="CX31" i="9"/>
  <c r="CW31" i="9"/>
  <c r="CV31" i="9"/>
  <c r="CU31" i="9"/>
  <c r="CT31" i="9"/>
  <c r="CS31" i="9"/>
  <c r="CX30" i="9"/>
  <c r="CW30" i="9"/>
  <c r="CV30" i="9"/>
  <c r="CU30" i="9"/>
  <c r="CT30" i="9"/>
  <c r="CS30" i="9"/>
  <c r="CX29" i="9"/>
  <c r="CW29" i="9"/>
  <c r="CV29" i="9"/>
  <c r="CU29" i="9"/>
  <c r="CT29" i="9"/>
  <c r="CS29" i="9"/>
  <c r="CX28" i="9"/>
  <c r="CW28" i="9"/>
  <c r="CV28" i="9"/>
  <c r="CU28" i="9"/>
  <c r="CT28" i="9"/>
  <c r="CS28" i="9"/>
  <c r="CX27" i="9"/>
  <c r="CW27" i="9"/>
  <c r="CV27" i="9"/>
  <c r="CU27" i="9"/>
  <c r="CT27" i="9"/>
  <c r="CS27" i="9"/>
  <c r="CX25" i="9"/>
  <c r="CW25" i="9"/>
  <c r="CV25" i="9"/>
  <c r="CU25" i="9"/>
  <c r="CT25" i="9"/>
  <c r="CS25" i="9"/>
  <c r="CX24" i="9"/>
  <c r="CW24" i="9"/>
  <c r="CV24" i="9"/>
  <c r="CU24" i="9"/>
  <c r="CT24" i="9"/>
  <c r="CS24" i="9"/>
  <c r="CX23" i="9"/>
  <c r="CW23" i="9"/>
  <c r="CV23" i="9"/>
  <c r="CU23" i="9"/>
  <c r="CT23" i="9"/>
  <c r="CS23" i="9"/>
  <c r="CX22" i="9"/>
  <c r="CW22" i="9"/>
  <c r="CV22" i="9"/>
  <c r="CU22" i="9"/>
  <c r="CT22" i="9"/>
  <c r="CS22" i="9"/>
  <c r="CX21" i="9"/>
  <c r="CW21" i="9"/>
  <c r="CV21" i="9"/>
  <c r="CU21" i="9"/>
  <c r="CT21" i="9"/>
  <c r="CS21" i="9"/>
  <c r="CX20" i="9"/>
  <c r="CW20" i="9"/>
  <c r="CV20" i="9"/>
  <c r="CU20" i="9"/>
  <c r="CT20" i="9"/>
  <c r="CS20" i="9"/>
  <c r="CX19" i="9"/>
  <c r="CW19" i="9"/>
  <c r="CV19" i="9"/>
  <c r="CU19" i="9"/>
  <c r="CT19" i="9"/>
  <c r="CS19" i="9"/>
  <c r="CX18" i="9"/>
  <c r="CW18" i="9"/>
  <c r="CV18" i="9"/>
  <c r="CU18" i="9"/>
  <c r="CT18" i="9"/>
  <c r="CS18" i="9"/>
  <c r="CX17" i="9"/>
  <c r="CW17" i="9"/>
  <c r="CV17" i="9"/>
  <c r="CU17" i="9"/>
  <c r="CT17" i="9"/>
  <c r="CS17" i="9"/>
  <c r="CX16" i="9"/>
  <c r="CW16" i="9"/>
  <c r="CV16" i="9"/>
  <c r="CU16" i="9"/>
  <c r="CT16" i="9"/>
  <c r="CS16" i="9"/>
  <c r="CX15" i="9"/>
  <c r="CW15" i="9"/>
  <c r="CV15" i="9"/>
  <c r="CU15" i="9"/>
  <c r="CT15" i="9"/>
  <c r="CS15" i="9"/>
  <c r="CX14" i="9"/>
  <c r="CW14" i="9"/>
  <c r="CV14" i="9"/>
  <c r="CU14" i="9"/>
  <c r="CT14" i="9"/>
  <c r="CS14" i="9"/>
  <c r="CX13" i="9"/>
  <c r="CW13" i="9"/>
  <c r="CV13" i="9"/>
  <c r="CU13" i="9"/>
  <c r="CT13" i="9"/>
  <c r="CS13" i="9"/>
  <c r="CX12" i="9"/>
  <c r="CW12" i="9"/>
  <c r="CV12" i="9"/>
  <c r="CU12" i="9"/>
  <c r="CT12" i="9"/>
  <c r="CS12" i="9"/>
  <c r="CX11" i="9"/>
  <c r="CW11" i="9"/>
  <c r="CV11" i="9"/>
  <c r="CU11" i="9"/>
  <c r="CT11" i="9"/>
  <c r="CS11" i="9"/>
  <c r="CX10" i="9"/>
  <c r="CW10" i="9"/>
  <c r="CV10" i="9"/>
  <c r="CU10" i="9"/>
  <c r="CT10" i="9"/>
  <c r="CS10" i="9"/>
  <c r="CX9" i="9"/>
  <c r="CW9" i="9"/>
  <c r="CV9" i="9"/>
  <c r="CU9" i="9"/>
  <c r="CT9" i="9"/>
  <c r="CS9" i="9"/>
  <c r="CX8" i="9"/>
  <c r="CW8" i="9"/>
  <c r="CV8" i="9"/>
  <c r="CU8" i="9"/>
  <c r="CT8" i="9"/>
  <c r="CS8" i="9"/>
  <c r="CX7" i="9"/>
  <c r="CW7" i="9"/>
  <c r="CV7" i="9"/>
  <c r="CU7" i="9"/>
  <c r="CT7" i="9"/>
  <c r="CS7" i="9"/>
  <c r="CX6" i="9"/>
  <c r="CW6" i="9"/>
  <c r="CV6" i="9"/>
  <c r="CU6" i="9"/>
  <c r="CT6" i="9"/>
  <c r="CS6" i="9"/>
  <c r="AY33" i="9"/>
  <c r="BC33" i="9" s="1"/>
  <c r="BG33" i="9" s="1"/>
  <c r="BK33" i="9" s="1"/>
  <c r="BO33" i="9" s="1"/>
  <c r="BS33" i="9" s="1"/>
  <c r="BW33" i="9" s="1"/>
  <c r="CA33" i="9" s="1"/>
  <c r="W33" i="9"/>
  <c r="AA33" i="9" s="1"/>
  <c r="AE33" i="9" s="1"/>
  <c r="AI33" i="9" s="1"/>
  <c r="AM33" i="9" s="1"/>
  <c r="AQ33" i="9" s="1"/>
  <c r="AU33" i="9" s="1"/>
  <c r="AA32" i="9"/>
  <c r="AE32" i="9" s="1"/>
  <c r="AI32" i="9" s="1"/>
  <c r="AM32" i="9" s="1"/>
  <c r="B404" i="3" l="1"/>
  <c r="B405" i="3" s="1"/>
  <c r="B406" i="3" s="1"/>
  <c r="B407" i="3" s="1"/>
  <c r="B408" i="3" s="1"/>
  <c r="B409" i="3" s="1"/>
  <c r="B412" i="3"/>
  <c r="A412" i="3" s="1"/>
  <c r="O412" i="3" s="1"/>
  <c r="B420" i="3"/>
  <c r="B421" i="3" s="1"/>
  <c r="B429" i="3"/>
  <c r="A502" i="3"/>
  <c r="G502" i="3" s="1"/>
  <c r="O502" i="3" s="1"/>
  <c r="A503" i="3"/>
  <c r="G503" i="3" s="1"/>
  <c r="O503" i="3" s="1"/>
  <c r="B504" i="3"/>
  <c r="A421" i="3"/>
  <c r="O421" i="3" s="1"/>
  <c r="B422" i="3"/>
  <c r="A420" i="3"/>
  <c r="O420" i="3" s="1"/>
  <c r="B413" i="3"/>
  <c r="B494" i="3"/>
  <c r="A404" i="3" l="1"/>
  <c r="G404" i="3" s="1"/>
  <c r="O404" i="3" s="1"/>
  <c r="A429" i="3"/>
  <c r="O429" i="3" s="1"/>
  <c r="B438" i="3"/>
  <c r="B430" i="3"/>
  <c r="B505" i="3"/>
  <c r="A504" i="3"/>
  <c r="G504" i="3" s="1"/>
  <c r="O504" i="3" s="1"/>
  <c r="B423" i="3"/>
  <c r="A422" i="3"/>
  <c r="O422" i="3" s="1"/>
  <c r="B414" i="3"/>
  <c r="A413" i="3"/>
  <c r="O413" i="3" s="1"/>
  <c r="A494" i="3"/>
  <c r="G494" i="3" s="1"/>
  <c r="O494" i="3" s="1"/>
  <c r="B495" i="3"/>
  <c r="A405" i="3"/>
  <c r="G405" i="3" s="1"/>
  <c r="O405" i="3" s="1"/>
  <c r="B431" i="3" l="1"/>
  <c r="A430" i="3"/>
  <c r="O430" i="3" s="1"/>
  <c r="B439" i="3"/>
  <c r="B447" i="3"/>
  <c r="A438" i="3"/>
  <c r="A505" i="3"/>
  <c r="G505" i="3" s="1"/>
  <c r="O505" i="3" s="1"/>
  <c r="B506" i="3"/>
  <c r="B424" i="3"/>
  <c r="A423" i="3"/>
  <c r="O423" i="3" s="1"/>
  <c r="B415" i="3"/>
  <c r="A414" i="3"/>
  <c r="O414" i="3" s="1"/>
  <c r="B496" i="3"/>
  <c r="A495" i="3"/>
  <c r="G495" i="3" s="1"/>
  <c r="O495" i="3" s="1"/>
  <c r="A406" i="3"/>
  <c r="G406" i="3" s="1"/>
  <c r="O406" i="3" s="1"/>
  <c r="B456" i="3" l="1"/>
  <c r="B448" i="3"/>
  <c r="A447" i="3"/>
  <c r="O447" i="3" s="1"/>
  <c r="A439" i="3"/>
  <c r="B440" i="3"/>
  <c r="A431" i="3"/>
  <c r="O431" i="3" s="1"/>
  <c r="B432" i="3"/>
  <c r="B507" i="3"/>
  <c r="A506" i="3"/>
  <c r="G506" i="3" s="1"/>
  <c r="O506" i="3" s="1"/>
  <c r="A424" i="3"/>
  <c r="O424" i="3" s="1"/>
  <c r="B425" i="3"/>
  <c r="A415" i="3"/>
  <c r="O415" i="3" s="1"/>
  <c r="B416" i="3"/>
  <c r="A496" i="3"/>
  <c r="G496" i="3" s="1"/>
  <c r="O496" i="3" s="1"/>
  <c r="B497" i="3"/>
  <c r="A407" i="3"/>
  <c r="G407" i="3" s="1"/>
  <c r="O407" i="3" s="1"/>
  <c r="A432" i="3" l="1"/>
  <c r="O432" i="3" s="1"/>
  <c r="B433" i="3"/>
  <c r="A440" i="3"/>
  <c r="B441" i="3"/>
  <c r="B449" i="3"/>
  <c r="A448" i="3"/>
  <c r="O448" i="3" s="1"/>
  <c r="B465" i="3"/>
  <c r="A456" i="3"/>
  <c r="B457" i="3"/>
  <c r="A507" i="3"/>
  <c r="G507" i="3" s="1"/>
  <c r="O507" i="3" s="1"/>
  <c r="B508" i="3"/>
  <c r="A508" i="3" s="1"/>
  <c r="G508" i="3" s="1"/>
  <c r="O508" i="3" s="1"/>
  <c r="B426" i="3"/>
  <c r="A425" i="3"/>
  <c r="O425" i="3" s="1"/>
  <c r="B417" i="3"/>
  <c r="A416" i="3"/>
  <c r="O416" i="3" s="1"/>
  <c r="B498" i="3"/>
  <c r="A497" i="3"/>
  <c r="G497" i="3" s="1"/>
  <c r="O497" i="3" s="1"/>
  <c r="A409" i="3"/>
  <c r="G409" i="3" s="1"/>
  <c r="O409" i="3" s="1"/>
  <c r="A408" i="3"/>
  <c r="G408" i="3" s="1"/>
  <c r="O408" i="3" s="1"/>
  <c r="A457" i="3" l="1"/>
  <c r="B458" i="3"/>
  <c r="B450" i="3"/>
  <c r="A449" i="3"/>
  <c r="O449" i="3" s="1"/>
  <c r="A441" i="3"/>
  <c r="B442" i="3"/>
  <c r="A433" i="3"/>
  <c r="O433" i="3" s="1"/>
  <c r="B434" i="3"/>
  <c r="A465" i="3"/>
  <c r="B474" i="3"/>
  <c r="B466" i="3"/>
  <c r="B427" i="3"/>
  <c r="A427" i="3" s="1"/>
  <c r="O427" i="3" s="1"/>
  <c r="A426" i="3"/>
  <c r="O426" i="3" s="1"/>
  <c r="B418" i="3"/>
  <c r="A418" i="3" s="1"/>
  <c r="O418" i="3" s="1"/>
  <c r="A417" i="3"/>
  <c r="O417" i="3" s="1"/>
  <c r="A498" i="3"/>
  <c r="G498" i="3" s="1"/>
  <c r="O498" i="3" s="1"/>
  <c r="B499" i="3"/>
  <c r="A499" i="3" s="1"/>
  <c r="G499" i="3" s="1"/>
  <c r="O499" i="3" s="1"/>
  <c r="B483" i="3" l="1"/>
  <c r="B475" i="3"/>
  <c r="A474" i="3"/>
  <c r="B443" i="3"/>
  <c r="A442" i="3"/>
  <c r="B467" i="3"/>
  <c r="A466" i="3"/>
  <c r="B451" i="3"/>
  <c r="A450" i="3"/>
  <c r="O450" i="3" s="1"/>
  <c r="B459" i="3"/>
  <c r="A458" i="3"/>
  <c r="B435" i="3"/>
  <c r="A434" i="3"/>
  <c r="O434" i="3" s="1"/>
  <c r="CG33" i="9"/>
  <c r="CF33" i="9"/>
  <c r="CE33" i="9"/>
  <c r="CI33" i="9"/>
  <c r="CH32" i="9"/>
  <c r="CG32" i="9"/>
  <c r="CF32" i="9"/>
  <c r="CE32" i="9"/>
  <c r="A435" i="3" l="1"/>
  <c r="O435" i="3" s="1"/>
  <c r="B436" i="3"/>
  <c r="A436" i="3" s="1"/>
  <c r="O436" i="3" s="1"/>
  <c r="A459" i="3"/>
  <c r="B460" i="3"/>
  <c r="B452" i="3"/>
  <c r="A451" i="3"/>
  <c r="O451" i="3" s="1"/>
  <c r="B468" i="3"/>
  <c r="A467" i="3"/>
  <c r="B444" i="3"/>
  <c r="A443" i="3"/>
  <c r="A475" i="3"/>
  <c r="B476" i="3"/>
  <c r="B484" i="3"/>
  <c r="A483" i="3"/>
  <c r="O483" i="3" s="1"/>
  <c r="A619" i="3"/>
  <c r="G619" i="3" s="1"/>
  <c r="O619" i="3" s="1"/>
  <c r="Y132" i="9"/>
  <c r="CJ132" i="9" s="1"/>
  <c r="R619" i="3"/>
  <c r="Q619" i="3"/>
  <c r="P619" i="3"/>
  <c r="R618" i="3"/>
  <c r="Q618" i="3"/>
  <c r="P618" i="3"/>
  <c r="O618" i="3"/>
  <c r="G107" i="2"/>
  <c r="D107" i="2"/>
  <c r="CR132" i="9"/>
  <c r="CQ132" i="9"/>
  <c r="CP132" i="9"/>
  <c r="CO132" i="9"/>
  <c r="CN132" i="9"/>
  <c r="CM132" i="9"/>
  <c r="CL132" i="9"/>
  <c r="CK132" i="9"/>
  <c r="CI132" i="9"/>
  <c r="CH132" i="9"/>
  <c r="CG132" i="9"/>
  <c r="CF132" i="9"/>
  <c r="CE132" i="9"/>
  <c r="A468" i="3" l="1"/>
  <c r="B469" i="3"/>
  <c r="A476" i="3"/>
  <c r="B477" i="3"/>
  <c r="B445" i="3"/>
  <c r="A445" i="3" s="1"/>
  <c r="A444" i="3"/>
  <c r="B453" i="3"/>
  <c r="A452" i="3"/>
  <c r="O452" i="3" s="1"/>
  <c r="B461" i="3"/>
  <c r="A460" i="3"/>
  <c r="B485" i="3"/>
  <c r="A484" i="3"/>
  <c r="O484" i="3" s="1"/>
  <c r="Y25" i="9"/>
  <c r="AC25" i="9" s="1"/>
  <c r="B486" i="3" l="1"/>
  <c r="A485" i="3"/>
  <c r="O485" i="3" s="1"/>
  <c r="A461" i="3"/>
  <c r="B462" i="3"/>
  <c r="B454" i="3"/>
  <c r="A454" i="3" s="1"/>
  <c r="O454" i="3" s="1"/>
  <c r="A453" i="3"/>
  <c r="O453" i="3" s="1"/>
  <c r="A469" i="3"/>
  <c r="B470" i="3"/>
  <c r="A477" i="3"/>
  <c r="B478" i="3"/>
  <c r="CI32" i="9"/>
  <c r="B479" i="3" l="1"/>
  <c r="A478" i="3"/>
  <c r="A470" i="3"/>
  <c r="B471" i="3"/>
  <c r="B463" i="3"/>
  <c r="A463" i="3" s="1"/>
  <c r="A462" i="3"/>
  <c r="B487" i="3"/>
  <c r="A486" i="3"/>
  <c r="O486" i="3" s="1"/>
  <c r="CP31" i="9"/>
  <c r="CO31" i="9"/>
  <c r="CN31" i="9"/>
  <c r="CM31" i="9"/>
  <c r="CL31" i="9"/>
  <c r="CK31" i="9"/>
  <c r="CJ31" i="9"/>
  <c r="CH31" i="9"/>
  <c r="CP30" i="9"/>
  <c r="CO30" i="9"/>
  <c r="CK30" i="9"/>
  <c r="CH30" i="9"/>
  <c r="CP29" i="9"/>
  <c r="CO29" i="9"/>
  <c r="CN29" i="9"/>
  <c r="CM29" i="9"/>
  <c r="CL29" i="9"/>
  <c r="CH29" i="9"/>
  <c r="CP28" i="9"/>
  <c r="CO28" i="9"/>
  <c r="CN28" i="9"/>
  <c r="CM28" i="9"/>
  <c r="CL28" i="9"/>
  <c r="CK28" i="9"/>
  <c r="CH28" i="9"/>
  <c r="CP27" i="9"/>
  <c r="CO27" i="9"/>
  <c r="CH27" i="9"/>
  <c r="CP25" i="9"/>
  <c r="CO25" i="9"/>
  <c r="CN25" i="9"/>
  <c r="CM25" i="9"/>
  <c r="CL25" i="9"/>
  <c r="CJ25" i="9"/>
  <c r="CI25" i="9"/>
  <c r="CP24" i="9"/>
  <c r="CO24" i="9"/>
  <c r="CN24" i="9"/>
  <c r="CM24" i="9"/>
  <c r="CL24" i="9"/>
  <c r="CH24" i="9"/>
  <c r="CP23" i="9"/>
  <c r="CO23" i="9"/>
  <c r="CN23" i="9"/>
  <c r="CM23" i="9"/>
  <c r="CL23" i="9"/>
  <c r="CK23" i="9"/>
  <c r="CJ23" i="9"/>
  <c r="CI23" i="9"/>
  <c r="CH23" i="9"/>
  <c r="CP22" i="9"/>
  <c r="CO22" i="9"/>
  <c r="CN22" i="9"/>
  <c r="CM22" i="9"/>
  <c r="CL22" i="9"/>
  <c r="CK22" i="9"/>
  <c r="CI22" i="9"/>
  <c r="CH22" i="9"/>
  <c r="CP21" i="9"/>
  <c r="CO21" i="9"/>
  <c r="CN21" i="9"/>
  <c r="CM21" i="9"/>
  <c r="CL21" i="9"/>
  <c r="CI21" i="9"/>
  <c r="CH21" i="9"/>
  <c r="CP20" i="9"/>
  <c r="CO20" i="9"/>
  <c r="CN20" i="9"/>
  <c r="CM20" i="9"/>
  <c r="CL20" i="9"/>
  <c r="CK20" i="9"/>
  <c r="CJ20" i="9"/>
  <c r="CI20" i="9"/>
  <c r="CH20" i="9"/>
  <c r="CP19" i="9"/>
  <c r="CO19" i="9"/>
  <c r="CN19" i="9"/>
  <c r="CM19" i="9"/>
  <c r="CL19" i="9"/>
  <c r="CK19" i="9"/>
  <c r="CJ19" i="9"/>
  <c r="CI19" i="9"/>
  <c r="CH19" i="9"/>
  <c r="CP18" i="9"/>
  <c r="CO18" i="9"/>
  <c r="CN18" i="9"/>
  <c r="CM18" i="9"/>
  <c r="CL18" i="9"/>
  <c r="CK18" i="9"/>
  <c r="CI18" i="9"/>
  <c r="CH18" i="9"/>
  <c r="CP17" i="9"/>
  <c r="CO17" i="9"/>
  <c r="CN17" i="9"/>
  <c r="CM17" i="9"/>
  <c r="CL17" i="9"/>
  <c r="CK17" i="9"/>
  <c r="CJ17" i="9"/>
  <c r="CI17" i="9"/>
  <c r="CH17" i="9"/>
  <c r="CP16" i="9"/>
  <c r="CO16" i="9"/>
  <c r="CN16" i="9"/>
  <c r="CM16" i="9"/>
  <c r="CL16" i="9"/>
  <c r="CK16" i="9"/>
  <c r="CI16" i="9"/>
  <c r="CH16" i="9"/>
  <c r="CP15" i="9"/>
  <c r="CO15" i="9"/>
  <c r="CN15" i="9"/>
  <c r="CM15" i="9"/>
  <c r="CL15" i="9"/>
  <c r="CI15" i="9"/>
  <c r="CH15" i="9"/>
  <c r="CP14" i="9"/>
  <c r="CO14" i="9"/>
  <c r="CN14" i="9"/>
  <c r="CM14" i="9"/>
  <c r="CL14" i="9"/>
  <c r="CK14" i="9"/>
  <c r="CH14" i="9"/>
  <c r="CP13" i="9"/>
  <c r="CH13" i="9"/>
  <c r="CP12" i="9"/>
  <c r="CO12" i="9"/>
  <c r="CN12" i="9"/>
  <c r="CM12" i="9"/>
  <c r="CL12" i="9"/>
  <c r="CH12" i="9"/>
  <c r="CP11" i="9"/>
  <c r="CO11" i="9"/>
  <c r="CN11" i="9"/>
  <c r="CM11" i="9"/>
  <c r="CL11" i="9"/>
  <c r="CK11" i="9"/>
  <c r="CJ11" i="9"/>
  <c r="CI11" i="9"/>
  <c r="CH11" i="9"/>
  <c r="CP10" i="9"/>
  <c r="CO10" i="9"/>
  <c r="CN10" i="9"/>
  <c r="CM10" i="9"/>
  <c r="CL10" i="9"/>
  <c r="CJ10" i="9"/>
  <c r="CI10" i="9"/>
  <c r="CH10" i="9"/>
  <c r="CP9" i="9"/>
  <c r="CO9" i="9"/>
  <c r="CN9" i="9"/>
  <c r="CM9" i="9"/>
  <c r="CL9" i="9"/>
  <c r="CK9" i="9"/>
  <c r="CJ9" i="9"/>
  <c r="CI9" i="9"/>
  <c r="CH9" i="9"/>
  <c r="CP8" i="9"/>
  <c r="CO8" i="9"/>
  <c r="CN8" i="9"/>
  <c r="CM8" i="9"/>
  <c r="CL8" i="9"/>
  <c r="CH8" i="9"/>
  <c r="CP7" i="9"/>
  <c r="CO7" i="9"/>
  <c r="CN7" i="9"/>
  <c r="CM7" i="9"/>
  <c r="CL7" i="9"/>
  <c r="CK7" i="9"/>
  <c r="CJ7" i="9"/>
  <c r="CI7" i="9"/>
  <c r="CH7" i="9"/>
  <c r="B488" i="3" l="1"/>
  <c r="A487" i="3"/>
  <c r="O487" i="3" s="1"/>
  <c r="A471" i="3"/>
  <c r="B472" i="3"/>
  <c r="A472" i="3" s="1"/>
  <c r="A479" i="3"/>
  <c r="B480" i="3"/>
  <c r="CR106" i="9"/>
  <c r="CQ106" i="9"/>
  <c r="CP106" i="9"/>
  <c r="CO106" i="9"/>
  <c r="CR105" i="9"/>
  <c r="CQ105" i="9"/>
  <c r="CP105" i="9"/>
  <c r="CO105" i="9"/>
  <c r="CR104" i="9"/>
  <c r="CQ104" i="9"/>
  <c r="CP104" i="9"/>
  <c r="CO104" i="9"/>
  <c r="CR103" i="9"/>
  <c r="CQ103" i="9"/>
  <c r="CP103" i="9"/>
  <c r="CO103" i="9"/>
  <c r="CR102" i="9"/>
  <c r="CQ102" i="9"/>
  <c r="CP102" i="9"/>
  <c r="CO102" i="9"/>
  <c r="CR87" i="9"/>
  <c r="CQ87" i="9"/>
  <c r="CP87" i="9"/>
  <c r="CO87" i="9"/>
  <c r="CR86" i="9"/>
  <c r="CQ86" i="9"/>
  <c r="CP86" i="9"/>
  <c r="CO86" i="9"/>
  <c r="CR85" i="9"/>
  <c r="CQ85" i="9"/>
  <c r="CP85" i="9"/>
  <c r="CO85" i="9"/>
  <c r="CR84" i="9"/>
  <c r="CQ84" i="9"/>
  <c r="CP84" i="9"/>
  <c r="CO84" i="9"/>
  <c r="CR82" i="9"/>
  <c r="CQ82" i="9"/>
  <c r="CP82" i="9"/>
  <c r="CO82" i="9"/>
  <c r="CR81" i="9"/>
  <c r="CQ81" i="9"/>
  <c r="CP81" i="9"/>
  <c r="CO81" i="9"/>
  <c r="CR80" i="9"/>
  <c r="CQ80" i="9"/>
  <c r="CP80" i="9"/>
  <c r="CO80" i="9"/>
  <c r="CR79" i="9"/>
  <c r="CQ79" i="9"/>
  <c r="CP79" i="9"/>
  <c r="CO79" i="9"/>
  <c r="CR78" i="9"/>
  <c r="CQ78" i="9"/>
  <c r="CP78" i="9"/>
  <c r="CO78" i="9"/>
  <c r="CR55" i="9"/>
  <c r="CQ55" i="9"/>
  <c r="CP55" i="9"/>
  <c r="CO55" i="9"/>
  <c r="CR54" i="9"/>
  <c r="CQ54" i="9"/>
  <c r="CP54" i="9"/>
  <c r="CO54" i="9"/>
  <c r="CR53" i="9"/>
  <c r="CQ53" i="9"/>
  <c r="CP53" i="9"/>
  <c r="CO53" i="9"/>
  <c r="CR52" i="9"/>
  <c r="CQ52" i="9"/>
  <c r="CP52" i="9"/>
  <c r="CO52" i="9"/>
  <c r="CR51" i="9"/>
  <c r="CQ51" i="9"/>
  <c r="CP51" i="9"/>
  <c r="CO51" i="9"/>
  <c r="CR50" i="9"/>
  <c r="CQ50" i="9"/>
  <c r="CP50" i="9"/>
  <c r="CO50" i="9"/>
  <c r="CR49" i="9"/>
  <c r="CQ49" i="9"/>
  <c r="CP49" i="9"/>
  <c r="CO49" i="9"/>
  <c r="CR48" i="9"/>
  <c r="CQ48" i="9"/>
  <c r="CP48" i="9"/>
  <c r="CO48" i="9"/>
  <c r="CR47" i="9"/>
  <c r="CQ47" i="9"/>
  <c r="CP47" i="9"/>
  <c r="CO47" i="9"/>
  <c r="CR46" i="9"/>
  <c r="CQ46" i="9"/>
  <c r="CP46" i="9"/>
  <c r="CO46" i="9"/>
  <c r="CR45" i="9"/>
  <c r="CQ45" i="9"/>
  <c r="CP45" i="9"/>
  <c r="CO45" i="9"/>
  <c r="CR44" i="9"/>
  <c r="CQ44" i="9"/>
  <c r="CP44" i="9"/>
  <c r="CO44" i="9"/>
  <c r="CR43" i="9"/>
  <c r="CQ43" i="9"/>
  <c r="CP43" i="9"/>
  <c r="CO43" i="9"/>
  <c r="CR42" i="9"/>
  <c r="CQ42" i="9"/>
  <c r="CP42" i="9"/>
  <c r="CO42" i="9"/>
  <c r="CR41" i="9"/>
  <c r="CQ41" i="9"/>
  <c r="CP41" i="9"/>
  <c r="CO41" i="9"/>
  <c r="CR31" i="9"/>
  <c r="CQ31" i="9"/>
  <c r="CR30" i="9"/>
  <c r="CQ30" i="9"/>
  <c r="CR29" i="9"/>
  <c r="CQ29" i="9"/>
  <c r="CR28" i="9"/>
  <c r="CQ28" i="9"/>
  <c r="CR27" i="9"/>
  <c r="CQ27" i="9"/>
  <c r="CR25" i="9"/>
  <c r="CQ25" i="9"/>
  <c r="CR24" i="9"/>
  <c r="CQ24" i="9"/>
  <c r="CR23" i="9"/>
  <c r="CQ23" i="9"/>
  <c r="CR22" i="9"/>
  <c r="CQ22" i="9"/>
  <c r="CR21" i="9"/>
  <c r="CQ21" i="9"/>
  <c r="CR20" i="9"/>
  <c r="CQ20" i="9"/>
  <c r="CR19" i="9"/>
  <c r="CQ19" i="9"/>
  <c r="CR18" i="9"/>
  <c r="CQ18" i="9"/>
  <c r="CR17" i="9"/>
  <c r="CQ17" i="9"/>
  <c r="CR16" i="9"/>
  <c r="CQ16" i="9"/>
  <c r="CR15" i="9"/>
  <c r="CQ15" i="9"/>
  <c r="CR14" i="9"/>
  <c r="CQ14" i="9"/>
  <c r="CR13" i="9"/>
  <c r="CQ13" i="9"/>
  <c r="CR12" i="9"/>
  <c r="CQ12" i="9"/>
  <c r="CR11" i="9"/>
  <c r="CQ11" i="9"/>
  <c r="CR10" i="9"/>
  <c r="CQ10" i="9"/>
  <c r="CR9" i="9"/>
  <c r="CQ9" i="9"/>
  <c r="CR8" i="9"/>
  <c r="CQ8" i="9"/>
  <c r="CR7" i="9"/>
  <c r="CQ7" i="9"/>
  <c r="B481" i="3" l="1"/>
  <c r="A481" i="3" s="1"/>
  <c r="A480" i="3"/>
  <c r="B489" i="3"/>
  <c r="A488" i="3"/>
  <c r="O488" i="3" s="1"/>
  <c r="CI31" i="9"/>
  <c r="CI29" i="9"/>
  <c r="CI28" i="9"/>
  <c r="CI24" i="9"/>
  <c r="B490" i="3" l="1"/>
  <c r="A490" i="3" s="1"/>
  <c r="O490" i="3" s="1"/>
  <c r="A489" i="3"/>
  <c r="O489" i="3" s="1"/>
  <c r="CI14" i="9"/>
  <c r="CI13" i="9"/>
  <c r="CI12" i="9"/>
  <c r="CI8" i="9"/>
  <c r="CG105" i="9" l="1"/>
  <c r="CJ106" i="9"/>
  <c r="A105" i="9"/>
  <c r="CN106" i="9"/>
  <c r="CM106" i="9"/>
  <c r="CL106" i="9"/>
  <c r="CK106" i="9"/>
  <c r="CI106" i="9"/>
  <c r="CH106" i="9"/>
  <c r="CG106" i="9"/>
  <c r="CF106" i="9"/>
  <c r="CE106" i="9"/>
  <c r="CN105" i="9"/>
  <c r="CM105" i="9"/>
  <c r="CL105" i="9"/>
  <c r="CK105" i="9"/>
  <c r="CJ105" i="9"/>
  <c r="CI105" i="9"/>
  <c r="CH105" i="9"/>
  <c r="CF105" i="9"/>
  <c r="CE105" i="9"/>
  <c r="AE30" i="9" l="1"/>
  <c r="AI30" i="9" l="1"/>
  <c r="CL30" i="9"/>
  <c r="AA27" i="9"/>
  <c r="AE27" i="9" l="1"/>
  <c r="AM30" i="9"/>
  <c r="CM30" i="9"/>
  <c r="A608" i="3"/>
  <c r="A607" i="3"/>
  <c r="A606" i="3"/>
  <c r="Y104" i="9"/>
  <c r="CJ104" i="9" s="1"/>
  <c r="Y103" i="9"/>
  <c r="CJ103" i="9" s="1"/>
  <c r="CN104" i="9"/>
  <c r="CM104" i="9"/>
  <c r="CL104" i="9"/>
  <c r="CK104" i="9"/>
  <c r="CI104" i="9"/>
  <c r="CH104" i="9"/>
  <c r="CG104" i="9"/>
  <c r="CF104" i="9"/>
  <c r="CE104" i="9"/>
  <c r="CN103" i="9"/>
  <c r="CM103" i="9"/>
  <c r="CL103" i="9"/>
  <c r="CK103" i="9"/>
  <c r="CI103" i="9"/>
  <c r="CH103" i="9"/>
  <c r="CG103" i="9"/>
  <c r="CF103" i="9"/>
  <c r="CE103" i="9"/>
  <c r="CN102" i="9"/>
  <c r="CM102" i="9"/>
  <c r="CL102" i="9"/>
  <c r="CK102" i="9"/>
  <c r="CI102" i="9"/>
  <c r="CH102" i="9"/>
  <c r="CG102" i="9"/>
  <c r="CF102" i="9"/>
  <c r="CE102" i="9"/>
  <c r="Y102" i="9"/>
  <c r="CJ102" i="9" s="1"/>
  <c r="CN30" i="9" l="1"/>
  <c r="CI30" i="9"/>
  <c r="AI27" i="9"/>
  <c r="R608" i="3"/>
  <c r="Q608" i="3"/>
  <c r="P608" i="3"/>
  <c r="R607" i="3"/>
  <c r="Q607" i="3"/>
  <c r="P607" i="3"/>
  <c r="R606" i="3"/>
  <c r="Q606" i="3"/>
  <c r="P606" i="3"/>
  <c r="A80" i="2"/>
  <c r="G80" i="2" s="1"/>
  <c r="A81" i="2" l="1"/>
  <c r="AM27" i="9"/>
  <c r="G606" i="3"/>
  <c r="O606" i="3" s="1"/>
  <c r="G607" i="3"/>
  <c r="O607" i="3" s="1"/>
  <c r="G608" i="3"/>
  <c r="O608" i="3" s="1"/>
  <c r="AD27" i="9"/>
  <c r="CK27" i="9" s="1"/>
  <c r="A82" i="2" l="1"/>
  <c r="G81" i="2"/>
  <c r="AH27" i="9"/>
  <c r="CI27" i="9"/>
  <c r="AD83" i="9"/>
  <c r="AH83" i="9" s="1"/>
  <c r="AL83" i="9" s="1"/>
  <c r="AP83" i="9" s="1"/>
  <c r="AT83" i="9" s="1"/>
  <c r="BG83" i="9"/>
  <c r="AY83" i="9"/>
  <c r="AM83" i="9"/>
  <c r="AA83" i="9"/>
  <c r="G82" i="2" l="1"/>
  <c r="A83" i="2"/>
  <c r="CO83" i="9"/>
  <c r="AX83" i="9"/>
  <c r="CL27" i="9"/>
  <c r="AL27" i="9"/>
  <c r="CR125" i="9"/>
  <c r="CQ125" i="9"/>
  <c r="CP125" i="9"/>
  <c r="CO125" i="9"/>
  <c r="CR124" i="9"/>
  <c r="CQ124" i="9"/>
  <c r="CP124" i="9"/>
  <c r="CO124" i="9"/>
  <c r="CR123" i="9"/>
  <c r="CQ123" i="9"/>
  <c r="CP123" i="9"/>
  <c r="CO123" i="9"/>
  <c r="CR122" i="9"/>
  <c r="CQ122" i="9"/>
  <c r="CP122" i="9"/>
  <c r="CO122" i="9"/>
  <c r="CR121" i="9"/>
  <c r="CQ121" i="9"/>
  <c r="CP121" i="9"/>
  <c r="CO121" i="9"/>
  <c r="CR120" i="9"/>
  <c r="CQ120" i="9"/>
  <c r="CP120" i="9"/>
  <c r="CO120" i="9"/>
  <c r="CR119" i="9"/>
  <c r="CQ119" i="9"/>
  <c r="CP119" i="9"/>
  <c r="CO119" i="9"/>
  <c r="CR118" i="9"/>
  <c r="CQ118" i="9"/>
  <c r="CP118" i="9"/>
  <c r="CO118" i="9"/>
  <c r="CR117" i="9"/>
  <c r="CQ117" i="9"/>
  <c r="CP117" i="9"/>
  <c r="CO117" i="9"/>
  <c r="CR116" i="9"/>
  <c r="CQ116" i="9"/>
  <c r="CP116" i="9"/>
  <c r="CO116" i="9"/>
  <c r="CR115" i="9"/>
  <c r="CQ115" i="9"/>
  <c r="CP115" i="9"/>
  <c r="CO115" i="9"/>
  <c r="CR114" i="9"/>
  <c r="CQ114" i="9"/>
  <c r="CP114" i="9"/>
  <c r="CO114" i="9"/>
  <c r="CR113" i="9"/>
  <c r="CQ113" i="9"/>
  <c r="CP113" i="9"/>
  <c r="CO113" i="9"/>
  <c r="CR6" i="9"/>
  <c r="CQ6" i="9"/>
  <c r="CP6" i="9"/>
  <c r="CO6" i="9"/>
  <c r="CN125" i="9"/>
  <c r="CN124" i="9"/>
  <c r="CN123" i="9"/>
  <c r="CN122" i="9"/>
  <c r="CN121" i="9"/>
  <c r="CN120" i="9"/>
  <c r="CN119" i="9"/>
  <c r="CN118" i="9"/>
  <c r="CN117" i="9"/>
  <c r="CN116" i="9"/>
  <c r="CN115" i="9"/>
  <c r="CN114" i="9"/>
  <c r="CN113" i="9"/>
  <c r="CN87" i="9"/>
  <c r="CN86" i="9"/>
  <c r="CN85" i="9"/>
  <c r="CN84" i="9"/>
  <c r="CN82" i="9"/>
  <c r="CN81" i="9"/>
  <c r="CN80" i="9"/>
  <c r="CN79" i="9"/>
  <c r="CN78" i="9"/>
  <c r="CN55" i="9"/>
  <c r="CN54" i="9"/>
  <c r="CN53" i="9"/>
  <c r="CN52" i="9"/>
  <c r="CN51" i="9"/>
  <c r="CN50" i="9"/>
  <c r="CN49" i="9"/>
  <c r="CN48" i="9"/>
  <c r="CN47" i="9"/>
  <c r="CN46" i="9"/>
  <c r="CN45" i="9"/>
  <c r="CN44" i="9"/>
  <c r="CN43" i="9"/>
  <c r="CN42" i="9"/>
  <c r="CN41" i="9"/>
  <c r="CN6" i="9"/>
  <c r="CM125" i="9"/>
  <c r="CM124" i="9"/>
  <c r="CM123" i="9"/>
  <c r="CM122" i="9"/>
  <c r="CM121" i="9"/>
  <c r="CM120" i="9"/>
  <c r="CM119" i="9"/>
  <c r="CM118" i="9"/>
  <c r="CM117" i="9"/>
  <c r="CM116" i="9"/>
  <c r="CM115" i="9"/>
  <c r="CM114" i="9"/>
  <c r="CM113" i="9"/>
  <c r="CM87" i="9"/>
  <c r="CM86" i="9"/>
  <c r="CM85" i="9"/>
  <c r="CM84" i="9"/>
  <c r="CM83" i="9"/>
  <c r="CM82" i="9"/>
  <c r="CM81" i="9"/>
  <c r="CM80" i="9"/>
  <c r="CM79" i="9"/>
  <c r="CM78" i="9"/>
  <c r="CM55" i="9"/>
  <c r="CM54" i="9"/>
  <c r="CM53" i="9"/>
  <c r="CM52" i="9"/>
  <c r="CM51" i="9"/>
  <c r="CM50" i="9"/>
  <c r="CM49" i="9"/>
  <c r="CM48" i="9"/>
  <c r="CM47" i="9"/>
  <c r="CM46" i="9"/>
  <c r="CM45" i="9"/>
  <c r="CM44" i="9"/>
  <c r="CM43" i="9"/>
  <c r="CM42" i="9"/>
  <c r="CM41" i="9"/>
  <c r="CM6" i="9"/>
  <c r="CL125" i="9"/>
  <c r="CL124" i="9"/>
  <c r="CL123" i="9"/>
  <c r="CL122" i="9"/>
  <c r="CL121" i="9"/>
  <c r="CL120" i="9"/>
  <c r="CL119" i="9"/>
  <c r="CL118" i="9"/>
  <c r="CL117" i="9"/>
  <c r="CL116" i="9"/>
  <c r="CL115" i="9"/>
  <c r="CL114" i="9"/>
  <c r="CL113" i="9"/>
  <c r="CL87" i="9"/>
  <c r="CL86" i="9"/>
  <c r="CL85" i="9"/>
  <c r="CL84" i="9"/>
  <c r="CL83" i="9"/>
  <c r="CL82" i="9"/>
  <c r="CL81" i="9"/>
  <c r="CL80" i="9"/>
  <c r="CL79" i="9"/>
  <c r="CL78" i="9"/>
  <c r="CL55" i="9"/>
  <c r="CL54" i="9"/>
  <c r="CL53" i="9"/>
  <c r="CL52" i="9"/>
  <c r="CL51" i="9"/>
  <c r="CL50" i="9"/>
  <c r="CL49" i="9"/>
  <c r="CL48" i="9"/>
  <c r="CL47" i="9"/>
  <c r="CL46" i="9"/>
  <c r="CL45" i="9"/>
  <c r="CL44" i="9"/>
  <c r="CL43" i="9"/>
  <c r="CL42" i="9"/>
  <c r="CL41" i="9"/>
  <c r="CL6" i="9"/>
  <c r="CK125" i="9"/>
  <c r="CK124" i="9"/>
  <c r="CK123" i="9"/>
  <c r="CK122" i="9"/>
  <c r="CK121" i="9"/>
  <c r="CK120" i="9"/>
  <c r="CK119" i="9"/>
  <c r="CK118" i="9"/>
  <c r="CK117" i="9"/>
  <c r="CK116" i="9"/>
  <c r="CK115" i="9"/>
  <c r="CK114" i="9"/>
  <c r="CK113" i="9"/>
  <c r="CK87" i="9"/>
  <c r="CK86" i="9"/>
  <c r="CK85" i="9"/>
  <c r="CK84" i="9"/>
  <c r="CK83" i="9"/>
  <c r="CK82" i="9"/>
  <c r="CK80" i="9"/>
  <c r="CK79" i="9"/>
  <c r="CK78" i="9"/>
  <c r="CK55" i="9"/>
  <c r="CK54" i="9"/>
  <c r="CK53" i="9"/>
  <c r="CK52" i="9"/>
  <c r="CK51" i="9"/>
  <c r="CK50" i="9"/>
  <c r="CK49" i="9"/>
  <c r="CK48" i="9"/>
  <c r="CK47" i="9"/>
  <c r="CK46" i="9"/>
  <c r="CK45" i="9"/>
  <c r="CK44" i="9"/>
  <c r="CK43" i="9"/>
  <c r="CK42" i="9"/>
  <c r="CK41" i="9"/>
  <c r="CK6" i="9"/>
  <c r="CJ125" i="9"/>
  <c r="CJ124" i="9"/>
  <c r="CJ123" i="9"/>
  <c r="CJ122" i="9"/>
  <c r="CJ121" i="9"/>
  <c r="CJ120" i="9"/>
  <c r="CJ119" i="9"/>
  <c r="CJ118" i="9"/>
  <c r="CJ117" i="9"/>
  <c r="CJ116" i="9"/>
  <c r="CJ115" i="9"/>
  <c r="CJ114" i="9"/>
  <c r="CJ113" i="9"/>
  <c r="CJ80" i="9"/>
  <c r="CJ78" i="9"/>
  <c r="CJ49" i="9"/>
  <c r="CJ46" i="9"/>
  <c r="CI125" i="9"/>
  <c r="CI124" i="9"/>
  <c r="CI123" i="9"/>
  <c r="CI122" i="9"/>
  <c r="CI121" i="9"/>
  <c r="CI120" i="9"/>
  <c r="CI119" i="9"/>
  <c r="CI118" i="9"/>
  <c r="CI117" i="9"/>
  <c r="CI116" i="9"/>
  <c r="CI115" i="9"/>
  <c r="CI114" i="9"/>
  <c r="CI113" i="9"/>
  <c r="CI87" i="9"/>
  <c r="CI86" i="9"/>
  <c r="CI85" i="9"/>
  <c r="CI84" i="9"/>
  <c r="CI83" i="9"/>
  <c r="CI82" i="9"/>
  <c r="CI81" i="9"/>
  <c r="CI80" i="9"/>
  <c r="CI79" i="9"/>
  <c r="CI78" i="9"/>
  <c r="CI55" i="9"/>
  <c r="CI54" i="9"/>
  <c r="CI53" i="9"/>
  <c r="CI52" i="9"/>
  <c r="CI51" i="9"/>
  <c r="CI50" i="9"/>
  <c r="CI49" i="9"/>
  <c r="CI48" i="9"/>
  <c r="CI47" i="9"/>
  <c r="CI46" i="9"/>
  <c r="CI45" i="9"/>
  <c r="CI44" i="9"/>
  <c r="CI43" i="9"/>
  <c r="CI42" i="9"/>
  <c r="CI41" i="9"/>
  <c r="CI6" i="9"/>
  <c r="CH125" i="9"/>
  <c r="CH124" i="9"/>
  <c r="CH123" i="9"/>
  <c r="CH122" i="9"/>
  <c r="CH121" i="9"/>
  <c r="CH120" i="9"/>
  <c r="CH119" i="9"/>
  <c r="CH118" i="9"/>
  <c r="CH117" i="9"/>
  <c r="CH116" i="9"/>
  <c r="CH115" i="9"/>
  <c r="CH114" i="9"/>
  <c r="CH113" i="9"/>
  <c r="CH87" i="9"/>
  <c r="CH86" i="9"/>
  <c r="CH85" i="9"/>
  <c r="CH84" i="9"/>
  <c r="CH83" i="9"/>
  <c r="CH82" i="9"/>
  <c r="CH81" i="9"/>
  <c r="CH80" i="9"/>
  <c r="CH79" i="9"/>
  <c r="CH78" i="9"/>
  <c r="CH55" i="9"/>
  <c r="CH54" i="9"/>
  <c r="CH53" i="9"/>
  <c r="CH52" i="9"/>
  <c r="CH51" i="9"/>
  <c r="CH50" i="9"/>
  <c r="CH49" i="9"/>
  <c r="CH48" i="9"/>
  <c r="CH47" i="9"/>
  <c r="CH46" i="9"/>
  <c r="CH45" i="9"/>
  <c r="CH44" i="9"/>
  <c r="CH43" i="9"/>
  <c r="CH42" i="9"/>
  <c r="CH41" i="9"/>
  <c r="CH6" i="9"/>
  <c r="CG125" i="9"/>
  <c r="CG124" i="9"/>
  <c r="CG123" i="9"/>
  <c r="CG122" i="9"/>
  <c r="CG121" i="9"/>
  <c r="CG120" i="9"/>
  <c r="CG119" i="9"/>
  <c r="CG118" i="9"/>
  <c r="CG117" i="9"/>
  <c r="CG116" i="9"/>
  <c r="CG115" i="9"/>
  <c r="CG114" i="9"/>
  <c r="CG113" i="9"/>
  <c r="CG87" i="9"/>
  <c r="CG86" i="9"/>
  <c r="CG85" i="9"/>
  <c r="CG84" i="9"/>
  <c r="CG83" i="9"/>
  <c r="CG82" i="9"/>
  <c r="CG81" i="9"/>
  <c r="CG80" i="9"/>
  <c r="CG79" i="9"/>
  <c r="CG78" i="9"/>
  <c r="CG55" i="9"/>
  <c r="CG54" i="9"/>
  <c r="CG53" i="9"/>
  <c r="CG52" i="9"/>
  <c r="CG51" i="9"/>
  <c r="CG50" i="9"/>
  <c r="CG49" i="9"/>
  <c r="CG48" i="9"/>
  <c r="CG47" i="9"/>
  <c r="CG46" i="9"/>
  <c r="CG45" i="9"/>
  <c r="CG44" i="9"/>
  <c r="CG43" i="9"/>
  <c r="CG42" i="9"/>
  <c r="CG41" i="9"/>
  <c r="CG31" i="9"/>
  <c r="CG30" i="9"/>
  <c r="CG29" i="9"/>
  <c r="CG28" i="9"/>
  <c r="CG27" i="9"/>
  <c r="CG25" i="9"/>
  <c r="CG24" i="9"/>
  <c r="CG23" i="9"/>
  <c r="CG22" i="9"/>
  <c r="CG21" i="9"/>
  <c r="CG20" i="9"/>
  <c r="CG19" i="9"/>
  <c r="CG18" i="9"/>
  <c r="CG17" i="9"/>
  <c r="CG16" i="9"/>
  <c r="CG15" i="9"/>
  <c r="CG14" i="9"/>
  <c r="CG13" i="9"/>
  <c r="CG12" i="9"/>
  <c r="CG11" i="9"/>
  <c r="CG10" i="9"/>
  <c r="CG9" i="9"/>
  <c r="CG8" i="9"/>
  <c r="CG7" i="9"/>
  <c r="CG6" i="9"/>
  <c r="CF125" i="9"/>
  <c r="CF124" i="9"/>
  <c r="CF123" i="9"/>
  <c r="CF122" i="9"/>
  <c r="CF121" i="9"/>
  <c r="CF120" i="9"/>
  <c r="CF119" i="9"/>
  <c r="CF118" i="9"/>
  <c r="CF117" i="9"/>
  <c r="CF116" i="9"/>
  <c r="CF115" i="9"/>
  <c r="CF114" i="9"/>
  <c r="CF113" i="9"/>
  <c r="CF87" i="9"/>
  <c r="CF86" i="9"/>
  <c r="CF85" i="9"/>
  <c r="CF84" i="9"/>
  <c r="CF83" i="9"/>
  <c r="CF82" i="9"/>
  <c r="CF81" i="9"/>
  <c r="CF80" i="9"/>
  <c r="CF79" i="9"/>
  <c r="CF78" i="9"/>
  <c r="CF55" i="9"/>
  <c r="CF54" i="9"/>
  <c r="CF53" i="9"/>
  <c r="CF52" i="9"/>
  <c r="CF51" i="9"/>
  <c r="CF50" i="9"/>
  <c r="CF49" i="9"/>
  <c r="CF48" i="9"/>
  <c r="CF47" i="9"/>
  <c r="CF46" i="9"/>
  <c r="CF45" i="9"/>
  <c r="CF44" i="9"/>
  <c r="CF43" i="9"/>
  <c r="CF42" i="9"/>
  <c r="CF41" i="9"/>
  <c r="CF7" i="9"/>
  <c r="CF8" i="9"/>
  <c r="CF9" i="9"/>
  <c r="CF10" i="9"/>
  <c r="CF11" i="9"/>
  <c r="CF12" i="9"/>
  <c r="CF13" i="9"/>
  <c r="CF14" i="9"/>
  <c r="CF15" i="9"/>
  <c r="CF16" i="9"/>
  <c r="CF17" i="9"/>
  <c r="CF18" i="9"/>
  <c r="CF19" i="9"/>
  <c r="CF20" i="9"/>
  <c r="CF21" i="9"/>
  <c r="CF22" i="9"/>
  <c r="CF23" i="9"/>
  <c r="CF24" i="9"/>
  <c r="CF25" i="9"/>
  <c r="CF27" i="9"/>
  <c r="CF28" i="9"/>
  <c r="CF29" i="9"/>
  <c r="CF30" i="9"/>
  <c r="CF31" i="9"/>
  <c r="CF6" i="9"/>
  <c r="CE125" i="9"/>
  <c r="CE124" i="9"/>
  <c r="CE123" i="9"/>
  <c r="CE122" i="9"/>
  <c r="CE121" i="9"/>
  <c r="CE120" i="9"/>
  <c r="CE119" i="9"/>
  <c r="CE118" i="9"/>
  <c r="CE117" i="9"/>
  <c r="CE116" i="9"/>
  <c r="CE115" i="9"/>
  <c r="CE114" i="9"/>
  <c r="CE113" i="9"/>
  <c r="CE87" i="9"/>
  <c r="CE86" i="9"/>
  <c r="CE85" i="9"/>
  <c r="CE84" i="9"/>
  <c r="CE83" i="9"/>
  <c r="CE82" i="9"/>
  <c r="CE81" i="9"/>
  <c r="CE80" i="9"/>
  <c r="CE79" i="9"/>
  <c r="CE78" i="9"/>
  <c r="CE55" i="9"/>
  <c r="CE54" i="9"/>
  <c r="CE53" i="9"/>
  <c r="CE52" i="9"/>
  <c r="CE51" i="9"/>
  <c r="CE50" i="9"/>
  <c r="CE49" i="9"/>
  <c r="CE48" i="9"/>
  <c r="CE47" i="9"/>
  <c r="CE46" i="9"/>
  <c r="CE45" i="9"/>
  <c r="CE44" i="9"/>
  <c r="CE43" i="9"/>
  <c r="CE42" i="9"/>
  <c r="CE41" i="9"/>
  <c r="CE7" i="9"/>
  <c r="CE8" i="9"/>
  <c r="CE9" i="9"/>
  <c r="CE10" i="9"/>
  <c r="CE11" i="9"/>
  <c r="CE12" i="9"/>
  <c r="CE13" i="9"/>
  <c r="CE14" i="9"/>
  <c r="CE15" i="9"/>
  <c r="CE16" i="9"/>
  <c r="CE17" i="9"/>
  <c r="CE18" i="9"/>
  <c r="CE19" i="9"/>
  <c r="CE20" i="9"/>
  <c r="CE21" i="9"/>
  <c r="CE22" i="9"/>
  <c r="CE23" i="9"/>
  <c r="CE24" i="9"/>
  <c r="CE25" i="9"/>
  <c r="CE27" i="9"/>
  <c r="CE28" i="9"/>
  <c r="CE29" i="9"/>
  <c r="CE30" i="9"/>
  <c r="CE31" i="9"/>
  <c r="CE6" i="9"/>
  <c r="A84" i="2" l="1"/>
  <c r="G84" i="2" s="1"/>
  <c r="G83" i="2"/>
  <c r="AP27" i="9"/>
  <c r="CN27" i="9" s="1"/>
  <c r="CM27" i="9"/>
  <c r="CP83" i="9"/>
  <c r="BB83" i="9"/>
  <c r="CK25" i="9"/>
  <c r="CH25" i="9"/>
  <c r="BF83" i="9" l="1"/>
  <c r="CQ83" i="9"/>
  <c r="R130" i="3"/>
  <c r="Q130" i="3"/>
  <c r="P130" i="3"/>
  <c r="R129" i="3"/>
  <c r="Q129" i="3"/>
  <c r="P129" i="3"/>
  <c r="R128" i="3"/>
  <c r="Q128" i="3"/>
  <c r="P128" i="3"/>
  <c r="R127" i="3"/>
  <c r="Q127" i="3"/>
  <c r="P127" i="3"/>
  <c r="R126" i="3"/>
  <c r="Q126" i="3"/>
  <c r="P126" i="3"/>
  <c r="R125" i="3"/>
  <c r="Q125" i="3"/>
  <c r="P125" i="3"/>
  <c r="R124" i="3"/>
  <c r="Q124" i="3"/>
  <c r="P124" i="3"/>
  <c r="R123" i="3"/>
  <c r="Q123" i="3"/>
  <c r="P123" i="3"/>
  <c r="R122" i="3"/>
  <c r="Q122" i="3"/>
  <c r="P122" i="3"/>
  <c r="O122" i="3"/>
  <c r="R121" i="3"/>
  <c r="Q121" i="3"/>
  <c r="P121" i="3"/>
  <c r="R120" i="3"/>
  <c r="Q120" i="3"/>
  <c r="P120" i="3"/>
  <c r="R119" i="3"/>
  <c r="Q119" i="3"/>
  <c r="P119" i="3"/>
  <c r="R118" i="3"/>
  <c r="Q118" i="3"/>
  <c r="P118" i="3"/>
  <c r="R117" i="3"/>
  <c r="Q117" i="3"/>
  <c r="P117" i="3"/>
  <c r="R116" i="3"/>
  <c r="Q116" i="3"/>
  <c r="P116" i="3"/>
  <c r="R115" i="3"/>
  <c r="Q115" i="3"/>
  <c r="P115" i="3"/>
  <c r="R114" i="3"/>
  <c r="Q114" i="3"/>
  <c r="P114" i="3"/>
  <c r="R113" i="3"/>
  <c r="Q113" i="3"/>
  <c r="P113" i="3"/>
  <c r="O113" i="3"/>
  <c r="R112" i="3"/>
  <c r="Q112" i="3"/>
  <c r="P112" i="3"/>
  <c r="R111" i="3"/>
  <c r="Q111" i="3"/>
  <c r="P111" i="3"/>
  <c r="R110" i="3"/>
  <c r="Q110" i="3"/>
  <c r="P110" i="3"/>
  <c r="R109" i="3"/>
  <c r="Q109" i="3"/>
  <c r="P109" i="3"/>
  <c r="R108" i="3"/>
  <c r="Q108" i="3"/>
  <c r="P108" i="3"/>
  <c r="R107" i="3"/>
  <c r="Q107" i="3"/>
  <c r="P107" i="3"/>
  <c r="R106" i="3"/>
  <c r="Q106" i="3"/>
  <c r="P106" i="3"/>
  <c r="R105" i="3"/>
  <c r="Q105" i="3"/>
  <c r="P105" i="3"/>
  <c r="B105" i="3"/>
  <c r="A105" i="3" s="1"/>
  <c r="G105" i="3" s="1"/>
  <c r="O105" i="3" s="1"/>
  <c r="R104" i="3"/>
  <c r="Q104" i="3"/>
  <c r="P104" i="3"/>
  <c r="O104" i="3"/>
  <c r="B96" i="3"/>
  <c r="A96" i="3" s="1"/>
  <c r="G96" i="3" s="1"/>
  <c r="O96" i="3" s="1"/>
  <c r="R103" i="3"/>
  <c r="Q103" i="3"/>
  <c r="P103" i="3"/>
  <c r="R102" i="3"/>
  <c r="Q102" i="3"/>
  <c r="P102" i="3"/>
  <c r="R101" i="3"/>
  <c r="Q101" i="3"/>
  <c r="P101" i="3"/>
  <c r="R100" i="3"/>
  <c r="Q100" i="3"/>
  <c r="P100" i="3"/>
  <c r="R99" i="3"/>
  <c r="Q99" i="3"/>
  <c r="P99" i="3"/>
  <c r="R98" i="3"/>
  <c r="Q98" i="3"/>
  <c r="P98" i="3"/>
  <c r="R97" i="3"/>
  <c r="Q97" i="3"/>
  <c r="P97" i="3"/>
  <c r="R96" i="3"/>
  <c r="Q96" i="3"/>
  <c r="P96" i="3"/>
  <c r="R95" i="3"/>
  <c r="Q95" i="3"/>
  <c r="P95" i="3"/>
  <c r="O95" i="3"/>
  <c r="AA13" i="9"/>
  <c r="AE13" i="9" s="1"/>
  <c r="AI13" i="9" l="1"/>
  <c r="CR83" i="9"/>
  <c r="BJ83" i="9"/>
  <c r="CS83" i="9" s="1"/>
  <c r="B106" i="3"/>
  <c r="A106" i="3" s="1"/>
  <c r="G106" i="3" s="1"/>
  <c r="O106" i="3" s="1"/>
  <c r="B114" i="3"/>
  <c r="A114" i="3" s="1"/>
  <c r="G114" i="3" s="1"/>
  <c r="O114" i="3" s="1"/>
  <c r="B107" i="3"/>
  <c r="B97" i="3"/>
  <c r="A97" i="3" s="1"/>
  <c r="G97" i="3" s="1"/>
  <c r="O97" i="3" s="1"/>
  <c r="B588" i="3"/>
  <c r="B589" i="3" s="1"/>
  <c r="B590" i="3" s="1"/>
  <c r="B591" i="3" s="1"/>
  <c r="B592" i="3" s="1"/>
  <c r="B559" i="3"/>
  <c r="B594" i="3" l="1"/>
  <c r="B593" i="3"/>
  <c r="A593" i="3" s="1"/>
  <c r="G593" i="3" s="1"/>
  <c r="O593" i="3" s="1"/>
  <c r="A592" i="3"/>
  <c r="G592" i="3" s="1"/>
  <c r="O592" i="3" s="1"/>
  <c r="AM13" i="9"/>
  <c r="B123" i="3"/>
  <c r="B115" i="3"/>
  <c r="B98" i="3"/>
  <c r="A98" i="3" s="1"/>
  <c r="G98" i="3" s="1"/>
  <c r="O98" i="3" s="1"/>
  <c r="A107" i="3"/>
  <c r="G107" i="3" s="1"/>
  <c r="O107" i="3" s="1"/>
  <c r="B108" i="3"/>
  <c r="E5" i="2"/>
  <c r="B394" i="3"/>
  <c r="A394" i="3" s="1"/>
  <c r="G394" i="3" s="1"/>
  <c r="O394" i="3" s="1"/>
  <c r="R400" i="3"/>
  <c r="Q400" i="3"/>
  <c r="P400" i="3"/>
  <c r="R399" i="3"/>
  <c r="Q399" i="3"/>
  <c r="P399" i="3"/>
  <c r="R398" i="3"/>
  <c r="Q398" i="3"/>
  <c r="P398" i="3"/>
  <c r="R397" i="3"/>
  <c r="Q397" i="3"/>
  <c r="P397" i="3"/>
  <c r="R396" i="3"/>
  <c r="Q396" i="3"/>
  <c r="P396" i="3"/>
  <c r="R395" i="3"/>
  <c r="Q395" i="3"/>
  <c r="P395" i="3"/>
  <c r="R394" i="3"/>
  <c r="Q394" i="3"/>
  <c r="P394" i="3"/>
  <c r="R393" i="3"/>
  <c r="Q393" i="3"/>
  <c r="P393" i="3"/>
  <c r="A393" i="3"/>
  <c r="G393" i="3" s="1"/>
  <c r="O393" i="3" s="1"/>
  <c r="R392" i="3"/>
  <c r="Q392" i="3"/>
  <c r="P392" i="3"/>
  <c r="G392" i="3"/>
  <c r="O392" i="3" s="1"/>
  <c r="A596" i="3" l="1"/>
  <c r="G596" i="3" s="1"/>
  <c r="O596" i="3" s="1"/>
  <c r="B597" i="3"/>
  <c r="A597" i="3" s="1"/>
  <c r="G597" i="3" s="1"/>
  <c r="O597" i="3" s="1"/>
  <c r="B595" i="3"/>
  <c r="A595" i="3" s="1"/>
  <c r="G595" i="3" s="1"/>
  <c r="O595" i="3" s="1"/>
  <c r="A594" i="3"/>
  <c r="G594" i="3" s="1"/>
  <c r="O594" i="3" s="1"/>
  <c r="B99" i="3"/>
  <c r="B100" i="3" s="1"/>
  <c r="A115" i="3"/>
  <c r="G115" i="3" s="1"/>
  <c r="O115" i="3" s="1"/>
  <c r="B116" i="3"/>
  <c r="B124" i="3"/>
  <c r="A123" i="3"/>
  <c r="G123" i="3" s="1"/>
  <c r="O123" i="3" s="1"/>
  <c r="B109" i="3"/>
  <c r="A108" i="3"/>
  <c r="G108" i="3" s="1"/>
  <c r="O108" i="3" s="1"/>
  <c r="A99" i="3"/>
  <c r="G99" i="3" s="1"/>
  <c r="O99" i="3" s="1"/>
  <c r="B395" i="3"/>
  <c r="B396" i="3" s="1"/>
  <c r="B397" i="3" s="1"/>
  <c r="B398" i="3" s="1"/>
  <c r="B399" i="3" s="1"/>
  <c r="B400" i="3" s="1"/>
  <c r="A124" i="3" l="1"/>
  <c r="G124" i="3" s="1"/>
  <c r="O124" i="3" s="1"/>
  <c r="B125" i="3"/>
  <c r="A395" i="3"/>
  <c r="G395" i="3" s="1"/>
  <c r="O395" i="3" s="1"/>
  <c r="A116" i="3"/>
  <c r="G116" i="3" s="1"/>
  <c r="O116" i="3" s="1"/>
  <c r="B117" i="3"/>
  <c r="A109" i="3"/>
  <c r="G109" i="3" s="1"/>
  <c r="O109" i="3" s="1"/>
  <c r="B110" i="3"/>
  <c r="A100" i="3"/>
  <c r="G100" i="3" s="1"/>
  <c r="O100" i="3" s="1"/>
  <c r="B101" i="3"/>
  <c r="A396" i="3"/>
  <c r="G396" i="3" s="1"/>
  <c r="O396" i="3" s="1"/>
  <c r="B126" i="3" l="1"/>
  <c r="A125" i="3"/>
  <c r="G125" i="3" s="1"/>
  <c r="O125" i="3" s="1"/>
  <c r="B118" i="3"/>
  <c r="A117" i="3"/>
  <c r="G117" i="3" s="1"/>
  <c r="O117" i="3" s="1"/>
  <c r="B111" i="3"/>
  <c r="A110" i="3"/>
  <c r="G110" i="3" s="1"/>
  <c r="O110" i="3" s="1"/>
  <c r="B102" i="3"/>
  <c r="A101" i="3"/>
  <c r="G101" i="3" s="1"/>
  <c r="O101" i="3" s="1"/>
  <c r="A397" i="3"/>
  <c r="G397" i="3" s="1"/>
  <c r="O397" i="3" s="1"/>
  <c r="A118" i="3" l="1"/>
  <c r="G118" i="3" s="1"/>
  <c r="O118" i="3" s="1"/>
  <c r="B119" i="3"/>
  <c r="A126" i="3"/>
  <c r="G126" i="3" s="1"/>
  <c r="O126" i="3" s="1"/>
  <c r="B127" i="3"/>
  <c r="B112" i="3"/>
  <c r="A112" i="3" s="1"/>
  <c r="G112" i="3" s="1"/>
  <c r="O112" i="3" s="1"/>
  <c r="A111" i="3"/>
  <c r="G111" i="3" s="1"/>
  <c r="O111" i="3" s="1"/>
  <c r="A102" i="3"/>
  <c r="G102" i="3" s="1"/>
  <c r="O102" i="3" s="1"/>
  <c r="B103" i="3"/>
  <c r="A103" i="3" s="1"/>
  <c r="G103" i="3" s="1"/>
  <c r="O103" i="3" s="1"/>
  <c r="A398" i="3"/>
  <c r="G398" i="3" s="1"/>
  <c r="O398" i="3" s="1"/>
  <c r="AS13" i="9"/>
  <c r="CO13" i="9" l="1"/>
  <c r="Y13" i="9"/>
  <c r="A127" i="3"/>
  <c r="G127" i="3" s="1"/>
  <c r="O127" i="3" s="1"/>
  <c r="B128" i="3"/>
  <c r="B120" i="3"/>
  <c r="A119" i="3"/>
  <c r="G119" i="3" s="1"/>
  <c r="O119" i="3" s="1"/>
  <c r="A400" i="3"/>
  <c r="G400" i="3" s="1"/>
  <c r="O400" i="3" s="1"/>
  <c r="A399" i="3"/>
  <c r="G399" i="3" s="1"/>
  <c r="O399" i="3" s="1"/>
  <c r="CJ13" i="9" l="1"/>
  <c r="AC13" i="9"/>
  <c r="B121" i="3"/>
  <c r="A121" i="3" s="1"/>
  <c r="G121" i="3" s="1"/>
  <c r="O121" i="3" s="1"/>
  <c r="A120" i="3"/>
  <c r="G120" i="3" s="1"/>
  <c r="O120" i="3" s="1"/>
  <c r="B129" i="3"/>
  <c r="A128" i="3"/>
  <c r="G128" i="3" s="1"/>
  <c r="O128" i="3" s="1"/>
  <c r="R301" i="3"/>
  <c r="Q301" i="3"/>
  <c r="P301" i="3"/>
  <c r="R300" i="3"/>
  <c r="Q300" i="3"/>
  <c r="P300" i="3"/>
  <c r="R299" i="3"/>
  <c r="Q299" i="3"/>
  <c r="P299" i="3"/>
  <c r="R298" i="3"/>
  <c r="Q298" i="3"/>
  <c r="P298" i="3"/>
  <c r="R297" i="3"/>
  <c r="Q297" i="3"/>
  <c r="P297" i="3"/>
  <c r="R296" i="3"/>
  <c r="Q296" i="3"/>
  <c r="P296" i="3"/>
  <c r="R295" i="3"/>
  <c r="Q295" i="3"/>
  <c r="P295" i="3"/>
  <c r="B295" i="3"/>
  <c r="A295" i="3" s="1"/>
  <c r="G295" i="3" s="1"/>
  <c r="O295" i="3" s="1"/>
  <c r="R294" i="3"/>
  <c r="Q294" i="3"/>
  <c r="P294" i="3"/>
  <c r="A294" i="3"/>
  <c r="G294" i="3" s="1"/>
  <c r="O294" i="3" s="1"/>
  <c r="R293" i="3"/>
  <c r="Q293" i="3"/>
  <c r="P293" i="3"/>
  <c r="O293" i="3"/>
  <c r="CK13" i="9" l="1"/>
  <c r="AG13" i="9"/>
  <c r="A129" i="3"/>
  <c r="G129" i="3" s="1"/>
  <c r="O129" i="3" s="1"/>
  <c r="B130" i="3"/>
  <c r="A130" i="3" s="1"/>
  <c r="G130" i="3" s="1"/>
  <c r="O130" i="3" s="1"/>
  <c r="B296" i="3"/>
  <c r="Y14" i="9"/>
  <c r="CJ14" i="9" s="1"/>
  <c r="R157" i="3"/>
  <c r="Q157" i="3"/>
  <c r="P157" i="3"/>
  <c r="R156" i="3"/>
  <c r="Q156" i="3"/>
  <c r="P156" i="3"/>
  <c r="R155" i="3"/>
  <c r="Q155" i="3"/>
  <c r="P155" i="3"/>
  <c r="R154" i="3"/>
  <c r="Q154" i="3"/>
  <c r="P154" i="3"/>
  <c r="R153" i="3"/>
  <c r="Q153" i="3"/>
  <c r="P153" i="3"/>
  <c r="R152" i="3"/>
  <c r="Q152" i="3"/>
  <c r="P152" i="3"/>
  <c r="R151" i="3"/>
  <c r="Q151" i="3"/>
  <c r="P151" i="3"/>
  <c r="B151" i="3"/>
  <c r="A151" i="3" s="1"/>
  <c r="G151" i="3" s="1"/>
  <c r="O151" i="3" s="1"/>
  <c r="R150" i="3"/>
  <c r="Q150" i="3"/>
  <c r="P150" i="3"/>
  <c r="A150" i="3"/>
  <c r="G150" i="3" s="1"/>
  <c r="O150" i="3" s="1"/>
  <c r="R149" i="3"/>
  <c r="Q149" i="3"/>
  <c r="P149" i="3"/>
  <c r="O149" i="3"/>
  <c r="CL13" i="9" l="1"/>
  <c r="AK13" i="9"/>
  <c r="A296" i="3"/>
  <c r="G296" i="3" s="1"/>
  <c r="O296" i="3" s="1"/>
  <c r="B297" i="3"/>
  <c r="B152" i="3"/>
  <c r="CM13" i="9" l="1"/>
  <c r="AO13" i="9"/>
  <c r="CN13" i="9" s="1"/>
  <c r="B298" i="3"/>
  <c r="A297" i="3"/>
  <c r="G297" i="3" s="1"/>
  <c r="O297" i="3" s="1"/>
  <c r="A152" i="3"/>
  <c r="G152" i="3" s="1"/>
  <c r="O152" i="3" s="1"/>
  <c r="B153" i="3"/>
  <c r="A298" i="3" l="1"/>
  <c r="G298" i="3" s="1"/>
  <c r="O298" i="3" s="1"/>
  <c r="B299" i="3"/>
  <c r="B154" i="3"/>
  <c r="A153" i="3"/>
  <c r="G153" i="3" s="1"/>
  <c r="O153" i="3" s="1"/>
  <c r="B300" i="3" l="1"/>
  <c r="A299" i="3"/>
  <c r="G299" i="3" s="1"/>
  <c r="O299" i="3" s="1"/>
  <c r="A154" i="3"/>
  <c r="G154" i="3" s="1"/>
  <c r="O154" i="3" s="1"/>
  <c r="B155" i="3"/>
  <c r="A300" i="3" l="1"/>
  <c r="G300" i="3" s="1"/>
  <c r="O300" i="3" s="1"/>
  <c r="B301" i="3"/>
  <c r="A301" i="3" s="1"/>
  <c r="G301" i="3" s="1"/>
  <c r="O301" i="3" s="1"/>
  <c r="B156" i="3"/>
  <c r="A155" i="3"/>
  <c r="G155" i="3" s="1"/>
  <c r="O155" i="3" s="1"/>
  <c r="B157" i="3" l="1"/>
  <c r="A157" i="3" s="1"/>
  <c r="G157" i="3" s="1"/>
  <c r="O157" i="3" s="1"/>
  <c r="A156" i="3"/>
  <c r="G156" i="3" s="1"/>
  <c r="O156" i="3" s="1"/>
  <c r="A90" i="2" l="1"/>
  <c r="G90" i="2" s="1"/>
  <c r="G89" i="2"/>
  <c r="A91" i="2" l="1"/>
  <c r="A92" i="2"/>
  <c r="G91" i="2"/>
  <c r="A93" i="2" l="1"/>
  <c r="G92" i="2"/>
  <c r="R220" i="3"/>
  <c r="Q220" i="3"/>
  <c r="P220" i="3"/>
  <c r="R219" i="3"/>
  <c r="Q219" i="3"/>
  <c r="P219" i="3"/>
  <c r="R218" i="3"/>
  <c r="Q218" i="3"/>
  <c r="P218" i="3"/>
  <c r="R217" i="3"/>
  <c r="Q217" i="3"/>
  <c r="P217" i="3"/>
  <c r="R216" i="3"/>
  <c r="Q216" i="3"/>
  <c r="P216" i="3"/>
  <c r="R215" i="3"/>
  <c r="Q215" i="3"/>
  <c r="P215" i="3"/>
  <c r="R214" i="3"/>
  <c r="Q214" i="3"/>
  <c r="P214" i="3"/>
  <c r="B214" i="3"/>
  <c r="B215" i="3" s="1"/>
  <c r="R213" i="3"/>
  <c r="Q213" i="3"/>
  <c r="P213" i="3"/>
  <c r="A213" i="3"/>
  <c r="G213" i="3" s="1"/>
  <c r="O213" i="3" s="1"/>
  <c r="R212" i="3"/>
  <c r="Q212" i="3"/>
  <c r="P212" i="3"/>
  <c r="O212" i="3"/>
  <c r="R211" i="3"/>
  <c r="Q211" i="3"/>
  <c r="P211" i="3"/>
  <c r="R210" i="3"/>
  <c r="Q210" i="3"/>
  <c r="P210" i="3"/>
  <c r="R209" i="3"/>
  <c r="Q209" i="3"/>
  <c r="P209" i="3"/>
  <c r="R208" i="3"/>
  <c r="Q208" i="3"/>
  <c r="P208" i="3"/>
  <c r="R207" i="3"/>
  <c r="Q207" i="3"/>
  <c r="P207" i="3"/>
  <c r="R206" i="3"/>
  <c r="Q206" i="3"/>
  <c r="P206" i="3"/>
  <c r="R205" i="3"/>
  <c r="Q205" i="3"/>
  <c r="P205" i="3"/>
  <c r="B205" i="3"/>
  <c r="A205" i="3" s="1"/>
  <c r="G205" i="3" s="1"/>
  <c r="O205" i="3" s="1"/>
  <c r="R204" i="3"/>
  <c r="Q204" i="3"/>
  <c r="P204" i="3"/>
  <c r="A204" i="3"/>
  <c r="G204" i="3" s="1"/>
  <c r="O204" i="3" s="1"/>
  <c r="R203" i="3"/>
  <c r="Q203" i="3"/>
  <c r="P203" i="3"/>
  <c r="O203" i="3"/>
  <c r="A214" i="3" l="1"/>
  <c r="G214" i="3" s="1"/>
  <c r="O214" i="3" s="1"/>
  <c r="G93" i="2"/>
  <c r="A94" i="2"/>
  <c r="B216" i="3"/>
  <c r="A215" i="3"/>
  <c r="G215" i="3" s="1"/>
  <c r="O215" i="3" s="1"/>
  <c r="B206" i="3"/>
  <c r="G94" i="2" l="1"/>
  <c r="A95" i="2"/>
  <c r="B217" i="3"/>
  <c r="A216" i="3"/>
  <c r="G216" i="3" s="1"/>
  <c r="O216" i="3" s="1"/>
  <c r="A206" i="3"/>
  <c r="G206" i="3" s="1"/>
  <c r="O206" i="3" s="1"/>
  <c r="B207" i="3"/>
  <c r="G95" i="2" l="1"/>
  <c r="A96" i="2"/>
  <c r="A217" i="3"/>
  <c r="G217" i="3" s="1"/>
  <c r="O217" i="3" s="1"/>
  <c r="B218" i="3"/>
  <c r="A207" i="3"/>
  <c r="G207" i="3" s="1"/>
  <c r="O207" i="3" s="1"/>
  <c r="B208" i="3"/>
  <c r="A97" i="2" l="1"/>
  <c r="G96" i="2"/>
  <c r="A218" i="3"/>
  <c r="G218" i="3" s="1"/>
  <c r="O218" i="3" s="1"/>
  <c r="B219" i="3"/>
  <c r="B209" i="3"/>
  <c r="A208" i="3"/>
  <c r="G208" i="3" s="1"/>
  <c r="O208" i="3" s="1"/>
  <c r="A98" i="2" l="1"/>
  <c r="G97" i="2"/>
  <c r="A219" i="3"/>
  <c r="G219" i="3" s="1"/>
  <c r="O219" i="3" s="1"/>
  <c r="B220" i="3"/>
  <c r="A220" i="3" s="1"/>
  <c r="G220" i="3" s="1"/>
  <c r="O220" i="3" s="1"/>
  <c r="B210" i="3"/>
  <c r="A209" i="3"/>
  <c r="G209" i="3" s="1"/>
  <c r="O209" i="3" s="1"/>
  <c r="G98" i="2" l="1"/>
  <c r="A99" i="2"/>
  <c r="A210" i="3"/>
  <c r="G210" i="3" s="1"/>
  <c r="O210" i="3" s="1"/>
  <c r="B211" i="3"/>
  <c r="A211" i="3" s="1"/>
  <c r="G211" i="3" s="1"/>
  <c r="O211" i="3" s="1"/>
  <c r="A100" i="2" l="1"/>
  <c r="G99" i="2"/>
  <c r="A101" i="2" l="1"/>
  <c r="G100" i="2"/>
  <c r="R319" i="3"/>
  <c r="Q319" i="3"/>
  <c r="P319" i="3"/>
  <c r="R318" i="3"/>
  <c r="Q318" i="3"/>
  <c r="P318" i="3"/>
  <c r="R317" i="3"/>
  <c r="Q317" i="3"/>
  <c r="P317" i="3"/>
  <c r="R316" i="3"/>
  <c r="Q316" i="3"/>
  <c r="P316" i="3"/>
  <c r="R315" i="3"/>
  <c r="Q315" i="3"/>
  <c r="P315" i="3"/>
  <c r="R314" i="3"/>
  <c r="Q314" i="3"/>
  <c r="P314" i="3"/>
  <c r="R313" i="3"/>
  <c r="Q313" i="3"/>
  <c r="P313" i="3"/>
  <c r="B313" i="3"/>
  <c r="B314" i="3" s="1"/>
  <c r="R312" i="3"/>
  <c r="Q312" i="3"/>
  <c r="P312" i="3"/>
  <c r="A312" i="3"/>
  <c r="G312" i="3" s="1"/>
  <c r="O312" i="3" s="1"/>
  <c r="R311" i="3"/>
  <c r="Q311" i="3"/>
  <c r="P311" i="3"/>
  <c r="O311" i="3"/>
  <c r="B7" i="3"/>
  <c r="B8" i="3" s="1"/>
  <c r="B9" i="3" s="1"/>
  <c r="B10" i="3" s="1"/>
  <c r="B11" i="3" s="1"/>
  <c r="B12" i="3" s="1"/>
  <c r="B13" i="3" s="1"/>
  <c r="B15" i="3"/>
  <c r="B16" i="3" s="1"/>
  <c r="B17" i="3" s="1"/>
  <c r="B18" i="3" s="1"/>
  <c r="B19" i="3" s="1"/>
  <c r="B20" i="3" s="1"/>
  <c r="B21" i="3" s="1"/>
  <c r="B22" i="3" s="1"/>
  <c r="B25" i="3"/>
  <c r="B26" i="3" s="1"/>
  <c r="B27" i="3" s="1"/>
  <c r="B28" i="3" s="1"/>
  <c r="B29" i="3" s="1"/>
  <c r="B30" i="3" s="1"/>
  <c r="B31" i="3" s="1"/>
  <c r="B34" i="3"/>
  <c r="B35" i="3" s="1"/>
  <c r="B36" i="3" s="1"/>
  <c r="B37" i="3" s="1"/>
  <c r="B38" i="3" s="1"/>
  <c r="B39" i="3" s="1"/>
  <c r="B40" i="3" s="1"/>
  <c r="B43" i="3"/>
  <c r="B44" i="3" s="1"/>
  <c r="B45" i="3" s="1"/>
  <c r="B46" i="3" s="1"/>
  <c r="B47" i="3" s="1"/>
  <c r="B48" i="3" s="1"/>
  <c r="B49" i="3" s="1"/>
  <c r="B52" i="3"/>
  <c r="B53" i="3" s="1"/>
  <c r="B54" i="3" s="1"/>
  <c r="B55" i="3" s="1"/>
  <c r="B56" i="3" s="1"/>
  <c r="B57" i="3" s="1"/>
  <c r="B58" i="3" s="1"/>
  <c r="B61" i="3"/>
  <c r="B62" i="3" s="1"/>
  <c r="B63" i="3" s="1"/>
  <c r="B64" i="3" s="1"/>
  <c r="B65" i="3" s="1"/>
  <c r="B66" i="3" s="1"/>
  <c r="B67" i="3" s="1"/>
  <c r="B70" i="3"/>
  <c r="B71" i="3" s="1"/>
  <c r="B72" i="3" s="1"/>
  <c r="B73" i="3" s="1"/>
  <c r="B74" i="3" s="1"/>
  <c r="B75" i="3" s="1"/>
  <c r="B76" i="3" s="1"/>
  <c r="B79" i="3"/>
  <c r="B80" i="3" s="1"/>
  <c r="B81" i="3" s="1"/>
  <c r="B82" i="3" s="1"/>
  <c r="B83" i="3" s="1"/>
  <c r="B84" i="3" s="1"/>
  <c r="B85" i="3" s="1"/>
  <c r="B88" i="3"/>
  <c r="B89" i="3" s="1"/>
  <c r="B90" i="3" s="1"/>
  <c r="B91" i="3" s="1"/>
  <c r="B92" i="3" s="1"/>
  <c r="B93" i="3" s="1"/>
  <c r="B94" i="3" s="1"/>
  <c r="B133" i="3"/>
  <c r="B134" i="3" s="1"/>
  <c r="B135" i="3" s="1"/>
  <c r="B136" i="3" s="1"/>
  <c r="B137" i="3" s="1"/>
  <c r="B138" i="3" s="1"/>
  <c r="B139" i="3" s="1"/>
  <c r="B142" i="3"/>
  <c r="B143" i="3" s="1"/>
  <c r="B144" i="3" s="1"/>
  <c r="B145" i="3" s="1"/>
  <c r="B146" i="3" s="1"/>
  <c r="B147" i="3" s="1"/>
  <c r="B148" i="3" s="1"/>
  <c r="B160" i="3"/>
  <c r="B161" i="3" s="1"/>
  <c r="B162" i="3" s="1"/>
  <c r="B163" i="3" s="1"/>
  <c r="B164" i="3" s="1"/>
  <c r="B165" i="3" s="1"/>
  <c r="B166" i="3" s="1"/>
  <c r="B168" i="3"/>
  <c r="B169" i="3" s="1"/>
  <c r="B170" i="3" s="1"/>
  <c r="B171" i="3" s="1"/>
  <c r="B172" i="3" s="1"/>
  <c r="B173" i="3" s="1"/>
  <c r="B174" i="3" s="1"/>
  <c r="B175" i="3" s="1"/>
  <c r="B178" i="3"/>
  <c r="B179" i="3" s="1"/>
  <c r="B180" i="3" s="1"/>
  <c r="B181" i="3" s="1"/>
  <c r="B182" i="3" s="1"/>
  <c r="B183" i="3" s="1"/>
  <c r="B184" i="3" s="1"/>
  <c r="B187" i="3"/>
  <c r="B188" i="3" s="1"/>
  <c r="B189" i="3" s="1"/>
  <c r="B190" i="3" s="1"/>
  <c r="B191" i="3" s="1"/>
  <c r="B192" i="3" s="1"/>
  <c r="B193" i="3" s="1"/>
  <c r="B196" i="3"/>
  <c r="B197" i="3" s="1"/>
  <c r="B198" i="3" s="1"/>
  <c r="B199" i="3" s="1"/>
  <c r="B200" i="3" s="1"/>
  <c r="B201" i="3" s="1"/>
  <c r="B202" i="3" s="1"/>
  <c r="B223" i="3"/>
  <c r="B224" i="3" s="1"/>
  <c r="B225" i="3" s="1"/>
  <c r="B226" i="3" s="1"/>
  <c r="B227" i="3" s="1"/>
  <c r="B228" i="3" s="1"/>
  <c r="B229" i="3" s="1"/>
  <c r="B232" i="3"/>
  <c r="B233" i="3" s="1"/>
  <c r="B234" i="3" s="1"/>
  <c r="B235" i="3" s="1"/>
  <c r="B236" i="3" s="1"/>
  <c r="B237" i="3" s="1"/>
  <c r="B238" i="3" s="1"/>
  <c r="B241" i="3"/>
  <c r="B242" i="3" s="1"/>
  <c r="B243" i="3" s="1"/>
  <c r="B244" i="3" s="1"/>
  <c r="B245" i="3" s="1"/>
  <c r="B246" i="3" s="1"/>
  <c r="B247" i="3" s="1"/>
  <c r="B250" i="3"/>
  <c r="B251" i="3" s="1"/>
  <c r="B252" i="3" s="1"/>
  <c r="B253" i="3" s="1"/>
  <c r="B254" i="3" s="1"/>
  <c r="B255" i="3" s="1"/>
  <c r="B256" i="3" s="1"/>
  <c r="B259" i="3"/>
  <c r="B260" i="3" s="1"/>
  <c r="B261" i="3" s="1"/>
  <c r="B262" i="3" s="1"/>
  <c r="B263" i="3" s="1"/>
  <c r="B264" i="3" s="1"/>
  <c r="B265" i="3" s="1"/>
  <c r="B268" i="3"/>
  <c r="B269" i="3" s="1"/>
  <c r="B270" i="3" s="1"/>
  <c r="B271" i="3" s="1"/>
  <c r="B272" i="3" s="1"/>
  <c r="B273" i="3" s="1"/>
  <c r="B274" i="3" s="1"/>
  <c r="B277" i="3"/>
  <c r="B278" i="3" s="1"/>
  <c r="B279" i="3" s="1"/>
  <c r="B280" i="3" s="1"/>
  <c r="B281" i="3" s="1"/>
  <c r="B282" i="3" s="1"/>
  <c r="B283" i="3" s="1"/>
  <c r="B286" i="3"/>
  <c r="B287" i="3" s="1"/>
  <c r="B288" i="3" s="1"/>
  <c r="B289" i="3" s="1"/>
  <c r="B290" i="3" s="1"/>
  <c r="B291" i="3" s="1"/>
  <c r="B292" i="3" s="1"/>
  <c r="B304" i="3"/>
  <c r="B305" i="3" s="1"/>
  <c r="B306" i="3" s="1"/>
  <c r="B307" i="3" s="1"/>
  <c r="B308" i="3" s="1"/>
  <c r="B309" i="3" s="1"/>
  <c r="B310" i="3" s="1"/>
  <c r="B322" i="3"/>
  <c r="B323" i="3" s="1"/>
  <c r="B324" i="3" s="1"/>
  <c r="B325" i="3" s="1"/>
  <c r="B326" i="3" s="1"/>
  <c r="B327" i="3" s="1"/>
  <c r="B328" i="3" s="1"/>
  <c r="B331" i="3"/>
  <c r="B332" i="3" s="1"/>
  <c r="B333" i="3" s="1"/>
  <c r="B334" i="3" s="1"/>
  <c r="B335" i="3" s="1"/>
  <c r="B336" i="3" s="1"/>
  <c r="B337" i="3" s="1"/>
  <c r="B340" i="3"/>
  <c r="B341" i="3" s="1"/>
  <c r="B342" i="3" s="1"/>
  <c r="B343" i="3" s="1"/>
  <c r="B344" i="3" s="1"/>
  <c r="B345" i="3" s="1"/>
  <c r="B346" i="3" s="1"/>
  <c r="B349" i="3"/>
  <c r="B350" i="3" s="1"/>
  <c r="B351" i="3" s="1"/>
  <c r="B352" i="3" s="1"/>
  <c r="B353" i="3" s="1"/>
  <c r="B354" i="3" s="1"/>
  <c r="B355" i="3" s="1"/>
  <c r="B358" i="3"/>
  <c r="B359" i="3" s="1"/>
  <c r="B360" i="3" s="1"/>
  <c r="B361" i="3" s="1"/>
  <c r="B362" i="3" s="1"/>
  <c r="B363" i="3" s="1"/>
  <c r="B364" i="3" s="1"/>
  <c r="B367" i="3"/>
  <c r="B368" i="3" s="1"/>
  <c r="B369" i="3" s="1"/>
  <c r="B370" i="3" s="1"/>
  <c r="B371" i="3" s="1"/>
  <c r="B372" i="3" s="1"/>
  <c r="B373" i="3" s="1"/>
  <c r="B376" i="3"/>
  <c r="B377" i="3" s="1"/>
  <c r="B378" i="3" s="1"/>
  <c r="B379" i="3" s="1"/>
  <c r="B380" i="3" s="1"/>
  <c r="B381" i="3" s="1"/>
  <c r="B382" i="3" s="1"/>
  <c r="B385" i="3"/>
  <c r="B386" i="3" s="1"/>
  <c r="B387" i="3" s="1"/>
  <c r="B388" i="3" s="1"/>
  <c r="B389" i="3" s="1"/>
  <c r="B390" i="3" s="1"/>
  <c r="B391" i="3" s="1"/>
  <c r="R175" i="3"/>
  <c r="Q175" i="3"/>
  <c r="P175" i="3"/>
  <c r="R174" i="3"/>
  <c r="Q174" i="3"/>
  <c r="P174" i="3"/>
  <c r="R173" i="3"/>
  <c r="Q173" i="3"/>
  <c r="P173" i="3"/>
  <c r="R172" i="3"/>
  <c r="Q172" i="3"/>
  <c r="P172" i="3"/>
  <c r="R171" i="3"/>
  <c r="Q171" i="3"/>
  <c r="P171" i="3"/>
  <c r="R170" i="3"/>
  <c r="Q170" i="3"/>
  <c r="P170" i="3"/>
  <c r="R169" i="3"/>
  <c r="Q169" i="3"/>
  <c r="P169" i="3"/>
  <c r="R168" i="3"/>
  <c r="Q168" i="3"/>
  <c r="P168" i="3"/>
  <c r="R167" i="3"/>
  <c r="Q167" i="3"/>
  <c r="P167" i="3"/>
  <c r="O167" i="3"/>
  <c r="R14" i="3"/>
  <c r="Q14" i="3"/>
  <c r="P14" i="3"/>
  <c r="O14" i="3"/>
  <c r="R13" i="3"/>
  <c r="Q13" i="3"/>
  <c r="P13" i="3"/>
  <c r="R12" i="3"/>
  <c r="Q12" i="3"/>
  <c r="P12" i="3"/>
  <c r="R11" i="3"/>
  <c r="Q11" i="3"/>
  <c r="P11" i="3"/>
  <c r="R10" i="3"/>
  <c r="Q10" i="3"/>
  <c r="P10" i="3"/>
  <c r="R9" i="3"/>
  <c r="Q9" i="3"/>
  <c r="P9" i="3"/>
  <c r="R8" i="3"/>
  <c r="Q8" i="3"/>
  <c r="P8" i="3"/>
  <c r="R7" i="3"/>
  <c r="Q7" i="3"/>
  <c r="P7" i="3"/>
  <c r="R6" i="3"/>
  <c r="Q6" i="3"/>
  <c r="P6" i="3"/>
  <c r="A6" i="3"/>
  <c r="G6" i="3" s="1"/>
  <c r="O6" i="3" s="1"/>
  <c r="G101" i="2" l="1"/>
  <c r="A168" i="3"/>
  <c r="G168" i="3" s="1"/>
  <c r="O168" i="3" s="1"/>
  <c r="B315" i="3"/>
  <c r="A314" i="3"/>
  <c r="G314" i="3" s="1"/>
  <c r="O314" i="3" s="1"/>
  <c r="A313" i="3"/>
  <c r="G313" i="3" s="1"/>
  <c r="O313" i="3" s="1"/>
  <c r="A170" i="3"/>
  <c r="G170" i="3" s="1"/>
  <c r="O170" i="3" s="1"/>
  <c r="A169" i="3"/>
  <c r="G169" i="3" s="1"/>
  <c r="O169" i="3" s="1"/>
  <c r="A8" i="3"/>
  <c r="G8" i="3" s="1"/>
  <c r="O8" i="3" s="1"/>
  <c r="A7" i="3"/>
  <c r="G7" i="3" s="1"/>
  <c r="O7" i="3" s="1"/>
  <c r="B316" i="3" l="1"/>
  <c r="A315" i="3"/>
  <c r="G315" i="3" s="1"/>
  <c r="O315" i="3" s="1"/>
  <c r="A171" i="3"/>
  <c r="G171" i="3" s="1"/>
  <c r="O171" i="3" s="1"/>
  <c r="A9" i="3"/>
  <c r="G9" i="3" s="1"/>
  <c r="O9" i="3" s="1"/>
  <c r="R591" i="3"/>
  <c r="Q591" i="3"/>
  <c r="P591" i="3"/>
  <c r="A591" i="3"/>
  <c r="G591" i="3" s="1"/>
  <c r="O591" i="3" s="1"/>
  <c r="B317" i="3" l="1"/>
  <c r="A316" i="3"/>
  <c r="G316" i="3" s="1"/>
  <c r="O316" i="3" s="1"/>
  <c r="A172" i="3"/>
  <c r="G172" i="3" s="1"/>
  <c r="O172" i="3" s="1"/>
  <c r="A10" i="3"/>
  <c r="G10" i="3" s="1"/>
  <c r="O10" i="3" s="1"/>
  <c r="B318" i="3" l="1"/>
  <c r="A317" i="3"/>
  <c r="G317" i="3" s="1"/>
  <c r="O317" i="3" s="1"/>
  <c r="A173" i="3"/>
  <c r="G173" i="3" s="1"/>
  <c r="O173" i="3" s="1"/>
  <c r="A11" i="3"/>
  <c r="G11" i="3" s="1"/>
  <c r="O11" i="3" s="1"/>
  <c r="A318" i="3" l="1"/>
  <c r="G318" i="3" s="1"/>
  <c r="O318" i="3" s="1"/>
  <c r="B319" i="3"/>
  <c r="A319" i="3" s="1"/>
  <c r="G319" i="3" s="1"/>
  <c r="O319" i="3" s="1"/>
  <c r="A174" i="3"/>
  <c r="G174" i="3" s="1"/>
  <c r="O174" i="3" s="1"/>
  <c r="A175" i="3"/>
  <c r="G175" i="3" s="1"/>
  <c r="O175" i="3" s="1"/>
  <c r="A13" i="3"/>
  <c r="G13" i="3" s="1"/>
  <c r="O13" i="3" s="1"/>
  <c r="A12" i="3"/>
  <c r="G12" i="3" s="1"/>
  <c r="O12" i="3" s="1"/>
  <c r="Y47" i="9"/>
  <c r="CJ47" i="9" s="1"/>
  <c r="B560" i="3" l="1"/>
  <c r="B561" i="3" s="1"/>
  <c r="R563" i="3"/>
  <c r="Q563" i="3"/>
  <c r="P563" i="3"/>
  <c r="R562" i="3"/>
  <c r="Q562" i="3"/>
  <c r="P562" i="3"/>
  <c r="R561" i="3"/>
  <c r="Q561" i="3"/>
  <c r="P561" i="3"/>
  <c r="R560" i="3"/>
  <c r="Q560" i="3"/>
  <c r="P560" i="3"/>
  <c r="R559" i="3"/>
  <c r="Q559" i="3"/>
  <c r="P559" i="3"/>
  <c r="A559" i="3"/>
  <c r="G559" i="3" s="1"/>
  <c r="O559" i="3" s="1"/>
  <c r="R590" i="3"/>
  <c r="Q590" i="3"/>
  <c r="P590" i="3"/>
  <c r="R589" i="3"/>
  <c r="Q589" i="3"/>
  <c r="P589" i="3"/>
  <c r="R588" i="3"/>
  <c r="Q588" i="3"/>
  <c r="P588" i="3"/>
  <c r="A52" i="9"/>
  <c r="Y52" i="9" s="1"/>
  <c r="CJ52" i="9" s="1"/>
  <c r="Y51" i="9"/>
  <c r="CJ51" i="9" s="1"/>
  <c r="Y79" i="9"/>
  <c r="CJ79" i="9" s="1"/>
  <c r="A560" i="3" l="1"/>
  <c r="G560" i="3" s="1"/>
  <c r="O560" i="3" s="1"/>
  <c r="B562" i="3"/>
  <c r="A561" i="3"/>
  <c r="G561" i="3" s="1"/>
  <c r="O561" i="3" s="1"/>
  <c r="A590" i="3"/>
  <c r="G590" i="3" s="1"/>
  <c r="O590" i="3" s="1"/>
  <c r="A589" i="3"/>
  <c r="G589" i="3" s="1"/>
  <c r="O589" i="3" s="1"/>
  <c r="A588" i="3"/>
  <c r="G588" i="3" s="1"/>
  <c r="O588" i="3" s="1"/>
  <c r="A53" i="9"/>
  <c r="B563" i="3" l="1"/>
  <c r="A562" i="3"/>
  <c r="G562" i="3" s="1"/>
  <c r="O562" i="3" s="1"/>
  <c r="Y53" i="9"/>
  <c r="CJ53" i="9" s="1"/>
  <c r="A54" i="9"/>
  <c r="CN83" i="9"/>
  <c r="R587" i="3"/>
  <c r="Q587" i="3"/>
  <c r="P587" i="3"/>
  <c r="A587" i="3"/>
  <c r="G587" i="3" s="1"/>
  <c r="O587" i="3" s="1"/>
  <c r="R586" i="3"/>
  <c r="Q586" i="3"/>
  <c r="P586" i="3"/>
  <c r="A586" i="3"/>
  <c r="G586" i="3" s="1"/>
  <c r="O586" i="3" s="1"/>
  <c r="Y81" i="9"/>
  <c r="A82" i="9"/>
  <c r="Y82" i="9" s="1"/>
  <c r="CJ82" i="9" s="1"/>
  <c r="Y50" i="9"/>
  <c r="CJ50" i="9" s="1"/>
  <c r="A563" i="3" l="1"/>
  <c r="G563" i="3" s="1"/>
  <c r="O563" i="3" s="1"/>
  <c r="B564" i="3"/>
  <c r="B565" i="3" s="1"/>
  <c r="A565" i="3" s="1"/>
  <c r="G565" i="3" s="1"/>
  <c r="O565" i="3" s="1"/>
  <c r="AC81" i="9"/>
  <c r="CK81" i="9" s="1"/>
  <c r="CJ81" i="9"/>
  <c r="A83" i="9"/>
  <c r="Y54" i="9"/>
  <c r="CJ54" i="9" s="1"/>
  <c r="A55" i="9"/>
  <c r="B566" i="3" l="1"/>
  <c r="B567" i="3" s="1"/>
  <c r="A567" i="3" s="1"/>
  <c r="G567" i="3" s="1"/>
  <c r="O567" i="3" s="1"/>
  <c r="A564" i="3"/>
  <c r="G564" i="3" s="1"/>
  <c r="O564" i="3" s="1"/>
  <c r="Y55" i="9"/>
  <c r="CJ55" i="9" s="1"/>
  <c r="A56" i="9"/>
  <c r="A57" i="9" s="1"/>
  <c r="Y57" i="9" s="1"/>
  <c r="A84" i="9"/>
  <c r="Y84" i="9" s="1"/>
  <c r="CJ84" i="9" s="1"/>
  <c r="Y83" i="9"/>
  <c r="CJ83" i="9" s="1"/>
  <c r="CJ57" i="9" l="1"/>
  <c r="AC57" i="9"/>
  <c r="CK57" i="9" s="1"/>
  <c r="A566" i="3"/>
  <c r="G566" i="3" s="1"/>
  <c r="O566" i="3" s="1"/>
  <c r="B568" i="3"/>
  <c r="CJ56" i="9"/>
  <c r="A58" i="9"/>
  <c r="A59" i="9" s="1"/>
  <c r="Y59" i="9" s="1"/>
  <c r="A85" i="9"/>
  <c r="Y85" i="9" s="1"/>
  <c r="CJ85" i="9" s="1"/>
  <c r="A556" i="3"/>
  <c r="A555" i="3"/>
  <c r="A552" i="3"/>
  <c r="A551" i="3"/>
  <c r="A553" i="3"/>
  <c r="A554" i="3"/>
  <c r="A557" i="3"/>
  <c r="A558" i="3"/>
  <c r="CJ59" i="9" l="1"/>
  <c r="AC59" i="9"/>
  <c r="CK59" i="9" s="1"/>
  <c r="A568" i="3"/>
  <c r="G568" i="3" s="1"/>
  <c r="O568" i="3" s="1"/>
  <c r="B569" i="3"/>
  <c r="CJ58" i="9"/>
  <c r="A60" i="9"/>
  <c r="A86" i="9"/>
  <c r="Y48" i="9"/>
  <c r="CJ48" i="9" s="1"/>
  <c r="Y45" i="9"/>
  <c r="CJ45" i="9" s="1"/>
  <c r="R558" i="3"/>
  <c r="Q558" i="3"/>
  <c r="P558" i="3"/>
  <c r="G558" i="3"/>
  <c r="O558" i="3" s="1"/>
  <c r="R557" i="3"/>
  <c r="Q557" i="3"/>
  <c r="P557" i="3"/>
  <c r="G557" i="3"/>
  <c r="O557" i="3" s="1"/>
  <c r="R556" i="3"/>
  <c r="Q556" i="3"/>
  <c r="P556" i="3"/>
  <c r="G556" i="3"/>
  <c r="O556" i="3" s="1"/>
  <c r="R555" i="3"/>
  <c r="Q555" i="3"/>
  <c r="P555" i="3"/>
  <c r="G555" i="3"/>
  <c r="O555" i="3" s="1"/>
  <c r="Y44" i="9"/>
  <c r="CJ44" i="9" s="1"/>
  <c r="Y43" i="9"/>
  <c r="CJ43" i="9" s="1"/>
  <c r="Y60" i="9" l="1"/>
  <c r="CJ60" i="9" s="1"/>
  <c r="A61" i="9"/>
  <c r="A569" i="3"/>
  <c r="G569" i="3" s="1"/>
  <c r="O569" i="3" s="1"/>
  <c r="B570" i="3"/>
  <c r="A87" i="9"/>
  <c r="Y86" i="9"/>
  <c r="CJ86" i="9" s="1"/>
  <c r="R148" i="3"/>
  <c r="Q148" i="3"/>
  <c r="R147" i="3"/>
  <c r="Q147" i="3"/>
  <c r="R146" i="3"/>
  <c r="Q146" i="3"/>
  <c r="R145" i="3"/>
  <c r="Q145" i="3"/>
  <c r="R144" i="3"/>
  <c r="Q144" i="3"/>
  <c r="R143" i="3"/>
  <c r="Q143" i="3"/>
  <c r="R142" i="3"/>
  <c r="Q142" i="3"/>
  <c r="A142" i="3"/>
  <c r="P142" i="3" s="1"/>
  <c r="R141" i="3"/>
  <c r="Q141" i="3"/>
  <c r="A141" i="3"/>
  <c r="P141" i="3" s="1"/>
  <c r="R140" i="3"/>
  <c r="Q140" i="3"/>
  <c r="P140" i="3"/>
  <c r="O140" i="3"/>
  <c r="A62" i="9" l="1"/>
  <c r="Y61" i="9"/>
  <c r="CJ61" i="9" s="1"/>
  <c r="A570" i="3"/>
  <c r="G570" i="3" s="1"/>
  <c r="O570" i="3" s="1"/>
  <c r="B571" i="3"/>
  <c r="Y87" i="9"/>
  <c r="CJ87" i="9" s="1"/>
  <c r="A88" i="9"/>
  <c r="A89" i="9" s="1"/>
  <c r="G141" i="3"/>
  <c r="O141" i="3" s="1"/>
  <c r="G142" i="3"/>
  <c r="O142" i="3" s="1"/>
  <c r="A63" i="9" l="1"/>
  <c r="Y62" i="9"/>
  <c r="CJ62" i="9" s="1"/>
  <c r="Y89" i="9"/>
  <c r="A571" i="3"/>
  <c r="G571" i="3" s="1"/>
  <c r="O571" i="3" s="1"/>
  <c r="B572" i="3"/>
  <c r="CJ88" i="9"/>
  <c r="A143" i="3"/>
  <c r="CJ89" i="9" l="1"/>
  <c r="AC89" i="9"/>
  <c r="CK89" i="9" s="1"/>
  <c r="A64" i="9"/>
  <c r="Y63" i="9"/>
  <c r="CJ63" i="9" s="1"/>
  <c r="CJ90" i="9"/>
  <c r="A91" i="9"/>
  <c r="B573" i="3"/>
  <c r="A572" i="3"/>
  <c r="G572" i="3" s="1"/>
  <c r="O572" i="3" s="1"/>
  <c r="P143" i="3"/>
  <c r="G143" i="3"/>
  <c r="O143" i="3" s="1"/>
  <c r="A144" i="3"/>
  <c r="Y91" i="9" l="1"/>
  <c r="Y64" i="9"/>
  <c r="CJ64" i="9" s="1"/>
  <c r="A65" i="9"/>
  <c r="B574" i="3"/>
  <c r="A573" i="3"/>
  <c r="G573" i="3" s="1"/>
  <c r="O573" i="3" s="1"/>
  <c r="P144" i="3"/>
  <c r="G144" i="3"/>
  <c r="O144" i="3" s="1"/>
  <c r="A145" i="3"/>
  <c r="CJ91" i="9" l="1"/>
  <c r="AC91" i="9"/>
  <c r="CK91" i="9" s="1"/>
  <c r="Y65" i="9"/>
  <c r="CJ65" i="9" s="1"/>
  <c r="A66" i="9"/>
  <c r="B575" i="3"/>
  <c r="A574" i="3"/>
  <c r="G574" i="3" s="1"/>
  <c r="O574" i="3" s="1"/>
  <c r="P145" i="3"/>
  <c r="G145" i="3"/>
  <c r="O145" i="3" s="1"/>
  <c r="A146" i="3"/>
  <c r="A67" i="9" l="1"/>
  <c r="A68" i="9"/>
  <c r="A69" i="9" s="1"/>
  <c r="CJ66" i="9"/>
  <c r="A575" i="3"/>
  <c r="G575" i="3" s="1"/>
  <c r="O575" i="3" s="1"/>
  <c r="B576" i="3"/>
  <c r="P146" i="3"/>
  <c r="G146" i="3"/>
  <c r="O146" i="3" s="1"/>
  <c r="A147" i="3"/>
  <c r="A148" i="3"/>
  <c r="Y67" i="9" l="1"/>
  <c r="CJ67" i="9" s="1"/>
  <c r="Y69" i="9"/>
  <c r="CJ69" i="9" s="1"/>
  <c r="A576" i="3"/>
  <c r="G576" i="3" s="1"/>
  <c r="O576" i="3" s="1"/>
  <c r="B577" i="3"/>
  <c r="A70" i="9"/>
  <c r="CJ68" i="9"/>
  <c r="P148" i="3"/>
  <c r="G148" i="3"/>
  <c r="O148" i="3" s="1"/>
  <c r="P147" i="3"/>
  <c r="G147" i="3"/>
  <c r="O147" i="3" s="1"/>
  <c r="G383" i="3"/>
  <c r="G374" i="3"/>
  <c r="G365" i="3"/>
  <c r="G356" i="3"/>
  <c r="A577" i="3" l="1"/>
  <c r="G577" i="3" s="1"/>
  <c r="O577" i="3" s="1"/>
  <c r="B578" i="3"/>
  <c r="Y70" i="9"/>
  <c r="CJ70" i="9" s="1"/>
  <c r="A71" i="9"/>
  <c r="D5" i="2"/>
  <c r="A578" i="3" l="1"/>
  <c r="G578" i="3" s="1"/>
  <c r="O578" i="3" s="1"/>
  <c r="B579" i="3"/>
  <c r="A579" i="3" s="1"/>
  <c r="G579" i="3" s="1"/>
  <c r="O579" i="3" s="1"/>
  <c r="Y71" i="9"/>
  <c r="CJ71" i="9" s="1"/>
  <c r="A72" i="9"/>
  <c r="A73" i="9" s="1"/>
  <c r="A74" i="9" s="1"/>
  <c r="Y74" i="9" s="1"/>
  <c r="A132" i="3"/>
  <c r="G132" i="3" s="1"/>
  <c r="A159" i="3"/>
  <c r="G159" i="3" s="1"/>
  <c r="A177" i="3"/>
  <c r="G177" i="3" s="1"/>
  <c r="A186" i="3"/>
  <c r="G186" i="3" s="1"/>
  <c r="A195" i="3"/>
  <c r="G195" i="3" s="1"/>
  <c r="A222" i="3"/>
  <c r="G222" i="3" s="1"/>
  <c r="A231" i="3"/>
  <c r="G231" i="3" s="1"/>
  <c r="A240" i="3"/>
  <c r="G240" i="3" s="1"/>
  <c r="A249" i="3"/>
  <c r="G249" i="3" s="1"/>
  <c r="A258" i="3"/>
  <c r="G258" i="3" s="1"/>
  <c r="A267" i="3"/>
  <c r="G267" i="3" s="1"/>
  <c r="A276" i="3"/>
  <c r="G276" i="3" s="1"/>
  <c r="A285" i="3"/>
  <c r="G285" i="3" s="1"/>
  <c r="A303" i="3"/>
  <c r="G303" i="3" s="1"/>
  <c r="A321" i="3"/>
  <c r="G321" i="3" s="1"/>
  <c r="A330" i="3"/>
  <c r="G330" i="3" s="1"/>
  <c r="A339" i="3"/>
  <c r="G339" i="3" s="1"/>
  <c r="A348" i="3"/>
  <c r="G348" i="3" s="1"/>
  <c r="O348" i="3" s="1"/>
  <c r="A357" i="3"/>
  <c r="G357" i="3" s="1"/>
  <c r="A366" i="3"/>
  <c r="G366" i="3" s="1"/>
  <c r="O366" i="3" s="1"/>
  <c r="A375" i="3"/>
  <c r="G375" i="3" s="1"/>
  <c r="O375" i="3" s="1"/>
  <c r="A384" i="3"/>
  <c r="G384" i="3" s="1"/>
  <c r="O384" i="3" s="1"/>
  <c r="P357" i="3"/>
  <c r="A134" i="3"/>
  <c r="G134" i="3" s="1"/>
  <c r="A161" i="3"/>
  <c r="G161" i="3" s="1"/>
  <c r="A178" i="3"/>
  <c r="G178" i="3" s="1"/>
  <c r="A196" i="3"/>
  <c r="G196" i="3" s="1"/>
  <c r="A223" i="3"/>
  <c r="G223" i="3" s="1"/>
  <c r="A233" i="3"/>
  <c r="G233" i="3" s="1"/>
  <c r="A241" i="3"/>
  <c r="G241" i="3" s="1"/>
  <c r="A251" i="3"/>
  <c r="G251" i="3" s="1"/>
  <c r="A259" i="3"/>
  <c r="G259" i="3" s="1"/>
  <c r="A278" i="3"/>
  <c r="G278" i="3" s="1"/>
  <c r="A286" i="3"/>
  <c r="G286" i="3" s="1"/>
  <c r="A306" i="3"/>
  <c r="G306" i="3" s="1"/>
  <c r="A322" i="3"/>
  <c r="G322" i="3" s="1"/>
  <c r="A332" i="3"/>
  <c r="G332" i="3" s="1"/>
  <c r="A359" i="3"/>
  <c r="G359" i="3" s="1"/>
  <c r="A367" i="3"/>
  <c r="G367" i="3" s="1"/>
  <c r="A377" i="3"/>
  <c r="G377" i="3" s="1"/>
  <c r="A385" i="3"/>
  <c r="G385" i="3" s="1"/>
  <c r="P367" i="3"/>
  <c r="P347" i="3"/>
  <c r="P348" i="3"/>
  <c r="P356" i="3"/>
  <c r="P365" i="3"/>
  <c r="P366" i="3"/>
  <c r="P374" i="3"/>
  <c r="P375" i="3"/>
  <c r="P383" i="3"/>
  <c r="R391" i="3"/>
  <c r="Q391" i="3"/>
  <c r="R390" i="3"/>
  <c r="Q390" i="3"/>
  <c r="R389" i="3"/>
  <c r="Q389" i="3"/>
  <c r="R388" i="3"/>
  <c r="Q388" i="3"/>
  <c r="R387" i="3"/>
  <c r="Q387" i="3"/>
  <c r="R386" i="3"/>
  <c r="Q386" i="3"/>
  <c r="R385" i="3"/>
  <c r="Q385" i="3"/>
  <c r="R384" i="3"/>
  <c r="Q384" i="3"/>
  <c r="R383" i="3"/>
  <c r="Q383" i="3"/>
  <c r="O383" i="3"/>
  <c r="R382" i="3"/>
  <c r="Q382" i="3"/>
  <c r="R381" i="3"/>
  <c r="Q381" i="3"/>
  <c r="R380" i="3"/>
  <c r="Q380" i="3"/>
  <c r="R379" i="3"/>
  <c r="Q379" i="3"/>
  <c r="R378" i="3"/>
  <c r="Q378" i="3"/>
  <c r="R377" i="3"/>
  <c r="Q377" i="3"/>
  <c r="R376" i="3"/>
  <c r="Q376" i="3"/>
  <c r="R375" i="3"/>
  <c r="Q375" i="3"/>
  <c r="R374" i="3"/>
  <c r="Q374" i="3"/>
  <c r="O374" i="3"/>
  <c r="R373" i="3"/>
  <c r="Q373" i="3"/>
  <c r="R372" i="3"/>
  <c r="Q372" i="3"/>
  <c r="R371" i="3"/>
  <c r="Q371" i="3"/>
  <c r="R370" i="3"/>
  <c r="Q370" i="3"/>
  <c r="R369" i="3"/>
  <c r="Q369" i="3"/>
  <c r="R368" i="3"/>
  <c r="Q368" i="3"/>
  <c r="R367" i="3"/>
  <c r="Q367" i="3"/>
  <c r="R366" i="3"/>
  <c r="Q366" i="3"/>
  <c r="R365" i="3"/>
  <c r="Q365" i="3"/>
  <c r="O365" i="3"/>
  <c r="R364" i="3"/>
  <c r="Q364" i="3"/>
  <c r="R363" i="3"/>
  <c r="Q363" i="3"/>
  <c r="R362" i="3"/>
  <c r="Q362" i="3"/>
  <c r="R361" i="3"/>
  <c r="Q361" i="3"/>
  <c r="R360" i="3"/>
  <c r="Q360" i="3"/>
  <c r="R359" i="3"/>
  <c r="Q359" i="3"/>
  <c r="R358" i="3"/>
  <c r="Q358" i="3"/>
  <c r="R357" i="3"/>
  <c r="Q357" i="3"/>
  <c r="R356" i="3"/>
  <c r="Q356" i="3"/>
  <c r="O356" i="3"/>
  <c r="R355" i="3"/>
  <c r="Q355" i="3"/>
  <c r="R354" i="3"/>
  <c r="Q354" i="3"/>
  <c r="R353" i="3"/>
  <c r="Q353" i="3"/>
  <c r="R352" i="3"/>
  <c r="Q352" i="3"/>
  <c r="R351" i="3"/>
  <c r="Q351" i="3"/>
  <c r="R350" i="3"/>
  <c r="Q350" i="3"/>
  <c r="R349" i="3"/>
  <c r="Q349" i="3"/>
  <c r="R348" i="3"/>
  <c r="Q348" i="3"/>
  <c r="R347" i="3"/>
  <c r="Q347" i="3"/>
  <c r="O347" i="3"/>
  <c r="Y72" i="9" l="1"/>
  <c r="CJ72" i="9" s="1"/>
  <c r="CJ74" i="9"/>
  <c r="A304" i="3"/>
  <c r="G304" i="3" s="1"/>
  <c r="A242" i="3"/>
  <c r="G242" i="3" s="1"/>
  <c r="A305" i="3"/>
  <c r="G305" i="3" s="1"/>
  <c r="A369" i="3"/>
  <c r="G369" i="3" s="1"/>
  <c r="A243" i="3"/>
  <c r="A323" i="3"/>
  <c r="G323" i="3" s="1"/>
  <c r="A368" i="3"/>
  <c r="G368" i="3" s="1"/>
  <c r="O368" i="3" s="1"/>
  <c r="A277" i="3"/>
  <c r="G277" i="3" s="1"/>
  <c r="A268" i="3"/>
  <c r="G268" i="3" s="1"/>
  <c r="A342" i="3"/>
  <c r="A341" i="3"/>
  <c r="A351" i="3"/>
  <c r="G351" i="3" s="1"/>
  <c r="A350" i="3"/>
  <c r="A270" i="3"/>
  <c r="A269" i="3"/>
  <c r="A340" i="3"/>
  <c r="P368" i="3"/>
  <c r="A376" i="3"/>
  <c r="A349" i="3"/>
  <c r="A250" i="3"/>
  <c r="A179" i="3"/>
  <c r="G179" i="3" s="1"/>
  <c r="A133" i="3"/>
  <c r="A358" i="3"/>
  <c r="G358" i="3" s="1"/>
  <c r="O358" i="3" s="1"/>
  <c r="A331" i="3"/>
  <c r="A188" i="3"/>
  <c r="A187" i="3"/>
  <c r="A160" i="3"/>
  <c r="A224" i="3"/>
  <c r="G224" i="3" s="1"/>
  <c r="A232" i="3"/>
  <c r="G232" i="3" s="1"/>
  <c r="O232" i="3" s="1"/>
  <c r="P369" i="3"/>
  <c r="A307" i="3"/>
  <c r="G307" i="3" s="1"/>
  <c r="P306" i="3"/>
  <c r="A279" i="3"/>
  <c r="G279" i="3" s="1"/>
  <c r="P278" i="3"/>
  <c r="A378" i="3"/>
  <c r="G378" i="3" s="1"/>
  <c r="P377" i="3"/>
  <c r="A234" i="3"/>
  <c r="G234" i="3" s="1"/>
  <c r="A162" i="3"/>
  <c r="G162" i="3" s="1"/>
  <c r="P161" i="3"/>
  <c r="O385" i="3"/>
  <c r="P385" i="3"/>
  <c r="A360" i="3"/>
  <c r="G360" i="3" s="1"/>
  <c r="P359" i="3"/>
  <c r="P351" i="3"/>
  <c r="A252" i="3"/>
  <c r="G252" i="3" s="1"/>
  <c r="P251" i="3"/>
  <c r="A333" i="3"/>
  <c r="G333" i="3" s="1"/>
  <c r="P332" i="3"/>
  <c r="A135" i="3"/>
  <c r="G135" i="3" s="1"/>
  <c r="P134" i="3"/>
  <c r="A386" i="3"/>
  <c r="G386" i="3" s="1"/>
  <c r="A370" i="3"/>
  <c r="G370" i="3" s="1"/>
  <c r="A260" i="3"/>
  <c r="G260" i="3" s="1"/>
  <c r="P305" i="3"/>
  <c r="A287" i="3"/>
  <c r="G287" i="3" s="1"/>
  <c r="P384" i="3"/>
  <c r="O357" i="3"/>
  <c r="O367" i="3"/>
  <c r="R346" i="3"/>
  <c r="Q346" i="3"/>
  <c r="R345" i="3"/>
  <c r="Q345" i="3"/>
  <c r="R344" i="3"/>
  <c r="Q344" i="3"/>
  <c r="R343" i="3"/>
  <c r="Q343" i="3"/>
  <c r="R342" i="3"/>
  <c r="Q342" i="3"/>
  <c r="R341" i="3"/>
  <c r="Q341" i="3"/>
  <c r="R340" i="3"/>
  <c r="Q340" i="3"/>
  <c r="R339" i="3"/>
  <c r="Q339" i="3"/>
  <c r="P339" i="3"/>
  <c r="O339" i="3"/>
  <c r="R338" i="3"/>
  <c r="Q338" i="3"/>
  <c r="P338" i="3"/>
  <c r="O338" i="3"/>
  <c r="R337" i="3"/>
  <c r="Q337" i="3"/>
  <c r="R336" i="3"/>
  <c r="Q336" i="3"/>
  <c r="R335" i="3"/>
  <c r="Q335" i="3"/>
  <c r="R334" i="3"/>
  <c r="Q334" i="3"/>
  <c r="R333" i="3"/>
  <c r="Q333" i="3"/>
  <c r="R332" i="3"/>
  <c r="Q332" i="3"/>
  <c r="R331" i="3"/>
  <c r="Q331" i="3"/>
  <c r="R330" i="3"/>
  <c r="Q330" i="3"/>
  <c r="P330" i="3"/>
  <c r="O330" i="3"/>
  <c r="R329" i="3"/>
  <c r="Q329" i="3"/>
  <c r="P329" i="3"/>
  <c r="O329" i="3"/>
  <c r="R328" i="3"/>
  <c r="Q328" i="3"/>
  <c r="R327" i="3"/>
  <c r="Q327" i="3"/>
  <c r="R326" i="3"/>
  <c r="Q326" i="3"/>
  <c r="R325" i="3"/>
  <c r="Q325" i="3"/>
  <c r="R324" i="3"/>
  <c r="Q324" i="3"/>
  <c r="R323" i="3"/>
  <c r="Q323" i="3"/>
  <c r="P323" i="3"/>
  <c r="R322" i="3"/>
  <c r="Q322" i="3"/>
  <c r="P322" i="3"/>
  <c r="O322" i="3"/>
  <c r="R321" i="3"/>
  <c r="Q321" i="3"/>
  <c r="P321" i="3"/>
  <c r="O321" i="3"/>
  <c r="R320" i="3"/>
  <c r="Q320" i="3"/>
  <c r="P320" i="3"/>
  <c r="O320" i="3"/>
  <c r="R310" i="3"/>
  <c r="Q310" i="3"/>
  <c r="R309" i="3"/>
  <c r="Q309" i="3"/>
  <c r="R308" i="3"/>
  <c r="Q308" i="3"/>
  <c r="R307" i="3"/>
  <c r="Q307" i="3"/>
  <c r="R306" i="3"/>
  <c r="Q306" i="3"/>
  <c r="R305" i="3"/>
  <c r="Q305" i="3"/>
  <c r="R304" i="3"/>
  <c r="Q304" i="3"/>
  <c r="P304" i="3"/>
  <c r="R303" i="3"/>
  <c r="Q303" i="3"/>
  <c r="P303" i="3"/>
  <c r="O303" i="3"/>
  <c r="R302" i="3"/>
  <c r="Q302" i="3"/>
  <c r="P302" i="3"/>
  <c r="O302" i="3"/>
  <c r="R292" i="3"/>
  <c r="Q292" i="3"/>
  <c r="R291" i="3"/>
  <c r="Q291" i="3"/>
  <c r="R290" i="3"/>
  <c r="Q290" i="3"/>
  <c r="R289" i="3"/>
  <c r="Q289" i="3"/>
  <c r="R288" i="3"/>
  <c r="Q288" i="3"/>
  <c r="R287" i="3"/>
  <c r="Q287" i="3"/>
  <c r="R286" i="3"/>
  <c r="Q286" i="3"/>
  <c r="P286" i="3"/>
  <c r="R285" i="3"/>
  <c r="Q285" i="3"/>
  <c r="P285" i="3"/>
  <c r="O285" i="3"/>
  <c r="R284" i="3"/>
  <c r="Q284" i="3"/>
  <c r="P284" i="3"/>
  <c r="O284" i="3"/>
  <c r="R283" i="3"/>
  <c r="Q283" i="3"/>
  <c r="R282" i="3"/>
  <c r="Q282" i="3"/>
  <c r="R281" i="3"/>
  <c r="Q281" i="3"/>
  <c r="R280" i="3"/>
  <c r="Q280" i="3"/>
  <c r="R279" i="3"/>
  <c r="Q279" i="3"/>
  <c r="R278" i="3"/>
  <c r="Q278" i="3"/>
  <c r="R277" i="3"/>
  <c r="Q277" i="3"/>
  <c r="P277" i="3"/>
  <c r="R276" i="3"/>
  <c r="Q276" i="3"/>
  <c r="P276" i="3"/>
  <c r="O276" i="3"/>
  <c r="R275" i="3"/>
  <c r="Q275" i="3"/>
  <c r="P275" i="3"/>
  <c r="O275" i="3"/>
  <c r="R274" i="3"/>
  <c r="Q274" i="3"/>
  <c r="R273" i="3"/>
  <c r="Q273" i="3"/>
  <c r="R272" i="3"/>
  <c r="Q272" i="3"/>
  <c r="R271" i="3"/>
  <c r="Q271" i="3"/>
  <c r="R270" i="3"/>
  <c r="Q270" i="3"/>
  <c r="R269" i="3"/>
  <c r="Q269" i="3"/>
  <c r="R268" i="3"/>
  <c r="Q268" i="3"/>
  <c r="P268" i="3"/>
  <c r="R267" i="3"/>
  <c r="Q267" i="3"/>
  <c r="P267" i="3"/>
  <c r="O267" i="3"/>
  <c r="R266" i="3"/>
  <c r="Q266" i="3"/>
  <c r="P266" i="3"/>
  <c r="O266" i="3"/>
  <c r="R265" i="3"/>
  <c r="Q265" i="3"/>
  <c r="R264" i="3"/>
  <c r="Q264" i="3"/>
  <c r="R263" i="3"/>
  <c r="Q263" i="3"/>
  <c r="R262" i="3"/>
  <c r="Q262" i="3"/>
  <c r="R261" i="3"/>
  <c r="Q261" i="3"/>
  <c r="R260" i="3"/>
  <c r="Q260" i="3"/>
  <c r="R259" i="3"/>
  <c r="Q259" i="3"/>
  <c r="P259" i="3"/>
  <c r="R258" i="3"/>
  <c r="Q258" i="3"/>
  <c r="P258" i="3"/>
  <c r="O258" i="3"/>
  <c r="R257" i="3"/>
  <c r="Q257" i="3"/>
  <c r="P257" i="3"/>
  <c r="O257" i="3"/>
  <c r="R238" i="3"/>
  <c r="Q238" i="3"/>
  <c r="R237" i="3"/>
  <c r="Q237" i="3"/>
  <c r="R236" i="3"/>
  <c r="Q236" i="3"/>
  <c r="R235" i="3"/>
  <c r="Q235" i="3"/>
  <c r="R234" i="3"/>
  <c r="Q234" i="3"/>
  <c r="R233" i="3"/>
  <c r="Q233" i="3"/>
  <c r="P233" i="3"/>
  <c r="R232" i="3"/>
  <c r="Q232" i="3"/>
  <c r="P232" i="3"/>
  <c r="R231" i="3"/>
  <c r="Q231" i="3"/>
  <c r="P231" i="3"/>
  <c r="O231" i="3"/>
  <c r="R230" i="3"/>
  <c r="Q230" i="3"/>
  <c r="P230" i="3"/>
  <c r="O230" i="3"/>
  <c r="R229" i="3"/>
  <c r="Q229" i="3"/>
  <c r="R228" i="3"/>
  <c r="Q228" i="3"/>
  <c r="R227" i="3"/>
  <c r="Q227" i="3"/>
  <c r="R226" i="3"/>
  <c r="Q226" i="3"/>
  <c r="R225" i="3"/>
  <c r="Q225" i="3"/>
  <c r="R224" i="3"/>
  <c r="Q224" i="3"/>
  <c r="P224" i="3"/>
  <c r="R223" i="3"/>
  <c r="Q223" i="3"/>
  <c r="P223" i="3"/>
  <c r="R222" i="3"/>
  <c r="Q222" i="3"/>
  <c r="P222" i="3"/>
  <c r="O222" i="3"/>
  <c r="R221" i="3"/>
  <c r="Q221" i="3"/>
  <c r="P221" i="3"/>
  <c r="O221" i="3"/>
  <c r="R202" i="3"/>
  <c r="Q202" i="3"/>
  <c r="R201" i="3"/>
  <c r="Q201" i="3"/>
  <c r="R200" i="3"/>
  <c r="Q200" i="3"/>
  <c r="R199" i="3"/>
  <c r="Q199" i="3"/>
  <c r="R198" i="3"/>
  <c r="Q198" i="3"/>
  <c r="R197" i="3"/>
  <c r="Q197" i="3"/>
  <c r="R196" i="3"/>
  <c r="Q196" i="3"/>
  <c r="P196" i="3"/>
  <c r="R195" i="3"/>
  <c r="Q195" i="3"/>
  <c r="P195" i="3"/>
  <c r="O195" i="3"/>
  <c r="R194" i="3"/>
  <c r="Q194" i="3"/>
  <c r="P194" i="3"/>
  <c r="O194" i="3"/>
  <c r="R193" i="3"/>
  <c r="Q193" i="3"/>
  <c r="R192" i="3"/>
  <c r="Q192" i="3"/>
  <c r="R191" i="3"/>
  <c r="Q191" i="3"/>
  <c r="R190" i="3"/>
  <c r="Q190" i="3"/>
  <c r="R189" i="3"/>
  <c r="Q189" i="3"/>
  <c r="R188" i="3"/>
  <c r="Q188" i="3"/>
  <c r="R187" i="3"/>
  <c r="Q187" i="3"/>
  <c r="R186" i="3"/>
  <c r="Q186" i="3"/>
  <c r="P186" i="3"/>
  <c r="O186" i="3"/>
  <c r="R185" i="3"/>
  <c r="Q185" i="3"/>
  <c r="P185" i="3"/>
  <c r="O185" i="3"/>
  <c r="R184" i="3"/>
  <c r="Q184" i="3"/>
  <c r="R183" i="3"/>
  <c r="Q183" i="3"/>
  <c r="R182" i="3"/>
  <c r="Q182" i="3"/>
  <c r="R181" i="3"/>
  <c r="Q181" i="3"/>
  <c r="R180" i="3"/>
  <c r="Q180" i="3"/>
  <c r="R179" i="3"/>
  <c r="Q179" i="3"/>
  <c r="P179" i="3"/>
  <c r="R178" i="3"/>
  <c r="Q178" i="3"/>
  <c r="P178" i="3"/>
  <c r="R177" i="3"/>
  <c r="Q177" i="3"/>
  <c r="P177" i="3"/>
  <c r="O177" i="3"/>
  <c r="R176" i="3"/>
  <c r="Q176" i="3"/>
  <c r="P176" i="3"/>
  <c r="O176" i="3"/>
  <c r="R166" i="3"/>
  <c r="Q166" i="3"/>
  <c r="R165" i="3"/>
  <c r="Q165" i="3"/>
  <c r="R164" i="3"/>
  <c r="Q164" i="3"/>
  <c r="R163" i="3"/>
  <c r="Q163" i="3"/>
  <c r="R162" i="3"/>
  <c r="Q162" i="3"/>
  <c r="R161" i="3"/>
  <c r="Q161" i="3"/>
  <c r="R160" i="3"/>
  <c r="Q160" i="3"/>
  <c r="R159" i="3"/>
  <c r="Q159" i="3"/>
  <c r="P159" i="3"/>
  <c r="O159" i="3"/>
  <c r="R158" i="3"/>
  <c r="Q158" i="3"/>
  <c r="P158" i="3"/>
  <c r="O158" i="3"/>
  <c r="O249" i="3"/>
  <c r="R256" i="3"/>
  <c r="Q256" i="3"/>
  <c r="R255" i="3"/>
  <c r="Q255" i="3"/>
  <c r="R254" i="3"/>
  <c r="Q254" i="3"/>
  <c r="R253" i="3"/>
  <c r="Q253" i="3"/>
  <c r="R252" i="3"/>
  <c r="Q252" i="3"/>
  <c r="R251" i="3"/>
  <c r="Q251" i="3"/>
  <c r="R250" i="3"/>
  <c r="Q250" i="3"/>
  <c r="R249" i="3"/>
  <c r="Q249" i="3"/>
  <c r="P249" i="3"/>
  <c r="R248" i="3"/>
  <c r="Q248" i="3"/>
  <c r="P248" i="3"/>
  <c r="O248" i="3"/>
  <c r="R247" i="3"/>
  <c r="Q247" i="3"/>
  <c r="R246" i="3"/>
  <c r="Q246" i="3"/>
  <c r="R245" i="3"/>
  <c r="Q245" i="3"/>
  <c r="R244" i="3"/>
  <c r="Q244" i="3"/>
  <c r="R243" i="3"/>
  <c r="Q243" i="3"/>
  <c r="R242" i="3"/>
  <c r="Q242" i="3"/>
  <c r="P242" i="3"/>
  <c r="R241" i="3"/>
  <c r="Q241" i="3"/>
  <c r="P241" i="3"/>
  <c r="R240" i="3"/>
  <c r="Q240" i="3"/>
  <c r="P240" i="3"/>
  <c r="O240" i="3"/>
  <c r="R239" i="3"/>
  <c r="Q239" i="3"/>
  <c r="P239" i="3"/>
  <c r="O239" i="3"/>
  <c r="R139" i="3"/>
  <c r="Q139" i="3"/>
  <c r="R138" i="3"/>
  <c r="Q138" i="3"/>
  <c r="R137" i="3"/>
  <c r="Q137" i="3"/>
  <c r="R136" i="3"/>
  <c r="Q136" i="3"/>
  <c r="R135" i="3"/>
  <c r="Q135" i="3"/>
  <c r="R134" i="3"/>
  <c r="Q134" i="3"/>
  <c r="R133" i="3"/>
  <c r="Q133" i="3"/>
  <c r="R132" i="3"/>
  <c r="Q132" i="3"/>
  <c r="P132" i="3"/>
  <c r="O132" i="3"/>
  <c r="R131" i="3"/>
  <c r="Q131" i="3"/>
  <c r="P131" i="3"/>
  <c r="O131" i="3"/>
  <c r="A16" i="9"/>
  <c r="A17" i="9" s="1"/>
  <c r="A18" i="9" s="1"/>
  <c r="A19" i="9" s="1"/>
  <c r="A20" i="9" s="1"/>
  <c r="Y15" i="9"/>
  <c r="CJ15" i="9" s="1"/>
  <c r="Y16" i="9" l="1"/>
  <c r="CJ16" i="9" s="1"/>
  <c r="A21" i="9"/>
  <c r="A22" i="9" s="1"/>
  <c r="Y22" i="9" s="1"/>
  <c r="CJ22" i="9" s="1"/>
  <c r="AC15" i="9"/>
  <c r="CK15" i="9" s="1"/>
  <c r="A244" i="3"/>
  <c r="G244" i="3" s="1"/>
  <c r="P331" i="3"/>
  <c r="G331" i="3"/>
  <c r="O331" i="3" s="1"/>
  <c r="P340" i="3"/>
  <c r="G340" i="3"/>
  <c r="O340" i="3" s="1"/>
  <c r="P243" i="3"/>
  <c r="G243" i="3"/>
  <c r="O243" i="3" s="1"/>
  <c r="P187" i="3"/>
  <c r="G187" i="3"/>
  <c r="O187" i="3" s="1"/>
  <c r="P250" i="3"/>
  <c r="G250" i="3"/>
  <c r="O250" i="3" s="1"/>
  <c r="P269" i="3"/>
  <c r="G269" i="3"/>
  <c r="O269" i="3" s="1"/>
  <c r="P160" i="3"/>
  <c r="G160" i="3"/>
  <c r="O160" i="3" s="1"/>
  <c r="P188" i="3"/>
  <c r="G188" i="3"/>
  <c r="P341" i="3"/>
  <c r="G341" i="3"/>
  <c r="O341" i="3" s="1"/>
  <c r="P270" i="3"/>
  <c r="G270" i="3"/>
  <c r="A324" i="3"/>
  <c r="G324" i="3" s="1"/>
  <c r="P342" i="3"/>
  <c r="G342" i="3"/>
  <c r="A180" i="3"/>
  <c r="G180" i="3" s="1"/>
  <c r="P133" i="3"/>
  <c r="G133" i="3"/>
  <c r="O133" i="3" s="1"/>
  <c r="A343" i="3"/>
  <c r="G343" i="3" s="1"/>
  <c r="O343" i="3" s="1"/>
  <c r="A225" i="3"/>
  <c r="A352" i="3"/>
  <c r="G352" i="3" s="1"/>
  <c r="P350" i="3"/>
  <c r="G350" i="3"/>
  <c r="O350" i="3" s="1"/>
  <c r="A271" i="3"/>
  <c r="P349" i="3"/>
  <c r="G349" i="3"/>
  <c r="O349" i="3" s="1"/>
  <c r="P376" i="3"/>
  <c r="G376" i="3"/>
  <c r="O376" i="3" s="1"/>
  <c r="P358" i="3"/>
  <c r="A197" i="3"/>
  <c r="A189" i="3"/>
  <c r="A181" i="3"/>
  <c r="G181" i="3" s="1"/>
  <c r="P180" i="3"/>
  <c r="A253" i="3"/>
  <c r="G253" i="3" s="1"/>
  <c r="P252" i="3"/>
  <c r="P162" i="3"/>
  <c r="A163" i="3"/>
  <c r="G163" i="3" s="1"/>
  <c r="A308" i="3"/>
  <c r="G308" i="3" s="1"/>
  <c r="P307" i="3"/>
  <c r="A245" i="3"/>
  <c r="G245" i="3" s="1"/>
  <c r="P244" i="3"/>
  <c r="P343" i="3"/>
  <c r="P324" i="3"/>
  <c r="A235" i="3"/>
  <c r="G235" i="3" s="1"/>
  <c r="P234" i="3"/>
  <c r="A371" i="3"/>
  <c r="G371" i="3" s="1"/>
  <c r="P370" i="3"/>
  <c r="A379" i="3"/>
  <c r="G379" i="3" s="1"/>
  <c r="P378" i="3"/>
  <c r="A261" i="3"/>
  <c r="G261" i="3" s="1"/>
  <c r="P260" i="3"/>
  <c r="A387" i="3"/>
  <c r="G387" i="3" s="1"/>
  <c r="P386" i="3"/>
  <c r="O305" i="3"/>
  <c r="P135" i="3"/>
  <c r="A136" i="3"/>
  <c r="G136" i="3" s="1"/>
  <c r="A361" i="3"/>
  <c r="G361" i="3" s="1"/>
  <c r="P360" i="3"/>
  <c r="P352" i="3"/>
  <c r="P287" i="3"/>
  <c r="A288" i="3"/>
  <c r="G288" i="3" s="1"/>
  <c r="A334" i="3"/>
  <c r="G334" i="3" s="1"/>
  <c r="P333" i="3"/>
  <c r="A280" i="3"/>
  <c r="G280" i="3" s="1"/>
  <c r="P279" i="3"/>
  <c r="O377" i="3"/>
  <c r="O369" i="3"/>
  <c r="O359" i="3"/>
  <c r="O351" i="3"/>
  <c r="O304" i="3"/>
  <c r="O332" i="3"/>
  <c r="O268" i="3"/>
  <c r="O287" i="3"/>
  <c r="O278" i="3"/>
  <c r="O277" i="3"/>
  <c r="O286" i="3"/>
  <c r="O260" i="3"/>
  <c r="O259" i="3"/>
  <c r="O223" i="3"/>
  <c r="O224" i="3"/>
  <c r="O196" i="3"/>
  <c r="O179" i="3"/>
  <c r="O178" i="3"/>
  <c r="O251" i="3"/>
  <c r="O241" i="3"/>
  <c r="O134" i="3"/>
  <c r="O242" i="3"/>
  <c r="Y6" i="9"/>
  <c r="CJ6" i="9" s="1"/>
  <c r="Y21" i="9" l="1"/>
  <c r="A23" i="9"/>
  <c r="Y24" i="9" s="1"/>
  <c r="CJ24" i="9" s="1"/>
  <c r="Y18" i="9"/>
  <c r="CJ18" i="9" s="1"/>
  <c r="P189" i="3"/>
  <c r="G189" i="3"/>
  <c r="O189" i="3" s="1"/>
  <c r="P271" i="3"/>
  <c r="G271" i="3"/>
  <c r="P197" i="3"/>
  <c r="G197" i="3"/>
  <c r="O197" i="3" s="1"/>
  <c r="A325" i="3"/>
  <c r="G325" i="3" s="1"/>
  <c r="O325" i="3" s="1"/>
  <c r="A344" i="3"/>
  <c r="G344" i="3" s="1"/>
  <c r="P225" i="3"/>
  <c r="G225" i="3"/>
  <c r="O225" i="3" s="1"/>
  <c r="A353" i="3"/>
  <c r="G353" i="3" s="1"/>
  <c r="A272" i="3"/>
  <c r="G272" i="3" s="1"/>
  <c r="O272" i="3" s="1"/>
  <c r="A226" i="3"/>
  <c r="G226" i="3" s="1"/>
  <c r="A198" i="3"/>
  <c r="A190" i="3"/>
  <c r="A388" i="3"/>
  <c r="G388" i="3" s="1"/>
  <c r="P387" i="3"/>
  <c r="P325" i="3"/>
  <c r="O386" i="3"/>
  <c r="O307" i="3"/>
  <c r="A262" i="3"/>
  <c r="G262" i="3" s="1"/>
  <c r="P261" i="3"/>
  <c r="P253" i="3"/>
  <c r="A254" i="3"/>
  <c r="G254" i="3" s="1"/>
  <c r="A182" i="3"/>
  <c r="G182" i="3" s="1"/>
  <c r="P181" i="3"/>
  <c r="A281" i="3"/>
  <c r="G281" i="3" s="1"/>
  <c r="P280" i="3"/>
  <c r="P344" i="3"/>
  <c r="O324" i="3"/>
  <c r="P334" i="3"/>
  <c r="A335" i="3"/>
  <c r="G335" i="3" s="1"/>
  <c r="A362" i="3"/>
  <c r="G362" i="3" s="1"/>
  <c r="P361" i="3"/>
  <c r="P379" i="3"/>
  <c r="A380" i="3"/>
  <c r="G380" i="3" s="1"/>
  <c r="A246" i="3"/>
  <c r="G246" i="3" s="1"/>
  <c r="P245" i="3"/>
  <c r="P353" i="3"/>
  <c r="P226" i="3"/>
  <c r="A227" i="3"/>
  <c r="G227" i="3" s="1"/>
  <c r="P163" i="3"/>
  <c r="A164" i="3"/>
  <c r="G164" i="3" s="1"/>
  <c r="P235" i="3"/>
  <c r="A236" i="3"/>
  <c r="G236" i="3" s="1"/>
  <c r="P288" i="3"/>
  <c r="A289" i="3"/>
  <c r="G289" i="3" s="1"/>
  <c r="P136" i="3"/>
  <c r="A137" i="3"/>
  <c r="G137" i="3" s="1"/>
  <c r="A372" i="3"/>
  <c r="G372" i="3" s="1"/>
  <c r="P371" i="3"/>
  <c r="A309" i="3"/>
  <c r="G309" i="3" s="1"/>
  <c r="P308" i="3"/>
  <c r="P272" i="3"/>
  <c r="A273" i="3"/>
  <c r="G273" i="3" s="1"/>
  <c r="O342" i="3"/>
  <c r="O370" i="3"/>
  <c r="O378" i="3"/>
  <c r="O352" i="3"/>
  <c r="O360" i="3"/>
  <c r="O308" i="3"/>
  <c r="O323" i="3"/>
  <c r="O306" i="3"/>
  <c r="O333" i="3"/>
  <c r="O270" i="3"/>
  <c r="O279" i="3"/>
  <c r="O271" i="3"/>
  <c r="O188" i="3"/>
  <c r="O233" i="3"/>
  <c r="O162" i="3"/>
  <c r="O180" i="3"/>
  <c r="O161" i="3"/>
  <c r="O163" i="3"/>
  <c r="O252" i="3"/>
  <c r="O244" i="3"/>
  <c r="O135" i="3"/>
  <c r="CJ21" i="9" l="1"/>
  <c r="AC21" i="9"/>
  <c r="CK21" i="9" s="1"/>
  <c r="AC24" i="9"/>
  <c r="CK24" i="9" s="1"/>
  <c r="A354" i="3"/>
  <c r="G354" i="3" s="1"/>
  <c r="P198" i="3"/>
  <c r="G198" i="3"/>
  <c r="O198" i="3" s="1"/>
  <c r="A326" i="3"/>
  <c r="G326" i="3" s="1"/>
  <c r="O326" i="3" s="1"/>
  <c r="A345" i="3"/>
  <c r="G345" i="3" s="1"/>
  <c r="O345" i="3" s="1"/>
  <c r="P190" i="3"/>
  <c r="G190" i="3"/>
  <c r="O190" i="3" s="1"/>
  <c r="A199" i="3"/>
  <c r="A191" i="3"/>
  <c r="O387" i="3"/>
  <c r="A237" i="3"/>
  <c r="G237" i="3" s="1"/>
  <c r="P236" i="3"/>
  <c r="A183" i="3"/>
  <c r="G183" i="3" s="1"/>
  <c r="P182" i="3"/>
  <c r="A389" i="3"/>
  <c r="G389" i="3" s="1"/>
  <c r="P388" i="3"/>
  <c r="O344" i="3"/>
  <c r="A363" i="3"/>
  <c r="G363" i="3" s="1"/>
  <c r="P362" i="3"/>
  <c r="P289" i="3"/>
  <c r="A290" i="3"/>
  <c r="G290" i="3" s="1"/>
  <c r="A282" i="3"/>
  <c r="G282" i="3" s="1"/>
  <c r="P281" i="3"/>
  <c r="O226" i="3"/>
  <c r="P273" i="3"/>
  <c r="P254" i="3"/>
  <c r="A255" i="3"/>
  <c r="G255" i="3" s="1"/>
  <c r="A381" i="3"/>
  <c r="G381" i="3" s="1"/>
  <c r="P380" i="3"/>
  <c r="A327" i="3"/>
  <c r="G327" i="3" s="1"/>
  <c r="P326" i="3"/>
  <c r="A165" i="3"/>
  <c r="G165" i="3" s="1"/>
  <c r="A336" i="3"/>
  <c r="G336" i="3" s="1"/>
  <c r="P335" i="3"/>
  <c r="P227" i="3"/>
  <c r="A228" i="3"/>
  <c r="G228" i="3" s="1"/>
  <c r="P309" i="3"/>
  <c r="O261" i="3"/>
  <c r="O288" i="3"/>
  <c r="P372" i="3"/>
  <c r="A138" i="3"/>
  <c r="G138" i="3" s="1"/>
  <c r="P137" i="3"/>
  <c r="P354" i="3"/>
  <c r="P345" i="3"/>
  <c r="A263" i="3"/>
  <c r="G263" i="3" s="1"/>
  <c r="P262" i="3"/>
  <c r="P246" i="3"/>
  <c r="O379" i="3"/>
  <c r="O371" i="3"/>
  <c r="O361" i="3"/>
  <c r="O353" i="3"/>
  <c r="O334" i="3"/>
  <c r="O280" i="3"/>
  <c r="O234" i="3"/>
  <c r="O227" i="3"/>
  <c r="O181" i="3"/>
  <c r="O253" i="3"/>
  <c r="O136" i="3"/>
  <c r="O245" i="3"/>
  <c r="AC10" i="9"/>
  <c r="CK10" i="9" s="1"/>
  <c r="P199" i="3" l="1"/>
  <c r="G199" i="3"/>
  <c r="O199" i="3" s="1"/>
  <c r="P191" i="3"/>
  <c r="G191" i="3"/>
  <c r="O191" i="3" s="1"/>
  <c r="A310" i="3"/>
  <c r="A274" i="3"/>
  <c r="A355" i="3"/>
  <c r="A373" i="3"/>
  <c r="A247" i="3"/>
  <c r="A346" i="3"/>
  <c r="A200" i="3"/>
  <c r="A192" i="3"/>
  <c r="P282" i="3"/>
  <c r="P327" i="3"/>
  <c r="A291" i="3"/>
  <c r="G291" i="3" s="1"/>
  <c r="P290" i="3"/>
  <c r="A264" i="3"/>
  <c r="G264" i="3" s="1"/>
  <c r="P263" i="3"/>
  <c r="P381" i="3"/>
  <c r="P255" i="3"/>
  <c r="P363" i="3"/>
  <c r="P228" i="3"/>
  <c r="O262" i="3"/>
  <c r="A390" i="3"/>
  <c r="G390" i="3" s="1"/>
  <c r="P389" i="3"/>
  <c r="O273" i="3"/>
  <c r="P336" i="3"/>
  <c r="P183" i="3"/>
  <c r="P164" i="3"/>
  <c r="O164" i="3"/>
  <c r="O289" i="3"/>
  <c r="O388" i="3"/>
  <c r="P138" i="3"/>
  <c r="A166" i="3"/>
  <c r="G166" i="3" s="1"/>
  <c r="P237" i="3"/>
  <c r="O389" i="3"/>
  <c r="O380" i="3"/>
  <c r="O372" i="3"/>
  <c r="O354" i="3"/>
  <c r="O362" i="3"/>
  <c r="A28" i="9"/>
  <c r="Y27" i="9"/>
  <c r="CJ27" i="9" s="1"/>
  <c r="O309" i="3"/>
  <c r="O335" i="3"/>
  <c r="O327" i="3"/>
  <c r="O290" i="3"/>
  <c r="O281" i="3"/>
  <c r="O263" i="3"/>
  <c r="O235" i="3"/>
  <c r="O228" i="3"/>
  <c r="O182" i="3"/>
  <c r="O254" i="3"/>
  <c r="O246" i="3"/>
  <c r="O137" i="3"/>
  <c r="Y8" i="9"/>
  <c r="R40" i="3"/>
  <c r="Q40" i="3"/>
  <c r="P40" i="3"/>
  <c r="R39" i="3"/>
  <c r="Q39" i="3"/>
  <c r="P39" i="3"/>
  <c r="R38" i="3"/>
  <c r="Q38" i="3"/>
  <c r="P38" i="3"/>
  <c r="R37" i="3"/>
  <c r="Q37" i="3"/>
  <c r="P37" i="3"/>
  <c r="R36" i="3"/>
  <c r="Q36" i="3"/>
  <c r="P36" i="3"/>
  <c r="R35" i="3"/>
  <c r="Q35" i="3"/>
  <c r="P35" i="3"/>
  <c r="R34" i="3"/>
  <c r="Q34" i="3"/>
  <c r="P34" i="3"/>
  <c r="A34" i="3"/>
  <c r="G34" i="3" s="1"/>
  <c r="O34" i="3" s="1"/>
  <c r="R33" i="3"/>
  <c r="Q33" i="3"/>
  <c r="P33" i="3"/>
  <c r="A33" i="3"/>
  <c r="G33" i="3" s="1"/>
  <c r="O33" i="3" s="1"/>
  <c r="R32" i="3"/>
  <c r="Q32" i="3"/>
  <c r="P32" i="3"/>
  <c r="O32" i="3"/>
  <c r="AC8" i="9" l="1"/>
  <c r="CK8" i="9" s="1"/>
  <c r="CJ8" i="9"/>
  <c r="P274" i="3"/>
  <c r="G274" i="3"/>
  <c r="O274" i="3" s="1"/>
  <c r="P192" i="3"/>
  <c r="G192" i="3"/>
  <c r="O192" i="3" s="1"/>
  <c r="P310" i="3"/>
  <c r="G310" i="3"/>
  <c r="O310" i="3" s="1"/>
  <c r="P200" i="3"/>
  <c r="G200" i="3"/>
  <c r="O200" i="3" s="1"/>
  <c r="P346" i="3"/>
  <c r="G346" i="3"/>
  <c r="O346" i="3" s="1"/>
  <c r="P247" i="3"/>
  <c r="G247" i="3"/>
  <c r="O247" i="3" s="1"/>
  <c r="P373" i="3"/>
  <c r="G373" i="3"/>
  <c r="O373" i="3" s="1"/>
  <c r="P355" i="3"/>
  <c r="G355" i="3"/>
  <c r="O355" i="3" s="1"/>
  <c r="A139" i="3"/>
  <c r="A328" i="3"/>
  <c r="A364" i="3"/>
  <c r="A283" i="3"/>
  <c r="A256" i="3"/>
  <c r="A337" i="3"/>
  <c r="A382" i="3"/>
  <c r="A201" i="3"/>
  <c r="A193" i="3"/>
  <c r="A184" i="3"/>
  <c r="A229" i="3"/>
  <c r="G229" i="3" s="1"/>
  <c r="A238" i="3"/>
  <c r="P166" i="3"/>
  <c r="O166" i="3"/>
  <c r="P165" i="3"/>
  <c r="O165" i="3"/>
  <c r="P264" i="3"/>
  <c r="P390" i="3"/>
  <c r="P291" i="3"/>
  <c r="O390" i="3"/>
  <c r="O381" i="3"/>
  <c r="O363" i="3"/>
  <c r="Y28" i="9"/>
  <c r="CJ28" i="9" s="1"/>
  <c r="A29" i="9"/>
  <c r="O336" i="3"/>
  <c r="O282" i="3"/>
  <c r="O264" i="3"/>
  <c r="O236" i="3"/>
  <c r="O183" i="3"/>
  <c r="O255" i="3"/>
  <c r="O138" i="3"/>
  <c r="P238" i="3" l="1"/>
  <c r="G238" i="3"/>
  <c r="P256" i="3"/>
  <c r="G256" i="3"/>
  <c r="O256" i="3" s="1"/>
  <c r="P283" i="3"/>
  <c r="G283" i="3"/>
  <c r="O283" i="3" s="1"/>
  <c r="P337" i="3"/>
  <c r="G337" i="3"/>
  <c r="O337" i="3" s="1"/>
  <c r="P184" i="3"/>
  <c r="G184" i="3"/>
  <c r="O184" i="3" s="1"/>
  <c r="P193" i="3"/>
  <c r="G193" i="3"/>
  <c r="O193" i="3" s="1"/>
  <c r="P201" i="3"/>
  <c r="G201" i="3"/>
  <c r="O201" i="3" s="1"/>
  <c r="P328" i="3"/>
  <c r="G328" i="3"/>
  <c r="O328" i="3" s="1"/>
  <c r="Y29" i="9"/>
  <c r="CJ29" i="9" s="1"/>
  <c r="A30" i="9"/>
  <c r="P139" i="3"/>
  <c r="G139" i="3"/>
  <c r="O139" i="3" s="1"/>
  <c r="P364" i="3"/>
  <c r="G364" i="3"/>
  <c r="O364" i="3" s="1"/>
  <c r="P382" i="3"/>
  <c r="G382" i="3"/>
  <c r="O382" i="3" s="1"/>
  <c r="A292" i="3"/>
  <c r="A391" i="3"/>
  <c r="A265" i="3"/>
  <c r="O229" i="3"/>
  <c r="P229" i="3"/>
  <c r="A202" i="3"/>
  <c r="O291" i="3"/>
  <c r="O238" i="3"/>
  <c r="O237" i="3"/>
  <c r="A35" i="3"/>
  <c r="G35" i="3" s="1"/>
  <c r="O35" i="3" s="1"/>
  <c r="Y30" i="9" l="1"/>
  <c r="CJ30" i="9" s="1"/>
  <c r="A31" i="9"/>
  <c r="A32" i="9" s="1"/>
  <c r="Y32" i="9" s="1"/>
  <c r="AC32" i="9" s="1"/>
  <c r="AC29" i="9"/>
  <c r="CK29" i="9" s="1"/>
  <c r="P202" i="3"/>
  <c r="G202" i="3"/>
  <c r="O202" i="3" s="1"/>
  <c r="P292" i="3"/>
  <c r="G292" i="3"/>
  <c r="O292" i="3" s="1"/>
  <c r="P265" i="3"/>
  <c r="G265" i="3"/>
  <c r="O265" i="3" s="1"/>
  <c r="P391" i="3"/>
  <c r="G391" i="3"/>
  <c r="O391" i="3" s="1"/>
  <c r="A36" i="3"/>
  <c r="G36" i="3" s="1"/>
  <c r="O36" i="3" s="1"/>
  <c r="AG32" i="9" l="1"/>
  <c r="CK32" i="9"/>
  <c r="A33" i="9"/>
  <c r="A34" i="9" s="1"/>
  <c r="CJ32" i="9"/>
  <c r="A37" i="3"/>
  <c r="G37" i="3" s="1"/>
  <c r="O37" i="3" s="1"/>
  <c r="Y34" i="9" l="1"/>
  <c r="A35" i="9"/>
  <c r="A36" i="9" s="1"/>
  <c r="Q33" i="9"/>
  <c r="CH33" i="9" s="1"/>
  <c r="BA33" i="9"/>
  <c r="Y33" i="9"/>
  <c r="AK32" i="9"/>
  <c r="CL32" i="9"/>
  <c r="A38" i="3"/>
  <c r="G38" i="3" s="1"/>
  <c r="O38" i="3" s="1"/>
  <c r="Y36" i="9" l="1"/>
  <c r="CJ36" i="9" s="1"/>
  <c r="A37" i="9"/>
  <c r="Y37" i="9" s="1"/>
  <c r="CJ37" i="9" s="1"/>
  <c r="CJ35" i="9"/>
  <c r="CJ34" i="9"/>
  <c r="AC34" i="9"/>
  <c r="CK34" i="9" s="1"/>
  <c r="AC33" i="9"/>
  <c r="CJ33" i="9"/>
  <c r="AO32" i="9"/>
  <c r="CM32" i="9"/>
  <c r="BE33" i="9"/>
  <c r="CQ33" i="9"/>
  <c r="A39" i="3"/>
  <c r="G39" i="3" s="1"/>
  <c r="O39" i="3" s="1"/>
  <c r="A40" i="3"/>
  <c r="G40" i="3" s="1"/>
  <c r="O40" i="3" s="1"/>
  <c r="BI33" i="9" l="1"/>
  <c r="CR33" i="9"/>
  <c r="AS32" i="9"/>
  <c r="CN32" i="9"/>
  <c r="AG33" i="9"/>
  <c r="CK33" i="9"/>
  <c r="Y41" i="9"/>
  <c r="CJ41" i="9" s="1"/>
  <c r="AK33" i="9" l="1"/>
  <c r="CL33" i="9"/>
  <c r="AW32" i="9"/>
  <c r="CO32" i="9"/>
  <c r="BM33" i="9"/>
  <c r="CS33" i="9"/>
  <c r="Y42" i="9"/>
  <c r="CJ42" i="9" s="1"/>
  <c r="BQ33" i="9" l="1"/>
  <c r="CT33" i="9"/>
  <c r="BA32" i="9"/>
  <c r="CP32" i="9"/>
  <c r="AO33" i="9"/>
  <c r="CM33" i="9"/>
  <c r="Y12" i="9"/>
  <c r="CJ12" i="9" s="1"/>
  <c r="AS33" i="9" l="1"/>
  <c r="CN33" i="9"/>
  <c r="BE32" i="9"/>
  <c r="CQ32" i="9"/>
  <c r="BU33" i="9"/>
  <c r="CU33" i="9"/>
  <c r="AC12" i="9"/>
  <c r="CK12" i="9" s="1"/>
  <c r="BI32" i="9" l="1"/>
  <c r="CS32" i="9" s="1"/>
  <c r="CR32" i="9"/>
  <c r="CV33" i="9"/>
  <c r="BY33" i="9"/>
  <c r="AW33" i="9"/>
  <c r="CP33" i="9" s="1"/>
  <c r="CO33" i="9"/>
  <c r="A585" i="3"/>
  <c r="A584" i="3"/>
  <c r="A583" i="3"/>
  <c r="A87" i="3"/>
  <c r="A78" i="3"/>
  <c r="A69" i="3"/>
  <c r="A60" i="3"/>
  <c r="A42" i="3"/>
  <c r="A51" i="3"/>
  <c r="A24" i="3"/>
  <c r="A15" i="3"/>
  <c r="CW33" i="9" l="1"/>
  <c r="CC33" i="9"/>
  <c r="CX33" i="9" s="1"/>
  <c r="G585" i="3"/>
  <c r="G584" i="3"/>
  <c r="G583" i="3"/>
  <c r="G553" i="3"/>
  <c r="G552" i="3"/>
  <c r="G551" i="3"/>
  <c r="R5" i="3"/>
  <c r="Q5" i="3"/>
  <c r="P5" i="3"/>
  <c r="O5" i="3"/>
  <c r="P15" i="3"/>
  <c r="Q15" i="3"/>
  <c r="R15" i="3"/>
  <c r="P16" i="3"/>
  <c r="Q16" i="3"/>
  <c r="R16" i="3"/>
  <c r="P17" i="3"/>
  <c r="Q17" i="3"/>
  <c r="R17" i="3"/>
  <c r="R582" i="3"/>
  <c r="Q582" i="3"/>
  <c r="P582" i="3"/>
  <c r="O582" i="3"/>
  <c r="R554" i="3"/>
  <c r="Q554" i="3"/>
  <c r="P554" i="3"/>
  <c r="G554" i="3"/>
  <c r="O554" i="3" s="1"/>
  <c r="G87" i="3"/>
  <c r="G78" i="3"/>
  <c r="G69" i="3"/>
  <c r="G60" i="3"/>
  <c r="G42" i="3"/>
  <c r="G51" i="3"/>
  <c r="G24" i="3"/>
  <c r="G61" i="2"/>
  <c r="G31" i="2"/>
  <c r="A62" i="2"/>
  <c r="A32" i="2"/>
  <c r="A6" i="2"/>
  <c r="G5" i="2"/>
  <c r="D6" i="2" l="1"/>
  <c r="E6" i="2"/>
  <c r="G63" i="2"/>
  <c r="A33" i="2"/>
  <c r="G6" i="2"/>
  <c r="A16" i="3"/>
  <c r="G16" i="3" s="1"/>
  <c r="O16" i="3" s="1"/>
  <c r="G62" i="2"/>
  <c r="A7" i="2"/>
  <c r="G32" i="2"/>
  <c r="G33" i="2"/>
  <c r="D7" i="2" l="1"/>
  <c r="E7" i="2"/>
  <c r="A34" i="2"/>
  <c r="A8" i="2"/>
  <c r="A70" i="3"/>
  <c r="G70" i="3" s="1"/>
  <c r="A88" i="3"/>
  <c r="G88" i="3" s="1"/>
  <c r="A61" i="3"/>
  <c r="G61" i="3" s="1"/>
  <c r="A25" i="3"/>
  <c r="G25" i="3" s="1"/>
  <c r="A52" i="3"/>
  <c r="G52" i="3" s="1"/>
  <c r="A17" i="3"/>
  <c r="G17" i="3" s="1"/>
  <c r="O17" i="3" s="1"/>
  <c r="A79" i="3"/>
  <c r="G79" i="3" s="1"/>
  <c r="G7" i="2"/>
  <c r="D8" i="2" l="1"/>
  <c r="E8" i="2"/>
  <c r="G65" i="2"/>
  <c r="G8" i="2"/>
  <c r="A35" i="2"/>
  <c r="G64" i="2"/>
  <c r="G34" i="2"/>
  <c r="A9" i="2"/>
  <c r="A53" i="3"/>
  <c r="G53" i="3" s="1"/>
  <c r="A71" i="3"/>
  <c r="G71" i="3" s="1"/>
  <c r="A43" i="3"/>
  <c r="G43" i="3" s="1"/>
  <c r="A89" i="3"/>
  <c r="G89" i="3" s="1"/>
  <c r="A62" i="3"/>
  <c r="G62" i="3" s="1"/>
  <c r="A26" i="3"/>
  <c r="G26" i="3" s="1"/>
  <c r="A80" i="3"/>
  <c r="G80" i="3" s="1"/>
  <c r="D9" i="2" l="1"/>
  <c r="E9" i="2"/>
  <c r="G69" i="2"/>
  <c r="G66" i="2"/>
  <c r="G35" i="2"/>
  <c r="A36" i="2"/>
  <c r="A10" i="2"/>
  <c r="G9" i="2"/>
  <c r="A54" i="3"/>
  <c r="G54" i="3" s="1"/>
  <c r="A44" i="3"/>
  <c r="G44" i="3" s="1"/>
  <c r="A63" i="3"/>
  <c r="G63" i="3" s="1"/>
  <c r="A72" i="3"/>
  <c r="G72" i="3" s="1"/>
  <c r="A90" i="3"/>
  <c r="G90" i="3" s="1"/>
  <c r="A27" i="3"/>
  <c r="G27" i="3" s="1"/>
  <c r="A81" i="3"/>
  <c r="G81" i="3" s="1"/>
  <c r="G79" i="2" l="1"/>
  <c r="D10" i="2"/>
  <c r="E10" i="2"/>
  <c r="G67" i="2"/>
  <c r="G68" i="2"/>
  <c r="G36" i="2"/>
  <c r="A37" i="2"/>
  <c r="A11" i="2"/>
  <c r="G10" i="2"/>
  <c r="A45" i="3"/>
  <c r="G45" i="3" s="1"/>
  <c r="A73" i="3"/>
  <c r="G73" i="3" s="1"/>
  <c r="A18" i="3"/>
  <c r="G18" i="3" s="1"/>
  <c r="A55" i="3"/>
  <c r="G55" i="3" s="1"/>
  <c r="A91" i="3"/>
  <c r="G91" i="3" s="1"/>
  <c r="A28" i="3"/>
  <c r="G28" i="3" s="1"/>
  <c r="A64" i="3"/>
  <c r="G64" i="3" s="1"/>
  <c r="A82" i="3"/>
  <c r="G82" i="3" s="1"/>
  <c r="R585" i="3"/>
  <c r="Q585" i="3"/>
  <c r="P585" i="3"/>
  <c r="R584" i="3"/>
  <c r="Q584" i="3"/>
  <c r="P584" i="3"/>
  <c r="R583" i="3"/>
  <c r="Q583" i="3"/>
  <c r="P583" i="3"/>
  <c r="R552" i="3"/>
  <c r="Q552" i="3"/>
  <c r="P552" i="3"/>
  <c r="R553" i="3"/>
  <c r="Q553" i="3"/>
  <c r="P553" i="3"/>
  <c r="R551" i="3"/>
  <c r="Q551" i="3"/>
  <c r="P551" i="3"/>
  <c r="R550" i="3"/>
  <c r="Q550" i="3"/>
  <c r="P550" i="3"/>
  <c r="O550" i="3"/>
  <c r="R94" i="3"/>
  <c r="Q94" i="3"/>
  <c r="P94" i="3"/>
  <c r="R93" i="3"/>
  <c r="Q93" i="3"/>
  <c r="P93" i="3"/>
  <c r="R92" i="3"/>
  <c r="Q92" i="3"/>
  <c r="P92" i="3"/>
  <c r="R91" i="3"/>
  <c r="Q91" i="3"/>
  <c r="P91" i="3"/>
  <c r="R90" i="3"/>
  <c r="Q90" i="3"/>
  <c r="P90" i="3"/>
  <c r="R89" i="3"/>
  <c r="Q89" i="3"/>
  <c r="P89" i="3"/>
  <c r="R88" i="3"/>
  <c r="Q88" i="3"/>
  <c r="P88" i="3"/>
  <c r="R87" i="3"/>
  <c r="Q87" i="3"/>
  <c r="P87" i="3"/>
  <c r="R86" i="3"/>
  <c r="Q86" i="3"/>
  <c r="P86" i="3"/>
  <c r="O86" i="3"/>
  <c r="R85" i="3"/>
  <c r="Q85" i="3"/>
  <c r="P85" i="3"/>
  <c r="R84" i="3"/>
  <c r="Q84" i="3"/>
  <c r="P84" i="3"/>
  <c r="R83" i="3"/>
  <c r="Q83" i="3"/>
  <c r="P83" i="3"/>
  <c r="R82" i="3"/>
  <c r="Q82" i="3"/>
  <c r="P82" i="3"/>
  <c r="R81" i="3"/>
  <c r="Q81" i="3"/>
  <c r="P81" i="3"/>
  <c r="R80" i="3"/>
  <c r="Q80" i="3"/>
  <c r="P80" i="3"/>
  <c r="R79" i="3"/>
  <c r="Q79" i="3"/>
  <c r="P79" i="3"/>
  <c r="R78" i="3"/>
  <c r="Q78" i="3"/>
  <c r="P78" i="3"/>
  <c r="R77" i="3"/>
  <c r="Q77" i="3"/>
  <c r="P77" i="3"/>
  <c r="O77" i="3"/>
  <c r="R76" i="3"/>
  <c r="Q76" i="3"/>
  <c r="P76" i="3"/>
  <c r="R75" i="3"/>
  <c r="Q75" i="3"/>
  <c r="P75" i="3"/>
  <c r="R74" i="3"/>
  <c r="Q74" i="3"/>
  <c r="P74" i="3"/>
  <c r="R73" i="3"/>
  <c r="Q73" i="3"/>
  <c r="P73" i="3"/>
  <c r="R72" i="3"/>
  <c r="Q72" i="3"/>
  <c r="P72" i="3"/>
  <c r="R71" i="3"/>
  <c r="Q71" i="3"/>
  <c r="P71" i="3"/>
  <c r="R70" i="3"/>
  <c r="Q70" i="3"/>
  <c r="P70" i="3"/>
  <c r="R69" i="3"/>
  <c r="Q69" i="3"/>
  <c r="P69" i="3"/>
  <c r="R68" i="3"/>
  <c r="Q68" i="3"/>
  <c r="P68" i="3"/>
  <c r="O68" i="3"/>
  <c r="R67" i="3"/>
  <c r="Q67" i="3"/>
  <c r="P67" i="3"/>
  <c r="R66" i="3"/>
  <c r="Q66" i="3"/>
  <c r="P66" i="3"/>
  <c r="R65" i="3"/>
  <c r="Q65" i="3"/>
  <c r="P65" i="3"/>
  <c r="R64" i="3"/>
  <c r="Q64" i="3"/>
  <c r="P64" i="3"/>
  <c r="R63" i="3"/>
  <c r="Q63" i="3"/>
  <c r="P63" i="3"/>
  <c r="R62" i="3"/>
  <c r="Q62" i="3"/>
  <c r="P62" i="3"/>
  <c r="R61" i="3"/>
  <c r="Q61" i="3"/>
  <c r="P61" i="3"/>
  <c r="R60" i="3"/>
  <c r="Q60" i="3"/>
  <c r="P60" i="3"/>
  <c r="R59" i="3"/>
  <c r="Q59" i="3"/>
  <c r="P59" i="3"/>
  <c r="O59" i="3"/>
  <c r="R49" i="3"/>
  <c r="Q49" i="3"/>
  <c r="P49" i="3"/>
  <c r="R48" i="3"/>
  <c r="Q48" i="3"/>
  <c r="P48" i="3"/>
  <c r="R47" i="3"/>
  <c r="Q47" i="3"/>
  <c r="P47" i="3"/>
  <c r="R46" i="3"/>
  <c r="Q46" i="3"/>
  <c r="P46" i="3"/>
  <c r="R45" i="3"/>
  <c r="Q45" i="3"/>
  <c r="P45" i="3"/>
  <c r="R44" i="3"/>
  <c r="Q44" i="3"/>
  <c r="P44" i="3"/>
  <c r="R43" i="3"/>
  <c r="Q43" i="3"/>
  <c r="P43" i="3"/>
  <c r="R42" i="3"/>
  <c r="Q42" i="3"/>
  <c r="P42" i="3"/>
  <c r="R41" i="3"/>
  <c r="Q41" i="3"/>
  <c r="P41" i="3"/>
  <c r="O41" i="3"/>
  <c r="R58" i="3"/>
  <c r="Q58" i="3"/>
  <c r="P58" i="3"/>
  <c r="R57" i="3"/>
  <c r="Q57" i="3"/>
  <c r="P57" i="3"/>
  <c r="R56" i="3"/>
  <c r="Q56" i="3"/>
  <c r="P56" i="3"/>
  <c r="R55" i="3"/>
  <c r="Q55" i="3"/>
  <c r="P55" i="3"/>
  <c r="R54" i="3"/>
  <c r="Q54" i="3"/>
  <c r="P54" i="3"/>
  <c r="R53" i="3"/>
  <c r="Q53" i="3"/>
  <c r="P53" i="3"/>
  <c r="R52" i="3"/>
  <c r="Q52" i="3"/>
  <c r="P52" i="3"/>
  <c r="R51" i="3"/>
  <c r="Q51" i="3"/>
  <c r="P51" i="3"/>
  <c r="R50" i="3"/>
  <c r="Q50" i="3"/>
  <c r="P50" i="3"/>
  <c r="O50" i="3"/>
  <c r="R31" i="3"/>
  <c r="Q31" i="3"/>
  <c r="P31" i="3"/>
  <c r="R30" i="3"/>
  <c r="Q30" i="3"/>
  <c r="P30" i="3"/>
  <c r="R29" i="3"/>
  <c r="Q29" i="3"/>
  <c r="P29" i="3"/>
  <c r="R28" i="3"/>
  <c r="Q28" i="3"/>
  <c r="P28" i="3"/>
  <c r="R27" i="3"/>
  <c r="Q27" i="3"/>
  <c r="P27" i="3"/>
  <c r="R26" i="3"/>
  <c r="Q26" i="3"/>
  <c r="P26" i="3"/>
  <c r="R25" i="3"/>
  <c r="Q25" i="3"/>
  <c r="P25" i="3"/>
  <c r="R24" i="3"/>
  <c r="Q24" i="3"/>
  <c r="P24" i="3"/>
  <c r="R23" i="3"/>
  <c r="Q23" i="3"/>
  <c r="P23" i="3"/>
  <c r="O23" i="3"/>
  <c r="R22" i="3"/>
  <c r="Q22" i="3"/>
  <c r="P22" i="3"/>
  <c r="R21" i="3"/>
  <c r="Q21" i="3"/>
  <c r="P21" i="3"/>
  <c r="R20" i="3"/>
  <c r="Q20" i="3"/>
  <c r="P20" i="3"/>
  <c r="R19" i="3"/>
  <c r="Q19" i="3"/>
  <c r="P19" i="3"/>
  <c r="R18" i="3"/>
  <c r="Q18" i="3"/>
  <c r="P18" i="3"/>
  <c r="D11" i="2" l="1"/>
  <c r="E11" i="2"/>
  <c r="A12" i="2"/>
  <c r="G11" i="2"/>
  <c r="A38" i="2"/>
  <c r="A39" i="2" s="1"/>
  <c r="G37" i="2"/>
  <c r="A29" i="3"/>
  <c r="G29" i="3" s="1"/>
  <c r="O29" i="3" s="1"/>
  <c r="A65" i="3"/>
  <c r="G65" i="3" s="1"/>
  <c r="O65" i="3" s="1"/>
  <c r="A19" i="3"/>
  <c r="G19" i="3" s="1"/>
  <c r="O19" i="3" s="1"/>
  <c r="A92" i="3"/>
  <c r="G92" i="3" s="1"/>
  <c r="O92" i="3" s="1"/>
  <c r="A56" i="3"/>
  <c r="G56" i="3" s="1"/>
  <c r="O56" i="3" s="1"/>
  <c r="A74" i="3"/>
  <c r="G74" i="3" s="1"/>
  <c r="O74" i="3" s="1"/>
  <c r="A46" i="3"/>
  <c r="G46" i="3" s="1"/>
  <c r="O46" i="3" s="1"/>
  <c r="A83" i="3"/>
  <c r="G83" i="3" s="1"/>
  <c r="O83" i="3" s="1"/>
  <c r="O45" i="3"/>
  <c r="O44" i="3"/>
  <c r="O43" i="3"/>
  <c r="O42" i="3"/>
  <c r="O91" i="3"/>
  <c r="O90" i="3"/>
  <c r="O89" i="3"/>
  <c r="O88" i="3"/>
  <c r="O87" i="3"/>
  <c r="O73" i="3"/>
  <c r="O72" i="3"/>
  <c r="O71" i="3"/>
  <c r="O70" i="3"/>
  <c r="O69" i="3"/>
  <c r="O585" i="3"/>
  <c r="O584" i="3"/>
  <c r="O583" i="3"/>
  <c r="O552" i="3"/>
  <c r="O553" i="3"/>
  <c r="O551" i="3"/>
  <c r="O82" i="3"/>
  <c r="O81" i="3"/>
  <c r="O80" i="3"/>
  <c r="O79" i="3"/>
  <c r="O78" i="3"/>
  <c r="O64" i="3"/>
  <c r="O63" i="3"/>
  <c r="O62" i="3"/>
  <c r="O61" i="3"/>
  <c r="O60" i="3"/>
  <c r="O55" i="3"/>
  <c r="O54" i="3"/>
  <c r="O53" i="3"/>
  <c r="O52" i="3"/>
  <c r="O51" i="3"/>
  <c r="O28" i="3"/>
  <c r="O27" i="3"/>
  <c r="O26" i="3"/>
  <c r="O25" i="3"/>
  <c r="O24" i="3"/>
  <c r="O18" i="3"/>
  <c r="D12" i="2" l="1"/>
  <c r="E12" i="2"/>
  <c r="G12" i="2"/>
  <c r="A13" i="2"/>
  <c r="A40" i="2"/>
  <c r="G40" i="2" s="1"/>
  <c r="G39" i="2"/>
  <c r="G38" i="2"/>
  <c r="A14" i="2"/>
  <c r="G13" i="2"/>
  <c r="A20" i="3"/>
  <c r="G20" i="3" s="1"/>
  <c r="O20" i="3" s="1"/>
  <c r="A93" i="3"/>
  <c r="G93" i="3" s="1"/>
  <c r="O93" i="3" s="1"/>
  <c r="A57" i="3"/>
  <c r="G57" i="3" s="1"/>
  <c r="O57" i="3" s="1"/>
  <c r="A30" i="3"/>
  <c r="G30" i="3" s="1"/>
  <c r="O30" i="3" s="1"/>
  <c r="A47" i="3"/>
  <c r="G47" i="3" s="1"/>
  <c r="O47" i="3" s="1"/>
  <c r="A75" i="3"/>
  <c r="G75" i="3" s="1"/>
  <c r="O75" i="3" s="1"/>
  <c r="A66" i="3"/>
  <c r="G66" i="3" s="1"/>
  <c r="O66" i="3" s="1"/>
  <c r="A84" i="3"/>
  <c r="G84" i="3" s="1"/>
  <c r="O84" i="3" s="1"/>
  <c r="D13" i="2" l="1"/>
  <c r="E13" i="2"/>
  <c r="D14" i="2"/>
  <c r="E14" i="2"/>
  <c r="A41" i="2"/>
  <c r="G14" i="2"/>
  <c r="A15" i="2"/>
  <c r="A94" i="3"/>
  <c r="G94" i="3" s="1"/>
  <c r="O94" i="3" s="1"/>
  <c r="A58" i="3"/>
  <c r="G58" i="3" s="1"/>
  <c r="O58" i="3" s="1"/>
  <c r="A31" i="3"/>
  <c r="G31" i="3" s="1"/>
  <c r="O31" i="3" s="1"/>
  <c r="A48" i="3"/>
  <c r="G48" i="3" s="1"/>
  <c r="O48" i="3" s="1"/>
  <c r="A76" i="3"/>
  <c r="G76" i="3" s="1"/>
  <c r="O76" i="3" s="1"/>
  <c r="A21" i="3"/>
  <c r="G21" i="3" s="1"/>
  <c r="O21" i="3" s="1"/>
  <c r="A67" i="3"/>
  <c r="G67" i="3" s="1"/>
  <c r="O67" i="3" s="1"/>
  <c r="A85" i="3"/>
  <c r="G85" i="3" s="1"/>
  <c r="O85" i="3" s="1"/>
  <c r="D15" i="2" l="1"/>
  <c r="E15" i="2"/>
  <c r="A42" i="2"/>
  <c r="G42" i="2" s="1"/>
  <c r="G41" i="2"/>
  <c r="A16" i="2"/>
  <c r="G15" i="2"/>
  <c r="A22" i="3"/>
  <c r="G22" i="3" s="1"/>
  <c r="O22" i="3" s="1"/>
  <c r="A49" i="3"/>
  <c r="G49" i="3" s="1"/>
  <c r="O49" i="3" s="1"/>
  <c r="G15" i="3"/>
  <c r="O15" i="3" s="1"/>
  <c r="A43" i="2" l="1"/>
  <c r="A44" i="2" s="1"/>
  <c r="A45" i="2" s="1"/>
  <c r="D16" i="2"/>
  <c r="E16" i="2"/>
  <c r="A17" i="2"/>
  <c r="A18" i="2" s="1"/>
  <c r="G16" i="2"/>
  <c r="G18" i="2" l="1"/>
  <c r="G43" i="2"/>
  <c r="G44" i="2"/>
  <c r="A46" i="2"/>
  <c r="G45" i="2"/>
  <c r="D17" i="2"/>
  <c r="E17" i="2"/>
  <c r="A19" i="2"/>
  <c r="G17" i="2"/>
  <c r="G46" i="2" l="1"/>
  <c r="A47" i="2"/>
  <c r="D19" i="2"/>
  <c r="E19" i="2"/>
  <c r="A20" i="2"/>
  <c r="G19" i="2"/>
  <c r="G47" i="2" l="1"/>
  <c r="A48" i="2"/>
  <c r="D20" i="2"/>
  <c r="E20" i="2"/>
  <c r="G20" i="2"/>
  <c r="A21" i="2"/>
  <c r="A49" i="2" l="1"/>
  <c r="G48" i="2"/>
  <c r="D21" i="2"/>
  <c r="E21" i="2"/>
  <c r="A22" i="2"/>
  <c r="E22" i="2" s="1"/>
  <c r="G21" i="2"/>
  <c r="A50" i="2" l="1"/>
  <c r="G49" i="2"/>
  <c r="A23" i="2"/>
  <c r="D22" i="2"/>
  <c r="G22" i="2"/>
  <c r="G50" i="2" l="1"/>
  <c r="A51" i="2"/>
  <c r="E23" i="2"/>
  <c r="A24" i="2"/>
  <c r="A25" i="2" s="1"/>
  <c r="A26" i="2" s="1"/>
  <c r="A27" i="2" s="1"/>
  <c r="A28" i="2" s="1"/>
  <c r="G23" i="2"/>
  <c r="D23" i="2"/>
  <c r="I6" i="10"/>
  <c r="G6" i="10"/>
  <c r="H6" i="10"/>
  <c r="F6" i="10"/>
  <c r="J6" i="10"/>
  <c r="A52" i="2" l="1"/>
  <c r="G51" i="2"/>
  <c r="E28" i="2"/>
  <c r="D28" i="2"/>
  <c r="G28" i="2"/>
  <c r="G27" i="2"/>
  <c r="E27" i="2"/>
  <c r="D27" i="2"/>
  <c r="G26" i="2"/>
  <c r="D26" i="2"/>
  <c r="E26" i="2"/>
  <c r="D25" i="2"/>
  <c r="E25" i="2"/>
  <c r="G25" i="2"/>
  <c r="E24" i="2"/>
  <c r="D24" i="2"/>
  <c r="G24" i="2"/>
  <c r="F30" i="10"/>
  <c r="G18" i="10"/>
  <c r="H24" i="10"/>
  <c r="F10" i="10"/>
  <c r="G51" i="10"/>
  <c r="H52" i="10"/>
  <c r="J22" i="10"/>
  <c r="G7" i="10"/>
  <c r="J53" i="10"/>
  <c r="I46" i="10"/>
  <c r="F52" i="10"/>
  <c r="I30" i="10"/>
  <c r="I53" i="10"/>
  <c r="G38" i="10"/>
  <c r="H54" i="10"/>
  <c r="F25" i="10"/>
  <c r="H30" i="10"/>
  <c r="J52" i="10"/>
  <c r="H53" i="10"/>
  <c r="F53" i="10"/>
  <c r="I25" i="10"/>
  <c r="G30" i="10"/>
  <c r="I10" i="10"/>
  <c r="G13" i="10"/>
  <c r="G53" i="10"/>
  <c r="I54" i="10"/>
  <c r="I42" i="10"/>
  <c r="G67" i="10"/>
  <c r="G64" i="10"/>
  <c r="J25" i="10"/>
  <c r="G9" i="10"/>
  <c r="H10" i="10"/>
  <c r="G16" i="10"/>
  <c r="G68" i="10"/>
  <c r="H25" i="10"/>
  <c r="G22" i="10"/>
  <c r="I27" i="10"/>
  <c r="J24" i="10"/>
  <c r="G24" i="10"/>
  <c r="J46" i="10"/>
  <c r="G42" i="10"/>
  <c r="I22" i="10"/>
  <c r="F24" i="10"/>
  <c r="J30" i="10"/>
  <c r="G54" i="10"/>
  <c r="F22" i="10"/>
  <c r="I24" i="10"/>
  <c r="J54" i="10"/>
  <c r="G69" i="10"/>
  <c r="G52" i="10"/>
  <c r="G27" i="10"/>
  <c r="G21" i="10"/>
  <c r="G62" i="10"/>
  <c r="G41" i="10"/>
  <c r="G39" i="10"/>
  <c r="I7" i="10"/>
  <c r="G15" i="10"/>
  <c r="G25" i="10"/>
  <c r="G10" i="10"/>
  <c r="G66" i="10"/>
  <c r="F54" i="10"/>
  <c r="I38" i="10"/>
  <c r="G55" i="10"/>
  <c r="H22" i="10"/>
  <c r="J10" i="10"/>
  <c r="I21" i="10"/>
  <c r="G46" i="10"/>
  <c r="H51" i="10"/>
  <c r="G65" i="10"/>
  <c r="G35" i="10"/>
  <c r="F46" i="10"/>
  <c r="I52" i="10"/>
  <c r="G52" i="2" l="1"/>
  <c r="A53" i="2"/>
  <c r="J69" i="10"/>
  <c r="H69" i="10"/>
  <c r="F69" i="10"/>
  <c r="I69" i="10"/>
  <c r="J63" i="10"/>
  <c r="H63" i="10"/>
  <c r="G63" i="10"/>
  <c r="F63" i="10"/>
  <c r="I63" i="10"/>
  <c r="J65" i="10"/>
  <c r="F65" i="10"/>
  <c r="I65" i="10"/>
  <c r="H65" i="10"/>
  <c r="J66" i="10"/>
  <c r="I66" i="10"/>
  <c r="H66" i="10"/>
  <c r="F66" i="10"/>
  <c r="H64" i="10"/>
  <c r="I64" i="10"/>
  <c r="F64" i="10"/>
  <c r="J64" i="10"/>
  <c r="J67" i="10"/>
  <c r="H67" i="10"/>
  <c r="F67" i="10"/>
  <c r="I67" i="10"/>
  <c r="J68" i="10"/>
  <c r="I68" i="10"/>
  <c r="H68" i="10"/>
  <c r="F68" i="10"/>
  <c r="G53" i="2" l="1"/>
  <c r="A54" i="2"/>
  <c r="A55" i="2" s="1"/>
  <c r="I16" i="10"/>
  <c r="H16" i="10"/>
  <c r="J16" i="10"/>
  <c r="F16" i="10"/>
  <c r="G55" i="2" l="1"/>
  <c r="A56" i="2"/>
  <c r="G54" i="2"/>
  <c r="I51" i="10"/>
  <c r="J51" i="10"/>
  <c r="F51" i="10"/>
  <c r="J55" i="10"/>
  <c r="F55" i="10"/>
  <c r="I55" i="10"/>
  <c r="H55" i="10"/>
  <c r="G56" i="2" l="1"/>
  <c r="A57" i="2"/>
  <c r="G57" i="2" s="1"/>
  <c r="H38" i="10"/>
  <c r="J38" i="10"/>
  <c r="F38" i="10"/>
  <c r="F21" i="10"/>
  <c r="H21" i="10"/>
  <c r="J21" i="10"/>
  <c r="F36" i="10"/>
  <c r="J36" i="10"/>
  <c r="H36" i="10"/>
  <c r="G44" i="10"/>
  <c r="H44" i="10"/>
  <c r="J44" i="10"/>
  <c r="I44" i="10"/>
  <c r="F44" i="10"/>
  <c r="H42" i="10"/>
  <c r="J42" i="10"/>
  <c r="F42" i="10"/>
  <c r="H27" i="10"/>
  <c r="F27" i="10"/>
  <c r="J27" i="10"/>
  <c r="F35" i="10"/>
  <c r="I35" i="10"/>
  <c r="J35" i="10"/>
  <c r="H35" i="10"/>
  <c r="H41" i="10"/>
  <c r="I41" i="10"/>
  <c r="J41" i="10"/>
  <c r="F41" i="10"/>
  <c r="F29" i="10"/>
  <c r="J29" i="10"/>
  <c r="I29" i="10"/>
  <c r="H29" i="10"/>
  <c r="G29" i="10"/>
  <c r="G49" i="10"/>
  <c r="J49" i="10"/>
  <c r="F49" i="10"/>
  <c r="I49" i="10"/>
  <c r="H49" i="10"/>
  <c r="J33" i="10"/>
  <c r="H33" i="10"/>
  <c r="G33" i="10"/>
  <c r="F33" i="10"/>
  <c r="I33" i="10"/>
  <c r="G48" i="10"/>
  <c r="I48" i="10"/>
  <c r="H48" i="10"/>
  <c r="F48" i="10"/>
  <c r="J48" i="10"/>
  <c r="J32" i="10"/>
  <c r="H32" i="10"/>
  <c r="F32" i="10"/>
  <c r="I32" i="10"/>
  <c r="G32" i="10"/>
  <c r="I39" i="10"/>
  <c r="H39" i="10"/>
  <c r="F39" i="10"/>
  <c r="J39" i="10"/>
  <c r="G36" i="10" l="1"/>
  <c r="I36" i="10"/>
  <c r="F12" i="10" l="1"/>
  <c r="G12" i="10"/>
  <c r="I12" i="10"/>
  <c r="H12" i="10"/>
  <c r="J12" i="10"/>
  <c r="F18" i="10"/>
  <c r="J18" i="10"/>
  <c r="H18" i="10"/>
  <c r="I18" i="10"/>
  <c r="I9" i="10"/>
  <c r="J9" i="10"/>
  <c r="H9" i="10"/>
  <c r="F9" i="10"/>
  <c r="F13" i="10"/>
  <c r="J13" i="10"/>
  <c r="H13" i="10"/>
  <c r="I13" i="10"/>
  <c r="J7" i="10"/>
  <c r="H7" i="10"/>
  <c r="F7" i="10"/>
  <c r="H19" i="10"/>
  <c r="J19" i="10"/>
  <c r="F19" i="10"/>
  <c r="G19" i="10"/>
  <c r="I19" i="10"/>
  <c r="J62" i="10"/>
  <c r="I62" i="10"/>
  <c r="F62" i="10"/>
  <c r="H62" i="10"/>
  <c r="I15" i="10"/>
  <c r="J15" i="10"/>
  <c r="H15" i="10"/>
  <c r="F15" i="10"/>
  <c r="H46" i="10" l="1"/>
</calcChain>
</file>

<file path=xl/sharedStrings.xml><?xml version="1.0" encoding="utf-8"?>
<sst xmlns="http://schemas.openxmlformats.org/spreadsheetml/2006/main" count="2488" uniqueCount="535">
  <si>
    <t>int</t>
    <phoneticPr fontId="1" type="noConversion"/>
  </si>
  <si>
    <t>string</t>
    <phoneticPr fontId="1" type="noConversion"/>
  </si>
  <si>
    <t>int</t>
    <phoneticPr fontId="2" type="noConversion"/>
  </si>
  <si>
    <t>s_id</t>
    <phoneticPr fontId="1" type="noConversion"/>
  </si>
  <si>
    <t>技能ID</t>
    <phoneticPr fontId="1" type="noConversion"/>
  </si>
  <si>
    <t>s_name</t>
    <phoneticPr fontId="1" type="noConversion"/>
  </si>
  <si>
    <t>s_desc</t>
    <phoneticPr fontId="1" type="noConversion"/>
  </si>
  <si>
    <t>enum_ESTargetType</t>
    <phoneticPr fontId="1" type="noConversion"/>
  </si>
  <si>
    <t>技能名称</t>
    <phoneticPr fontId="1" type="noConversion"/>
  </si>
  <si>
    <t>技能描述</t>
    <phoneticPr fontId="1" type="noConversion"/>
  </si>
  <si>
    <t>技能icon</t>
    <phoneticPr fontId="1" type="noConversion"/>
  </si>
  <si>
    <t>技能逻辑编号</t>
    <phoneticPr fontId="1" type="noConversion"/>
  </si>
  <si>
    <t>技能等级</t>
    <phoneticPr fontId="1" type="noConversion"/>
  </si>
  <si>
    <t>文字描述</t>
    <phoneticPr fontId="1" type="noConversion"/>
  </si>
  <si>
    <t>卡牌中、战斗UI中显示用</t>
    <phoneticPr fontId="1" type="noConversion"/>
  </si>
  <si>
    <t>有多少概率触发这个buff</t>
    <phoneticPr fontId="1" type="noConversion"/>
  </si>
  <si>
    <t>时间轴编号</t>
    <phoneticPr fontId="1" type="noConversion"/>
  </si>
  <si>
    <t>对应时间轴编号</t>
    <phoneticPr fontId="1" type="noConversion"/>
  </si>
  <si>
    <t>s_timeline_id</t>
    <phoneticPr fontId="1" type="noConversion"/>
  </si>
  <si>
    <t>我方施法者</t>
    <phoneticPr fontId="1" type="noConversion"/>
  </si>
  <si>
    <t>我方施法者及周围左右单位</t>
    <phoneticPr fontId="1" type="noConversion"/>
  </si>
  <si>
    <t>我方全体</t>
    <phoneticPr fontId="1" type="noConversion"/>
  </si>
  <si>
    <t>敌方目标</t>
    <phoneticPr fontId="1" type="noConversion"/>
  </si>
  <si>
    <t>敌方目标及左右单位</t>
    <phoneticPr fontId="1" type="noConversion"/>
  </si>
  <si>
    <t>下一次施法单位</t>
    <phoneticPr fontId="1" type="noConversion"/>
  </si>
  <si>
    <t>棋盘</t>
    <phoneticPr fontId="1" type="noConversion"/>
  </si>
  <si>
    <t>敌方全体</t>
    <phoneticPr fontId="1" type="noConversion"/>
  </si>
  <si>
    <t>target_remark</t>
    <phoneticPr fontId="1" type="noConversion"/>
  </si>
  <si>
    <t>目标描述</t>
    <phoneticPr fontId="1" type="noConversion"/>
  </si>
  <si>
    <t>string</t>
    <phoneticPr fontId="1" type="noConversion"/>
  </si>
  <si>
    <t>buff编号1</t>
    <phoneticPr fontId="1" type="noConversion"/>
  </si>
  <si>
    <t>buff编号2</t>
    <phoneticPr fontId="1" type="noConversion"/>
  </si>
  <si>
    <t>buff编号3</t>
    <phoneticPr fontId="1" type="noConversion"/>
  </si>
  <si>
    <t>buff编号4</t>
    <phoneticPr fontId="1" type="noConversion"/>
  </si>
  <si>
    <t>#主键，唯一标识</t>
    <phoneticPr fontId="1" type="noConversion"/>
  </si>
  <si>
    <t>对应buff表主键</t>
    <phoneticPr fontId="1" type="noConversion"/>
  </si>
  <si>
    <t>触发概率1</t>
    <phoneticPr fontId="1" type="noConversion"/>
  </si>
  <si>
    <t>触发概率3</t>
    <phoneticPr fontId="1" type="noConversion"/>
  </si>
  <si>
    <t>触发概率4</t>
    <phoneticPr fontId="1" type="noConversion"/>
  </si>
  <si>
    <t>触发概率2</t>
    <phoneticPr fontId="1" type="noConversion"/>
  </si>
  <si>
    <t>时间线调用这里</t>
    <phoneticPr fontId="1" type="noConversion"/>
  </si>
  <si>
    <t>s_icon</t>
    <phoneticPr fontId="1" type="noConversion"/>
  </si>
  <si>
    <t>id</t>
    <phoneticPr fontId="1" type="noConversion"/>
  </si>
  <si>
    <t>Target_Me</t>
    <phoneticPr fontId="1" type="noConversion"/>
  </si>
  <si>
    <t>Target_MeALL</t>
    <phoneticPr fontId="1" type="noConversion"/>
  </si>
  <si>
    <t>Target_MeAround</t>
    <phoneticPr fontId="1" type="noConversion"/>
  </si>
  <si>
    <t>Target_Enemy</t>
    <phoneticPr fontId="1" type="noConversion"/>
  </si>
  <si>
    <t>Target_EnemyAround</t>
    <phoneticPr fontId="1" type="noConversion"/>
  </si>
  <si>
    <t>Target_EnemyAll</t>
    <phoneticPr fontId="1" type="noConversion"/>
  </si>
  <si>
    <t>string</t>
    <phoneticPr fontId="1" type="noConversion"/>
  </si>
  <si>
    <t>string</t>
    <phoneticPr fontId="2" type="noConversion"/>
  </si>
  <si>
    <t>#buff[1]</t>
    <phoneticPr fontId="1" type="noConversion"/>
  </si>
  <si>
    <t>#buff[2]</t>
    <phoneticPr fontId="1" type="noConversion"/>
  </si>
  <si>
    <t>#buff[3]</t>
    <phoneticPr fontId="1" type="noConversion"/>
  </si>
  <si>
    <t>#buff[4]</t>
    <phoneticPr fontId="1" type="noConversion"/>
  </si>
  <si>
    <t>#l_trigger_prob[1]</t>
    <phoneticPr fontId="1" type="noConversion"/>
  </si>
  <si>
    <t>#l_trigger_prob[2]</t>
    <phoneticPr fontId="1" type="noConversion"/>
  </si>
  <si>
    <t>#l_trigger_prob[3]</t>
    <phoneticPr fontId="1" type="noConversion"/>
  </si>
  <si>
    <t>#l_trigger_prob[4]</t>
    <phoneticPr fontId="1" type="noConversion"/>
  </si>
  <si>
    <t>buff导出结构1</t>
    <phoneticPr fontId="1" type="noConversion"/>
  </si>
  <si>
    <t>buff导出结构2</t>
  </si>
  <si>
    <t>buff导出结构3</t>
  </si>
  <si>
    <t>buff导出结构4</t>
  </si>
  <si>
    <t>buff触发概率合成结构,自动生成</t>
    <phoneticPr fontId="1" type="noConversion"/>
  </si>
  <si>
    <t>buff_prop[1]</t>
    <phoneticPr fontId="1" type="noConversion"/>
  </si>
  <si>
    <t>skilllogic_id</t>
    <phoneticPr fontId="1" type="noConversion"/>
  </si>
  <si>
    <t>timeline_id</t>
    <phoneticPr fontId="1" type="noConversion"/>
  </si>
  <si>
    <t>level</t>
    <phoneticPr fontId="1" type="noConversion"/>
  </si>
  <si>
    <t>desc</t>
    <phoneticPr fontId="1" type="noConversion"/>
  </si>
  <si>
    <t>msg_PBBuffProp</t>
    <phoneticPr fontId="1" type="noConversion"/>
  </si>
  <si>
    <t>Next_Enemy</t>
    <phoneticPr fontId="1" type="noConversion"/>
  </si>
  <si>
    <t>Chessboard</t>
    <phoneticPr fontId="1" type="noConversion"/>
  </si>
  <si>
    <t>buff_prop[2]</t>
    <phoneticPr fontId="1" type="noConversion"/>
  </si>
  <si>
    <t>buff_prop[3]</t>
    <phoneticPr fontId="1" type="noConversion"/>
  </si>
  <si>
    <t>buff_prop[4]</t>
    <phoneticPr fontId="1" type="noConversion"/>
  </si>
  <si>
    <t>阶段1时间轴序列</t>
    <phoneticPr fontId="1" type="noConversion"/>
  </si>
  <si>
    <t>阶段2时间轴序列</t>
    <phoneticPr fontId="1" type="noConversion"/>
  </si>
  <si>
    <t>阶段3时间轴序列</t>
    <phoneticPr fontId="1" type="noConversion"/>
  </si>
  <si>
    <t>阶段4时间轴序列</t>
    <phoneticPr fontId="1" type="noConversion"/>
  </si>
  <si>
    <t>具体为英雄技能等级</t>
    <phoneticPr fontId="1" type="noConversion"/>
  </si>
  <si>
    <t>timelines[1]</t>
    <phoneticPr fontId="1" type="noConversion"/>
  </si>
  <si>
    <t>timelines[2]</t>
  </si>
  <si>
    <t>timelines[3]</t>
  </si>
  <si>
    <t>timelines[4]</t>
  </si>
  <si>
    <t/>
  </si>
  <si>
    <t>时间线调用逻辑编号</t>
    <phoneticPr fontId="1" type="noConversion"/>
  </si>
  <si>
    <t>target_desc</t>
    <phoneticPr fontId="1" type="noConversion"/>
  </si>
  <si>
    <t>目标字段</t>
    <phoneticPr fontId="1" type="noConversion"/>
  </si>
  <si>
    <t>msg_PBSkillTimelineUnit</t>
    <phoneticPr fontId="2" type="noConversion"/>
  </si>
  <si>
    <t>#卡牌技能</t>
    <phoneticPr fontId="1" type="noConversion"/>
  </si>
  <si>
    <t>#立绘技能</t>
    <phoneticPr fontId="1" type="noConversion"/>
  </si>
  <si>
    <t>#立绘普攻</t>
    <phoneticPr fontId="1" type="noConversion"/>
  </si>
  <si>
    <t>#monster_name</t>
    <phoneticPr fontId="1" type="noConversion"/>
  </si>
  <si>
    <t>所属名称</t>
    <phoneticPr fontId="1" type="noConversion"/>
  </si>
  <si>
    <t>怪物名称</t>
    <phoneticPr fontId="1" type="noConversion"/>
  </si>
  <si>
    <t>对应表现表主键</t>
    <phoneticPr fontId="1" type="noConversion"/>
  </si>
  <si>
    <t>无目标</t>
    <phoneticPr fontId="1" type="noConversion"/>
  </si>
  <si>
    <t>Target_None</t>
    <phoneticPr fontId="1" type="noConversion"/>
  </si>
  <si>
    <t>Target_Hit</t>
    <phoneticPr fontId="1" type="noConversion"/>
  </si>
  <si>
    <t>技能选择目标</t>
    <phoneticPr fontId="1" type="noConversion"/>
  </si>
  <si>
    <t>target</t>
  </si>
  <si>
    <t>Target_MeAround</t>
  </si>
  <si>
    <t>Target_EnemyAll</t>
  </si>
  <si>
    <t>Target_Me</t>
  </si>
  <si>
    <t>Target_MeALL</t>
  </si>
  <si>
    <t>Chessboard</t>
  </si>
  <si>
    <t>阶段类型1</t>
    <phoneticPr fontId="1" type="noConversion"/>
  </si>
  <si>
    <t>阶段触发时间1</t>
    <phoneticPr fontId="1" type="noConversion"/>
  </si>
  <si>
    <t>阶段类型2</t>
    <phoneticPr fontId="1" type="noConversion"/>
  </si>
  <si>
    <t>阶段触发时间2</t>
    <phoneticPr fontId="1" type="noConversion"/>
  </si>
  <si>
    <t>阶段触发时间3</t>
  </si>
  <si>
    <t>阶段类型3</t>
  </si>
  <si>
    <t>#lable_type_1</t>
    <phoneticPr fontId="1" type="noConversion"/>
  </si>
  <si>
    <t>#lable_delay_1</t>
    <phoneticPr fontId="1" type="noConversion"/>
  </si>
  <si>
    <t>#lable_id_1</t>
    <phoneticPr fontId="1" type="noConversion"/>
  </si>
  <si>
    <t>阶段触发时间4</t>
  </si>
  <si>
    <t>阶段类型4</t>
  </si>
  <si>
    <t>阶段触发时间5</t>
  </si>
  <si>
    <t>阶段类型5</t>
  </si>
  <si>
    <t>阶段触发时间6</t>
  </si>
  <si>
    <t>阶段类型6</t>
  </si>
  <si>
    <t>阶段触发时间7</t>
  </si>
  <si>
    <t>阶段类型7</t>
  </si>
  <si>
    <t>阶段触发时间8</t>
    <phoneticPr fontId="1" type="noConversion"/>
  </si>
  <si>
    <t>阶段类型8</t>
    <phoneticPr fontId="1" type="noConversion"/>
  </si>
  <si>
    <t>阶段触发时间9</t>
    <phoneticPr fontId="1" type="noConversion"/>
  </si>
  <si>
    <t>阶段类型9</t>
    <phoneticPr fontId="1" type="noConversion"/>
  </si>
  <si>
    <t>#lable_delay_9</t>
  </si>
  <si>
    <t>#lable_type_9</t>
  </si>
  <si>
    <t>#lable_id_9</t>
  </si>
  <si>
    <t>#lable_delay_8</t>
  </si>
  <si>
    <t>#lable_type_8</t>
  </si>
  <si>
    <t>#lable_id_7</t>
  </si>
  <si>
    <t>#lable_delay_7</t>
  </si>
  <si>
    <t>#lable_type_7</t>
  </si>
  <si>
    <t>#lable_id_8</t>
    <phoneticPr fontId="1" type="noConversion"/>
  </si>
  <si>
    <t>#lable_id_6</t>
  </si>
  <si>
    <t>#lable_delay_6</t>
  </si>
  <si>
    <t>#lable_type_6</t>
  </si>
  <si>
    <t>#lable_delay_5</t>
  </si>
  <si>
    <t>#lable_type_5</t>
  </si>
  <si>
    <t>#lable_id_5</t>
  </si>
  <si>
    <t>#lable_delay_4</t>
  </si>
  <si>
    <t>#lable_type_4</t>
  </si>
  <si>
    <t>#lable_id_4</t>
  </si>
  <si>
    <t>#lable_delay_3</t>
  </si>
  <si>
    <t>#lable_type_3</t>
  </si>
  <si>
    <t>#lable_id_3</t>
  </si>
  <si>
    <t>不导表，策划用</t>
    <phoneticPr fontId="1" type="noConversion"/>
  </si>
  <si>
    <t>距离时间轴起始点多久，单位毫秒</t>
    <phoneticPr fontId="1" type="noConversion"/>
  </si>
  <si>
    <t>阶段编号1</t>
    <phoneticPr fontId="1" type="noConversion"/>
  </si>
  <si>
    <t>阶段编号3</t>
  </si>
  <si>
    <t>阶段编号4</t>
  </si>
  <si>
    <t>阶段编号5</t>
  </si>
  <si>
    <t>阶段编号6</t>
  </si>
  <si>
    <t>阶段编号7</t>
  </si>
  <si>
    <t>阶段编号8</t>
  </si>
  <si>
    <t>阶段编号9</t>
  </si>
  <si>
    <t>对应相应表单主键</t>
    <phoneticPr fontId="1" type="noConversion"/>
  </si>
  <si>
    <t>#lable_delay_2</t>
    <phoneticPr fontId="1" type="noConversion"/>
  </si>
  <si>
    <t>#lable_type_2</t>
    <phoneticPr fontId="1" type="noConversion"/>
  </si>
  <si>
    <t>#lable_id_2</t>
    <phoneticPr fontId="1" type="noConversion"/>
  </si>
  <si>
    <t>阶段编号2</t>
    <phoneticPr fontId="1" type="noConversion"/>
  </si>
  <si>
    <t>timelines[5]</t>
    <phoneticPr fontId="1" type="noConversion"/>
  </si>
  <si>
    <t>timelines[6]</t>
    <phoneticPr fontId="1" type="noConversion"/>
  </si>
  <si>
    <t>timelines[7]</t>
    <phoneticPr fontId="1" type="noConversion"/>
  </si>
  <si>
    <t>timelines[8]</t>
    <phoneticPr fontId="1" type="noConversion"/>
  </si>
  <si>
    <t>timelines[9]</t>
    <phoneticPr fontId="1" type="noConversion"/>
  </si>
  <si>
    <t>阶段5时间轴序列</t>
    <phoneticPr fontId="1" type="noConversion"/>
  </si>
  <si>
    <t>阶段6时间轴序列</t>
    <phoneticPr fontId="1" type="noConversion"/>
  </si>
  <si>
    <t>阶段7时间轴序列</t>
    <phoneticPr fontId="1" type="noConversion"/>
  </si>
  <si>
    <t>阶段8时间轴序列</t>
    <phoneticPr fontId="1" type="noConversion"/>
  </si>
  <si>
    <t>阶段9时间轴序列</t>
    <phoneticPr fontId="1" type="noConversion"/>
  </si>
  <si>
    <t>#lable_delay_10</t>
    <phoneticPr fontId="1" type="noConversion"/>
  </si>
  <si>
    <t>#lable_type_10</t>
  </si>
  <si>
    <t>#lable_id_10</t>
  </si>
  <si>
    <t>阶段触发时间10</t>
  </si>
  <si>
    <t>阶段类型10</t>
  </si>
  <si>
    <t>阶段编号10</t>
  </si>
  <si>
    <t>timelines[10]</t>
    <phoneticPr fontId="1" type="noConversion"/>
  </si>
  <si>
    <t>阶段10时间轴序列</t>
    <phoneticPr fontId="1" type="noConversion"/>
  </si>
  <si>
    <t>enum_ESTargetType</t>
    <phoneticPr fontId="1" type="noConversion"/>
  </si>
  <si>
    <t>effect</t>
    <phoneticPr fontId="1" type="noConversion"/>
  </si>
  <si>
    <t>logic</t>
    <phoneticPr fontId="1" type="noConversion"/>
  </si>
  <si>
    <t>fly</t>
    <phoneticPr fontId="1" type="noConversion"/>
  </si>
  <si>
    <t>#怪物普攻</t>
    <phoneticPr fontId="1" type="noConversion"/>
  </si>
  <si>
    <t>#怪物技能</t>
    <phoneticPr fontId="1" type="noConversion"/>
  </si>
  <si>
    <t>fly</t>
    <phoneticPr fontId="1" type="noConversion"/>
  </si>
  <si>
    <t>actor</t>
    <phoneticPr fontId="1" type="noConversion"/>
  </si>
  <si>
    <t>不区分敌我全体</t>
    <phoneticPr fontId="1" type="noConversion"/>
  </si>
  <si>
    <t>Target_Hit</t>
    <phoneticPr fontId="1" type="noConversion"/>
  </si>
  <si>
    <t>Target_HitAll</t>
    <phoneticPr fontId="1" type="noConversion"/>
  </si>
  <si>
    <t>受击目标方全体</t>
    <phoneticPr fontId="1" type="noConversion"/>
  </si>
  <si>
    <t>受击目标及左右</t>
    <phoneticPr fontId="1" type="noConversion"/>
  </si>
  <si>
    <t>Target_HitAround</t>
    <phoneticPr fontId="1" type="noConversion"/>
  </si>
  <si>
    <t>亚瑟</t>
  </si>
  <si>
    <t>阿尔亚</t>
  </si>
  <si>
    <t>哥布林奴隶</t>
  </si>
  <si>
    <t>精英兽人</t>
  </si>
  <si>
    <t>基多拉</t>
  </si>
  <si>
    <t>基多拉</t>
    <phoneticPr fontId="1" type="noConversion"/>
  </si>
  <si>
    <t>哥布林奴隶</t>
    <phoneticPr fontId="1" type="noConversion"/>
  </si>
  <si>
    <t>驱散</t>
    <phoneticPr fontId="1" type="noConversion"/>
  </si>
  <si>
    <t>Target_MeHit</t>
    <phoneticPr fontId="1" type="noConversion"/>
  </si>
  <si>
    <t>我方受击目标</t>
    <phoneticPr fontId="1" type="noConversion"/>
  </si>
  <si>
    <t>Target_Enemy</t>
  </si>
  <si>
    <t>logic</t>
    <phoneticPr fontId="1" type="noConversion"/>
  </si>
  <si>
    <t>泰格</t>
    <phoneticPr fontId="1" type="noConversion"/>
  </si>
  <si>
    <t>伊露丽</t>
    <phoneticPr fontId="1" type="noConversion"/>
  </si>
  <si>
    <t>亚瑟</t>
    <phoneticPr fontId="1" type="noConversion"/>
  </si>
  <si>
    <t>阿尔亚</t>
    <phoneticPr fontId="1" type="noConversion"/>
  </si>
  <si>
    <t>雷萨尔</t>
  </si>
  <si>
    <t>艾达</t>
  </si>
  <si>
    <t>玛丽</t>
  </si>
  <si>
    <t>阿米娅</t>
  </si>
  <si>
    <t>萨芬</t>
  </si>
  <si>
    <t>拉耳曼</t>
    <phoneticPr fontId="1" type="noConversion"/>
  </si>
  <si>
    <t>弗朗西斯</t>
  </si>
  <si>
    <t>艾丽娅</t>
  </si>
  <si>
    <t>火枪手</t>
  </si>
  <si>
    <t>火枪手</t>
    <phoneticPr fontId="1" type="noConversion"/>
  </si>
  <si>
    <t>瓦尔基里</t>
  </si>
  <si>
    <t>火枪手</t>
    <phoneticPr fontId="1" type="noConversion"/>
  </si>
  <si>
    <t>Target_EnemyAround</t>
    <phoneticPr fontId="1" type="noConversion"/>
  </si>
  <si>
    <t>Target_MeALL</t>
    <phoneticPr fontId="1" type="noConversion"/>
  </si>
  <si>
    <t>加防</t>
    <phoneticPr fontId="1" type="noConversion"/>
  </si>
  <si>
    <t>灵魂链</t>
    <phoneticPr fontId="1" type="noConversion"/>
  </si>
  <si>
    <t>护盾</t>
    <phoneticPr fontId="1" type="noConversion"/>
  </si>
  <si>
    <t>Target_Me</t>
    <phoneticPr fontId="1" type="noConversion"/>
  </si>
  <si>
    <t>安德</t>
    <phoneticPr fontId="1" type="noConversion"/>
  </si>
  <si>
    <t>雷萨尔</t>
    <phoneticPr fontId="1" type="noConversion"/>
  </si>
  <si>
    <t>艾达</t>
    <phoneticPr fontId="1" type="noConversion"/>
  </si>
  <si>
    <t>玛丽</t>
    <phoneticPr fontId="1" type="noConversion"/>
  </si>
  <si>
    <t>Target_EnemyAll</t>
    <phoneticPr fontId="1" type="noConversion"/>
  </si>
  <si>
    <t>伤害</t>
    <phoneticPr fontId="1" type="noConversion"/>
  </si>
  <si>
    <t>偷窃buff</t>
    <phoneticPr fontId="1" type="noConversion"/>
  </si>
  <si>
    <t>萨芬</t>
    <phoneticPr fontId="1" type="noConversion"/>
  </si>
  <si>
    <t>棋子变色</t>
    <phoneticPr fontId="1" type="noConversion"/>
  </si>
  <si>
    <t>棋盘炸弹</t>
    <phoneticPr fontId="1" type="noConversion"/>
  </si>
  <si>
    <t>阿米娅</t>
    <phoneticPr fontId="1" type="noConversion"/>
  </si>
  <si>
    <t>加攻击</t>
    <phoneticPr fontId="1" type="noConversion"/>
  </si>
  <si>
    <t>hot</t>
    <phoneticPr fontId="1" type="noConversion"/>
  </si>
  <si>
    <t>瓦尔基里</t>
    <phoneticPr fontId="1" type="noConversion"/>
  </si>
  <si>
    <t>伤害</t>
    <phoneticPr fontId="1" type="noConversion"/>
  </si>
  <si>
    <t>艾丽娅</t>
    <phoneticPr fontId="1" type="noConversion"/>
  </si>
  <si>
    <t>弗朗西斯</t>
    <phoneticPr fontId="1" type="noConversion"/>
  </si>
  <si>
    <t>驱散</t>
    <phoneticPr fontId="1" type="noConversion"/>
  </si>
  <si>
    <t>回复</t>
    <phoneticPr fontId="1" type="noConversion"/>
  </si>
  <si>
    <t>库珀</t>
    <phoneticPr fontId="1" type="noConversion"/>
  </si>
  <si>
    <t>提高回蓝</t>
    <phoneticPr fontId="1" type="noConversion"/>
  </si>
  <si>
    <t>迪德莉特</t>
    <phoneticPr fontId="1" type="noConversion"/>
  </si>
  <si>
    <t>bool</t>
    <phoneticPr fontId="1" type="noConversion"/>
  </si>
  <si>
    <t>is_attack</t>
    <phoneticPr fontId="1" type="noConversion"/>
  </si>
  <si>
    <t>是否为普攻</t>
    <phoneticPr fontId="1" type="noConversion"/>
  </si>
  <si>
    <t>回血</t>
    <phoneticPr fontId="1" type="noConversion"/>
  </si>
  <si>
    <t>攻击</t>
    <phoneticPr fontId="1" type="noConversion"/>
  </si>
  <si>
    <t>亚瑟</t>
    <phoneticPr fontId="1" type="noConversion"/>
  </si>
  <si>
    <t>dot结算</t>
    <phoneticPr fontId="1" type="noConversion"/>
  </si>
  <si>
    <t>骷髅狂战士</t>
  </si>
  <si>
    <t>骷髅士兵</t>
  </si>
  <si>
    <t>骷髅法师</t>
  </si>
  <si>
    <t>安德人形</t>
  </si>
  <si>
    <t>安德石头人</t>
  </si>
  <si>
    <t>#real_name</t>
    <phoneticPr fontId="1" type="noConversion"/>
  </si>
  <si>
    <t>所属单位名称</t>
    <phoneticPr fontId="1" type="noConversion"/>
  </si>
  <si>
    <t>触发概率</t>
    <phoneticPr fontId="1" type="noConversion"/>
  </si>
  <si>
    <t>shock_id</t>
    <phoneticPr fontId="1" type="noConversion"/>
  </si>
  <si>
    <t>触发动作表现</t>
    <phoneticPr fontId="1" type="noConversion"/>
  </si>
  <si>
    <t>触发特效表现</t>
    <phoneticPr fontId="1" type="noConversion"/>
  </si>
  <si>
    <t>持续动作表现</t>
    <phoneticPr fontId="1" type="noConversion"/>
  </si>
  <si>
    <t>持续特效表现</t>
    <phoneticPr fontId="1" type="noConversion"/>
  </si>
  <si>
    <t>触发震屏名称</t>
    <phoneticPr fontId="1" type="noConversion"/>
  </si>
  <si>
    <t>对应动作表主键</t>
    <phoneticPr fontId="1" type="noConversion"/>
  </si>
  <si>
    <t>对应特效表主键</t>
    <phoneticPr fontId="1" type="noConversion"/>
  </si>
  <si>
    <t>trigger_actor_id</t>
    <phoneticPr fontId="1" type="noConversion"/>
  </si>
  <si>
    <t>trigger_effect_id</t>
    <phoneticPr fontId="1" type="noConversion"/>
  </si>
  <si>
    <t>loop_actor_id</t>
    <phoneticPr fontId="1" type="noConversion"/>
  </si>
  <si>
    <t>loop_effect_id</t>
    <phoneticPr fontId="1" type="noConversion"/>
  </si>
  <si>
    <t>fly</t>
    <phoneticPr fontId="1" type="noConversion"/>
  </si>
  <si>
    <t>骷髅法师</t>
    <phoneticPr fontId="1" type="noConversion"/>
  </si>
  <si>
    <t>Target_MeALL</t>
    <phoneticPr fontId="1" type="noConversion"/>
  </si>
  <si>
    <t>Target_EnemyRandom</t>
    <phoneticPr fontId="1" type="noConversion"/>
  </si>
  <si>
    <t>敌方单体随机</t>
    <phoneticPr fontId="1" type="noConversion"/>
  </si>
  <si>
    <t>战斧兽人</t>
  </si>
  <si>
    <t>战锤兽人</t>
  </si>
  <si>
    <t>大胖兽人</t>
  </si>
  <si>
    <t>麦卡卜人形</t>
  </si>
  <si>
    <t>麦卡卜真身</t>
  </si>
  <si>
    <t>马尔福德</t>
  </si>
  <si>
    <t>马尔福德</t>
    <phoneticPr fontId="1" type="noConversion"/>
  </si>
  <si>
    <t>马尔福德</t>
    <phoneticPr fontId="1" type="noConversion"/>
  </si>
  <si>
    <t>马尔福德人形</t>
  </si>
  <si>
    <t>马尔福德石头人</t>
  </si>
  <si>
    <t>大胖兽人</t>
    <phoneticPr fontId="1" type="noConversion"/>
  </si>
  <si>
    <t>马尔福德人形</t>
    <phoneticPr fontId="1" type="noConversion"/>
  </si>
  <si>
    <t>马尔福德石头人</t>
    <phoneticPr fontId="1" type="noConversion"/>
  </si>
  <si>
    <t>加dot</t>
    <phoneticPr fontId="1" type="noConversion"/>
  </si>
  <si>
    <t>Target_Hit</t>
    <phoneticPr fontId="1" type="noConversion"/>
  </si>
  <si>
    <t>加护盾</t>
    <phoneticPr fontId="1" type="noConversion"/>
  </si>
  <si>
    <t>加嘲讽buff</t>
    <phoneticPr fontId="1" type="noConversion"/>
  </si>
  <si>
    <t>Target_Hit</t>
    <phoneticPr fontId="1" type="noConversion"/>
  </si>
  <si>
    <t>加buff</t>
    <phoneticPr fontId="1" type="noConversion"/>
  </si>
  <si>
    <t>Target_All</t>
    <phoneticPr fontId="1" type="noConversion"/>
  </si>
  <si>
    <t>从左到右所有敌人</t>
  </si>
  <si>
    <t>从目标到两周扩散所有敌人</t>
  </si>
  <si>
    <t>Target_EnemyAllCentertoSide</t>
  </si>
  <si>
    <t>Target_EnemyAllLefttoRight</t>
  </si>
  <si>
    <t>伤害</t>
    <phoneticPr fontId="1" type="noConversion"/>
  </si>
  <si>
    <t>Target_EnemySide</t>
    <phoneticPr fontId="1" type="noConversion"/>
  </si>
  <si>
    <t>敌方目标的左右单位</t>
    <phoneticPr fontId="1" type="noConversion"/>
  </si>
  <si>
    <t>#怪物出场</t>
    <phoneticPr fontId="1" type="noConversion"/>
  </si>
  <si>
    <t>Target_EnemyRandom</t>
  </si>
  <si>
    <t>第一回合直接伤害</t>
    <phoneticPr fontId="1" type="noConversion"/>
  </si>
  <si>
    <t>PBSkillDesc_400100201,PBSkillDesc_400100202,PBSkillDesc_400100203,PBSkillDesc_400100204,PBSkillDesc_400100205,PBSkillDesc_400100206,PBSkillDesc_400100207,PBSkillDesc_400100208</t>
  </si>
  <si>
    <t>string[]</t>
    <phoneticPr fontId="1" type="noConversion"/>
  </si>
  <si>
    <t>end</t>
    <phoneticPr fontId="1" type="noConversion"/>
  </si>
  <si>
    <t>end</t>
    <phoneticPr fontId="1" type="noConversion"/>
  </si>
  <si>
    <t>performace=1;
effect=2; 
fly=3; 
audio=4;
logic=5;
actor=6；
end=7</t>
    <phoneticPr fontId="1" type="noConversion"/>
  </si>
  <si>
    <t>魅惑</t>
    <phoneticPr fontId="1" type="noConversion"/>
  </si>
  <si>
    <t>信使</t>
    <phoneticPr fontId="1" type="noConversion"/>
  </si>
  <si>
    <t>Target_EnemyAround</t>
    <phoneticPr fontId="1" type="noConversion"/>
  </si>
  <si>
    <t>others_icon_skill__15</t>
  </si>
  <si>
    <t>others_icon_skill__01</t>
  </si>
  <si>
    <t>others_icon_skill__53</t>
  </si>
  <si>
    <t>others_icon_skill__11</t>
  </si>
  <si>
    <t>others_icon_skill__25</t>
  </si>
  <si>
    <t>others_icon_skill__26</t>
  </si>
  <si>
    <t>others_icon_skill__05</t>
  </si>
  <si>
    <t>others_icon_skill__60</t>
  </si>
  <si>
    <t>others_icon_skill__03</t>
  </si>
  <si>
    <t>others_icon_skill__56</t>
  </si>
  <si>
    <t>#group_id_1</t>
    <phoneticPr fontId="1" type="noConversion"/>
  </si>
  <si>
    <t>组别1</t>
    <phoneticPr fontId="1" type="noConversion"/>
  </si>
  <si>
    <t>同一组别下，共用随机数</t>
    <phoneticPr fontId="1" type="noConversion"/>
  </si>
  <si>
    <t>others_icon_skill__51</t>
  </si>
  <si>
    <t>#group_id_2</t>
    <phoneticPr fontId="1" type="noConversion"/>
  </si>
  <si>
    <t>组别2</t>
    <phoneticPr fontId="1" type="noConversion"/>
  </si>
  <si>
    <t>组别3</t>
    <phoneticPr fontId="1" type="noConversion"/>
  </si>
  <si>
    <t>#group_id_3</t>
    <phoneticPr fontId="1" type="noConversion"/>
  </si>
  <si>
    <t>#group_id_4</t>
  </si>
  <si>
    <t>组别4</t>
  </si>
  <si>
    <t>#group_id_5</t>
  </si>
  <si>
    <t>组别5</t>
  </si>
  <si>
    <t>#group_id_6</t>
  </si>
  <si>
    <t>组别6</t>
  </si>
  <si>
    <t>#group_id_11</t>
  </si>
  <si>
    <t>#group_id_10</t>
  </si>
  <si>
    <t>组别10</t>
  </si>
  <si>
    <t>#group_id_9</t>
  </si>
  <si>
    <t>组别9</t>
  </si>
  <si>
    <t>#group_id_8</t>
  </si>
  <si>
    <t>组别8</t>
  </si>
  <si>
    <t>#group_id_7</t>
  </si>
  <si>
    <t>组别7</t>
  </si>
  <si>
    <t>#lable_delay_11</t>
    <phoneticPr fontId="1" type="noConversion"/>
  </si>
  <si>
    <t>阶段触发时间11</t>
    <phoneticPr fontId="1" type="noConversion"/>
  </si>
  <si>
    <t>组别11</t>
    <phoneticPr fontId="1" type="noConversion"/>
  </si>
  <si>
    <t>#lable_type_11</t>
  </si>
  <si>
    <t>#lable_id_11</t>
  </si>
  <si>
    <t>阶段类型11</t>
    <phoneticPr fontId="1" type="noConversion"/>
  </si>
  <si>
    <t>阶段编号11</t>
    <phoneticPr fontId="1" type="noConversion"/>
  </si>
  <si>
    <t>#lable_delay_12</t>
  </si>
  <si>
    <t>#lable_type_12</t>
  </si>
  <si>
    <t>#lable_id_12</t>
  </si>
  <si>
    <t>#group_id_12</t>
  </si>
  <si>
    <t>阶段触发时间12</t>
  </si>
  <si>
    <t>阶段类型12</t>
  </si>
  <si>
    <t>阶段编号12</t>
  </si>
  <si>
    <t>组别12</t>
  </si>
  <si>
    <t>#lable_delay_15</t>
  </si>
  <si>
    <t>#lable_type_15</t>
  </si>
  <si>
    <t>#lable_id_15</t>
  </si>
  <si>
    <t>#group_id_15</t>
  </si>
  <si>
    <t>阶段触发时间15</t>
  </si>
  <si>
    <t>阶段类型15</t>
  </si>
  <si>
    <t>阶段编号15</t>
  </si>
  <si>
    <t>组别15</t>
  </si>
  <si>
    <t>#lable_delay_13</t>
  </si>
  <si>
    <t>#lable_type_13</t>
  </si>
  <si>
    <t>#lable_id_13</t>
  </si>
  <si>
    <t>#group_id_13</t>
  </si>
  <si>
    <t>阶段触发时间13</t>
  </si>
  <si>
    <t>阶段类型13</t>
  </si>
  <si>
    <t>阶段编号13</t>
  </si>
  <si>
    <t>组别13</t>
  </si>
  <si>
    <t>#lable_delay_14</t>
  </si>
  <si>
    <t>#lable_type_14</t>
  </si>
  <si>
    <t>#lable_id_14</t>
  </si>
  <si>
    <t>#group_id_14</t>
  </si>
  <si>
    <t>阶段触发时间14</t>
  </si>
  <si>
    <t>阶段类型14</t>
  </si>
  <si>
    <t>阶段编号14</t>
  </si>
  <si>
    <t>组别14</t>
  </si>
  <si>
    <t>timelines[11]</t>
    <phoneticPr fontId="1" type="noConversion"/>
  </si>
  <si>
    <t>阶段11时间轴序列</t>
    <phoneticPr fontId="1" type="noConversion"/>
  </si>
  <si>
    <t>阶段12时间轴序列</t>
    <phoneticPr fontId="1" type="noConversion"/>
  </si>
  <si>
    <t>timelines[12]</t>
    <phoneticPr fontId="1" type="noConversion"/>
  </si>
  <si>
    <t>timelines[13]</t>
    <phoneticPr fontId="1" type="noConversion"/>
  </si>
  <si>
    <t>阶段13时间轴序列</t>
    <phoneticPr fontId="1" type="noConversion"/>
  </si>
  <si>
    <t>阶段14时间轴序列</t>
    <phoneticPr fontId="1" type="noConversion"/>
  </si>
  <si>
    <t>timelines[14]</t>
    <phoneticPr fontId="1" type="noConversion"/>
  </si>
  <si>
    <t>timelines[15]</t>
    <phoneticPr fontId="1" type="noConversion"/>
  </si>
  <si>
    <t>阶段15时间轴序列</t>
    <phoneticPr fontId="1" type="noConversion"/>
  </si>
  <si>
    <t>others_icon_skill__25</t>
    <phoneticPr fontId="1" type="noConversion"/>
  </si>
  <si>
    <t>敌方单体随机互斥</t>
    <phoneticPr fontId="1" type="noConversion"/>
  </si>
  <si>
    <t>Target_EnemyRandomExclusive</t>
  </si>
  <si>
    <t>Target_MeOthers</t>
  </si>
  <si>
    <t>Target_EnemyOthers</t>
  </si>
  <si>
    <t>敌方除了目标外其他所有单位</t>
    <phoneticPr fontId="1" type="noConversion"/>
  </si>
  <si>
    <t>我方除了施法者外其他所有单位</t>
    <phoneticPr fontId="1" type="noConversion"/>
  </si>
  <si>
    <t>Target_MeOthers</t>
    <phoneticPr fontId="1" type="noConversion"/>
  </si>
  <si>
    <t>变形术1段</t>
    <phoneticPr fontId="1" type="noConversion"/>
  </si>
  <si>
    <t>变形术2段</t>
    <phoneticPr fontId="1" type="noConversion"/>
  </si>
  <si>
    <t>变形术3段</t>
    <phoneticPr fontId="1" type="noConversion"/>
  </si>
  <si>
    <t>变身测试</t>
    <phoneticPr fontId="1" type="noConversion"/>
  </si>
  <si>
    <t>logic</t>
  </si>
  <si>
    <t>logic</t>
    <phoneticPr fontId="1" type="noConversion"/>
  </si>
  <si>
    <t>Target_EnemyRandom</t>
    <phoneticPr fontId="1" type="noConversion"/>
  </si>
  <si>
    <t>罗兰</t>
  </si>
  <si>
    <t>慢速弹道测试</t>
    <phoneticPr fontId="1" type="noConversion"/>
  </si>
  <si>
    <t>end</t>
    <phoneticPr fontId="1" type="noConversion"/>
  </si>
  <si>
    <t>伤害加深debuff</t>
    <phoneticPr fontId="1" type="noConversion"/>
  </si>
  <si>
    <t>#龙技能</t>
    <phoneticPr fontId="1" type="noConversion"/>
  </si>
  <si>
    <t>火龙</t>
    <phoneticPr fontId="1" type="noConversion"/>
  </si>
  <si>
    <t>火龙</t>
    <phoneticPr fontId="1" type="noConversion"/>
  </si>
  <si>
    <t>火龙技能</t>
    <phoneticPr fontId="1" type="noConversion"/>
  </si>
  <si>
    <t>迪德莱特</t>
    <phoneticPr fontId="1" type="noConversion"/>
  </si>
  <si>
    <t>哈瑞斯</t>
  </si>
  <si>
    <t>瑞瑞</t>
  </si>
  <si>
    <t>阿尔娅</t>
  </si>
  <si>
    <t>迪德莱特（旧）</t>
    <phoneticPr fontId="1" type="noConversion"/>
  </si>
  <si>
    <t>奥丁</t>
    <phoneticPr fontId="1" type="noConversion"/>
  </si>
  <si>
    <t>伊丽萨</t>
  </si>
  <si>
    <t>others_icon_skill__40</t>
  </si>
  <si>
    <t>#lable_delay_16</t>
  </si>
  <si>
    <t>#lable_type_16</t>
  </si>
  <si>
    <t>#lable_id_16</t>
  </si>
  <si>
    <t>#group_id_16</t>
  </si>
  <si>
    <t>阶段触发时间16</t>
  </si>
  <si>
    <t>阶段类型16</t>
  </si>
  <si>
    <t>阶段编号16</t>
  </si>
  <si>
    <t>组别16</t>
  </si>
  <si>
    <t>#lable_delay_17</t>
  </si>
  <si>
    <t>#lable_type_17</t>
  </si>
  <si>
    <t>#lable_id_17</t>
  </si>
  <si>
    <t>#group_id_17</t>
  </si>
  <si>
    <t>阶段触发时间17</t>
  </si>
  <si>
    <t>阶段类型17</t>
  </si>
  <si>
    <t>阶段编号17</t>
  </si>
  <si>
    <t>组别17</t>
  </si>
  <si>
    <t>#lable_delay_18</t>
  </si>
  <si>
    <t>#lable_type_18</t>
  </si>
  <si>
    <t>#lable_id_18</t>
  </si>
  <si>
    <t>#group_id_18</t>
  </si>
  <si>
    <t>阶段触发时间18</t>
  </si>
  <si>
    <t>阶段类型18</t>
  </si>
  <si>
    <t>阶段编号18</t>
  </si>
  <si>
    <t>组别18</t>
  </si>
  <si>
    <t>#lable_delay_19</t>
  </si>
  <si>
    <t>#lable_type_19</t>
  </si>
  <si>
    <t>#lable_id_19</t>
  </si>
  <si>
    <t>#group_id_19</t>
  </si>
  <si>
    <t>阶段触发时间19</t>
  </si>
  <si>
    <t>阶段类型19</t>
  </si>
  <si>
    <t>阶段编号19</t>
  </si>
  <si>
    <t>组别19</t>
  </si>
  <si>
    <t>#lable_delay_20</t>
  </si>
  <si>
    <t>#lable_type_20</t>
  </si>
  <si>
    <t>#lable_id_20</t>
  </si>
  <si>
    <t>#group_id_20</t>
  </si>
  <si>
    <t>阶段触发时间20</t>
  </si>
  <si>
    <t>阶段类型20</t>
  </si>
  <si>
    <t>阶段编号20</t>
  </si>
  <si>
    <t>组别20</t>
  </si>
  <si>
    <t>timelines[16]</t>
  </si>
  <si>
    <t>阶段16时间轴序列</t>
  </si>
  <si>
    <t>timelines[17]</t>
  </si>
  <si>
    <t>阶段17时间轴序列</t>
  </si>
  <si>
    <t>timelines[18]</t>
  </si>
  <si>
    <t>阶段18时间轴序列</t>
  </si>
  <si>
    <t>timelines[19]</t>
  </si>
  <si>
    <t>阶段19时间轴序列</t>
  </si>
  <si>
    <t>timelines[20]</t>
  </si>
  <si>
    <t>阶段20时间轴序列</t>
  </si>
  <si>
    <t>小鹿</t>
    <phoneticPr fontId="1" type="noConversion"/>
  </si>
  <si>
    <t>新·迪德莱特</t>
    <phoneticPr fontId="1" type="noConversion"/>
  </si>
  <si>
    <t>加血</t>
    <phoneticPr fontId="1" type="noConversion"/>
  </si>
  <si>
    <t>概率冻结</t>
    <phoneticPr fontId="1" type="noConversion"/>
  </si>
  <si>
    <t>矮人修理工</t>
    <phoneticPr fontId="1" type="noConversion"/>
  </si>
  <si>
    <t>触须蘑菇</t>
    <phoneticPr fontId="1" type="noConversion"/>
  </si>
  <si>
    <t>面具小树精</t>
    <phoneticPr fontId="1" type="noConversion"/>
  </si>
  <si>
    <t>#怪物死亡</t>
    <phoneticPr fontId="1" type="noConversion"/>
  </si>
  <si>
    <t>尖牙蘑菇</t>
  </si>
  <si>
    <t>尖牙蘑菇</t>
    <phoneticPr fontId="1" type="noConversion"/>
  </si>
  <si>
    <t>尖牙蘑菇死亡</t>
  </si>
  <si>
    <t>瑞文</t>
    <phoneticPr fontId="1" type="noConversion"/>
  </si>
  <si>
    <t>加盾</t>
    <phoneticPr fontId="1" type="noConversion"/>
  </si>
  <si>
    <t>光头剑士</t>
    <phoneticPr fontId="1" type="noConversion"/>
  </si>
  <si>
    <t>logic</t>
    <phoneticPr fontId="1" type="noConversion"/>
  </si>
  <si>
    <t>Target_HeroPos1</t>
    <phoneticPr fontId="1" type="noConversion"/>
  </si>
  <si>
    <t>Target_HeroPos1, Target_HeroPos2...Target_HeroPos5</t>
    <phoneticPr fontId="1" type="noConversion"/>
  </si>
  <si>
    <t>我方绝对</t>
    <phoneticPr fontId="1" type="noConversion"/>
  </si>
  <si>
    <t>Target_MeLeft1…Target_MeLeft5; Target_MeRight1…Target_MeRight5</t>
    <phoneticPr fontId="1" type="noConversion"/>
  </si>
  <si>
    <t>我方相对目标，相对施法者从左/右数起</t>
    <phoneticPr fontId="1" type="noConversion"/>
  </si>
  <si>
    <t>Target_HeroPos5</t>
    <phoneticPr fontId="1" type="noConversion"/>
  </si>
  <si>
    <t>Target_HeroPos4</t>
    <phoneticPr fontId="1" type="noConversion"/>
  </si>
  <si>
    <t>Target_HeroPos3</t>
    <phoneticPr fontId="1" type="noConversion"/>
  </si>
  <si>
    <t>Target_HeroPos2</t>
    <phoneticPr fontId="1" type="noConversion"/>
  </si>
  <si>
    <t>长腿树精</t>
  </si>
  <si>
    <t>腐化老树</t>
  </si>
  <si>
    <t>黑暗低阶战士</t>
  </si>
  <si>
    <t>黑暗胖子</t>
  </si>
  <si>
    <t>眼魔蛹</t>
  </si>
  <si>
    <t>眼魔</t>
  </si>
  <si>
    <t>长老之眼</t>
  </si>
  <si>
    <t>冰冻英雄测试</t>
    <phoneticPr fontId="1" type="noConversion"/>
  </si>
  <si>
    <t>胖头骑士</t>
    <phoneticPr fontId="1" type="noConversion"/>
  </si>
  <si>
    <t>触须蘑菇死亡</t>
    <phoneticPr fontId="1" type="noConversion"/>
  </si>
  <si>
    <t>#死亡技能</t>
    <phoneticPr fontId="1" type="noConversion"/>
  </si>
  <si>
    <t>额外伤害</t>
    <phoneticPr fontId="1" type="noConversion"/>
  </si>
  <si>
    <t>瓦尔基里伤害加深</t>
    <phoneticPr fontId="1" type="noConversion"/>
  </si>
  <si>
    <t>黑暗胖子</t>
    <phoneticPr fontId="1" type="noConversion"/>
  </si>
  <si>
    <t>Target_Enemy</t>
    <phoneticPr fontId="1" type="noConversion"/>
  </si>
  <si>
    <t>食人魔兄</t>
  </si>
  <si>
    <t>奥丁</t>
    <phoneticPr fontId="1" type="noConversion"/>
  </si>
  <si>
    <t>老法师</t>
  </si>
  <si>
    <t>触须蘑菇</t>
  </si>
  <si>
    <t>monster_name</t>
    <phoneticPr fontId="1" type="noConversion"/>
  </si>
  <si>
    <t>尖牙蘑菇</t>
    <phoneticPr fontId="1" type="noConversion"/>
  </si>
  <si>
    <t>小眼魔</t>
    <phoneticPr fontId="1" type="noConversion"/>
  </si>
  <si>
    <t>眼魔蛹</t>
    <phoneticPr fontId="1" type="noConversion"/>
  </si>
  <si>
    <t>眼魔</t>
    <phoneticPr fontId="1" type="noConversion"/>
  </si>
  <si>
    <t>雷萨尔</t>
    <phoneticPr fontId="1" type="noConversion"/>
  </si>
  <si>
    <t>青蛙</t>
    <phoneticPr fontId="1" type="noConversion"/>
  </si>
  <si>
    <t>青蛙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</si>
</sst>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8"/>
      <color theme="1"/>
      <name val="微软雅黑"/>
      <family val="2"/>
      <charset val="134"/>
    </font>
    <font>
      <b/>
      <sz val="8"/>
      <color rgb="FFEEECE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8"/>
      <name val="微软雅黑"/>
      <family val="2"/>
      <charset val="134"/>
    </font>
    <font>
      <sz val="8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9"/>
        <bgColor rgb="FFD9EAD3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F243E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rgb="FFD9EAD3"/>
      </patternFill>
    </fill>
    <fill>
      <patternFill patternType="solid">
        <fgColor theme="5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2" xfId="0" applyFont="1" applyBorder="1" applyAlignment="1">
      <alignment vertical="center" wrapText="1"/>
    </xf>
    <xf numFmtId="0" fontId="4" fillId="5" borderId="3" xfId="0" applyFont="1" applyFill="1" applyBorder="1" applyAlignment="1">
      <alignment horizontal="center" vertical="center" textRotation="255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/>
    <xf numFmtId="0" fontId="7" fillId="0" borderId="0" xfId="0" applyFont="1"/>
    <xf numFmtId="0" fontId="3" fillId="0" borderId="3" xfId="0" applyFont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0" fontId="5" fillId="7" borderId="0" xfId="0" applyFont="1" applyFill="1" applyAlignment="1">
      <alignment horizontal="center" vertical="center"/>
    </xf>
    <xf numFmtId="0" fontId="3" fillId="8" borderId="3" xfId="0" applyFont="1" applyFill="1" applyBorder="1" applyAlignment="1">
      <alignment horizontal="center" vertical="center" wrapText="1"/>
    </xf>
    <xf numFmtId="0" fontId="6" fillId="9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left" vertical="center"/>
    </xf>
    <xf numFmtId="0" fontId="4" fillId="10" borderId="3" xfId="0" applyFont="1" applyFill="1" applyBorder="1" applyAlignment="1">
      <alignment horizontal="center" vertical="center" textRotation="255" wrapText="1"/>
    </xf>
    <xf numFmtId="0" fontId="3" fillId="11" borderId="3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3" fillId="0" borderId="2" xfId="0" applyFont="1" applyBorder="1" applyAlignment="1">
      <alignment horizontal="center" vertical="center" wrapText="1"/>
    </xf>
    <xf numFmtId="0" fontId="3" fillId="12" borderId="2" xfId="0" applyFont="1" applyFill="1" applyBorder="1" applyAlignment="1">
      <alignment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0" borderId="0" xfId="0" applyFont="1"/>
    <xf numFmtId="0" fontId="8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9" fillId="0" borderId="0" xfId="0" applyFont="1"/>
    <xf numFmtId="0" fontId="9" fillId="11" borderId="3" xfId="0" applyFont="1" applyFill="1" applyBorder="1" applyAlignment="1">
      <alignment vertical="center"/>
    </xf>
    <xf numFmtId="0" fontId="9" fillId="11" borderId="3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12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f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BBuffData"/>
      <sheetName val="PBBuffAction"/>
    </sheetNames>
    <sheetDataSet>
      <sheetData sheetId="0">
        <row r="13">
          <cell r="D13">
            <v>411100100</v>
          </cell>
          <cell r="E13">
            <v>501010012</v>
          </cell>
          <cell r="F13" t="str">
            <v>add_defence</v>
          </cell>
          <cell r="G13">
            <v>1</v>
          </cell>
          <cell r="H13">
            <v>1</v>
          </cell>
          <cell r="I13">
            <v>3</v>
          </cell>
          <cell r="J13">
            <v>0</v>
          </cell>
          <cell r="K13" t="str">
            <v>after_round</v>
          </cell>
          <cell r="L13" t="str">
            <v>Holy Beam</v>
          </cell>
          <cell r="M13" t="str">
            <v>The caster and nearby allies get +50% defense for 3 turns.</v>
          </cell>
          <cell r="N13">
            <v>3</v>
          </cell>
          <cell r="O13" t="str">
            <v/>
          </cell>
        </row>
        <row r="14">
          <cell r="D14">
            <v>411100100</v>
          </cell>
          <cell r="E14">
            <v>501010012</v>
          </cell>
          <cell r="F14" t="str">
            <v>add_defence</v>
          </cell>
          <cell r="G14">
            <v>1</v>
          </cell>
          <cell r="H14">
            <v>1</v>
          </cell>
          <cell r="I14">
            <v>3</v>
          </cell>
          <cell r="J14">
            <v>0</v>
          </cell>
          <cell r="K14" t="str">
            <v>after_round</v>
          </cell>
          <cell r="L14" t="str">
            <v>Holy Beam</v>
          </cell>
          <cell r="M14" t="str">
            <v>The caster and nearby allies get +50% defense for 3 turns.</v>
          </cell>
          <cell r="N14">
            <v>3</v>
          </cell>
          <cell r="O14" t="str">
            <v/>
          </cell>
        </row>
        <row r="15">
          <cell r="D15">
            <v>411100100</v>
          </cell>
          <cell r="E15">
            <v>501010012</v>
          </cell>
          <cell r="F15" t="str">
            <v>add_defence</v>
          </cell>
          <cell r="G15">
            <v>1</v>
          </cell>
          <cell r="H15">
            <v>1</v>
          </cell>
          <cell r="I15">
            <v>3</v>
          </cell>
          <cell r="J15">
            <v>0</v>
          </cell>
          <cell r="K15" t="str">
            <v>after_round</v>
          </cell>
          <cell r="L15" t="str">
            <v>Holy Beam</v>
          </cell>
          <cell r="M15" t="str">
            <v>The caster and nearby allies get +50% defense for 3 turns.</v>
          </cell>
          <cell r="N15">
            <v>3</v>
          </cell>
          <cell r="O15" t="str">
            <v/>
          </cell>
        </row>
        <row r="16">
          <cell r="D16">
            <v>411100100</v>
          </cell>
          <cell r="E16">
            <v>501010012</v>
          </cell>
          <cell r="F16" t="str">
            <v>add_defence</v>
          </cell>
          <cell r="G16">
            <v>1</v>
          </cell>
          <cell r="H16">
            <v>1</v>
          </cell>
          <cell r="I16">
            <v>3</v>
          </cell>
          <cell r="J16">
            <v>0</v>
          </cell>
          <cell r="K16" t="str">
            <v>after_round</v>
          </cell>
          <cell r="L16" t="str">
            <v>Holy Beam</v>
          </cell>
          <cell r="M16" t="str">
            <v>The caster and nearby allies get +50% defense for 3 turns.</v>
          </cell>
          <cell r="N16">
            <v>3</v>
          </cell>
          <cell r="O16" t="str">
            <v/>
          </cell>
        </row>
        <row r="17">
          <cell r="D17">
            <v>411100100</v>
          </cell>
          <cell r="E17">
            <v>501010012</v>
          </cell>
          <cell r="F17" t="str">
            <v>add_defence</v>
          </cell>
          <cell r="G17">
            <v>1</v>
          </cell>
          <cell r="H17">
            <v>1</v>
          </cell>
          <cell r="I17">
            <v>3</v>
          </cell>
          <cell r="J17">
            <v>0</v>
          </cell>
          <cell r="K17" t="str">
            <v>after_round</v>
          </cell>
          <cell r="L17" t="str">
            <v>Holy Beam</v>
          </cell>
          <cell r="M17" t="str">
            <v>The caster and nearby allies get +50% defense for 3 turns.</v>
          </cell>
          <cell r="N17">
            <v>3</v>
          </cell>
          <cell r="O17" t="str">
            <v/>
          </cell>
        </row>
        <row r="18">
          <cell r="D18">
            <v>411100100</v>
          </cell>
          <cell r="E18">
            <v>501010012</v>
          </cell>
          <cell r="F18" t="str">
            <v>add_defence</v>
          </cell>
          <cell r="G18">
            <v>1</v>
          </cell>
          <cell r="H18">
            <v>1</v>
          </cell>
          <cell r="I18">
            <v>3</v>
          </cell>
          <cell r="J18">
            <v>0</v>
          </cell>
          <cell r="K18" t="str">
            <v>after_round</v>
          </cell>
          <cell r="L18" t="str">
            <v>Holy Beam</v>
          </cell>
          <cell r="M18" t="str">
            <v>The caster and nearby allies get +50% defense for 3 turns.</v>
          </cell>
          <cell r="N18">
            <v>3</v>
          </cell>
          <cell r="O18" t="str">
            <v/>
          </cell>
        </row>
        <row r="19">
          <cell r="D19">
            <v>411100100</v>
          </cell>
          <cell r="E19">
            <v>501010012</v>
          </cell>
          <cell r="F19" t="str">
            <v>add_defence</v>
          </cell>
          <cell r="G19">
            <v>1</v>
          </cell>
          <cell r="H19">
            <v>1</v>
          </cell>
          <cell r="I19">
            <v>3</v>
          </cell>
          <cell r="J19">
            <v>0</v>
          </cell>
          <cell r="K19" t="str">
            <v>after_round</v>
          </cell>
          <cell r="L19" t="str">
            <v>Holy Beam</v>
          </cell>
          <cell r="M19" t="str">
            <v>The caster and nearby allies get +50% defense for 3 turns.</v>
          </cell>
          <cell r="N19">
            <v>3</v>
          </cell>
          <cell r="O19" t="str">
            <v/>
          </cell>
        </row>
        <row r="20">
          <cell r="D20">
            <v>411100100</v>
          </cell>
          <cell r="E20">
            <v>501010012</v>
          </cell>
          <cell r="F20" t="str">
            <v>add_defence</v>
          </cell>
          <cell r="G20">
            <v>1</v>
          </cell>
          <cell r="H20">
            <v>1</v>
          </cell>
          <cell r="I20">
            <v>3</v>
          </cell>
          <cell r="J20">
            <v>0</v>
          </cell>
          <cell r="K20" t="str">
            <v>after_round</v>
          </cell>
          <cell r="L20" t="str">
            <v>Holy Beam</v>
          </cell>
          <cell r="M20" t="str">
            <v>The caster and nearby allies get +50% defense for 3 turns.</v>
          </cell>
          <cell r="N20">
            <v>3</v>
          </cell>
          <cell r="O20" t="str">
            <v/>
          </cell>
        </row>
        <row r="21">
          <cell r="E21" t="str">
            <v/>
          </cell>
          <cell r="F21" t="str">
            <v/>
          </cell>
        </row>
        <row r="22">
          <cell r="D22">
            <v>412100100</v>
          </cell>
          <cell r="E22">
            <v>501000001</v>
          </cell>
          <cell r="F22" t="str">
            <v>hurt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 t="str">
            <v>none_round</v>
          </cell>
          <cell r="L22" t="str">
            <v>Holy Beam</v>
          </cell>
          <cell r="M22" t="str">
            <v>Deals /2.75#ATK/ damage to the target enemy.</v>
          </cell>
          <cell r="N22">
            <v>3</v>
          </cell>
          <cell r="O22">
            <v>651010004</v>
          </cell>
        </row>
        <row r="23">
          <cell r="D23">
            <v>412100100</v>
          </cell>
          <cell r="E23">
            <v>501000001</v>
          </cell>
          <cell r="F23" t="str">
            <v>hurt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 t="str">
            <v>none_round</v>
          </cell>
          <cell r="L23" t="str">
            <v>Holy Beam</v>
          </cell>
          <cell r="M23" t="str">
            <v>Deals /2.75#ATK/ damage to the target enemy.</v>
          </cell>
          <cell r="N23">
            <v>3</v>
          </cell>
          <cell r="O23">
            <v>651010004</v>
          </cell>
        </row>
        <row r="24">
          <cell r="D24">
            <v>412100100</v>
          </cell>
          <cell r="E24">
            <v>501000001</v>
          </cell>
          <cell r="F24" t="str">
            <v>hurt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 t="str">
            <v>none_round</v>
          </cell>
          <cell r="L24" t="str">
            <v>Holy Beam</v>
          </cell>
          <cell r="M24" t="str">
            <v>Deals /2.75#ATK/ damage to the target enemy.</v>
          </cell>
          <cell r="N24">
            <v>3</v>
          </cell>
          <cell r="O24">
            <v>651010004</v>
          </cell>
        </row>
        <row r="25">
          <cell r="D25">
            <v>412100100</v>
          </cell>
          <cell r="E25">
            <v>501000001</v>
          </cell>
          <cell r="F25" t="str">
            <v>hurt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 t="str">
            <v>none_round</v>
          </cell>
          <cell r="L25" t="str">
            <v>Holy Beam</v>
          </cell>
          <cell r="M25" t="str">
            <v>Deals /2.75#ATK/ damage to the target enemy.</v>
          </cell>
          <cell r="N25">
            <v>3</v>
          </cell>
          <cell r="O25">
            <v>651010004</v>
          </cell>
        </row>
        <row r="26">
          <cell r="D26">
            <v>412100100</v>
          </cell>
          <cell r="E26">
            <v>501000001</v>
          </cell>
          <cell r="F26" t="str">
            <v>hurt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 t="str">
            <v>none_round</v>
          </cell>
          <cell r="L26" t="str">
            <v>Holy Beam</v>
          </cell>
          <cell r="M26" t="str">
            <v>Deals /2.75#ATK/ damage to the target enemy.</v>
          </cell>
          <cell r="N26">
            <v>3</v>
          </cell>
          <cell r="O26">
            <v>651010004</v>
          </cell>
        </row>
        <row r="27">
          <cell r="D27">
            <v>412100100</v>
          </cell>
          <cell r="E27">
            <v>501000001</v>
          </cell>
          <cell r="F27" t="str">
            <v>hurt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 t="str">
            <v>none_round</v>
          </cell>
          <cell r="L27" t="str">
            <v>Holy Beam</v>
          </cell>
          <cell r="M27" t="str">
            <v>Deals /2.75#ATK/ damage to the target enemy.</v>
          </cell>
          <cell r="N27">
            <v>3</v>
          </cell>
          <cell r="O27">
            <v>651010004</v>
          </cell>
        </row>
        <row r="28">
          <cell r="D28">
            <v>412100100</v>
          </cell>
          <cell r="E28">
            <v>501000001</v>
          </cell>
          <cell r="F28" t="str">
            <v>hurt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 t="str">
            <v>none_round</v>
          </cell>
          <cell r="L28" t="str">
            <v>Holy Beam</v>
          </cell>
          <cell r="M28" t="str">
            <v>Deals /2.75#ATK/ damage to the target enemy.</v>
          </cell>
          <cell r="N28">
            <v>3</v>
          </cell>
          <cell r="O28">
            <v>651010004</v>
          </cell>
        </row>
        <row r="29">
          <cell r="D29">
            <v>412100100</v>
          </cell>
          <cell r="E29">
            <v>501000001</v>
          </cell>
          <cell r="F29" t="str">
            <v>hurt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 t="str">
            <v>none_round</v>
          </cell>
          <cell r="L29" t="str">
            <v>Holy Beam</v>
          </cell>
          <cell r="M29" t="str">
            <v>Deals /4#ATK/ damage to the target enemy.</v>
          </cell>
          <cell r="N29">
            <v>3</v>
          </cell>
          <cell r="O29">
            <v>651010004</v>
          </cell>
        </row>
        <row r="30">
          <cell r="E30" t="str">
            <v/>
          </cell>
          <cell r="F30" t="str">
            <v/>
          </cell>
        </row>
        <row r="31">
          <cell r="D31">
            <v>411100200</v>
          </cell>
          <cell r="E31">
            <v>501000001</v>
          </cell>
          <cell r="F31" t="str">
            <v>hurt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 t="str">
            <v>none_round</v>
          </cell>
          <cell r="L31" t="str">
            <v>Lava Strike</v>
          </cell>
          <cell r="M31" t="str">
            <v>Deals /0.8#ATK/ damage to all the ememies.</v>
          </cell>
          <cell r="N31">
            <v>2</v>
          </cell>
          <cell r="O31">
            <v>651000004</v>
          </cell>
        </row>
        <row r="32">
          <cell r="D32">
            <v>411100200</v>
          </cell>
          <cell r="E32">
            <v>501000001</v>
          </cell>
          <cell r="F32" t="str">
            <v>hurt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 t="str">
            <v>none_round</v>
          </cell>
          <cell r="L32" t="str">
            <v>Lava Strike</v>
          </cell>
          <cell r="M32" t="str">
            <v>Deals /0.8#ATK/ damage to all the ememies.</v>
          </cell>
          <cell r="N32">
            <v>2</v>
          </cell>
          <cell r="O32">
            <v>651000004</v>
          </cell>
        </row>
        <row r="33">
          <cell r="D33">
            <v>411100200</v>
          </cell>
          <cell r="E33">
            <v>501000001</v>
          </cell>
          <cell r="F33" t="str">
            <v>hurt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 t="str">
            <v>none_round</v>
          </cell>
          <cell r="L33" t="str">
            <v>Lava Strike</v>
          </cell>
          <cell r="M33" t="str">
            <v>Deals /0.8#ATK/ damage to all the ememies.</v>
          </cell>
          <cell r="N33">
            <v>2</v>
          </cell>
          <cell r="O33">
            <v>651000004</v>
          </cell>
        </row>
        <row r="34">
          <cell r="D34">
            <v>411100200</v>
          </cell>
          <cell r="E34">
            <v>501000001</v>
          </cell>
          <cell r="F34" t="str">
            <v>hurt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 t="str">
            <v>none_round</v>
          </cell>
          <cell r="L34" t="str">
            <v>Lava Strike</v>
          </cell>
          <cell r="M34" t="str">
            <v>Deals /0.8#ATK/ damage to all the ememies.</v>
          </cell>
          <cell r="N34">
            <v>2</v>
          </cell>
          <cell r="O34">
            <v>651000004</v>
          </cell>
        </row>
        <row r="35">
          <cell r="D35">
            <v>411100200</v>
          </cell>
          <cell r="E35">
            <v>501000001</v>
          </cell>
          <cell r="F35" t="str">
            <v>hurt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 t="str">
            <v>none_round</v>
          </cell>
          <cell r="L35" t="str">
            <v>Lava Strike</v>
          </cell>
          <cell r="M35" t="str">
            <v>Deals /0.8#ATK/ damage to all the ememies.</v>
          </cell>
          <cell r="N35">
            <v>2</v>
          </cell>
          <cell r="O35">
            <v>651000004</v>
          </cell>
        </row>
        <row r="36">
          <cell r="D36">
            <v>411100200</v>
          </cell>
          <cell r="E36">
            <v>501000001</v>
          </cell>
          <cell r="F36" t="str">
            <v>hurt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 t="str">
            <v>none_round</v>
          </cell>
          <cell r="L36" t="str">
            <v>Lava Strike</v>
          </cell>
          <cell r="M36" t="str">
            <v>Deals /0.8#ATK/ damage to all the ememies.</v>
          </cell>
          <cell r="N36">
            <v>2</v>
          </cell>
          <cell r="O36">
            <v>651000004</v>
          </cell>
        </row>
        <row r="37">
          <cell r="D37">
            <v>411100200</v>
          </cell>
          <cell r="E37">
            <v>501000001</v>
          </cell>
          <cell r="F37" t="str">
            <v>hurt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 t="str">
            <v>none_round</v>
          </cell>
          <cell r="L37" t="str">
            <v>Lava Strike</v>
          </cell>
          <cell r="M37" t="str">
            <v>Deals /0.8#ATK/ damage to all the ememies.</v>
          </cell>
          <cell r="N37">
            <v>2</v>
          </cell>
          <cell r="O37">
            <v>651000004</v>
          </cell>
        </row>
        <row r="38">
          <cell r="D38">
            <v>411100200</v>
          </cell>
          <cell r="E38">
            <v>501000001</v>
          </cell>
          <cell r="F38" t="str">
            <v>hurt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 t="str">
            <v>none_round</v>
          </cell>
          <cell r="L38" t="str">
            <v>Lava Strike</v>
          </cell>
          <cell r="M38" t="str">
            <v>Deals /1.3#ATK/ damage to all the ememies.</v>
          </cell>
          <cell r="N38">
            <v>2</v>
          </cell>
          <cell r="O38">
            <v>651000004</v>
          </cell>
        </row>
        <row r="39">
          <cell r="E39" t="str">
            <v/>
          </cell>
          <cell r="F39" t="str">
            <v/>
          </cell>
        </row>
        <row r="40">
          <cell r="D40">
            <v>412100200</v>
          </cell>
          <cell r="E40">
            <v>501010001</v>
          </cell>
          <cell r="F40" t="str">
            <v>shield</v>
          </cell>
          <cell r="G40">
            <v>1</v>
          </cell>
          <cell r="H40">
            <v>1</v>
          </cell>
          <cell r="I40">
            <v>3</v>
          </cell>
          <cell r="J40">
            <v>0</v>
          </cell>
          <cell r="K40" t="str">
            <v>after_round</v>
          </cell>
          <cell r="L40" t="str">
            <v>Lava Strike</v>
          </cell>
          <cell r="M40" t="str">
            <v>Add a shiled for all the allies, absorbing /0.2#ATK/ damage.</v>
          </cell>
          <cell r="N40">
            <v>3</v>
          </cell>
          <cell r="O40" t="str">
            <v/>
          </cell>
        </row>
        <row r="41">
          <cell r="D41">
            <v>412100200</v>
          </cell>
          <cell r="E41">
            <v>501010001</v>
          </cell>
          <cell r="F41" t="str">
            <v>shield</v>
          </cell>
          <cell r="G41">
            <v>1</v>
          </cell>
          <cell r="H41">
            <v>1</v>
          </cell>
          <cell r="I41">
            <v>3</v>
          </cell>
          <cell r="J41">
            <v>0</v>
          </cell>
          <cell r="K41" t="str">
            <v>after_round</v>
          </cell>
          <cell r="L41" t="str">
            <v>Lava Strike</v>
          </cell>
          <cell r="M41" t="str">
            <v>Add a shiled for all the allies, absorbing /0.2#ATK/ damage.</v>
          </cell>
          <cell r="N41">
            <v>3</v>
          </cell>
          <cell r="O41" t="str">
            <v/>
          </cell>
        </row>
        <row r="42">
          <cell r="D42">
            <v>412100200</v>
          </cell>
          <cell r="E42">
            <v>501010001</v>
          </cell>
          <cell r="F42" t="str">
            <v>shield</v>
          </cell>
          <cell r="G42">
            <v>1</v>
          </cell>
          <cell r="H42">
            <v>1</v>
          </cell>
          <cell r="I42">
            <v>3</v>
          </cell>
          <cell r="J42">
            <v>0</v>
          </cell>
          <cell r="K42" t="str">
            <v>after_round</v>
          </cell>
          <cell r="L42" t="str">
            <v>Lava Strike</v>
          </cell>
          <cell r="M42" t="str">
            <v>Add a shiled for all the allies, absorbing /0.2#ATK/ damage.</v>
          </cell>
          <cell r="N42">
            <v>3</v>
          </cell>
          <cell r="O42" t="str">
            <v/>
          </cell>
        </row>
        <row r="43">
          <cell r="D43">
            <v>412100200</v>
          </cell>
          <cell r="E43">
            <v>501010001</v>
          </cell>
          <cell r="F43" t="str">
            <v>shield</v>
          </cell>
          <cell r="G43">
            <v>1</v>
          </cell>
          <cell r="H43">
            <v>1</v>
          </cell>
          <cell r="I43">
            <v>3</v>
          </cell>
          <cell r="J43">
            <v>0</v>
          </cell>
          <cell r="K43" t="str">
            <v>after_round</v>
          </cell>
          <cell r="L43" t="str">
            <v>Lava Strike</v>
          </cell>
          <cell r="M43" t="str">
            <v>Add a shiled for all the allies, absorbing /0.2#ATK/ damage.</v>
          </cell>
          <cell r="N43">
            <v>3</v>
          </cell>
          <cell r="O43" t="str">
            <v/>
          </cell>
        </row>
        <row r="44">
          <cell r="D44">
            <v>412100200</v>
          </cell>
          <cell r="E44">
            <v>501010001</v>
          </cell>
          <cell r="F44" t="str">
            <v>shield</v>
          </cell>
          <cell r="G44">
            <v>1</v>
          </cell>
          <cell r="H44">
            <v>1</v>
          </cell>
          <cell r="I44">
            <v>3</v>
          </cell>
          <cell r="J44">
            <v>0</v>
          </cell>
          <cell r="K44" t="str">
            <v>after_round</v>
          </cell>
          <cell r="L44" t="str">
            <v>Lava Strike</v>
          </cell>
          <cell r="M44" t="str">
            <v>Add a shiled for all the allies, absorbing /0.2#ATK/ damage.</v>
          </cell>
          <cell r="N44">
            <v>3</v>
          </cell>
          <cell r="O44" t="str">
            <v/>
          </cell>
        </row>
        <row r="45">
          <cell r="D45">
            <v>412100200</v>
          </cell>
          <cell r="E45">
            <v>501010001</v>
          </cell>
          <cell r="F45" t="str">
            <v>shield</v>
          </cell>
          <cell r="G45">
            <v>1</v>
          </cell>
          <cell r="H45">
            <v>1</v>
          </cell>
          <cell r="I45">
            <v>3</v>
          </cell>
          <cell r="J45">
            <v>0</v>
          </cell>
          <cell r="K45" t="str">
            <v>after_round</v>
          </cell>
          <cell r="L45" t="str">
            <v>Lava Strike</v>
          </cell>
          <cell r="M45" t="str">
            <v>Add a shiled for all the allies, absorbing /0.2#ATK/ damage.</v>
          </cell>
          <cell r="N45">
            <v>3</v>
          </cell>
          <cell r="O45" t="str">
            <v/>
          </cell>
        </row>
        <row r="46">
          <cell r="D46">
            <v>412100200</v>
          </cell>
          <cell r="E46">
            <v>501010001</v>
          </cell>
          <cell r="F46" t="str">
            <v>shield</v>
          </cell>
          <cell r="G46">
            <v>1</v>
          </cell>
          <cell r="H46">
            <v>1</v>
          </cell>
          <cell r="I46">
            <v>3</v>
          </cell>
          <cell r="J46">
            <v>0</v>
          </cell>
          <cell r="K46" t="str">
            <v>after_round</v>
          </cell>
          <cell r="L46" t="str">
            <v>Lava Strike</v>
          </cell>
          <cell r="M46" t="str">
            <v>Add a shiled for all the allies, absorbing /0.2#ATK/ damage.</v>
          </cell>
          <cell r="N46">
            <v>3</v>
          </cell>
          <cell r="O46" t="str">
            <v/>
          </cell>
        </row>
        <row r="47">
          <cell r="D47">
            <v>412100200</v>
          </cell>
          <cell r="E47">
            <v>501010001</v>
          </cell>
          <cell r="F47" t="str">
            <v>shield</v>
          </cell>
          <cell r="G47">
            <v>1</v>
          </cell>
          <cell r="H47">
            <v>1</v>
          </cell>
          <cell r="I47">
            <v>3</v>
          </cell>
          <cell r="J47">
            <v>0</v>
          </cell>
          <cell r="K47" t="str">
            <v>after_round</v>
          </cell>
          <cell r="L47" t="str">
            <v>Lava Strike</v>
          </cell>
          <cell r="M47" t="str">
            <v>Add a shiled for all the allies, absorbing /0.2#ATK/ damage.</v>
          </cell>
          <cell r="N47">
            <v>3</v>
          </cell>
          <cell r="O47" t="str">
            <v/>
          </cell>
        </row>
        <row r="48">
          <cell r="E48" t="str">
            <v/>
          </cell>
          <cell r="F48" t="str">
            <v/>
          </cell>
        </row>
        <row r="49">
          <cell r="D49">
            <v>411100300</v>
          </cell>
          <cell r="E49">
            <v>501010003</v>
          </cell>
          <cell r="F49" t="str">
            <v>hide</v>
          </cell>
          <cell r="G49">
            <v>1</v>
          </cell>
          <cell r="H49">
            <v>1</v>
          </cell>
          <cell r="I49">
            <v>3</v>
          </cell>
          <cell r="J49">
            <v>0</v>
          </cell>
          <cell r="K49" t="str">
            <v>after_round</v>
          </cell>
          <cell r="L49" t="str">
            <v>Shadow Dagger</v>
          </cell>
          <cell r="N49">
            <v>3</v>
          </cell>
          <cell r="O49" t="str">
            <v/>
          </cell>
        </row>
        <row r="50">
          <cell r="D50">
            <v>411100300</v>
          </cell>
          <cell r="E50">
            <v>501010003</v>
          </cell>
          <cell r="F50" t="str">
            <v>hide</v>
          </cell>
          <cell r="G50">
            <v>1</v>
          </cell>
          <cell r="H50">
            <v>1</v>
          </cell>
          <cell r="I50">
            <v>3</v>
          </cell>
          <cell r="J50">
            <v>0</v>
          </cell>
          <cell r="K50" t="str">
            <v>after_round</v>
          </cell>
          <cell r="L50" t="str">
            <v>Shadow Dagger</v>
          </cell>
          <cell r="N50">
            <v>3</v>
          </cell>
          <cell r="O50" t="str">
            <v/>
          </cell>
        </row>
        <row r="51">
          <cell r="D51">
            <v>411100300</v>
          </cell>
          <cell r="E51">
            <v>501010003</v>
          </cell>
          <cell r="F51" t="str">
            <v>hide</v>
          </cell>
          <cell r="G51">
            <v>1</v>
          </cell>
          <cell r="H51">
            <v>1</v>
          </cell>
          <cell r="I51">
            <v>3</v>
          </cell>
          <cell r="J51">
            <v>0</v>
          </cell>
          <cell r="K51" t="str">
            <v>after_round</v>
          </cell>
          <cell r="L51" t="str">
            <v>Shadow Dagger</v>
          </cell>
          <cell r="N51">
            <v>3</v>
          </cell>
          <cell r="O51" t="str">
            <v/>
          </cell>
        </row>
        <row r="52">
          <cell r="D52">
            <v>411100300</v>
          </cell>
          <cell r="E52">
            <v>501010003</v>
          </cell>
          <cell r="F52" t="str">
            <v>hide</v>
          </cell>
          <cell r="G52">
            <v>1</v>
          </cell>
          <cell r="H52">
            <v>1</v>
          </cell>
          <cell r="I52">
            <v>3</v>
          </cell>
          <cell r="J52">
            <v>0</v>
          </cell>
          <cell r="K52" t="str">
            <v>after_round</v>
          </cell>
          <cell r="L52" t="str">
            <v>Shadow Dagger</v>
          </cell>
          <cell r="N52">
            <v>3</v>
          </cell>
          <cell r="O52" t="str">
            <v/>
          </cell>
        </row>
        <row r="53">
          <cell r="D53">
            <v>411100300</v>
          </cell>
          <cell r="E53">
            <v>501010003</v>
          </cell>
          <cell r="F53" t="str">
            <v>hide</v>
          </cell>
          <cell r="G53">
            <v>1</v>
          </cell>
          <cell r="H53">
            <v>1</v>
          </cell>
          <cell r="I53">
            <v>3</v>
          </cell>
          <cell r="J53">
            <v>0</v>
          </cell>
          <cell r="K53" t="str">
            <v>after_round</v>
          </cell>
          <cell r="L53" t="str">
            <v>Shadow Dagger</v>
          </cell>
          <cell r="N53">
            <v>3</v>
          </cell>
          <cell r="O53" t="str">
            <v/>
          </cell>
        </row>
        <row r="54">
          <cell r="D54">
            <v>411100300</v>
          </cell>
          <cell r="E54">
            <v>501010003</v>
          </cell>
          <cell r="F54" t="str">
            <v>hide</v>
          </cell>
          <cell r="G54">
            <v>1</v>
          </cell>
          <cell r="H54">
            <v>1</v>
          </cell>
          <cell r="I54">
            <v>3</v>
          </cell>
          <cell r="J54">
            <v>0</v>
          </cell>
          <cell r="K54" t="str">
            <v>after_round</v>
          </cell>
          <cell r="L54" t="str">
            <v>Shadow Dagger</v>
          </cell>
          <cell r="N54">
            <v>3</v>
          </cell>
          <cell r="O54" t="str">
            <v/>
          </cell>
        </row>
        <row r="55">
          <cell r="D55">
            <v>411100300</v>
          </cell>
          <cell r="E55">
            <v>501010003</v>
          </cell>
          <cell r="F55" t="str">
            <v>hide</v>
          </cell>
          <cell r="G55">
            <v>1</v>
          </cell>
          <cell r="H55">
            <v>1</v>
          </cell>
          <cell r="I55">
            <v>3</v>
          </cell>
          <cell r="J55">
            <v>0</v>
          </cell>
          <cell r="K55" t="str">
            <v>after_round</v>
          </cell>
          <cell r="L55" t="str">
            <v>Shadow Dagger</v>
          </cell>
          <cell r="N55">
            <v>3</v>
          </cell>
          <cell r="O55" t="str">
            <v/>
          </cell>
        </row>
        <row r="56">
          <cell r="D56">
            <v>411100300</v>
          </cell>
          <cell r="E56">
            <v>501010003</v>
          </cell>
          <cell r="F56" t="str">
            <v>hide</v>
          </cell>
          <cell r="G56">
            <v>1</v>
          </cell>
          <cell r="H56">
            <v>1</v>
          </cell>
          <cell r="I56">
            <v>3</v>
          </cell>
          <cell r="J56">
            <v>0</v>
          </cell>
          <cell r="K56" t="str">
            <v>after_round</v>
          </cell>
          <cell r="L56" t="str">
            <v>Shadow Dagger</v>
          </cell>
          <cell r="N56">
            <v>3</v>
          </cell>
          <cell r="O56" t="str">
            <v/>
          </cell>
        </row>
        <row r="57">
          <cell r="E57" t="str">
            <v/>
          </cell>
          <cell r="F57" t="str">
            <v/>
          </cell>
        </row>
        <row r="58">
          <cell r="D58">
            <v>412100300</v>
          </cell>
          <cell r="E58">
            <v>501000001</v>
          </cell>
          <cell r="F58" t="str">
            <v>hurt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 t="str">
            <v>none_round</v>
          </cell>
          <cell r="L58" t="str">
            <v>Shadow Dagger</v>
          </cell>
          <cell r="M58" t="str">
            <v>Deals /3.6#ATK/ damage to the target enemy.</v>
          </cell>
          <cell r="N58">
            <v>2</v>
          </cell>
          <cell r="O58">
            <v>651000004</v>
          </cell>
        </row>
        <row r="59">
          <cell r="D59">
            <v>412100300</v>
          </cell>
          <cell r="E59">
            <v>501000001</v>
          </cell>
          <cell r="F59" t="str">
            <v>hurt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 t="str">
            <v>none_round</v>
          </cell>
          <cell r="L59" t="str">
            <v>Shadow Dagger</v>
          </cell>
          <cell r="M59" t="str">
            <v>Deals /3.6#ATK/ damage to the target enemy.</v>
          </cell>
          <cell r="N59">
            <v>2</v>
          </cell>
          <cell r="O59">
            <v>651000004</v>
          </cell>
        </row>
        <row r="60">
          <cell r="D60">
            <v>412100300</v>
          </cell>
          <cell r="E60">
            <v>501000001</v>
          </cell>
          <cell r="F60" t="str">
            <v>hurt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 t="str">
            <v>none_round</v>
          </cell>
          <cell r="L60" t="str">
            <v>Shadow Dagger</v>
          </cell>
          <cell r="M60" t="str">
            <v>Deals /3.6#ATK/ damage to the target enemy.</v>
          </cell>
          <cell r="N60">
            <v>2</v>
          </cell>
          <cell r="O60">
            <v>651000004</v>
          </cell>
        </row>
        <row r="61">
          <cell r="D61">
            <v>412100300</v>
          </cell>
          <cell r="E61">
            <v>501000001</v>
          </cell>
          <cell r="F61" t="str">
            <v>hurt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 t="str">
            <v>none_round</v>
          </cell>
          <cell r="L61" t="str">
            <v>Shadow Dagger</v>
          </cell>
          <cell r="M61" t="str">
            <v>Deals /3.6#ATK/ damage to the target enemy.</v>
          </cell>
          <cell r="N61">
            <v>2</v>
          </cell>
          <cell r="O61">
            <v>651000004</v>
          </cell>
        </row>
        <row r="62">
          <cell r="D62">
            <v>412100300</v>
          </cell>
          <cell r="E62">
            <v>501000001</v>
          </cell>
          <cell r="F62" t="str">
            <v>hurt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 t="str">
            <v>none_round</v>
          </cell>
          <cell r="L62" t="str">
            <v>Shadow Dagger</v>
          </cell>
          <cell r="M62" t="str">
            <v>Deals /3.6#ATK/ damage to the target enemy.</v>
          </cell>
          <cell r="N62">
            <v>2</v>
          </cell>
          <cell r="O62">
            <v>651000004</v>
          </cell>
        </row>
        <row r="63">
          <cell r="D63">
            <v>412100300</v>
          </cell>
          <cell r="E63">
            <v>501000001</v>
          </cell>
          <cell r="F63" t="str">
            <v>hurt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str">
            <v>none_round</v>
          </cell>
          <cell r="L63" t="str">
            <v>Shadow Dagger</v>
          </cell>
          <cell r="M63" t="str">
            <v>Deals /3.6#ATK/ damage to the target enemy.</v>
          </cell>
          <cell r="N63">
            <v>2</v>
          </cell>
          <cell r="O63">
            <v>651000004</v>
          </cell>
        </row>
        <row r="64">
          <cell r="D64">
            <v>412100300</v>
          </cell>
          <cell r="E64">
            <v>501000001</v>
          </cell>
          <cell r="F64" t="str">
            <v>hurt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str">
            <v>none_round</v>
          </cell>
          <cell r="L64" t="str">
            <v>Shadow Dagger</v>
          </cell>
          <cell r="M64" t="str">
            <v>Deals /3.6#ATK/ damage to the target enemy.</v>
          </cell>
          <cell r="N64">
            <v>2</v>
          </cell>
          <cell r="O64">
            <v>651000004</v>
          </cell>
        </row>
        <row r="65">
          <cell r="D65">
            <v>412100300</v>
          </cell>
          <cell r="E65">
            <v>501000001</v>
          </cell>
          <cell r="F65" t="str">
            <v>hurt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 t="str">
            <v>none_round</v>
          </cell>
          <cell r="L65" t="str">
            <v>Shadow Dagger</v>
          </cell>
          <cell r="M65" t="str">
            <v>Deals /5.1#ATK/ damage to the target enemy.</v>
          </cell>
          <cell r="N65">
            <v>2</v>
          </cell>
          <cell r="O65">
            <v>651000004</v>
          </cell>
        </row>
        <row r="66">
          <cell r="E66" t="str">
            <v/>
          </cell>
          <cell r="F66" t="str">
            <v/>
          </cell>
        </row>
        <row r="67">
          <cell r="D67">
            <v>411100400</v>
          </cell>
          <cell r="E67">
            <v>501000001</v>
          </cell>
          <cell r="F67" t="str">
            <v>hurt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str">
            <v>none_round</v>
          </cell>
          <cell r="L67" t="str">
            <v>Arrow of Nature</v>
          </cell>
          <cell r="M67" t="str">
            <v>Deals /1.8#ATK/ damage to the target enemy.</v>
          </cell>
          <cell r="N67">
            <v>2</v>
          </cell>
          <cell r="O67">
            <v>651000004</v>
          </cell>
        </row>
        <row r="68">
          <cell r="D68">
            <v>411100400</v>
          </cell>
          <cell r="E68">
            <v>501000001</v>
          </cell>
          <cell r="F68" t="str">
            <v>hurt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str">
            <v>none_round</v>
          </cell>
          <cell r="L68" t="str">
            <v>Arrow of Nature</v>
          </cell>
          <cell r="M68" t="str">
            <v>Deals /1.8#ATK/ damage to the target enemy.</v>
          </cell>
          <cell r="N68">
            <v>2</v>
          </cell>
          <cell r="O68">
            <v>651000004</v>
          </cell>
        </row>
        <row r="69">
          <cell r="D69">
            <v>411100400</v>
          </cell>
          <cell r="E69">
            <v>501000001</v>
          </cell>
          <cell r="F69" t="str">
            <v>hurt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 t="str">
            <v>none_round</v>
          </cell>
          <cell r="L69" t="str">
            <v>Arrow of Nature</v>
          </cell>
          <cell r="M69" t="str">
            <v>Deals /1.8#ATK/ damage to the target enemy.</v>
          </cell>
          <cell r="N69">
            <v>2</v>
          </cell>
          <cell r="O69">
            <v>651000004</v>
          </cell>
        </row>
        <row r="70">
          <cell r="D70">
            <v>411100400</v>
          </cell>
          <cell r="E70">
            <v>501000001</v>
          </cell>
          <cell r="F70" t="str">
            <v>hurt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none_round</v>
          </cell>
          <cell r="L70" t="str">
            <v>Arrow of Nature</v>
          </cell>
          <cell r="M70" t="str">
            <v>Deals /1.8#ATK/ damage to the target enemy.</v>
          </cell>
          <cell r="N70">
            <v>2</v>
          </cell>
          <cell r="O70">
            <v>651000004</v>
          </cell>
        </row>
        <row r="71">
          <cell r="D71">
            <v>411100400</v>
          </cell>
          <cell r="E71">
            <v>501000001</v>
          </cell>
          <cell r="F71" t="str">
            <v>hurt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str">
            <v>none_round</v>
          </cell>
          <cell r="L71" t="str">
            <v>Arrow of Nature</v>
          </cell>
          <cell r="M71" t="str">
            <v>Deals /1.8#ATK/ damage to the target enemy.</v>
          </cell>
          <cell r="N71">
            <v>2</v>
          </cell>
          <cell r="O71">
            <v>651000004</v>
          </cell>
        </row>
        <row r="72">
          <cell r="D72">
            <v>411100400</v>
          </cell>
          <cell r="E72">
            <v>501000001</v>
          </cell>
          <cell r="F72" t="str">
            <v>hurt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str">
            <v>none_round</v>
          </cell>
          <cell r="L72" t="str">
            <v>Arrow of Nature</v>
          </cell>
          <cell r="M72" t="str">
            <v>Deals /1.8#ATK/ damage to the target enemy.</v>
          </cell>
          <cell r="N72">
            <v>2</v>
          </cell>
          <cell r="O72">
            <v>651000004</v>
          </cell>
        </row>
        <row r="73">
          <cell r="D73">
            <v>411100400</v>
          </cell>
          <cell r="E73">
            <v>501000001</v>
          </cell>
          <cell r="F73" t="str">
            <v>hurt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str">
            <v>none_round</v>
          </cell>
          <cell r="L73" t="str">
            <v>Arrow of Nature</v>
          </cell>
          <cell r="M73" t="str">
            <v>Deals /1.8#ATK/ damage to the target enemy.</v>
          </cell>
          <cell r="N73">
            <v>2</v>
          </cell>
          <cell r="O73">
            <v>651000004</v>
          </cell>
        </row>
        <row r="74">
          <cell r="D74">
            <v>411100400</v>
          </cell>
          <cell r="E74">
            <v>501000001</v>
          </cell>
          <cell r="F74" t="str">
            <v>hurt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 t="str">
            <v>none_round</v>
          </cell>
          <cell r="L74" t="str">
            <v>Arrow of Nature</v>
          </cell>
          <cell r="M74" t="str">
            <v>Deals /2.5#ATK/ damage to the target enemy.</v>
          </cell>
          <cell r="N74">
            <v>2</v>
          </cell>
          <cell r="O74">
            <v>651000004</v>
          </cell>
        </row>
        <row r="75">
          <cell r="E75" t="str">
            <v/>
          </cell>
          <cell r="F75" t="str">
            <v/>
          </cell>
        </row>
        <row r="76">
          <cell r="D76">
            <v>412100400</v>
          </cell>
          <cell r="E76">
            <v>501000003</v>
          </cell>
          <cell r="F76" t="str">
            <v>dispel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 t="str">
            <v>none_round</v>
          </cell>
          <cell r="L76" t="str">
            <v>Arrow of Nature</v>
          </cell>
          <cell r="M76" t="str">
            <v>Dispel all the buffs from the target enemy.</v>
          </cell>
          <cell r="N76">
            <v>2</v>
          </cell>
          <cell r="O76" t="str">
            <v/>
          </cell>
        </row>
        <row r="77">
          <cell r="D77">
            <v>412100400</v>
          </cell>
          <cell r="E77">
            <v>501000003</v>
          </cell>
          <cell r="F77" t="str">
            <v>dispel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 t="str">
            <v>none_round</v>
          </cell>
          <cell r="L77" t="str">
            <v>Arrow of Nature</v>
          </cell>
          <cell r="M77" t="str">
            <v>Dispel all the buffs from the target enemy.</v>
          </cell>
          <cell r="N77">
            <v>2</v>
          </cell>
          <cell r="O77" t="str">
            <v/>
          </cell>
        </row>
        <row r="78">
          <cell r="D78">
            <v>412100400</v>
          </cell>
          <cell r="E78">
            <v>501000003</v>
          </cell>
          <cell r="F78" t="str">
            <v>dispel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str">
            <v>none_round</v>
          </cell>
          <cell r="L78" t="str">
            <v>Arrow of Nature</v>
          </cell>
          <cell r="M78" t="str">
            <v>Dispel all the buffs from the target enemy.</v>
          </cell>
          <cell r="N78">
            <v>2</v>
          </cell>
          <cell r="O78" t="str">
            <v/>
          </cell>
        </row>
        <row r="79">
          <cell r="D79">
            <v>412100400</v>
          </cell>
          <cell r="E79">
            <v>501000003</v>
          </cell>
          <cell r="F79" t="str">
            <v>dispel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 t="str">
            <v>none_round</v>
          </cell>
          <cell r="L79" t="str">
            <v>Arrow of Nature</v>
          </cell>
          <cell r="M79" t="str">
            <v>Dispel all the buffs from the target enemy.</v>
          </cell>
          <cell r="N79">
            <v>2</v>
          </cell>
          <cell r="O79" t="str">
            <v/>
          </cell>
        </row>
        <row r="80">
          <cell r="D80">
            <v>412100400</v>
          </cell>
          <cell r="E80">
            <v>501000003</v>
          </cell>
          <cell r="F80" t="str">
            <v>dispel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str">
            <v>none_round</v>
          </cell>
          <cell r="L80" t="str">
            <v>Arrow of Nature</v>
          </cell>
          <cell r="M80" t="str">
            <v>Dispel all the buffs from the target enemy.</v>
          </cell>
          <cell r="N80">
            <v>2</v>
          </cell>
          <cell r="O80" t="str">
            <v/>
          </cell>
        </row>
        <row r="81">
          <cell r="D81">
            <v>412100400</v>
          </cell>
          <cell r="E81">
            <v>501000003</v>
          </cell>
          <cell r="F81" t="str">
            <v>dispel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 t="str">
            <v>none_round</v>
          </cell>
          <cell r="L81" t="str">
            <v>Arrow of Nature</v>
          </cell>
          <cell r="M81" t="str">
            <v>Dispel all the buffs from the target enemy.</v>
          </cell>
          <cell r="N81">
            <v>2</v>
          </cell>
          <cell r="O81" t="str">
            <v/>
          </cell>
        </row>
        <row r="82">
          <cell r="D82">
            <v>412100400</v>
          </cell>
          <cell r="E82">
            <v>501000003</v>
          </cell>
          <cell r="F82" t="str">
            <v>dispel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 t="str">
            <v>none_round</v>
          </cell>
          <cell r="L82" t="str">
            <v>Arrow of Nature</v>
          </cell>
          <cell r="M82" t="str">
            <v>Dispel all the buffs from the target enemy.</v>
          </cell>
          <cell r="N82">
            <v>2</v>
          </cell>
          <cell r="O82" t="str">
            <v/>
          </cell>
        </row>
        <row r="83">
          <cell r="D83">
            <v>412100400</v>
          </cell>
          <cell r="E83">
            <v>501000003</v>
          </cell>
          <cell r="F83" t="str">
            <v>dispel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 t="str">
            <v>none_round</v>
          </cell>
          <cell r="L83" t="str">
            <v>Arrow of Nature</v>
          </cell>
          <cell r="M83" t="str">
            <v>Dispel all the buffs from the target enemy.</v>
          </cell>
          <cell r="N83">
            <v>2</v>
          </cell>
          <cell r="O83" t="str">
            <v/>
          </cell>
        </row>
        <row r="84">
          <cell r="E84" t="str">
            <v/>
          </cell>
          <cell r="F84" t="str">
            <v/>
          </cell>
        </row>
        <row r="85">
          <cell r="D85">
            <v>411100500</v>
          </cell>
          <cell r="E85">
            <v>501000002</v>
          </cell>
          <cell r="F85" t="str">
            <v>heal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 t="str">
            <v>none_round</v>
          </cell>
          <cell r="L85" t="str">
            <v>Brain Storm</v>
          </cell>
          <cell r="M85" t="str">
            <v>Recovers /0.4#HP/ health for all the allies.</v>
          </cell>
          <cell r="N85">
            <v>3</v>
          </cell>
          <cell r="O85" t="str">
            <v/>
          </cell>
        </row>
        <row r="86">
          <cell r="D86">
            <v>411100500</v>
          </cell>
          <cell r="E86">
            <v>501000002</v>
          </cell>
          <cell r="F86" t="str">
            <v>heal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 t="str">
            <v>none_round</v>
          </cell>
          <cell r="L86" t="str">
            <v>Brain Storm</v>
          </cell>
          <cell r="M86" t="str">
            <v>Recovers /0.4#HP/ health for all the allies.</v>
          </cell>
          <cell r="N86">
            <v>3</v>
          </cell>
          <cell r="O86" t="str">
            <v/>
          </cell>
        </row>
        <row r="87">
          <cell r="D87">
            <v>411100500</v>
          </cell>
          <cell r="E87">
            <v>501000002</v>
          </cell>
          <cell r="F87" t="str">
            <v>heal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 t="str">
            <v>none_round</v>
          </cell>
          <cell r="L87" t="str">
            <v>Brain Storm</v>
          </cell>
          <cell r="M87" t="str">
            <v>Recovers /0.4#HP/ health for all the allies.</v>
          </cell>
          <cell r="N87">
            <v>3</v>
          </cell>
          <cell r="O87" t="str">
            <v/>
          </cell>
        </row>
        <row r="88">
          <cell r="D88">
            <v>411100500</v>
          </cell>
          <cell r="E88">
            <v>501000002</v>
          </cell>
          <cell r="F88" t="str">
            <v>heal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 t="str">
            <v>none_round</v>
          </cell>
          <cell r="L88" t="str">
            <v>Brain Storm</v>
          </cell>
          <cell r="M88" t="str">
            <v>Recovers /0.4#HP/ health for all the allies.</v>
          </cell>
          <cell r="N88">
            <v>3</v>
          </cell>
          <cell r="O88" t="str">
            <v/>
          </cell>
        </row>
        <row r="89">
          <cell r="D89">
            <v>411100500</v>
          </cell>
          <cell r="E89">
            <v>501000002</v>
          </cell>
          <cell r="F89" t="str">
            <v>heal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 t="str">
            <v>none_round</v>
          </cell>
          <cell r="L89" t="str">
            <v>Brain Storm</v>
          </cell>
          <cell r="M89" t="str">
            <v>Recovers /0.4#HP/ health for all the allies.</v>
          </cell>
          <cell r="N89">
            <v>3</v>
          </cell>
          <cell r="O89" t="str">
            <v/>
          </cell>
        </row>
        <row r="90">
          <cell r="D90">
            <v>411100500</v>
          </cell>
          <cell r="E90">
            <v>501000002</v>
          </cell>
          <cell r="F90" t="str">
            <v>heal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 t="str">
            <v>none_round</v>
          </cell>
          <cell r="L90" t="str">
            <v>Brain Storm</v>
          </cell>
          <cell r="M90" t="str">
            <v>Recovers /0.4#HP/ health for all the allies.</v>
          </cell>
          <cell r="N90">
            <v>3</v>
          </cell>
          <cell r="O90" t="str">
            <v/>
          </cell>
        </row>
        <row r="91">
          <cell r="D91">
            <v>411100500</v>
          </cell>
          <cell r="E91">
            <v>501000002</v>
          </cell>
          <cell r="F91" t="str">
            <v>heal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 t="str">
            <v>none_round</v>
          </cell>
          <cell r="L91" t="str">
            <v>Brain Storm</v>
          </cell>
          <cell r="M91" t="str">
            <v>Recovers /0.4#HP/ health for all the allies.</v>
          </cell>
          <cell r="N91">
            <v>3</v>
          </cell>
          <cell r="O91" t="str">
            <v/>
          </cell>
        </row>
        <row r="92">
          <cell r="D92">
            <v>411100500</v>
          </cell>
          <cell r="E92">
            <v>501000002</v>
          </cell>
          <cell r="F92" t="str">
            <v>heal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 t="str">
            <v>none_round</v>
          </cell>
          <cell r="L92" t="str">
            <v>Brain Storm</v>
          </cell>
          <cell r="M92" t="str">
            <v>Recovers /0.4#HP/ health for all the allies.</v>
          </cell>
          <cell r="N92">
            <v>3</v>
          </cell>
          <cell r="O92" t="str">
            <v/>
          </cell>
        </row>
        <row r="93">
          <cell r="E93" t="str">
            <v/>
          </cell>
          <cell r="F93" t="str">
            <v/>
          </cell>
        </row>
        <row r="94">
          <cell r="D94">
            <v>412100500</v>
          </cell>
          <cell r="E94">
            <v>501000004</v>
          </cell>
          <cell r="F94" t="str">
            <v>chess_into_bomb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 t="str">
            <v>none_round</v>
          </cell>
          <cell r="L94" t="str">
            <v>Brain Storm</v>
          </cell>
          <cell r="M94" t="str">
            <v>Turn 5 non-blue chips into blue ones.</v>
          </cell>
          <cell r="N94">
            <v>9</v>
          </cell>
          <cell r="O94" t="str">
            <v/>
          </cell>
        </row>
        <row r="95">
          <cell r="D95">
            <v>412100500</v>
          </cell>
          <cell r="E95">
            <v>501000004</v>
          </cell>
          <cell r="F95" t="str">
            <v>chess_into_bomb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 t="str">
            <v>none_round</v>
          </cell>
          <cell r="L95" t="str">
            <v>Brain Storm</v>
          </cell>
          <cell r="M95" t="str">
            <v>Turn 5 non-blue chips into blue ones.</v>
          </cell>
          <cell r="N95">
            <v>9</v>
          </cell>
          <cell r="O95" t="str">
            <v/>
          </cell>
        </row>
        <row r="96">
          <cell r="D96">
            <v>412100500</v>
          </cell>
          <cell r="E96">
            <v>501000004</v>
          </cell>
          <cell r="F96" t="str">
            <v>chess_into_bomb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 t="str">
            <v>none_round</v>
          </cell>
          <cell r="L96" t="str">
            <v>Brain Storm</v>
          </cell>
          <cell r="M96" t="str">
            <v>Turn 5 non-blue chips into blue ones.</v>
          </cell>
          <cell r="N96">
            <v>9</v>
          </cell>
          <cell r="O96" t="str">
            <v/>
          </cell>
        </row>
        <row r="97">
          <cell r="D97">
            <v>412100500</v>
          </cell>
          <cell r="E97">
            <v>501000004</v>
          </cell>
          <cell r="F97" t="str">
            <v>chess_into_bomb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 t="str">
            <v>none_round</v>
          </cell>
          <cell r="L97" t="str">
            <v>Brain Storm</v>
          </cell>
          <cell r="M97" t="str">
            <v>Turn 5 non-blue chips into blue ones.</v>
          </cell>
          <cell r="N97">
            <v>9</v>
          </cell>
          <cell r="O97" t="str">
            <v/>
          </cell>
        </row>
        <row r="98">
          <cell r="D98">
            <v>412100500</v>
          </cell>
          <cell r="E98">
            <v>501000004</v>
          </cell>
          <cell r="F98" t="str">
            <v>chess_into_bomb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 t="str">
            <v>none_round</v>
          </cell>
          <cell r="L98" t="str">
            <v>Brain Storm</v>
          </cell>
          <cell r="M98" t="str">
            <v>Turn 5 non-blue chips into blue ones.</v>
          </cell>
          <cell r="N98">
            <v>9</v>
          </cell>
          <cell r="O98" t="str">
            <v/>
          </cell>
        </row>
        <row r="99">
          <cell r="D99">
            <v>412100500</v>
          </cell>
          <cell r="E99">
            <v>501000004</v>
          </cell>
          <cell r="F99" t="str">
            <v>chess_into_bomb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 t="str">
            <v>none_round</v>
          </cell>
          <cell r="L99" t="str">
            <v>Brain Storm</v>
          </cell>
          <cell r="M99" t="str">
            <v>Turn 5 non-blue chips into blue ones.</v>
          </cell>
          <cell r="N99">
            <v>9</v>
          </cell>
          <cell r="O99" t="str">
            <v/>
          </cell>
        </row>
        <row r="100">
          <cell r="D100">
            <v>412100500</v>
          </cell>
          <cell r="E100">
            <v>501000004</v>
          </cell>
          <cell r="F100" t="str">
            <v>chess_into_bomb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 t="str">
            <v>none_round</v>
          </cell>
          <cell r="L100" t="str">
            <v>Brain Storm</v>
          </cell>
          <cell r="M100" t="str">
            <v>Turn 5 non-blue chips into blue ones.</v>
          </cell>
          <cell r="N100">
            <v>9</v>
          </cell>
          <cell r="O100" t="str">
            <v/>
          </cell>
        </row>
        <row r="101">
          <cell r="D101">
            <v>412100500</v>
          </cell>
          <cell r="E101">
            <v>501000004</v>
          </cell>
          <cell r="F101" t="str">
            <v>chess_into_bomb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 t="str">
            <v>none_round</v>
          </cell>
          <cell r="L101" t="str">
            <v>Brain Storm</v>
          </cell>
          <cell r="M101" t="str">
            <v>Turn 5 non-blue chips into blue ones.</v>
          </cell>
          <cell r="N101">
            <v>9</v>
          </cell>
          <cell r="O101" t="str">
            <v/>
          </cell>
        </row>
        <row r="102">
          <cell r="E102" t="str">
            <v/>
          </cell>
          <cell r="F102" t="str">
            <v/>
          </cell>
        </row>
        <row r="103">
          <cell r="D103">
            <v>413100500</v>
          </cell>
          <cell r="E103">
            <v>501000004</v>
          </cell>
          <cell r="F103" t="str">
            <v>chess_into_bomb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 t="str">
            <v>none_round</v>
          </cell>
          <cell r="L103" t="str">
            <v>Brain Storm</v>
          </cell>
          <cell r="N103">
            <v>9</v>
          </cell>
          <cell r="O103" t="str">
            <v/>
          </cell>
        </row>
        <row r="104">
          <cell r="D104">
            <v>413100500</v>
          </cell>
          <cell r="E104">
            <v>501000004</v>
          </cell>
          <cell r="F104" t="str">
            <v>chess_into_bomb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 t="str">
            <v>none_round</v>
          </cell>
          <cell r="L104" t="str">
            <v>Brain Storm</v>
          </cell>
          <cell r="N104">
            <v>9</v>
          </cell>
          <cell r="O104" t="str">
            <v/>
          </cell>
        </row>
        <row r="105">
          <cell r="D105">
            <v>413100500</v>
          </cell>
          <cell r="E105">
            <v>501000004</v>
          </cell>
          <cell r="F105" t="str">
            <v>chess_into_bomb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 t="str">
            <v>none_round</v>
          </cell>
          <cell r="L105" t="str">
            <v>Brain Storm</v>
          </cell>
          <cell r="N105">
            <v>9</v>
          </cell>
          <cell r="O105" t="str">
            <v/>
          </cell>
        </row>
        <row r="106">
          <cell r="D106">
            <v>413100500</v>
          </cell>
          <cell r="E106">
            <v>501000004</v>
          </cell>
          <cell r="F106" t="str">
            <v>chess_into_bomb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 t="str">
            <v>none_round</v>
          </cell>
          <cell r="L106" t="str">
            <v>Brain Storm</v>
          </cell>
          <cell r="N106">
            <v>9</v>
          </cell>
          <cell r="O106" t="str">
            <v/>
          </cell>
        </row>
        <row r="107">
          <cell r="D107">
            <v>413100500</v>
          </cell>
          <cell r="E107">
            <v>501000004</v>
          </cell>
          <cell r="F107" t="str">
            <v>chess_into_bomb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 t="str">
            <v>none_round</v>
          </cell>
          <cell r="L107" t="str">
            <v>Brain Storm</v>
          </cell>
          <cell r="N107">
            <v>9</v>
          </cell>
          <cell r="O107" t="str">
            <v/>
          </cell>
        </row>
        <row r="108">
          <cell r="D108">
            <v>413100500</v>
          </cell>
          <cell r="E108">
            <v>501000004</v>
          </cell>
          <cell r="F108" t="str">
            <v>chess_into_bomb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 t="str">
            <v>none_round</v>
          </cell>
          <cell r="L108" t="str">
            <v>Brain Storm</v>
          </cell>
          <cell r="N108">
            <v>9</v>
          </cell>
          <cell r="O108" t="str">
            <v/>
          </cell>
        </row>
        <row r="109">
          <cell r="D109">
            <v>413100500</v>
          </cell>
          <cell r="E109">
            <v>501000004</v>
          </cell>
          <cell r="F109" t="str">
            <v>chess_into_bomb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 t="str">
            <v>none_round</v>
          </cell>
          <cell r="L109" t="str">
            <v>Brain Storm</v>
          </cell>
          <cell r="N109">
            <v>9</v>
          </cell>
          <cell r="O109" t="str">
            <v/>
          </cell>
        </row>
        <row r="110">
          <cell r="D110">
            <v>413100500</v>
          </cell>
          <cell r="E110">
            <v>501000004</v>
          </cell>
          <cell r="F110" t="str">
            <v>chess_into_bomb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 t="str">
            <v>none_round</v>
          </cell>
          <cell r="L110" t="str">
            <v>Brain Storm</v>
          </cell>
          <cell r="N110">
            <v>9</v>
          </cell>
          <cell r="O110" t="str">
            <v/>
          </cell>
        </row>
        <row r="111">
          <cell r="E111" t="str">
            <v/>
          </cell>
          <cell r="F111" t="str">
            <v/>
          </cell>
        </row>
        <row r="112">
          <cell r="D112">
            <v>414100500</v>
          </cell>
          <cell r="E112">
            <v>501000004</v>
          </cell>
          <cell r="F112" t="str">
            <v>chess_into_bomb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str">
            <v>none_round</v>
          </cell>
          <cell r="L112" t="str">
            <v>Brain Storm</v>
          </cell>
          <cell r="N112">
            <v>9</v>
          </cell>
          <cell r="O112" t="str">
            <v/>
          </cell>
        </row>
        <row r="113">
          <cell r="D113">
            <v>414100500</v>
          </cell>
          <cell r="E113">
            <v>501000004</v>
          </cell>
          <cell r="F113" t="str">
            <v>chess_into_bomb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str">
            <v>none_round</v>
          </cell>
          <cell r="L113" t="str">
            <v>Brain Storm</v>
          </cell>
          <cell r="N113">
            <v>9</v>
          </cell>
          <cell r="O113" t="str">
            <v/>
          </cell>
        </row>
        <row r="114">
          <cell r="D114">
            <v>414100500</v>
          </cell>
          <cell r="E114">
            <v>501000004</v>
          </cell>
          <cell r="F114" t="str">
            <v>chess_into_bomb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 t="str">
            <v>none_round</v>
          </cell>
          <cell r="L114" t="str">
            <v>Brain Storm</v>
          </cell>
          <cell r="N114">
            <v>9</v>
          </cell>
          <cell r="O114" t="str">
            <v/>
          </cell>
        </row>
        <row r="115">
          <cell r="D115">
            <v>414100500</v>
          </cell>
          <cell r="E115">
            <v>501000004</v>
          </cell>
          <cell r="F115" t="str">
            <v>chess_into_bomb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str">
            <v>none_round</v>
          </cell>
          <cell r="L115" t="str">
            <v>Brain Storm</v>
          </cell>
          <cell r="N115">
            <v>9</v>
          </cell>
          <cell r="O115" t="str">
            <v/>
          </cell>
        </row>
        <row r="116">
          <cell r="D116">
            <v>414100500</v>
          </cell>
          <cell r="E116">
            <v>501000004</v>
          </cell>
          <cell r="F116" t="str">
            <v>chess_into_bomb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str">
            <v>none_round</v>
          </cell>
          <cell r="L116" t="str">
            <v>Brain Storm</v>
          </cell>
          <cell r="N116">
            <v>9</v>
          </cell>
          <cell r="O116" t="str">
            <v/>
          </cell>
        </row>
        <row r="117">
          <cell r="D117">
            <v>414100500</v>
          </cell>
          <cell r="E117">
            <v>501000004</v>
          </cell>
          <cell r="F117" t="str">
            <v>chess_into_bomb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str">
            <v>none_round</v>
          </cell>
          <cell r="L117" t="str">
            <v>Brain Storm</v>
          </cell>
          <cell r="N117">
            <v>9</v>
          </cell>
          <cell r="O117" t="str">
            <v/>
          </cell>
        </row>
        <row r="118">
          <cell r="D118">
            <v>414100500</v>
          </cell>
          <cell r="E118">
            <v>501000004</v>
          </cell>
          <cell r="F118" t="str">
            <v>chess_into_bomb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str">
            <v>none_round</v>
          </cell>
          <cell r="L118" t="str">
            <v>Brain Storm</v>
          </cell>
          <cell r="N118">
            <v>9</v>
          </cell>
          <cell r="O118" t="str">
            <v/>
          </cell>
        </row>
        <row r="119">
          <cell r="D119">
            <v>414100500</v>
          </cell>
          <cell r="E119">
            <v>501000004</v>
          </cell>
          <cell r="F119" t="str">
            <v>chess_into_bomb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str">
            <v>none_round</v>
          </cell>
          <cell r="L119" t="str">
            <v>Brain Storm</v>
          </cell>
          <cell r="N119">
            <v>9</v>
          </cell>
          <cell r="O119" t="str">
            <v/>
          </cell>
        </row>
        <row r="120">
          <cell r="E120" t="str">
            <v/>
          </cell>
          <cell r="F120" t="str">
            <v/>
          </cell>
        </row>
        <row r="121">
          <cell r="D121">
            <v>415100500</v>
          </cell>
          <cell r="E121">
            <v>501000004</v>
          </cell>
          <cell r="F121" t="str">
            <v>chess_into_bomb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str">
            <v>none_round</v>
          </cell>
          <cell r="L121" t="str">
            <v>Brain Storm</v>
          </cell>
          <cell r="N121">
            <v>9</v>
          </cell>
          <cell r="O121" t="str">
            <v/>
          </cell>
        </row>
        <row r="122">
          <cell r="D122">
            <v>415100500</v>
          </cell>
          <cell r="E122">
            <v>501000004</v>
          </cell>
          <cell r="F122" t="str">
            <v>chess_into_bomb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str">
            <v>none_round</v>
          </cell>
          <cell r="L122" t="str">
            <v>Brain Storm</v>
          </cell>
          <cell r="N122">
            <v>9</v>
          </cell>
          <cell r="O122" t="str">
            <v/>
          </cell>
        </row>
        <row r="123">
          <cell r="D123">
            <v>415100500</v>
          </cell>
          <cell r="E123">
            <v>501000004</v>
          </cell>
          <cell r="F123" t="str">
            <v>chess_into_bomb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str">
            <v>none_round</v>
          </cell>
          <cell r="L123" t="str">
            <v>Brain Storm</v>
          </cell>
          <cell r="N123">
            <v>9</v>
          </cell>
          <cell r="O123" t="str">
            <v/>
          </cell>
        </row>
        <row r="124">
          <cell r="D124">
            <v>415100500</v>
          </cell>
          <cell r="E124">
            <v>501000004</v>
          </cell>
          <cell r="F124" t="str">
            <v>chess_into_bomb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str">
            <v>none_round</v>
          </cell>
          <cell r="L124" t="str">
            <v>Brain Storm</v>
          </cell>
          <cell r="N124">
            <v>9</v>
          </cell>
          <cell r="O124" t="str">
            <v/>
          </cell>
        </row>
        <row r="125">
          <cell r="D125">
            <v>415100500</v>
          </cell>
          <cell r="E125">
            <v>501000004</v>
          </cell>
          <cell r="F125" t="str">
            <v>chess_into_bomb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str">
            <v>none_round</v>
          </cell>
          <cell r="L125" t="str">
            <v>Brain Storm</v>
          </cell>
          <cell r="N125">
            <v>9</v>
          </cell>
          <cell r="O125" t="str">
            <v/>
          </cell>
        </row>
        <row r="126">
          <cell r="D126">
            <v>415100500</v>
          </cell>
          <cell r="E126">
            <v>501000004</v>
          </cell>
          <cell r="F126" t="str">
            <v>chess_into_bomb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str">
            <v>none_round</v>
          </cell>
          <cell r="L126" t="str">
            <v>Brain Storm</v>
          </cell>
          <cell r="N126">
            <v>9</v>
          </cell>
          <cell r="O126" t="str">
            <v/>
          </cell>
        </row>
        <row r="127">
          <cell r="D127">
            <v>415100500</v>
          </cell>
          <cell r="E127">
            <v>501000004</v>
          </cell>
          <cell r="F127" t="str">
            <v>chess_into_bomb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 t="str">
            <v>none_round</v>
          </cell>
          <cell r="L127" t="str">
            <v>Brain Storm</v>
          </cell>
          <cell r="N127">
            <v>9</v>
          </cell>
          <cell r="O127" t="str">
            <v/>
          </cell>
        </row>
        <row r="128">
          <cell r="D128">
            <v>415100500</v>
          </cell>
          <cell r="E128">
            <v>501000004</v>
          </cell>
          <cell r="F128" t="str">
            <v>chess_into_bomb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 t="str">
            <v>none_round</v>
          </cell>
          <cell r="L128" t="str">
            <v>Brain Storm</v>
          </cell>
          <cell r="N128">
            <v>9</v>
          </cell>
          <cell r="O128" t="str">
            <v/>
          </cell>
        </row>
        <row r="129">
          <cell r="E129" t="str">
            <v/>
          </cell>
          <cell r="F129" t="str">
            <v/>
          </cell>
        </row>
        <row r="130">
          <cell r="D130">
            <v>416100500</v>
          </cell>
          <cell r="E130">
            <v>501000004</v>
          </cell>
          <cell r="F130" t="str">
            <v>chess_into_bomb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 t="str">
            <v>none_round</v>
          </cell>
          <cell r="L130" t="str">
            <v>Brain Storm</v>
          </cell>
          <cell r="N130">
            <v>9</v>
          </cell>
          <cell r="O130" t="str">
            <v/>
          </cell>
        </row>
        <row r="131">
          <cell r="D131">
            <v>416100500</v>
          </cell>
          <cell r="E131">
            <v>501000004</v>
          </cell>
          <cell r="F131" t="str">
            <v>chess_into_bomb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 t="str">
            <v>none_round</v>
          </cell>
          <cell r="L131" t="str">
            <v>Brain Storm</v>
          </cell>
          <cell r="N131">
            <v>9</v>
          </cell>
          <cell r="O131" t="str">
            <v/>
          </cell>
        </row>
        <row r="132">
          <cell r="D132">
            <v>416100500</v>
          </cell>
          <cell r="E132">
            <v>501000004</v>
          </cell>
          <cell r="F132" t="str">
            <v>chess_into_bomb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 t="str">
            <v>none_round</v>
          </cell>
          <cell r="L132" t="str">
            <v>Brain Storm</v>
          </cell>
          <cell r="N132">
            <v>9</v>
          </cell>
          <cell r="O132" t="str">
            <v/>
          </cell>
        </row>
        <row r="133">
          <cell r="D133">
            <v>416100500</v>
          </cell>
          <cell r="E133">
            <v>501000004</v>
          </cell>
          <cell r="F133" t="str">
            <v>chess_into_bomb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 t="str">
            <v>none_round</v>
          </cell>
          <cell r="L133" t="str">
            <v>Brain Storm</v>
          </cell>
          <cell r="N133">
            <v>9</v>
          </cell>
          <cell r="O133" t="str">
            <v/>
          </cell>
        </row>
        <row r="134">
          <cell r="D134">
            <v>416100500</v>
          </cell>
          <cell r="E134">
            <v>501000004</v>
          </cell>
          <cell r="F134" t="str">
            <v>chess_into_bomb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 t="str">
            <v>none_round</v>
          </cell>
          <cell r="L134" t="str">
            <v>Brain Storm</v>
          </cell>
          <cell r="N134">
            <v>9</v>
          </cell>
          <cell r="O134" t="str">
            <v/>
          </cell>
        </row>
        <row r="135">
          <cell r="D135">
            <v>416100500</v>
          </cell>
          <cell r="E135">
            <v>501000004</v>
          </cell>
          <cell r="F135" t="str">
            <v>chess_into_bomb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 t="str">
            <v>none_round</v>
          </cell>
          <cell r="L135" t="str">
            <v>Brain Storm</v>
          </cell>
          <cell r="N135">
            <v>9</v>
          </cell>
          <cell r="O135" t="str">
            <v/>
          </cell>
        </row>
        <row r="136">
          <cell r="D136">
            <v>416100500</v>
          </cell>
          <cell r="E136">
            <v>501000004</v>
          </cell>
          <cell r="F136" t="str">
            <v>chess_into_bomb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 t="str">
            <v>none_round</v>
          </cell>
          <cell r="L136" t="str">
            <v>Brain Storm</v>
          </cell>
          <cell r="N136">
            <v>9</v>
          </cell>
          <cell r="O136" t="str">
            <v/>
          </cell>
        </row>
        <row r="137">
          <cell r="D137">
            <v>416100500</v>
          </cell>
          <cell r="E137">
            <v>501000004</v>
          </cell>
          <cell r="F137" t="str">
            <v>chess_into_bomb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 t="str">
            <v>none_round</v>
          </cell>
          <cell r="L137" t="str">
            <v>Brain Storm</v>
          </cell>
          <cell r="N137">
            <v>9</v>
          </cell>
          <cell r="O137" t="str">
            <v/>
          </cell>
        </row>
        <row r="138">
          <cell r="E138" t="str">
            <v/>
          </cell>
          <cell r="F138" t="str">
            <v/>
          </cell>
        </row>
        <row r="139">
          <cell r="D139">
            <v>411100600</v>
          </cell>
          <cell r="E139">
            <v>501010007</v>
          </cell>
          <cell r="F139" t="str">
            <v>trigger_buff</v>
          </cell>
          <cell r="G139">
            <v>1</v>
          </cell>
          <cell r="H139">
            <v>1</v>
          </cell>
          <cell r="I139">
            <v>2</v>
          </cell>
          <cell r="J139">
            <v>0</v>
          </cell>
          <cell r="K139" t="str">
            <v>before_round</v>
          </cell>
          <cell r="L139" t="str">
            <v>Flame Whiping</v>
          </cell>
          <cell r="M139" t="str">
            <v>The target and nearby enemies receive /0.25#ATK/ damage over 3 turns.</v>
          </cell>
          <cell r="N139">
            <v>2</v>
          </cell>
        </row>
        <row r="140">
          <cell r="D140">
            <v>411100600</v>
          </cell>
          <cell r="E140">
            <v>501010007</v>
          </cell>
          <cell r="F140" t="str">
            <v>trigger_buff</v>
          </cell>
          <cell r="G140">
            <v>1</v>
          </cell>
          <cell r="H140">
            <v>1</v>
          </cell>
          <cell r="I140">
            <v>2</v>
          </cell>
          <cell r="J140">
            <v>0</v>
          </cell>
          <cell r="K140" t="str">
            <v>before_round</v>
          </cell>
          <cell r="L140" t="str">
            <v>Flame Whiping</v>
          </cell>
          <cell r="M140" t="str">
            <v>The target and nearby enemies receive /0.25#ATK/ damage over 3 turns.</v>
          </cell>
          <cell r="N140">
            <v>2</v>
          </cell>
        </row>
        <row r="141">
          <cell r="D141">
            <v>411100600</v>
          </cell>
          <cell r="E141">
            <v>501010007</v>
          </cell>
          <cell r="F141" t="str">
            <v>trigger_buff</v>
          </cell>
          <cell r="G141">
            <v>1</v>
          </cell>
          <cell r="H141">
            <v>1</v>
          </cell>
          <cell r="I141">
            <v>2</v>
          </cell>
          <cell r="J141">
            <v>0</v>
          </cell>
          <cell r="K141" t="str">
            <v>before_round</v>
          </cell>
          <cell r="L141" t="str">
            <v>Flame Whiping</v>
          </cell>
          <cell r="M141" t="str">
            <v>The target and nearby enemies receive /0.25#ATK/ damage over 3 turns.</v>
          </cell>
          <cell r="N141">
            <v>2</v>
          </cell>
        </row>
        <row r="142">
          <cell r="D142">
            <v>411100600</v>
          </cell>
          <cell r="E142">
            <v>501010007</v>
          </cell>
          <cell r="F142" t="str">
            <v>trigger_buff</v>
          </cell>
          <cell r="G142">
            <v>1</v>
          </cell>
          <cell r="H142">
            <v>1</v>
          </cell>
          <cell r="I142">
            <v>2</v>
          </cell>
          <cell r="J142">
            <v>0</v>
          </cell>
          <cell r="K142" t="str">
            <v>before_round</v>
          </cell>
          <cell r="L142" t="str">
            <v>Flame Whiping</v>
          </cell>
          <cell r="M142" t="str">
            <v>The target and nearby enemies receive /0.25#ATK/ damage over 3 turns.</v>
          </cell>
          <cell r="N142">
            <v>2</v>
          </cell>
        </row>
        <row r="143">
          <cell r="D143">
            <v>411100600</v>
          </cell>
          <cell r="E143">
            <v>501010007</v>
          </cell>
          <cell r="F143" t="str">
            <v>trigger_buff</v>
          </cell>
          <cell r="G143">
            <v>1</v>
          </cell>
          <cell r="H143">
            <v>1</v>
          </cell>
          <cell r="I143">
            <v>2</v>
          </cell>
          <cell r="J143">
            <v>0</v>
          </cell>
          <cell r="K143" t="str">
            <v>before_round</v>
          </cell>
          <cell r="L143" t="str">
            <v>Flame Whiping</v>
          </cell>
          <cell r="M143" t="str">
            <v>The target and nearby enemies receive /0.25#ATK/ damage over 3 turns.</v>
          </cell>
          <cell r="N143">
            <v>2</v>
          </cell>
        </row>
        <row r="144">
          <cell r="D144">
            <v>411100600</v>
          </cell>
          <cell r="E144">
            <v>501010007</v>
          </cell>
          <cell r="F144" t="str">
            <v>trigger_buff</v>
          </cell>
          <cell r="G144">
            <v>1</v>
          </cell>
          <cell r="H144">
            <v>1</v>
          </cell>
          <cell r="I144">
            <v>2</v>
          </cell>
          <cell r="J144">
            <v>0</v>
          </cell>
          <cell r="K144" t="str">
            <v>before_round</v>
          </cell>
          <cell r="L144" t="str">
            <v>Flame Whiping</v>
          </cell>
          <cell r="M144" t="str">
            <v>The target and nearby enemies receive /0.25#ATK/ damage over 3 turns.</v>
          </cell>
          <cell r="N144">
            <v>2</v>
          </cell>
        </row>
        <row r="145">
          <cell r="D145">
            <v>411100600</v>
          </cell>
          <cell r="E145">
            <v>501010007</v>
          </cell>
          <cell r="F145" t="str">
            <v>trigger_buff</v>
          </cell>
          <cell r="G145">
            <v>1</v>
          </cell>
          <cell r="H145">
            <v>1</v>
          </cell>
          <cell r="I145">
            <v>2</v>
          </cell>
          <cell r="J145">
            <v>0</v>
          </cell>
          <cell r="K145" t="str">
            <v>before_round</v>
          </cell>
          <cell r="L145" t="str">
            <v>Flame Whiping</v>
          </cell>
          <cell r="M145" t="str">
            <v>The target and nearby enemies receive /0.25#ATK/ damage over 3 turns.</v>
          </cell>
          <cell r="N145">
            <v>2</v>
          </cell>
        </row>
        <row r="146">
          <cell r="D146">
            <v>411100600</v>
          </cell>
          <cell r="E146">
            <v>501010007</v>
          </cell>
          <cell r="F146" t="str">
            <v>trigger_buff</v>
          </cell>
          <cell r="G146">
            <v>1</v>
          </cell>
          <cell r="H146">
            <v>1</v>
          </cell>
          <cell r="I146">
            <v>2</v>
          </cell>
          <cell r="J146">
            <v>0</v>
          </cell>
          <cell r="K146" t="str">
            <v>before_round</v>
          </cell>
          <cell r="L146" t="str">
            <v>Flame Whiping</v>
          </cell>
          <cell r="M146" t="str">
            <v>The target and nearby enemies receive /0.4#ATK/ damage over 3 turns.</v>
          </cell>
          <cell r="N146">
            <v>2</v>
          </cell>
        </row>
        <row r="147">
          <cell r="E147" t="str">
            <v/>
          </cell>
          <cell r="F147" t="str">
            <v/>
          </cell>
        </row>
        <row r="148">
          <cell r="D148">
            <v>412100600</v>
          </cell>
          <cell r="E148">
            <v>501000001</v>
          </cell>
          <cell r="F148" t="str">
            <v>hurt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 t="str">
            <v>none_round</v>
          </cell>
          <cell r="L148" t="str">
            <v>Flame Whiping</v>
          </cell>
          <cell r="N148">
            <v>2</v>
          </cell>
          <cell r="O148">
            <v>651000004</v>
          </cell>
        </row>
        <row r="149">
          <cell r="D149">
            <v>412100600</v>
          </cell>
          <cell r="E149">
            <v>501000001</v>
          </cell>
          <cell r="F149" t="str">
            <v>hurt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 t="str">
            <v>none_round</v>
          </cell>
          <cell r="L149" t="str">
            <v>Flame Whiping</v>
          </cell>
          <cell r="N149">
            <v>2</v>
          </cell>
          <cell r="O149">
            <v>651000004</v>
          </cell>
        </row>
        <row r="150">
          <cell r="D150">
            <v>412100600</v>
          </cell>
          <cell r="E150">
            <v>501000001</v>
          </cell>
          <cell r="F150" t="str">
            <v>hurt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 t="str">
            <v>none_round</v>
          </cell>
          <cell r="L150" t="str">
            <v>Flame Whiping</v>
          </cell>
          <cell r="N150">
            <v>2</v>
          </cell>
          <cell r="O150">
            <v>651000004</v>
          </cell>
        </row>
        <row r="151">
          <cell r="D151">
            <v>412100600</v>
          </cell>
          <cell r="E151">
            <v>501000001</v>
          </cell>
          <cell r="F151" t="str">
            <v>hurt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 t="str">
            <v>none_round</v>
          </cell>
          <cell r="L151" t="str">
            <v>Flame Whiping</v>
          </cell>
          <cell r="N151">
            <v>2</v>
          </cell>
          <cell r="O151">
            <v>651000004</v>
          </cell>
        </row>
        <row r="152">
          <cell r="D152">
            <v>412100600</v>
          </cell>
          <cell r="E152">
            <v>501000001</v>
          </cell>
          <cell r="F152" t="str">
            <v>hurt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 t="str">
            <v>none_round</v>
          </cell>
          <cell r="L152" t="str">
            <v>Flame Whiping</v>
          </cell>
          <cell r="N152">
            <v>2</v>
          </cell>
          <cell r="O152">
            <v>651000004</v>
          </cell>
        </row>
        <row r="153">
          <cell r="D153">
            <v>412100600</v>
          </cell>
          <cell r="E153">
            <v>501000001</v>
          </cell>
          <cell r="F153" t="str">
            <v>hurt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 t="str">
            <v>none_round</v>
          </cell>
          <cell r="L153" t="str">
            <v>Flame Whiping</v>
          </cell>
          <cell r="N153">
            <v>2</v>
          </cell>
          <cell r="O153">
            <v>651000004</v>
          </cell>
        </row>
        <row r="154">
          <cell r="D154">
            <v>412100600</v>
          </cell>
          <cell r="E154">
            <v>501000001</v>
          </cell>
          <cell r="F154" t="str">
            <v>hurt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 t="str">
            <v>none_round</v>
          </cell>
          <cell r="L154" t="str">
            <v>Flame Whiping</v>
          </cell>
          <cell r="N154">
            <v>2</v>
          </cell>
          <cell r="O154">
            <v>651000004</v>
          </cell>
        </row>
        <row r="155">
          <cell r="D155">
            <v>412100600</v>
          </cell>
          <cell r="E155">
            <v>501000001</v>
          </cell>
          <cell r="F155" t="str">
            <v>hurt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 t="str">
            <v>none_round</v>
          </cell>
          <cell r="L155" t="str">
            <v>Flame Whiping</v>
          </cell>
          <cell r="N155">
            <v>2</v>
          </cell>
          <cell r="O155">
            <v>651000004</v>
          </cell>
        </row>
        <row r="156">
          <cell r="E156" t="str">
            <v/>
          </cell>
          <cell r="F156" t="str">
            <v/>
          </cell>
        </row>
        <row r="157">
          <cell r="D157">
            <v>413100600</v>
          </cell>
          <cell r="E157">
            <v>501000001</v>
          </cell>
          <cell r="F157" t="str">
            <v>hurt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 t="str">
            <v>none_round</v>
          </cell>
          <cell r="L157" t="str">
            <v>Flame Whiping</v>
          </cell>
          <cell r="N157">
            <v>2</v>
          </cell>
          <cell r="O157">
            <v>651000004</v>
          </cell>
        </row>
        <row r="158">
          <cell r="D158">
            <v>413100600</v>
          </cell>
          <cell r="E158">
            <v>501000001</v>
          </cell>
          <cell r="F158" t="str">
            <v>hurt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 t="str">
            <v>none_round</v>
          </cell>
          <cell r="L158" t="str">
            <v>Flame Whiping</v>
          </cell>
          <cell r="N158">
            <v>2</v>
          </cell>
          <cell r="O158">
            <v>651000004</v>
          </cell>
        </row>
        <row r="159">
          <cell r="D159">
            <v>413100600</v>
          </cell>
          <cell r="E159">
            <v>501000001</v>
          </cell>
          <cell r="F159" t="str">
            <v>hurt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 t="str">
            <v>none_round</v>
          </cell>
          <cell r="L159" t="str">
            <v>Flame Whiping</v>
          </cell>
          <cell r="N159">
            <v>2</v>
          </cell>
          <cell r="O159">
            <v>651000004</v>
          </cell>
        </row>
        <row r="160">
          <cell r="D160">
            <v>413100600</v>
          </cell>
          <cell r="E160">
            <v>501000001</v>
          </cell>
          <cell r="F160" t="str">
            <v>hurt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 t="str">
            <v>none_round</v>
          </cell>
          <cell r="L160" t="str">
            <v>Flame Whiping</v>
          </cell>
          <cell r="N160">
            <v>2</v>
          </cell>
          <cell r="O160">
            <v>651000004</v>
          </cell>
        </row>
        <row r="161">
          <cell r="D161">
            <v>413100600</v>
          </cell>
          <cell r="E161">
            <v>501000001</v>
          </cell>
          <cell r="F161" t="str">
            <v>hurt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 t="str">
            <v>none_round</v>
          </cell>
          <cell r="L161" t="str">
            <v>Flame Whiping</v>
          </cell>
          <cell r="N161">
            <v>2</v>
          </cell>
          <cell r="O161">
            <v>651000004</v>
          </cell>
        </row>
        <row r="162">
          <cell r="D162">
            <v>413100600</v>
          </cell>
          <cell r="E162">
            <v>501000001</v>
          </cell>
          <cell r="F162" t="str">
            <v>hurt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 t="str">
            <v>none_round</v>
          </cell>
          <cell r="L162" t="str">
            <v>Flame Whiping</v>
          </cell>
          <cell r="N162">
            <v>2</v>
          </cell>
          <cell r="O162">
            <v>651000004</v>
          </cell>
        </row>
        <row r="163">
          <cell r="D163">
            <v>413100600</v>
          </cell>
          <cell r="E163">
            <v>501000001</v>
          </cell>
          <cell r="F163" t="str">
            <v>hurt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 t="str">
            <v>none_round</v>
          </cell>
          <cell r="L163" t="str">
            <v>Flame Whiping</v>
          </cell>
          <cell r="N163">
            <v>2</v>
          </cell>
          <cell r="O163">
            <v>651000004</v>
          </cell>
        </row>
        <row r="164">
          <cell r="D164">
            <v>413100600</v>
          </cell>
          <cell r="E164">
            <v>501000001</v>
          </cell>
          <cell r="F164" t="str">
            <v>hurt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 t="str">
            <v>none_round</v>
          </cell>
          <cell r="L164" t="str">
            <v>Flame Whiping</v>
          </cell>
          <cell r="N164">
            <v>2</v>
          </cell>
          <cell r="O164">
            <v>651000004</v>
          </cell>
        </row>
        <row r="165">
          <cell r="E165" t="str">
            <v/>
          </cell>
          <cell r="F165" t="str">
            <v/>
          </cell>
        </row>
        <row r="166">
          <cell r="D166">
            <v>411100700</v>
          </cell>
          <cell r="E166">
            <v>501010001</v>
          </cell>
          <cell r="F166" t="str">
            <v>shield</v>
          </cell>
          <cell r="G166">
            <v>1</v>
          </cell>
          <cell r="H166">
            <v>1</v>
          </cell>
          <cell r="I166">
            <v>3</v>
          </cell>
          <cell r="J166">
            <v>0</v>
          </cell>
          <cell r="K166" t="str">
            <v>after_round</v>
          </cell>
          <cell r="L166" t="str">
            <v>Rocky Mocking</v>
          </cell>
          <cell r="M166" t="str">
            <v>Add a shiled for the caster, absorbing /0.3#HP/ damage.</v>
          </cell>
          <cell r="N166">
            <v>2</v>
          </cell>
          <cell r="O166" t="str">
            <v/>
          </cell>
        </row>
        <row r="167">
          <cell r="D167">
            <v>411100700</v>
          </cell>
          <cell r="E167">
            <v>501010001</v>
          </cell>
          <cell r="F167" t="str">
            <v>shield</v>
          </cell>
          <cell r="G167">
            <v>1</v>
          </cell>
          <cell r="H167">
            <v>1</v>
          </cell>
          <cell r="I167">
            <v>3</v>
          </cell>
          <cell r="J167">
            <v>0</v>
          </cell>
          <cell r="K167" t="str">
            <v>after_round</v>
          </cell>
          <cell r="L167" t="str">
            <v>Rocky Mocking</v>
          </cell>
          <cell r="M167" t="str">
            <v>Add a shiled for the caster, absorbing /0.3#HP/ damage.</v>
          </cell>
          <cell r="N167">
            <v>2</v>
          </cell>
          <cell r="O167" t="str">
            <v/>
          </cell>
        </row>
        <row r="168">
          <cell r="D168">
            <v>411100700</v>
          </cell>
          <cell r="E168">
            <v>501010001</v>
          </cell>
          <cell r="F168" t="str">
            <v>shield</v>
          </cell>
          <cell r="G168">
            <v>1</v>
          </cell>
          <cell r="H168">
            <v>1</v>
          </cell>
          <cell r="I168">
            <v>3</v>
          </cell>
          <cell r="J168">
            <v>0</v>
          </cell>
          <cell r="K168" t="str">
            <v>after_round</v>
          </cell>
          <cell r="L168" t="str">
            <v>Rocky Mocking</v>
          </cell>
          <cell r="M168" t="str">
            <v>Add a shiled for the caster, absorbing /0.3#HP/ damage.</v>
          </cell>
          <cell r="N168">
            <v>2</v>
          </cell>
          <cell r="O168" t="str">
            <v/>
          </cell>
        </row>
        <row r="169">
          <cell r="D169">
            <v>411100700</v>
          </cell>
          <cell r="E169">
            <v>501010001</v>
          </cell>
          <cell r="F169" t="str">
            <v>shield</v>
          </cell>
          <cell r="G169">
            <v>1</v>
          </cell>
          <cell r="H169">
            <v>1</v>
          </cell>
          <cell r="I169">
            <v>3</v>
          </cell>
          <cell r="J169">
            <v>0</v>
          </cell>
          <cell r="K169" t="str">
            <v>after_round</v>
          </cell>
          <cell r="L169" t="str">
            <v>Rocky Mocking</v>
          </cell>
          <cell r="M169" t="str">
            <v>Add a shiled for the caster, absorbing /0.3#HP/ damage.</v>
          </cell>
          <cell r="N169">
            <v>2</v>
          </cell>
          <cell r="O169" t="str">
            <v/>
          </cell>
        </row>
        <row r="170">
          <cell r="D170">
            <v>411100700</v>
          </cell>
          <cell r="E170">
            <v>501010001</v>
          </cell>
          <cell r="F170" t="str">
            <v>shield</v>
          </cell>
          <cell r="G170">
            <v>1</v>
          </cell>
          <cell r="H170">
            <v>1</v>
          </cell>
          <cell r="I170">
            <v>3</v>
          </cell>
          <cell r="J170">
            <v>0</v>
          </cell>
          <cell r="K170" t="str">
            <v>after_round</v>
          </cell>
          <cell r="L170" t="str">
            <v>Rocky Mocking</v>
          </cell>
          <cell r="M170" t="str">
            <v>Add a shiled for the caster, absorbing /0.3#HP/ damage.</v>
          </cell>
          <cell r="N170">
            <v>2</v>
          </cell>
          <cell r="O170" t="str">
            <v/>
          </cell>
        </row>
        <row r="171">
          <cell r="D171">
            <v>411100700</v>
          </cell>
          <cell r="E171">
            <v>501010001</v>
          </cell>
          <cell r="F171" t="str">
            <v>shield</v>
          </cell>
          <cell r="G171">
            <v>1</v>
          </cell>
          <cell r="H171">
            <v>1</v>
          </cell>
          <cell r="I171">
            <v>3</v>
          </cell>
          <cell r="J171">
            <v>0</v>
          </cell>
          <cell r="K171" t="str">
            <v>after_round</v>
          </cell>
          <cell r="L171" t="str">
            <v>Rocky Mocking</v>
          </cell>
          <cell r="M171" t="str">
            <v>Add a shiled for the caster, absorbing /0.3#HP/ damage.</v>
          </cell>
          <cell r="N171">
            <v>2</v>
          </cell>
          <cell r="O171" t="str">
            <v/>
          </cell>
        </row>
        <row r="172">
          <cell r="D172">
            <v>411100700</v>
          </cell>
          <cell r="E172">
            <v>501010001</v>
          </cell>
          <cell r="F172" t="str">
            <v>shield</v>
          </cell>
          <cell r="G172">
            <v>1</v>
          </cell>
          <cell r="H172">
            <v>1</v>
          </cell>
          <cell r="I172">
            <v>3</v>
          </cell>
          <cell r="J172">
            <v>0</v>
          </cell>
          <cell r="K172" t="str">
            <v>after_round</v>
          </cell>
          <cell r="L172" t="str">
            <v>Rocky Mocking</v>
          </cell>
          <cell r="M172" t="str">
            <v>Add a shiled for the caster, absorbing /0.3#HP/ damage.</v>
          </cell>
          <cell r="N172">
            <v>2</v>
          </cell>
          <cell r="O172" t="str">
            <v/>
          </cell>
        </row>
        <row r="173">
          <cell r="D173">
            <v>411100700</v>
          </cell>
          <cell r="E173">
            <v>501010001</v>
          </cell>
          <cell r="F173" t="str">
            <v>shield</v>
          </cell>
          <cell r="G173">
            <v>1</v>
          </cell>
          <cell r="H173">
            <v>1</v>
          </cell>
          <cell r="I173">
            <v>3</v>
          </cell>
          <cell r="J173">
            <v>0</v>
          </cell>
          <cell r="K173" t="str">
            <v>after_round</v>
          </cell>
          <cell r="L173" t="str">
            <v>Rocky Mocking</v>
          </cell>
          <cell r="M173" t="str">
            <v>Add a shiled for the caster, absorbing /0.3#HP/ damage.</v>
          </cell>
          <cell r="N173">
            <v>2</v>
          </cell>
          <cell r="O173" t="str">
            <v/>
          </cell>
        </row>
        <row r="174">
          <cell r="E174" t="str">
            <v/>
          </cell>
          <cell r="F174" t="str">
            <v/>
          </cell>
        </row>
        <row r="175">
          <cell r="D175">
            <v>412100700</v>
          </cell>
          <cell r="E175">
            <v>501010014</v>
          </cell>
          <cell r="F175" t="str">
            <v>add_hit_rate</v>
          </cell>
          <cell r="G175">
            <v>1</v>
          </cell>
          <cell r="H175">
            <v>1</v>
          </cell>
          <cell r="I175">
            <v>3</v>
          </cell>
          <cell r="J175">
            <v>0</v>
          </cell>
          <cell r="K175" t="str">
            <v>after_round</v>
          </cell>
          <cell r="L175" t="str">
            <v>Rocky Mocking</v>
          </cell>
          <cell r="M175" t="str">
            <v>The target gets -100% accuracy for 3 turns. Chance to miss also applies to offensive Special Skills.</v>
          </cell>
          <cell r="N175">
            <v>2</v>
          </cell>
          <cell r="O175" t="str">
            <v/>
          </cell>
        </row>
        <row r="176">
          <cell r="D176">
            <v>412100700</v>
          </cell>
          <cell r="E176">
            <v>501010014</v>
          </cell>
          <cell r="F176" t="str">
            <v>add_hit_rate</v>
          </cell>
          <cell r="G176">
            <v>1</v>
          </cell>
          <cell r="H176">
            <v>1</v>
          </cell>
          <cell r="I176">
            <v>3</v>
          </cell>
          <cell r="J176">
            <v>0</v>
          </cell>
          <cell r="K176" t="str">
            <v>after_round</v>
          </cell>
          <cell r="L176" t="str">
            <v>Rocky Mocking</v>
          </cell>
          <cell r="M176" t="str">
            <v>The target gets -100% accuracy for 3 turns. Chance to miss also applies to offensive Special Skills.</v>
          </cell>
          <cell r="N176">
            <v>2</v>
          </cell>
          <cell r="O176" t="str">
            <v/>
          </cell>
        </row>
        <row r="177">
          <cell r="D177">
            <v>412100700</v>
          </cell>
          <cell r="E177">
            <v>501010014</v>
          </cell>
          <cell r="F177" t="str">
            <v>add_hit_rate</v>
          </cell>
          <cell r="G177">
            <v>1</v>
          </cell>
          <cell r="H177">
            <v>1</v>
          </cell>
          <cell r="I177">
            <v>3</v>
          </cell>
          <cell r="J177">
            <v>0</v>
          </cell>
          <cell r="K177" t="str">
            <v>after_round</v>
          </cell>
          <cell r="L177" t="str">
            <v>Rocky Mocking</v>
          </cell>
          <cell r="M177" t="str">
            <v>The target gets -100% accuracy for 3 turns. Chance to miss also applies to offensive Special Skills.</v>
          </cell>
          <cell r="N177">
            <v>2</v>
          </cell>
          <cell r="O177" t="str">
            <v/>
          </cell>
        </row>
        <row r="178">
          <cell r="D178">
            <v>412100700</v>
          </cell>
          <cell r="E178">
            <v>501010014</v>
          </cell>
          <cell r="F178" t="str">
            <v>add_hit_rate</v>
          </cell>
          <cell r="G178">
            <v>1</v>
          </cell>
          <cell r="H178">
            <v>1</v>
          </cell>
          <cell r="I178">
            <v>3</v>
          </cell>
          <cell r="J178">
            <v>0</v>
          </cell>
          <cell r="K178" t="str">
            <v>after_round</v>
          </cell>
          <cell r="L178" t="str">
            <v>Rocky Mocking</v>
          </cell>
          <cell r="M178" t="str">
            <v>The target gets -100% accuracy for 3 turns. Chance to miss also applies to offensive Special Skills.</v>
          </cell>
          <cell r="N178">
            <v>2</v>
          </cell>
          <cell r="O178" t="str">
            <v/>
          </cell>
        </row>
        <row r="179">
          <cell r="D179">
            <v>412100700</v>
          </cell>
          <cell r="E179">
            <v>501010014</v>
          </cell>
          <cell r="F179" t="str">
            <v>add_hit_rate</v>
          </cell>
          <cell r="G179">
            <v>1</v>
          </cell>
          <cell r="H179">
            <v>1</v>
          </cell>
          <cell r="I179">
            <v>3</v>
          </cell>
          <cell r="J179">
            <v>0</v>
          </cell>
          <cell r="K179" t="str">
            <v>after_round</v>
          </cell>
          <cell r="L179" t="str">
            <v>Rocky Mocking</v>
          </cell>
          <cell r="M179" t="str">
            <v>The target gets -100% accuracy for 3 turns. Chance to miss also applies to offensive Special Skills.</v>
          </cell>
          <cell r="N179">
            <v>2</v>
          </cell>
          <cell r="O179" t="str">
            <v/>
          </cell>
        </row>
        <row r="180">
          <cell r="D180">
            <v>412100700</v>
          </cell>
          <cell r="E180">
            <v>501010014</v>
          </cell>
          <cell r="F180" t="str">
            <v>add_hit_rate</v>
          </cell>
          <cell r="G180">
            <v>1</v>
          </cell>
          <cell r="H180">
            <v>1</v>
          </cell>
          <cell r="I180">
            <v>3</v>
          </cell>
          <cell r="J180">
            <v>0</v>
          </cell>
          <cell r="K180" t="str">
            <v>after_round</v>
          </cell>
          <cell r="L180" t="str">
            <v>Rocky Mocking</v>
          </cell>
          <cell r="M180" t="str">
            <v>The target gets -100% accuracy for 3 turns. Chance to miss also applies to offensive Special Skills.</v>
          </cell>
          <cell r="N180">
            <v>2</v>
          </cell>
          <cell r="O180" t="str">
            <v/>
          </cell>
        </row>
        <row r="181">
          <cell r="D181">
            <v>412100700</v>
          </cell>
          <cell r="E181">
            <v>501010014</v>
          </cell>
          <cell r="F181" t="str">
            <v>add_hit_rate</v>
          </cell>
          <cell r="G181">
            <v>1</v>
          </cell>
          <cell r="H181">
            <v>1</v>
          </cell>
          <cell r="I181">
            <v>3</v>
          </cell>
          <cell r="J181">
            <v>0</v>
          </cell>
          <cell r="K181" t="str">
            <v>after_round</v>
          </cell>
          <cell r="L181" t="str">
            <v>Rocky Mocking</v>
          </cell>
          <cell r="M181" t="str">
            <v>The target gets -100% accuracy for 3 turns. Chance to miss also applies to offensive Special Skills.</v>
          </cell>
          <cell r="N181">
            <v>2</v>
          </cell>
          <cell r="O181" t="str">
            <v/>
          </cell>
        </row>
        <row r="182">
          <cell r="D182">
            <v>412100700</v>
          </cell>
          <cell r="E182">
            <v>501010014</v>
          </cell>
          <cell r="F182" t="str">
            <v>add_hit_rate</v>
          </cell>
          <cell r="G182">
            <v>1</v>
          </cell>
          <cell r="H182">
            <v>1</v>
          </cell>
          <cell r="I182">
            <v>3</v>
          </cell>
          <cell r="J182">
            <v>0</v>
          </cell>
          <cell r="K182" t="str">
            <v>after_round</v>
          </cell>
          <cell r="L182" t="str">
            <v>Rocky Mocking</v>
          </cell>
          <cell r="M182" t="str">
            <v>Mocks all the enemies for 3 turns, forcing their normal attacks and skills to be directed to the caster.</v>
          </cell>
          <cell r="N182">
            <v>2</v>
          </cell>
          <cell r="O182" t="str">
            <v/>
          </cell>
        </row>
        <row r="183">
          <cell r="E183" t="str">
            <v/>
          </cell>
          <cell r="F183" t="str">
            <v/>
          </cell>
        </row>
        <row r="184">
          <cell r="D184">
            <v>411100800</v>
          </cell>
          <cell r="E184">
            <v>501000001</v>
          </cell>
          <cell r="F184" t="str">
            <v>hurt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 t="str">
            <v>none_round</v>
          </cell>
          <cell r="L184" t="str">
            <v>Burn or be Burnt</v>
          </cell>
          <cell r="M184" t="str">
            <v>Deals /1.8#ATK/ damage to all the non-fire enemies and allies.</v>
          </cell>
          <cell r="N184">
            <v>2</v>
          </cell>
          <cell r="O184">
            <v>651000004</v>
          </cell>
        </row>
        <row r="185">
          <cell r="D185">
            <v>411100800</v>
          </cell>
          <cell r="E185">
            <v>501000001</v>
          </cell>
          <cell r="F185" t="str">
            <v>hurt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 t="str">
            <v>none_round</v>
          </cell>
          <cell r="L185" t="str">
            <v>Burn or be Burnt</v>
          </cell>
          <cell r="M185" t="str">
            <v>Deals /1.8#ATK/ damage to all the non-fire enemies and allies.</v>
          </cell>
          <cell r="N185">
            <v>2</v>
          </cell>
          <cell r="O185">
            <v>651000004</v>
          </cell>
        </row>
        <row r="186">
          <cell r="D186">
            <v>411100800</v>
          </cell>
          <cell r="E186">
            <v>501000001</v>
          </cell>
          <cell r="F186" t="str">
            <v>hurt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 t="str">
            <v>none_round</v>
          </cell>
          <cell r="L186" t="str">
            <v>Burn or be Burnt</v>
          </cell>
          <cell r="M186" t="str">
            <v>Deals /1.8#ATK/ damage to all the non-fire enemies and allies.</v>
          </cell>
          <cell r="N186">
            <v>2</v>
          </cell>
          <cell r="O186">
            <v>651000004</v>
          </cell>
        </row>
        <row r="187">
          <cell r="D187">
            <v>411100800</v>
          </cell>
          <cell r="E187">
            <v>501000001</v>
          </cell>
          <cell r="F187" t="str">
            <v>hurt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 t="str">
            <v>none_round</v>
          </cell>
          <cell r="L187" t="str">
            <v>Burn or be Burnt</v>
          </cell>
          <cell r="M187" t="str">
            <v>Deals /1.8#ATK/ damage to all the non-fire enemies and allies.</v>
          </cell>
          <cell r="N187">
            <v>2</v>
          </cell>
          <cell r="O187">
            <v>651000004</v>
          </cell>
        </row>
        <row r="188">
          <cell r="D188">
            <v>411100800</v>
          </cell>
          <cell r="E188">
            <v>501000001</v>
          </cell>
          <cell r="F188" t="str">
            <v>hurt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 t="str">
            <v>none_round</v>
          </cell>
          <cell r="L188" t="str">
            <v>Burn or be Burnt</v>
          </cell>
          <cell r="M188" t="str">
            <v>Deals /1.8#ATK/ damage to all the non-fire enemies and allies.</v>
          </cell>
          <cell r="N188">
            <v>2</v>
          </cell>
          <cell r="O188">
            <v>651000004</v>
          </cell>
        </row>
        <row r="189">
          <cell r="D189">
            <v>411100800</v>
          </cell>
          <cell r="E189">
            <v>501000001</v>
          </cell>
          <cell r="F189" t="str">
            <v>hurt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 t="str">
            <v>none_round</v>
          </cell>
          <cell r="L189" t="str">
            <v>Burn or be Burnt</v>
          </cell>
          <cell r="M189" t="str">
            <v>Deals /1.8#ATK/ damage to all the non-fire enemies and allies.</v>
          </cell>
          <cell r="N189">
            <v>2</v>
          </cell>
          <cell r="O189">
            <v>651000004</v>
          </cell>
        </row>
        <row r="190">
          <cell r="D190">
            <v>411100800</v>
          </cell>
          <cell r="E190">
            <v>501000001</v>
          </cell>
          <cell r="F190" t="str">
            <v>hurt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 t="str">
            <v>none_round</v>
          </cell>
          <cell r="L190" t="str">
            <v>Burn or be Burnt</v>
          </cell>
          <cell r="M190" t="str">
            <v>Deals /1.8#ATK/ damage to all the non-fire enemies and allies.</v>
          </cell>
          <cell r="N190">
            <v>2</v>
          </cell>
          <cell r="O190">
            <v>651000004</v>
          </cell>
        </row>
        <row r="191">
          <cell r="D191">
            <v>411100800</v>
          </cell>
          <cell r="E191">
            <v>501000001</v>
          </cell>
          <cell r="F191" t="str">
            <v>hurt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 t="str">
            <v>none_round</v>
          </cell>
          <cell r="L191" t="str">
            <v>Burn or be Burnt</v>
          </cell>
          <cell r="M191" t="str">
            <v>Deals /2.5#ATK/ damage to all the non-fire enemies and allies.</v>
          </cell>
          <cell r="N191">
            <v>2</v>
          </cell>
          <cell r="O191">
            <v>651000004</v>
          </cell>
        </row>
        <row r="192">
          <cell r="F192" t="str">
            <v/>
          </cell>
        </row>
        <row r="193">
          <cell r="D193">
            <v>411100900</v>
          </cell>
          <cell r="E193">
            <v>501000001</v>
          </cell>
          <cell r="F193" t="str">
            <v>hurt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 t="str">
            <v>none_round</v>
          </cell>
          <cell r="L193" t="str">
            <v>the Unknown Secret</v>
          </cell>
          <cell r="M193" t="str">
            <v>Deals /0.5#ATK/ damage to the target and nearby enemies.</v>
          </cell>
          <cell r="N193">
            <v>2</v>
          </cell>
          <cell r="O193">
            <v>651000004</v>
          </cell>
        </row>
        <row r="194">
          <cell r="D194">
            <v>411100900</v>
          </cell>
          <cell r="E194">
            <v>501000001</v>
          </cell>
          <cell r="F194" t="str">
            <v>hurt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 t="str">
            <v>none_round</v>
          </cell>
          <cell r="L194" t="str">
            <v>the Unknown Secret</v>
          </cell>
          <cell r="M194" t="str">
            <v>Deals /0.5#ATK/ damage to the target and nearby enemies.</v>
          </cell>
          <cell r="N194">
            <v>2</v>
          </cell>
          <cell r="O194">
            <v>651000004</v>
          </cell>
        </row>
        <row r="195">
          <cell r="D195">
            <v>411100900</v>
          </cell>
          <cell r="E195">
            <v>501000001</v>
          </cell>
          <cell r="F195" t="str">
            <v>hurt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 t="str">
            <v>none_round</v>
          </cell>
          <cell r="L195" t="str">
            <v>the Unknown Secret</v>
          </cell>
          <cell r="M195" t="str">
            <v>Deals /0.5#ATK/ damage to the target and nearby enemies.</v>
          </cell>
          <cell r="N195">
            <v>2</v>
          </cell>
          <cell r="O195">
            <v>651000004</v>
          </cell>
        </row>
        <row r="196">
          <cell r="D196">
            <v>411100900</v>
          </cell>
          <cell r="E196">
            <v>501000001</v>
          </cell>
          <cell r="F196" t="str">
            <v>hurt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 t="str">
            <v>none_round</v>
          </cell>
          <cell r="L196" t="str">
            <v>the Unknown Secret</v>
          </cell>
          <cell r="M196" t="str">
            <v>Deals /0.5#ATK/ damage to the target and nearby enemies.</v>
          </cell>
          <cell r="N196">
            <v>2</v>
          </cell>
          <cell r="O196">
            <v>651000004</v>
          </cell>
        </row>
        <row r="197">
          <cell r="D197">
            <v>411100900</v>
          </cell>
          <cell r="E197">
            <v>501000001</v>
          </cell>
          <cell r="F197" t="str">
            <v>hurt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 t="str">
            <v>none_round</v>
          </cell>
          <cell r="L197" t="str">
            <v>the Unknown Secret</v>
          </cell>
          <cell r="M197" t="str">
            <v>Deals /0.5#ATK/ damage to the target and nearby enemies.</v>
          </cell>
          <cell r="N197">
            <v>2</v>
          </cell>
          <cell r="O197">
            <v>651000004</v>
          </cell>
        </row>
        <row r="198">
          <cell r="D198">
            <v>411100900</v>
          </cell>
          <cell r="E198">
            <v>501000001</v>
          </cell>
          <cell r="F198" t="str">
            <v>hurt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 t="str">
            <v>none_round</v>
          </cell>
          <cell r="L198" t="str">
            <v>the Unknown Secret</v>
          </cell>
          <cell r="M198" t="str">
            <v>Deals /0.5#ATK/ damage to the target and nearby enemies.</v>
          </cell>
          <cell r="N198">
            <v>2</v>
          </cell>
          <cell r="O198">
            <v>651000004</v>
          </cell>
        </row>
        <row r="199">
          <cell r="D199">
            <v>411100900</v>
          </cell>
          <cell r="E199">
            <v>501000001</v>
          </cell>
          <cell r="F199" t="str">
            <v>hurt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 t="str">
            <v>none_round</v>
          </cell>
          <cell r="L199" t="str">
            <v>the Unknown Secret</v>
          </cell>
          <cell r="M199" t="str">
            <v>Deals /0.5#ATK/ damage to the target and nearby enemies.</v>
          </cell>
          <cell r="N199">
            <v>2</v>
          </cell>
          <cell r="O199">
            <v>651000004</v>
          </cell>
        </row>
        <row r="200">
          <cell r="D200">
            <v>411100900</v>
          </cell>
          <cell r="E200">
            <v>501000001</v>
          </cell>
          <cell r="F200" t="str">
            <v>hurt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 t="str">
            <v>none_round</v>
          </cell>
          <cell r="L200" t="str">
            <v>the Unknown Secret</v>
          </cell>
          <cell r="M200" t="str">
            <v>Deals /1#ATK/ damage to the target and nearby enemies.</v>
          </cell>
          <cell r="N200">
            <v>2</v>
          </cell>
          <cell r="O200">
            <v>651000004</v>
          </cell>
        </row>
        <row r="201">
          <cell r="E201" t="str">
            <v/>
          </cell>
          <cell r="F201" t="str">
            <v/>
          </cell>
        </row>
        <row r="202">
          <cell r="D202">
            <v>412100900</v>
          </cell>
          <cell r="E202">
            <v>501000001</v>
          </cell>
          <cell r="F202" t="str">
            <v>hurt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 t="str">
            <v>none_round</v>
          </cell>
          <cell r="L202" t="str">
            <v>the Unknown Secret</v>
          </cell>
          <cell r="M202" t="str">
            <v>Steals all the buffs from the target and nearby enemies.</v>
          </cell>
          <cell r="N202">
            <v>2</v>
          </cell>
          <cell r="O202">
            <v>651000004</v>
          </cell>
        </row>
        <row r="203">
          <cell r="D203">
            <v>412100900</v>
          </cell>
          <cell r="E203">
            <v>501000001</v>
          </cell>
          <cell r="F203" t="str">
            <v>hurt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 t="str">
            <v>none_round</v>
          </cell>
          <cell r="L203" t="str">
            <v>the Unknown Secret</v>
          </cell>
          <cell r="M203" t="str">
            <v>Steals all the buffs from the target and nearby enemies.</v>
          </cell>
          <cell r="N203">
            <v>2</v>
          </cell>
          <cell r="O203">
            <v>651000004</v>
          </cell>
        </row>
        <row r="204">
          <cell r="D204">
            <v>412100900</v>
          </cell>
          <cell r="E204">
            <v>501000001</v>
          </cell>
          <cell r="F204" t="str">
            <v>hurt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 t="str">
            <v>none_round</v>
          </cell>
          <cell r="L204" t="str">
            <v>the Unknown Secret</v>
          </cell>
          <cell r="M204" t="str">
            <v>Steals all the buffs from the target and nearby enemies.</v>
          </cell>
          <cell r="N204">
            <v>2</v>
          </cell>
          <cell r="O204">
            <v>651000004</v>
          </cell>
        </row>
        <row r="205">
          <cell r="D205">
            <v>412100900</v>
          </cell>
          <cell r="E205">
            <v>501000001</v>
          </cell>
          <cell r="F205" t="str">
            <v>hurt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 t="str">
            <v>none_round</v>
          </cell>
          <cell r="L205" t="str">
            <v>the Unknown Secret</v>
          </cell>
          <cell r="M205" t="str">
            <v>Steals all the buffs from the target and nearby enemies.</v>
          </cell>
          <cell r="N205">
            <v>2</v>
          </cell>
          <cell r="O205">
            <v>651000004</v>
          </cell>
        </row>
        <row r="206">
          <cell r="D206">
            <v>412100900</v>
          </cell>
          <cell r="E206">
            <v>501000001</v>
          </cell>
          <cell r="F206" t="str">
            <v>hurt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 t="str">
            <v>none_round</v>
          </cell>
          <cell r="L206" t="str">
            <v>the Unknown Secret</v>
          </cell>
          <cell r="M206" t="str">
            <v>Steals all the buffs from the target and nearby enemies.</v>
          </cell>
          <cell r="N206">
            <v>2</v>
          </cell>
          <cell r="O206">
            <v>651000004</v>
          </cell>
        </row>
        <row r="207">
          <cell r="D207">
            <v>412100900</v>
          </cell>
          <cell r="E207">
            <v>501000001</v>
          </cell>
          <cell r="F207" t="str">
            <v>hurt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 t="str">
            <v>none_round</v>
          </cell>
          <cell r="L207" t="str">
            <v>the Unknown Secret</v>
          </cell>
          <cell r="M207" t="str">
            <v>Steals all the buffs from the target and nearby enemies.</v>
          </cell>
          <cell r="N207">
            <v>2</v>
          </cell>
          <cell r="O207">
            <v>651000004</v>
          </cell>
        </row>
        <row r="208">
          <cell r="D208">
            <v>412100900</v>
          </cell>
          <cell r="E208">
            <v>501000001</v>
          </cell>
          <cell r="F208" t="str">
            <v>hurt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 t="str">
            <v>none_round</v>
          </cell>
          <cell r="L208" t="str">
            <v>the Unknown Secret</v>
          </cell>
          <cell r="M208" t="str">
            <v>Steals all the buffs from the target and nearby enemies.</v>
          </cell>
          <cell r="N208">
            <v>2</v>
          </cell>
          <cell r="O208">
            <v>651000004</v>
          </cell>
        </row>
        <row r="209">
          <cell r="D209">
            <v>412100900</v>
          </cell>
          <cell r="E209">
            <v>501000001</v>
          </cell>
          <cell r="F209" t="str">
            <v>hurt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 t="str">
            <v>none_round</v>
          </cell>
          <cell r="L209" t="str">
            <v>the Unknown Secret</v>
          </cell>
          <cell r="M209" t="str">
            <v>Steals all the buffs from the target and nearby enemies.</v>
          </cell>
          <cell r="N209">
            <v>2</v>
          </cell>
          <cell r="O209">
            <v>651000004</v>
          </cell>
        </row>
        <row r="210">
          <cell r="F210" t="str">
            <v/>
          </cell>
        </row>
        <row r="211">
          <cell r="D211">
            <v>413100900</v>
          </cell>
          <cell r="E211">
            <v>501000001</v>
          </cell>
          <cell r="F211" t="str">
            <v>hurt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 t="str">
            <v>none_round</v>
          </cell>
          <cell r="L211" t="str">
            <v>the Unknown Secret</v>
          </cell>
          <cell r="M211" t="str">
            <v>Deals /1.5#ATK/ damage to the target and nearby enemies.</v>
          </cell>
          <cell r="N211">
            <v>2</v>
          </cell>
          <cell r="O211">
            <v>651000004</v>
          </cell>
        </row>
        <row r="212">
          <cell r="D212">
            <v>413100900</v>
          </cell>
          <cell r="E212">
            <v>501000001</v>
          </cell>
          <cell r="F212" t="str">
            <v>hurt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 t="str">
            <v>none_round</v>
          </cell>
          <cell r="L212" t="str">
            <v>the Unknown Secret</v>
          </cell>
          <cell r="M212" t="str">
            <v>Deals /1.5#ATK/ damage to the target and nearby enemies.</v>
          </cell>
          <cell r="N212">
            <v>2</v>
          </cell>
          <cell r="O212">
            <v>651000004</v>
          </cell>
        </row>
        <row r="213">
          <cell r="D213">
            <v>413100900</v>
          </cell>
          <cell r="E213">
            <v>501000001</v>
          </cell>
          <cell r="F213" t="str">
            <v>hurt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 t="str">
            <v>none_round</v>
          </cell>
          <cell r="L213" t="str">
            <v>the Unknown Secret</v>
          </cell>
          <cell r="M213" t="str">
            <v>Deals /1.5#ATK/ damage to the target and nearby enemies.</v>
          </cell>
          <cell r="N213">
            <v>2</v>
          </cell>
          <cell r="O213">
            <v>651000004</v>
          </cell>
        </row>
        <row r="214">
          <cell r="D214">
            <v>413100900</v>
          </cell>
          <cell r="E214">
            <v>501000001</v>
          </cell>
          <cell r="F214" t="str">
            <v>hurt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 t="str">
            <v>none_round</v>
          </cell>
          <cell r="L214" t="str">
            <v>the Unknown Secret</v>
          </cell>
          <cell r="M214" t="str">
            <v>Deals /1.5#ATK/ damage to the target and nearby enemies.</v>
          </cell>
          <cell r="N214">
            <v>2</v>
          </cell>
          <cell r="O214">
            <v>651000004</v>
          </cell>
        </row>
        <row r="215">
          <cell r="D215">
            <v>413100900</v>
          </cell>
          <cell r="E215">
            <v>501000001</v>
          </cell>
          <cell r="F215" t="str">
            <v>hurt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 t="str">
            <v>none_round</v>
          </cell>
          <cell r="L215" t="str">
            <v>the Unknown Secret</v>
          </cell>
          <cell r="M215" t="str">
            <v>Deals /1.5#ATK/ damage to the target and nearby enemies.</v>
          </cell>
          <cell r="N215">
            <v>2</v>
          </cell>
          <cell r="O215">
            <v>651000004</v>
          </cell>
        </row>
        <row r="216">
          <cell r="D216">
            <v>413100900</v>
          </cell>
          <cell r="E216">
            <v>501000001</v>
          </cell>
          <cell r="F216" t="str">
            <v>hurt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 t="str">
            <v>none_round</v>
          </cell>
          <cell r="L216" t="str">
            <v>the Unknown Secret</v>
          </cell>
          <cell r="M216" t="str">
            <v>Deals /1.5#ATK/ damage to the target and nearby enemies.</v>
          </cell>
          <cell r="N216">
            <v>2</v>
          </cell>
          <cell r="O216">
            <v>651000004</v>
          </cell>
        </row>
        <row r="217">
          <cell r="D217">
            <v>413100900</v>
          </cell>
          <cell r="E217">
            <v>501000001</v>
          </cell>
          <cell r="F217" t="str">
            <v>hurt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 t="str">
            <v>none_round</v>
          </cell>
          <cell r="L217" t="str">
            <v>the Unknown Secret</v>
          </cell>
          <cell r="M217" t="str">
            <v>Deals /1.5#ATK/ damage to the target and nearby enemies.</v>
          </cell>
          <cell r="N217">
            <v>2</v>
          </cell>
          <cell r="O217">
            <v>651000004</v>
          </cell>
        </row>
        <row r="218">
          <cell r="D218">
            <v>413100900</v>
          </cell>
          <cell r="E218">
            <v>501000001</v>
          </cell>
          <cell r="F218" t="str">
            <v>hurt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 t="str">
            <v>none_round</v>
          </cell>
          <cell r="L218" t="str">
            <v>the Unknown Secret</v>
          </cell>
          <cell r="M218" t="str">
            <v>Deals /3#ATK/ damage to the target and nearby enemies.</v>
          </cell>
          <cell r="N218">
            <v>2</v>
          </cell>
          <cell r="O218">
            <v>651000004</v>
          </cell>
        </row>
        <row r="219">
          <cell r="E219" t="str">
            <v/>
          </cell>
          <cell r="F219" t="str">
            <v/>
          </cell>
        </row>
        <row r="220">
          <cell r="D220">
            <v>414100900</v>
          </cell>
          <cell r="E220">
            <v>501000001</v>
          </cell>
          <cell r="F220" t="str">
            <v>heal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 t="str">
            <v>none_round</v>
          </cell>
          <cell r="L220" t="str">
            <v>the Unknown Secret</v>
          </cell>
          <cell r="M220" t="str">
            <v>Recovers /0.5#ATK/ health.</v>
          </cell>
          <cell r="N220">
            <v>2</v>
          </cell>
          <cell r="O220" t="str">
            <v/>
          </cell>
        </row>
        <row r="221">
          <cell r="D221">
            <v>414100900</v>
          </cell>
          <cell r="E221">
            <v>501000001</v>
          </cell>
          <cell r="F221" t="str">
            <v>heal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 t="str">
            <v>none_round</v>
          </cell>
          <cell r="L221" t="str">
            <v>the Unknown Secret</v>
          </cell>
          <cell r="M221" t="str">
            <v>Recovers /0.5#ATK/ health.</v>
          </cell>
          <cell r="N221">
            <v>2</v>
          </cell>
          <cell r="O221" t="str">
            <v/>
          </cell>
        </row>
        <row r="222">
          <cell r="D222">
            <v>414100900</v>
          </cell>
          <cell r="E222">
            <v>501000001</v>
          </cell>
          <cell r="F222" t="str">
            <v>heal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 t="str">
            <v>none_round</v>
          </cell>
          <cell r="L222" t="str">
            <v>the Unknown Secret</v>
          </cell>
          <cell r="M222" t="str">
            <v>Recovers /0.5#ATK/ health.</v>
          </cell>
          <cell r="N222">
            <v>2</v>
          </cell>
          <cell r="O222" t="str">
            <v/>
          </cell>
        </row>
        <row r="223">
          <cell r="D223">
            <v>414100900</v>
          </cell>
          <cell r="E223">
            <v>501000001</v>
          </cell>
          <cell r="F223" t="str">
            <v>heal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 t="str">
            <v>none_round</v>
          </cell>
          <cell r="L223" t="str">
            <v>the Unknown Secret</v>
          </cell>
          <cell r="M223" t="str">
            <v>Recovers /0.5#ATK/ health.</v>
          </cell>
          <cell r="N223">
            <v>2</v>
          </cell>
          <cell r="O223" t="str">
            <v/>
          </cell>
        </row>
        <row r="224">
          <cell r="D224">
            <v>414100900</v>
          </cell>
          <cell r="E224">
            <v>501000001</v>
          </cell>
          <cell r="F224" t="str">
            <v>heal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 t="str">
            <v>none_round</v>
          </cell>
          <cell r="L224" t="str">
            <v>the Unknown Secret</v>
          </cell>
          <cell r="M224" t="str">
            <v>Recovers /0.5#ATK/ health.</v>
          </cell>
          <cell r="N224">
            <v>2</v>
          </cell>
          <cell r="O224" t="str">
            <v/>
          </cell>
        </row>
        <row r="225">
          <cell r="D225">
            <v>414100900</v>
          </cell>
          <cell r="E225">
            <v>501000001</v>
          </cell>
          <cell r="F225" t="str">
            <v>heal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 t="str">
            <v>none_round</v>
          </cell>
          <cell r="L225" t="str">
            <v>the Unknown Secret</v>
          </cell>
          <cell r="M225" t="str">
            <v>Recovers /0.5#ATK/ health.</v>
          </cell>
          <cell r="N225">
            <v>2</v>
          </cell>
          <cell r="O225" t="str">
            <v/>
          </cell>
        </row>
        <row r="226">
          <cell r="D226">
            <v>414100900</v>
          </cell>
          <cell r="E226">
            <v>501000001</v>
          </cell>
          <cell r="F226" t="str">
            <v>heal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 t="str">
            <v>none_round</v>
          </cell>
          <cell r="L226" t="str">
            <v>the Unknown Secret</v>
          </cell>
          <cell r="M226" t="str">
            <v>Recovers /0.5#ATK/ health.</v>
          </cell>
          <cell r="N226">
            <v>2</v>
          </cell>
          <cell r="O226" t="str">
            <v/>
          </cell>
        </row>
        <row r="227">
          <cell r="D227">
            <v>414100900</v>
          </cell>
          <cell r="E227">
            <v>501000001</v>
          </cell>
          <cell r="F227" t="str">
            <v>heal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 t="str">
            <v>none_round</v>
          </cell>
          <cell r="L227" t="str">
            <v>the Unknown Secret</v>
          </cell>
          <cell r="M227" t="str">
            <v>Recovers /0.8#ATK/ health.</v>
          </cell>
          <cell r="N227">
            <v>2</v>
          </cell>
          <cell r="O227" t="str">
            <v/>
          </cell>
        </row>
        <row r="228">
          <cell r="E228" t="str">
            <v/>
          </cell>
          <cell r="F228" t="str">
            <v/>
          </cell>
        </row>
        <row r="229">
          <cell r="D229">
            <v>411101000</v>
          </cell>
          <cell r="E229">
            <v>501000004</v>
          </cell>
          <cell r="F229" t="str">
            <v>chess_into_bomb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 t="str">
            <v>none_round</v>
          </cell>
          <cell r="L229" t="str">
            <v>Ancestor Magic</v>
          </cell>
          <cell r="N229">
            <v>2</v>
          </cell>
          <cell r="O229" t="str">
            <v/>
          </cell>
        </row>
        <row r="230">
          <cell r="D230">
            <v>411101000</v>
          </cell>
          <cell r="E230">
            <v>501000004</v>
          </cell>
          <cell r="F230" t="str">
            <v>chess_into_bomb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 t="str">
            <v>none_round</v>
          </cell>
          <cell r="L230" t="str">
            <v>Ancestor Magic</v>
          </cell>
          <cell r="N230">
            <v>2</v>
          </cell>
          <cell r="O230" t="str">
            <v/>
          </cell>
        </row>
        <row r="231">
          <cell r="D231">
            <v>411101000</v>
          </cell>
          <cell r="E231">
            <v>501000004</v>
          </cell>
          <cell r="F231" t="str">
            <v>chess_into_bomb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 t="str">
            <v>none_round</v>
          </cell>
          <cell r="L231" t="str">
            <v>Ancestor Magic</v>
          </cell>
          <cell r="N231">
            <v>2</v>
          </cell>
          <cell r="O231" t="str">
            <v/>
          </cell>
        </row>
        <row r="232">
          <cell r="D232">
            <v>411101000</v>
          </cell>
          <cell r="E232">
            <v>501000004</v>
          </cell>
          <cell r="F232" t="str">
            <v>chess_into_bomb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 t="str">
            <v>none_round</v>
          </cell>
          <cell r="L232" t="str">
            <v>Ancestor Magic</v>
          </cell>
          <cell r="N232">
            <v>2</v>
          </cell>
          <cell r="O232" t="str">
            <v/>
          </cell>
        </row>
        <row r="233">
          <cell r="D233">
            <v>411101000</v>
          </cell>
          <cell r="E233">
            <v>501000004</v>
          </cell>
          <cell r="F233" t="str">
            <v>chess_into_bomb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 t="str">
            <v>none_round</v>
          </cell>
          <cell r="L233" t="str">
            <v>Ancestor Magic</v>
          </cell>
          <cell r="N233">
            <v>2</v>
          </cell>
          <cell r="O233" t="str">
            <v/>
          </cell>
        </row>
        <row r="234">
          <cell r="D234">
            <v>411101000</v>
          </cell>
          <cell r="E234">
            <v>501000004</v>
          </cell>
          <cell r="F234" t="str">
            <v>chess_into_bomb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 t="str">
            <v>none_round</v>
          </cell>
          <cell r="L234" t="str">
            <v>Ancestor Magic</v>
          </cell>
          <cell r="N234">
            <v>2</v>
          </cell>
          <cell r="O234" t="str">
            <v/>
          </cell>
        </row>
        <row r="235">
          <cell r="D235">
            <v>411101000</v>
          </cell>
          <cell r="E235">
            <v>501000004</v>
          </cell>
          <cell r="F235" t="str">
            <v>chess_into_bomb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 t="str">
            <v>none_round</v>
          </cell>
          <cell r="L235" t="str">
            <v>Ancestor Magic</v>
          </cell>
          <cell r="N235">
            <v>2</v>
          </cell>
          <cell r="O235" t="str">
            <v/>
          </cell>
        </row>
        <row r="236">
          <cell r="D236">
            <v>411101000</v>
          </cell>
          <cell r="E236">
            <v>501000004</v>
          </cell>
          <cell r="F236" t="str">
            <v>chess_into_bomb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 t="str">
            <v>none_round</v>
          </cell>
          <cell r="L236" t="str">
            <v>Ancestor Magic</v>
          </cell>
          <cell r="N236">
            <v>2</v>
          </cell>
          <cell r="O236" t="str">
            <v/>
          </cell>
        </row>
        <row r="237">
          <cell r="E237" t="str">
            <v/>
          </cell>
          <cell r="F237" t="str">
            <v/>
          </cell>
        </row>
        <row r="238">
          <cell r="D238">
            <v>412101000</v>
          </cell>
          <cell r="E238">
            <v>501000004</v>
          </cell>
          <cell r="F238" t="str">
            <v>chess_into_bomb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 t="str">
            <v>none_round</v>
          </cell>
          <cell r="L238" t="str">
            <v>Ancestor Magic</v>
          </cell>
          <cell r="N238">
            <v>2</v>
          </cell>
          <cell r="O238" t="str">
            <v/>
          </cell>
        </row>
        <row r="239">
          <cell r="D239">
            <v>412101000</v>
          </cell>
          <cell r="E239">
            <v>501000004</v>
          </cell>
          <cell r="F239" t="str">
            <v>chess_into_bomb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 t="str">
            <v>none_round</v>
          </cell>
          <cell r="L239" t="str">
            <v>Ancestor Magic</v>
          </cell>
          <cell r="N239">
            <v>2</v>
          </cell>
          <cell r="O239" t="str">
            <v/>
          </cell>
        </row>
        <row r="240">
          <cell r="D240">
            <v>412101000</v>
          </cell>
          <cell r="E240">
            <v>501000004</v>
          </cell>
          <cell r="F240" t="str">
            <v>chess_into_bomb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 t="str">
            <v>none_round</v>
          </cell>
          <cell r="L240" t="str">
            <v>Ancestor Magic</v>
          </cell>
          <cell r="N240">
            <v>2</v>
          </cell>
          <cell r="O240" t="str">
            <v/>
          </cell>
        </row>
        <row r="241">
          <cell r="D241">
            <v>412101000</v>
          </cell>
          <cell r="E241">
            <v>501000004</v>
          </cell>
          <cell r="F241" t="str">
            <v>chess_into_bomb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 t="str">
            <v>none_round</v>
          </cell>
          <cell r="L241" t="str">
            <v>Ancestor Magic</v>
          </cell>
          <cell r="N241">
            <v>2</v>
          </cell>
          <cell r="O241" t="str">
            <v/>
          </cell>
        </row>
        <row r="242">
          <cell r="D242">
            <v>412101000</v>
          </cell>
          <cell r="E242">
            <v>501000004</v>
          </cell>
          <cell r="F242" t="str">
            <v>chess_into_bomb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 t="str">
            <v>none_round</v>
          </cell>
          <cell r="L242" t="str">
            <v>Ancestor Magic</v>
          </cell>
          <cell r="N242">
            <v>2</v>
          </cell>
          <cell r="O242" t="str">
            <v/>
          </cell>
        </row>
        <row r="243">
          <cell r="D243">
            <v>412101000</v>
          </cell>
          <cell r="E243">
            <v>501000004</v>
          </cell>
          <cell r="F243" t="str">
            <v>chess_into_bomb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 t="str">
            <v>none_round</v>
          </cell>
          <cell r="L243" t="str">
            <v>Ancestor Magic</v>
          </cell>
          <cell r="N243">
            <v>2</v>
          </cell>
          <cell r="O243" t="str">
            <v/>
          </cell>
        </row>
        <row r="244">
          <cell r="D244">
            <v>412101000</v>
          </cell>
          <cell r="E244">
            <v>501000004</v>
          </cell>
          <cell r="F244" t="str">
            <v>chess_into_bomb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 t="str">
            <v>none_round</v>
          </cell>
          <cell r="L244" t="str">
            <v>Ancestor Magic</v>
          </cell>
          <cell r="N244">
            <v>2</v>
          </cell>
          <cell r="O244" t="str">
            <v/>
          </cell>
        </row>
        <row r="245">
          <cell r="D245">
            <v>412101000</v>
          </cell>
          <cell r="E245">
            <v>501000004</v>
          </cell>
          <cell r="F245" t="str">
            <v>chess_into_bomb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 t="str">
            <v>none_round</v>
          </cell>
          <cell r="L245" t="str">
            <v>Ancestor Magic</v>
          </cell>
          <cell r="N245">
            <v>2</v>
          </cell>
          <cell r="O245" t="str">
            <v/>
          </cell>
        </row>
        <row r="246">
          <cell r="E246" t="str">
            <v/>
          </cell>
          <cell r="F246" t="str">
            <v/>
          </cell>
        </row>
        <row r="247">
          <cell r="D247">
            <v>411101100</v>
          </cell>
          <cell r="E247">
            <v>501010009</v>
          </cell>
          <cell r="F247" t="str">
            <v>damage_share</v>
          </cell>
          <cell r="G247">
            <v>1</v>
          </cell>
          <cell r="H247">
            <v>1</v>
          </cell>
          <cell r="I247">
            <v>3</v>
          </cell>
          <cell r="J247">
            <v>0</v>
          </cell>
          <cell r="K247" t="str">
            <v>after_round</v>
          </cell>
          <cell r="L247" t="str">
            <v>Chain of Faith</v>
          </cell>
          <cell r="M247" t="str">
            <v>Deals /0#ATK/ damage to all the non-fire enemies and allies.</v>
          </cell>
          <cell r="N247">
            <v>3</v>
          </cell>
          <cell r="O247" t="str">
            <v/>
          </cell>
        </row>
        <row r="248">
          <cell r="D248">
            <v>411101100</v>
          </cell>
          <cell r="E248">
            <v>501010009</v>
          </cell>
          <cell r="F248" t="str">
            <v>damage_share</v>
          </cell>
          <cell r="G248">
            <v>1</v>
          </cell>
          <cell r="H248">
            <v>1</v>
          </cell>
          <cell r="I248">
            <v>3</v>
          </cell>
          <cell r="J248">
            <v>0</v>
          </cell>
          <cell r="K248" t="str">
            <v>after_round</v>
          </cell>
          <cell r="L248" t="str">
            <v>Chain of Faith</v>
          </cell>
          <cell r="M248" t="str">
            <v>Deals /0#ATK/ damage to all the non-fire enemies and allies.</v>
          </cell>
          <cell r="N248">
            <v>3</v>
          </cell>
          <cell r="O248" t="str">
            <v/>
          </cell>
        </row>
        <row r="249">
          <cell r="D249">
            <v>411101100</v>
          </cell>
          <cell r="E249">
            <v>501010009</v>
          </cell>
          <cell r="F249" t="str">
            <v>damage_share</v>
          </cell>
          <cell r="G249">
            <v>1</v>
          </cell>
          <cell r="H249">
            <v>1</v>
          </cell>
          <cell r="I249">
            <v>3</v>
          </cell>
          <cell r="J249">
            <v>0</v>
          </cell>
          <cell r="K249" t="str">
            <v>after_round</v>
          </cell>
          <cell r="L249" t="str">
            <v>Chain of Faith</v>
          </cell>
          <cell r="M249" t="str">
            <v>Deals /0#ATK/ damage to all the non-fire enemies and allies.</v>
          </cell>
          <cell r="N249">
            <v>3</v>
          </cell>
          <cell r="O249" t="str">
            <v/>
          </cell>
        </row>
        <row r="250">
          <cell r="D250">
            <v>411101100</v>
          </cell>
          <cell r="E250">
            <v>501010009</v>
          </cell>
          <cell r="F250" t="str">
            <v>damage_share</v>
          </cell>
          <cell r="G250">
            <v>1</v>
          </cell>
          <cell r="H250">
            <v>1</v>
          </cell>
          <cell r="I250">
            <v>3</v>
          </cell>
          <cell r="J250">
            <v>0</v>
          </cell>
          <cell r="K250" t="str">
            <v>after_round</v>
          </cell>
          <cell r="L250" t="str">
            <v>Chain of Faith</v>
          </cell>
          <cell r="M250" t="str">
            <v>Deals /0#ATK/ damage to all the non-fire enemies and allies.</v>
          </cell>
          <cell r="N250">
            <v>3</v>
          </cell>
          <cell r="O250" t="str">
            <v/>
          </cell>
        </row>
        <row r="251">
          <cell r="D251">
            <v>411101100</v>
          </cell>
          <cell r="E251">
            <v>501010009</v>
          </cell>
          <cell r="F251" t="str">
            <v>damage_share</v>
          </cell>
          <cell r="G251">
            <v>1</v>
          </cell>
          <cell r="H251">
            <v>1</v>
          </cell>
          <cell r="I251">
            <v>3</v>
          </cell>
          <cell r="J251">
            <v>0</v>
          </cell>
          <cell r="K251" t="str">
            <v>after_round</v>
          </cell>
          <cell r="L251" t="str">
            <v>Chain of Faith</v>
          </cell>
          <cell r="M251" t="str">
            <v>Deals /0#ATK/ damage to all the non-fire enemies and allies.</v>
          </cell>
          <cell r="N251">
            <v>3</v>
          </cell>
          <cell r="O251" t="str">
            <v/>
          </cell>
        </row>
        <row r="252">
          <cell r="D252">
            <v>411101100</v>
          </cell>
          <cell r="E252">
            <v>501010009</v>
          </cell>
          <cell r="F252" t="str">
            <v>damage_share</v>
          </cell>
          <cell r="G252">
            <v>1</v>
          </cell>
          <cell r="H252">
            <v>1</v>
          </cell>
          <cell r="I252">
            <v>3</v>
          </cell>
          <cell r="J252">
            <v>0</v>
          </cell>
          <cell r="K252" t="str">
            <v>after_round</v>
          </cell>
          <cell r="L252" t="str">
            <v>Chain of Faith</v>
          </cell>
          <cell r="M252" t="str">
            <v>Deals /0#ATK/ damage to all the non-fire enemies and allies.</v>
          </cell>
          <cell r="N252">
            <v>3</v>
          </cell>
          <cell r="O252" t="str">
            <v/>
          </cell>
        </row>
        <row r="253">
          <cell r="D253">
            <v>411101100</v>
          </cell>
          <cell r="E253">
            <v>501010009</v>
          </cell>
          <cell r="F253" t="str">
            <v>damage_share</v>
          </cell>
          <cell r="G253">
            <v>1</v>
          </cell>
          <cell r="H253">
            <v>1</v>
          </cell>
          <cell r="I253">
            <v>3</v>
          </cell>
          <cell r="J253">
            <v>0</v>
          </cell>
          <cell r="K253" t="str">
            <v>after_round</v>
          </cell>
          <cell r="L253" t="str">
            <v>Chain of Faith</v>
          </cell>
          <cell r="M253" t="str">
            <v>Deals /0#ATK/ damage to all the non-fire enemies and allies.</v>
          </cell>
          <cell r="N253">
            <v>3</v>
          </cell>
          <cell r="O253" t="str">
            <v/>
          </cell>
        </row>
        <row r="254">
          <cell r="D254">
            <v>411101100</v>
          </cell>
          <cell r="E254">
            <v>501010009</v>
          </cell>
          <cell r="F254" t="str">
            <v>damage_share</v>
          </cell>
          <cell r="G254">
            <v>1</v>
          </cell>
          <cell r="H254">
            <v>1</v>
          </cell>
          <cell r="I254">
            <v>3</v>
          </cell>
          <cell r="J254">
            <v>0</v>
          </cell>
          <cell r="K254" t="str">
            <v>after_round</v>
          </cell>
          <cell r="L254" t="str">
            <v>Chain of Faith</v>
          </cell>
          <cell r="M254" t="str">
            <v>Deals /0#ATK/ damage to all the non-fire enemies and allies.</v>
          </cell>
          <cell r="N254">
            <v>3</v>
          </cell>
          <cell r="O254" t="str">
            <v/>
          </cell>
        </row>
        <row r="255">
          <cell r="E255" t="str">
            <v/>
          </cell>
          <cell r="F255" t="str">
            <v/>
          </cell>
        </row>
        <row r="256">
          <cell r="D256">
            <v>412101100</v>
          </cell>
          <cell r="E256">
            <v>501010013</v>
          </cell>
          <cell r="F256" t="str">
            <v>add_defence</v>
          </cell>
          <cell r="G256">
            <v>1</v>
          </cell>
          <cell r="H256">
            <v>1</v>
          </cell>
          <cell r="I256">
            <v>3</v>
          </cell>
          <cell r="J256">
            <v>0</v>
          </cell>
          <cell r="K256" t="str">
            <v>after_round</v>
          </cell>
          <cell r="L256" t="str">
            <v>Chain of Faith</v>
          </cell>
          <cell r="N256">
            <v>9</v>
          </cell>
          <cell r="O256" t="str">
            <v/>
          </cell>
        </row>
        <row r="257">
          <cell r="D257">
            <v>412101100</v>
          </cell>
          <cell r="E257">
            <v>501010013</v>
          </cell>
          <cell r="F257" t="str">
            <v>add_defence</v>
          </cell>
          <cell r="G257">
            <v>1</v>
          </cell>
          <cell r="H257">
            <v>1</v>
          </cell>
          <cell r="I257">
            <v>3</v>
          </cell>
          <cell r="J257">
            <v>0</v>
          </cell>
          <cell r="K257" t="str">
            <v>after_round</v>
          </cell>
          <cell r="L257" t="str">
            <v>Chain of Faith</v>
          </cell>
          <cell r="N257">
            <v>9</v>
          </cell>
          <cell r="O257" t="str">
            <v/>
          </cell>
        </row>
        <row r="258">
          <cell r="D258">
            <v>412101100</v>
          </cell>
          <cell r="E258">
            <v>501010013</v>
          </cell>
          <cell r="F258" t="str">
            <v>add_defence</v>
          </cell>
          <cell r="G258">
            <v>1</v>
          </cell>
          <cell r="H258">
            <v>1</v>
          </cell>
          <cell r="I258">
            <v>3</v>
          </cell>
          <cell r="J258">
            <v>0</v>
          </cell>
          <cell r="K258" t="str">
            <v>after_round</v>
          </cell>
          <cell r="L258" t="str">
            <v>Chain of Faith</v>
          </cell>
          <cell r="N258">
            <v>9</v>
          </cell>
          <cell r="O258" t="str">
            <v/>
          </cell>
        </row>
        <row r="259">
          <cell r="D259">
            <v>412101100</v>
          </cell>
          <cell r="E259">
            <v>501010013</v>
          </cell>
          <cell r="F259" t="str">
            <v>add_defence</v>
          </cell>
          <cell r="G259">
            <v>1</v>
          </cell>
          <cell r="H259">
            <v>1</v>
          </cell>
          <cell r="I259">
            <v>3</v>
          </cell>
          <cell r="J259">
            <v>0</v>
          </cell>
          <cell r="K259" t="str">
            <v>after_round</v>
          </cell>
          <cell r="L259" t="str">
            <v>Chain of Faith</v>
          </cell>
          <cell r="N259">
            <v>9</v>
          </cell>
          <cell r="O259" t="str">
            <v/>
          </cell>
        </row>
        <row r="260">
          <cell r="D260">
            <v>412101100</v>
          </cell>
          <cell r="E260">
            <v>501010013</v>
          </cell>
          <cell r="F260" t="str">
            <v>add_defence</v>
          </cell>
          <cell r="G260">
            <v>1</v>
          </cell>
          <cell r="H260">
            <v>1</v>
          </cell>
          <cell r="I260">
            <v>3</v>
          </cell>
          <cell r="J260">
            <v>0</v>
          </cell>
          <cell r="K260" t="str">
            <v>after_round</v>
          </cell>
          <cell r="L260" t="str">
            <v>Chain of Faith</v>
          </cell>
          <cell r="N260">
            <v>9</v>
          </cell>
          <cell r="O260" t="str">
            <v/>
          </cell>
        </row>
        <row r="261">
          <cell r="D261">
            <v>412101100</v>
          </cell>
          <cell r="E261">
            <v>501010013</v>
          </cell>
          <cell r="F261" t="str">
            <v>add_defence</v>
          </cell>
          <cell r="G261">
            <v>1</v>
          </cell>
          <cell r="H261">
            <v>1</v>
          </cell>
          <cell r="I261">
            <v>3</v>
          </cell>
          <cell r="J261">
            <v>0</v>
          </cell>
          <cell r="K261" t="str">
            <v>after_round</v>
          </cell>
          <cell r="L261" t="str">
            <v>Chain of Faith</v>
          </cell>
          <cell r="N261">
            <v>9</v>
          </cell>
          <cell r="O261" t="str">
            <v/>
          </cell>
        </row>
        <row r="262">
          <cell r="D262">
            <v>412101100</v>
          </cell>
          <cell r="E262">
            <v>501010013</v>
          </cell>
          <cell r="F262" t="str">
            <v>add_defence</v>
          </cell>
          <cell r="G262">
            <v>1</v>
          </cell>
          <cell r="H262">
            <v>1</v>
          </cell>
          <cell r="I262">
            <v>3</v>
          </cell>
          <cell r="J262">
            <v>0</v>
          </cell>
          <cell r="K262" t="str">
            <v>after_round</v>
          </cell>
          <cell r="L262" t="str">
            <v>Chain of Faith</v>
          </cell>
          <cell r="N262">
            <v>9</v>
          </cell>
          <cell r="O262" t="str">
            <v/>
          </cell>
        </row>
        <row r="263">
          <cell r="D263">
            <v>412101100</v>
          </cell>
          <cell r="E263">
            <v>501010013</v>
          </cell>
          <cell r="F263" t="str">
            <v>add_defence</v>
          </cell>
          <cell r="G263">
            <v>1</v>
          </cell>
          <cell r="H263">
            <v>1</v>
          </cell>
          <cell r="I263">
            <v>3</v>
          </cell>
          <cell r="J263">
            <v>0</v>
          </cell>
          <cell r="K263" t="str">
            <v>after_round</v>
          </cell>
          <cell r="L263" t="str">
            <v>Chain of Faith</v>
          </cell>
          <cell r="N263">
            <v>9</v>
          </cell>
          <cell r="O263" t="str">
            <v/>
          </cell>
        </row>
        <row r="264">
          <cell r="E264" t="str">
            <v/>
          </cell>
          <cell r="F264" t="str">
            <v/>
          </cell>
        </row>
        <row r="265">
          <cell r="D265">
            <v>411101200</v>
          </cell>
          <cell r="E265">
            <v>501000001</v>
          </cell>
          <cell r="F265" t="str">
            <v>hurt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 t="str">
            <v>none_round</v>
          </cell>
          <cell r="L265" t="str">
            <v>Malicious Intention</v>
          </cell>
          <cell r="M265" t="str">
            <v>Deals /1.8#ATK/ damage to the target.</v>
          </cell>
          <cell r="N265">
            <v>3</v>
          </cell>
          <cell r="O265">
            <v>651010004</v>
          </cell>
        </row>
        <row r="266">
          <cell r="D266">
            <v>411101200</v>
          </cell>
          <cell r="E266">
            <v>501000001</v>
          </cell>
          <cell r="F266" t="str">
            <v>hurt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 t="str">
            <v>none_round</v>
          </cell>
          <cell r="L266" t="str">
            <v>Malicious Intention</v>
          </cell>
          <cell r="M266" t="str">
            <v>Deals /1.8#ATK/ damage to the target.</v>
          </cell>
          <cell r="N266">
            <v>3</v>
          </cell>
          <cell r="O266">
            <v>651010004</v>
          </cell>
        </row>
        <row r="267">
          <cell r="D267">
            <v>411101200</v>
          </cell>
          <cell r="E267">
            <v>501000001</v>
          </cell>
          <cell r="F267" t="str">
            <v>hurt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 t="str">
            <v>none_round</v>
          </cell>
          <cell r="L267" t="str">
            <v>Malicious Intention</v>
          </cell>
          <cell r="M267" t="str">
            <v>Deals /1.8#ATK/ damage to the target.</v>
          </cell>
          <cell r="N267">
            <v>3</v>
          </cell>
          <cell r="O267">
            <v>651010004</v>
          </cell>
        </row>
        <row r="268">
          <cell r="D268">
            <v>411101200</v>
          </cell>
          <cell r="E268">
            <v>501000001</v>
          </cell>
          <cell r="F268" t="str">
            <v>hurt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 t="str">
            <v>none_round</v>
          </cell>
          <cell r="L268" t="str">
            <v>Malicious Intention</v>
          </cell>
          <cell r="M268" t="str">
            <v>Deals /1.8#ATK/ damage to the target.</v>
          </cell>
          <cell r="N268">
            <v>3</v>
          </cell>
          <cell r="O268">
            <v>651010004</v>
          </cell>
        </row>
        <row r="269">
          <cell r="D269">
            <v>411101200</v>
          </cell>
          <cell r="E269">
            <v>501000001</v>
          </cell>
          <cell r="F269" t="str">
            <v>hurt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 t="str">
            <v>none_round</v>
          </cell>
          <cell r="L269" t="str">
            <v>Malicious Intention</v>
          </cell>
          <cell r="M269" t="str">
            <v>Deals /1.8#ATK/ damage to the target.</v>
          </cell>
          <cell r="N269">
            <v>3</v>
          </cell>
          <cell r="O269">
            <v>651010004</v>
          </cell>
        </row>
        <row r="270">
          <cell r="D270">
            <v>411101200</v>
          </cell>
          <cell r="E270">
            <v>501000001</v>
          </cell>
          <cell r="F270" t="str">
            <v>hurt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 t="str">
            <v>none_round</v>
          </cell>
          <cell r="L270" t="str">
            <v>Malicious Intention</v>
          </cell>
          <cell r="M270" t="str">
            <v>Deals /1.8#ATK/ damage to the target.</v>
          </cell>
          <cell r="N270">
            <v>3</v>
          </cell>
          <cell r="O270">
            <v>651010004</v>
          </cell>
        </row>
        <row r="271">
          <cell r="D271">
            <v>411101200</v>
          </cell>
          <cell r="E271">
            <v>501000001</v>
          </cell>
          <cell r="F271" t="str">
            <v>hurt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 t="str">
            <v>none_round</v>
          </cell>
          <cell r="L271" t="str">
            <v>Malicious Intention</v>
          </cell>
          <cell r="M271" t="str">
            <v>Deals /1.8#ATK/ damage to the target.</v>
          </cell>
          <cell r="N271">
            <v>3</v>
          </cell>
          <cell r="O271">
            <v>651010004</v>
          </cell>
        </row>
        <row r="272">
          <cell r="D272">
            <v>411101200</v>
          </cell>
          <cell r="E272">
            <v>501000001</v>
          </cell>
          <cell r="F272" t="str">
            <v>hurt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 t="str">
            <v>none_round</v>
          </cell>
          <cell r="L272" t="str">
            <v>Malicious Intention</v>
          </cell>
          <cell r="M272" t="str">
            <v>Deals /3#ATK/ damage to the target.</v>
          </cell>
          <cell r="N272">
            <v>3</v>
          </cell>
          <cell r="O272">
            <v>651010004</v>
          </cell>
        </row>
        <row r="273">
          <cell r="E273" t="str">
            <v/>
          </cell>
          <cell r="F273" t="str">
            <v/>
          </cell>
        </row>
        <row r="274">
          <cell r="D274">
            <v>412101200</v>
          </cell>
          <cell r="E274">
            <v>501010014</v>
          </cell>
          <cell r="F274" t="str">
            <v>add_hit_rate</v>
          </cell>
          <cell r="G274">
            <v>2</v>
          </cell>
          <cell r="H274">
            <v>1</v>
          </cell>
          <cell r="I274">
            <v>3</v>
          </cell>
          <cell r="J274">
            <v>0</v>
          </cell>
          <cell r="K274" t="str">
            <v>after_round</v>
          </cell>
          <cell r="L274" t="str">
            <v>Malicious Intention</v>
          </cell>
          <cell r="M274" t="str">
            <v>The target gets -100% accuracy for 2 turns. Chance to miss also applies to offensive Special Skills.</v>
          </cell>
          <cell r="N274">
            <v>2</v>
          </cell>
          <cell r="O274" t="str">
            <v/>
          </cell>
        </row>
        <row r="275">
          <cell r="D275">
            <v>412101200</v>
          </cell>
          <cell r="E275">
            <v>501010014</v>
          </cell>
          <cell r="F275" t="str">
            <v>add_hit_rate</v>
          </cell>
          <cell r="G275">
            <v>2</v>
          </cell>
          <cell r="H275">
            <v>1</v>
          </cell>
          <cell r="I275">
            <v>3</v>
          </cell>
          <cell r="J275">
            <v>0</v>
          </cell>
          <cell r="K275" t="str">
            <v>after_round</v>
          </cell>
          <cell r="L275" t="str">
            <v>Malicious Intention</v>
          </cell>
          <cell r="M275" t="str">
            <v>The target gets -100% accuracy for 2 turns. Chance to miss also applies to offensive Special Skills.</v>
          </cell>
          <cell r="N275">
            <v>2</v>
          </cell>
          <cell r="O275" t="str">
            <v/>
          </cell>
        </row>
        <row r="276">
          <cell r="D276">
            <v>412101200</v>
          </cell>
          <cell r="E276">
            <v>501010014</v>
          </cell>
          <cell r="F276" t="str">
            <v>add_hit_rate</v>
          </cell>
          <cell r="G276">
            <v>2</v>
          </cell>
          <cell r="H276">
            <v>1</v>
          </cell>
          <cell r="I276">
            <v>3</v>
          </cell>
          <cell r="J276">
            <v>0</v>
          </cell>
          <cell r="K276" t="str">
            <v>after_round</v>
          </cell>
          <cell r="L276" t="str">
            <v>Malicious Intention</v>
          </cell>
          <cell r="M276" t="str">
            <v>The target gets -100% accuracy for 2 turns. Chance to miss also applies to offensive Special Skills.</v>
          </cell>
          <cell r="N276">
            <v>2</v>
          </cell>
          <cell r="O276" t="str">
            <v/>
          </cell>
        </row>
        <row r="277">
          <cell r="D277">
            <v>412101200</v>
          </cell>
          <cell r="E277">
            <v>501010014</v>
          </cell>
          <cell r="F277" t="str">
            <v>add_hit_rate</v>
          </cell>
          <cell r="G277">
            <v>2</v>
          </cell>
          <cell r="H277">
            <v>1</v>
          </cell>
          <cell r="I277">
            <v>3</v>
          </cell>
          <cell r="J277">
            <v>0</v>
          </cell>
          <cell r="K277" t="str">
            <v>after_round</v>
          </cell>
          <cell r="L277" t="str">
            <v>Malicious Intention</v>
          </cell>
          <cell r="M277" t="str">
            <v>The target gets -100% accuracy for 2 turns. Chance to miss also applies to offensive Special Skills.</v>
          </cell>
          <cell r="N277">
            <v>2</v>
          </cell>
          <cell r="O277" t="str">
            <v/>
          </cell>
        </row>
        <row r="278">
          <cell r="D278">
            <v>412101200</v>
          </cell>
          <cell r="E278">
            <v>501010014</v>
          </cell>
          <cell r="F278" t="str">
            <v>add_hit_rate</v>
          </cell>
          <cell r="G278">
            <v>2</v>
          </cell>
          <cell r="H278">
            <v>1</v>
          </cell>
          <cell r="I278">
            <v>3</v>
          </cell>
          <cell r="J278">
            <v>0</v>
          </cell>
          <cell r="K278" t="str">
            <v>after_round</v>
          </cell>
          <cell r="L278" t="str">
            <v>Malicious Intention</v>
          </cell>
          <cell r="M278" t="str">
            <v>The target gets -100% accuracy for 2 turns. Chance to miss also applies to offensive Special Skills.</v>
          </cell>
          <cell r="N278">
            <v>2</v>
          </cell>
          <cell r="O278" t="str">
            <v/>
          </cell>
        </row>
        <row r="279">
          <cell r="D279">
            <v>412101200</v>
          </cell>
          <cell r="E279">
            <v>501010014</v>
          </cell>
          <cell r="F279" t="str">
            <v>add_hit_rate</v>
          </cell>
          <cell r="G279">
            <v>2</v>
          </cell>
          <cell r="H279">
            <v>1</v>
          </cell>
          <cell r="I279">
            <v>3</v>
          </cell>
          <cell r="J279">
            <v>0</v>
          </cell>
          <cell r="K279" t="str">
            <v>after_round</v>
          </cell>
          <cell r="L279" t="str">
            <v>Malicious Intention</v>
          </cell>
          <cell r="M279" t="str">
            <v>The target gets -100% accuracy for 2 turns. Chance to miss also applies to offensive Special Skills.</v>
          </cell>
          <cell r="N279">
            <v>2</v>
          </cell>
          <cell r="O279" t="str">
            <v/>
          </cell>
        </row>
        <row r="280">
          <cell r="D280">
            <v>412101200</v>
          </cell>
          <cell r="E280">
            <v>501010014</v>
          </cell>
          <cell r="F280" t="str">
            <v>add_hit_rate</v>
          </cell>
          <cell r="G280">
            <v>2</v>
          </cell>
          <cell r="H280">
            <v>1</v>
          </cell>
          <cell r="I280">
            <v>3</v>
          </cell>
          <cell r="J280">
            <v>0</v>
          </cell>
          <cell r="K280" t="str">
            <v>after_round</v>
          </cell>
          <cell r="L280" t="str">
            <v>Malicious Intention</v>
          </cell>
          <cell r="M280" t="str">
            <v>The target gets -100% accuracy for 2 turns. Chance to miss also applies to offensive Special Skills.</v>
          </cell>
          <cell r="N280">
            <v>2</v>
          </cell>
          <cell r="O280" t="str">
            <v/>
          </cell>
        </row>
        <row r="281">
          <cell r="D281">
            <v>412101200</v>
          </cell>
          <cell r="E281">
            <v>501010014</v>
          </cell>
          <cell r="F281" t="str">
            <v>add_hit_rate</v>
          </cell>
          <cell r="G281">
            <v>2</v>
          </cell>
          <cell r="H281">
            <v>1</v>
          </cell>
          <cell r="I281">
            <v>3</v>
          </cell>
          <cell r="J281">
            <v>0</v>
          </cell>
          <cell r="K281" t="str">
            <v>after_round</v>
          </cell>
          <cell r="L281" t="str">
            <v>Malicious Intention</v>
          </cell>
          <cell r="M281" t="str">
            <v>The target gets -100% accuracy for 3 turns. Chance to miss also applies to offensive Special Skills.</v>
          </cell>
          <cell r="N281">
            <v>2</v>
          </cell>
          <cell r="O281" t="str">
            <v/>
          </cell>
        </row>
        <row r="282">
          <cell r="E282" t="str">
            <v/>
          </cell>
          <cell r="F282" t="str">
            <v/>
          </cell>
        </row>
        <row r="283">
          <cell r="D283">
            <v>411101300</v>
          </cell>
          <cell r="E283">
            <v>501000001</v>
          </cell>
          <cell r="F283" t="str">
            <v>hurt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str">
            <v>none_round</v>
          </cell>
          <cell r="L283" t="str">
            <v>Severe Wound</v>
          </cell>
          <cell r="N283">
            <v>3</v>
          </cell>
          <cell r="O283">
            <v>651010004</v>
          </cell>
        </row>
        <row r="284">
          <cell r="D284">
            <v>411101300</v>
          </cell>
          <cell r="E284">
            <v>501000001</v>
          </cell>
          <cell r="F284" t="str">
            <v>hurt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 t="str">
            <v>none_round</v>
          </cell>
          <cell r="L284" t="str">
            <v>Severe Wound</v>
          </cell>
          <cell r="N284">
            <v>3</v>
          </cell>
          <cell r="O284">
            <v>651010004</v>
          </cell>
        </row>
        <row r="285">
          <cell r="D285">
            <v>411101300</v>
          </cell>
          <cell r="E285">
            <v>501000001</v>
          </cell>
          <cell r="F285" t="str">
            <v>hurt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 t="str">
            <v>none_round</v>
          </cell>
          <cell r="L285" t="str">
            <v>Severe Wound</v>
          </cell>
          <cell r="N285">
            <v>3</v>
          </cell>
          <cell r="O285">
            <v>651010004</v>
          </cell>
        </row>
        <row r="286">
          <cell r="D286">
            <v>411101300</v>
          </cell>
          <cell r="E286">
            <v>501000001</v>
          </cell>
          <cell r="F286" t="str">
            <v>hurt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 t="str">
            <v>none_round</v>
          </cell>
          <cell r="L286" t="str">
            <v>Severe Wound</v>
          </cell>
          <cell r="N286">
            <v>3</v>
          </cell>
          <cell r="O286">
            <v>651010004</v>
          </cell>
        </row>
        <row r="287">
          <cell r="D287">
            <v>411101300</v>
          </cell>
          <cell r="E287">
            <v>501000001</v>
          </cell>
          <cell r="F287" t="str">
            <v>hurt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 t="str">
            <v>none_round</v>
          </cell>
          <cell r="L287" t="str">
            <v>Severe Wound</v>
          </cell>
          <cell r="N287">
            <v>3</v>
          </cell>
          <cell r="O287">
            <v>651010004</v>
          </cell>
        </row>
        <row r="288">
          <cell r="D288">
            <v>411101300</v>
          </cell>
          <cell r="E288">
            <v>501000001</v>
          </cell>
          <cell r="F288" t="str">
            <v>hurt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 t="str">
            <v>none_round</v>
          </cell>
          <cell r="L288" t="str">
            <v>Severe Wound</v>
          </cell>
          <cell r="N288">
            <v>3</v>
          </cell>
          <cell r="O288">
            <v>651010004</v>
          </cell>
        </row>
        <row r="289">
          <cell r="D289">
            <v>411101300</v>
          </cell>
          <cell r="E289">
            <v>501000001</v>
          </cell>
          <cell r="F289" t="str">
            <v>hurt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 t="str">
            <v>none_round</v>
          </cell>
          <cell r="L289" t="str">
            <v>Severe Wound</v>
          </cell>
          <cell r="N289">
            <v>3</v>
          </cell>
          <cell r="O289">
            <v>651010004</v>
          </cell>
        </row>
        <row r="290">
          <cell r="D290">
            <v>411101300</v>
          </cell>
          <cell r="E290">
            <v>501000001</v>
          </cell>
          <cell r="F290" t="str">
            <v>hurt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 t="str">
            <v>none_round</v>
          </cell>
          <cell r="L290" t="str">
            <v>Severe Wound</v>
          </cell>
          <cell r="N290">
            <v>3</v>
          </cell>
          <cell r="O290">
            <v>651010004</v>
          </cell>
        </row>
        <row r="291">
          <cell r="E291" t="str">
            <v/>
          </cell>
          <cell r="F291" t="str">
            <v/>
          </cell>
        </row>
        <row r="292">
          <cell r="D292">
            <v>412101300</v>
          </cell>
          <cell r="E292">
            <v>501010007</v>
          </cell>
          <cell r="F292" t="str">
            <v>trigger_buff</v>
          </cell>
          <cell r="G292">
            <v>1</v>
          </cell>
          <cell r="H292">
            <v>1</v>
          </cell>
          <cell r="I292">
            <v>3</v>
          </cell>
          <cell r="J292">
            <v>0</v>
          </cell>
          <cell r="K292" t="str">
            <v>before_round</v>
          </cell>
          <cell r="L292" t="str">
            <v>Heaven's Blessing</v>
          </cell>
          <cell r="N292">
            <v>3</v>
          </cell>
          <cell r="O292" t="str">
            <v/>
          </cell>
        </row>
        <row r="293">
          <cell r="D293">
            <v>412101300</v>
          </cell>
          <cell r="E293">
            <v>501010007</v>
          </cell>
          <cell r="F293" t="str">
            <v>trigger_buff</v>
          </cell>
          <cell r="G293">
            <v>1</v>
          </cell>
          <cell r="H293">
            <v>1</v>
          </cell>
          <cell r="I293">
            <v>3</v>
          </cell>
          <cell r="J293">
            <v>0</v>
          </cell>
          <cell r="K293" t="str">
            <v>before_round</v>
          </cell>
          <cell r="L293" t="str">
            <v>Heaven's Blessing</v>
          </cell>
          <cell r="N293">
            <v>3</v>
          </cell>
          <cell r="O293" t="str">
            <v/>
          </cell>
        </row>
        <row r="294">
          <cell r="D294">
            <v>412101300</v>
          </cell>
          <cell r="E294">
            <v>501010007</v>
          </cell>
          <cell r="F294" t="str">
            <v>trigger_buff</v>
          </cell>
          <cell r="G294">
            <v>1</v>
          </cell>
          <cell r="H294">
            <v>1</v>
          </cell>
          <cell r="I294">
            <v>3</v>
          </cell>
          <cell r="J294">
            <v>0</v>
          </cell>
          <cell r="K294" t="str">
            <v>before_round</v>
          </cell>
          <cell r="L294" t="str">
            <v>Heaven's Blessing</v>
          </cell>
          <cell r="N294">
            <v>3</v>
          </cell>
          <cell r="O294" t="str">
            <v/>
          </cell>
        </row>
        <row r="295">
          <cell r="D295">
            <v>412101300</v>
          </cell>
          <cell r="E295">
            <v>501010007</v>
          </cell>
          <cell r="F295" t="str">
            <v>trigger_buff</v>
          </cell>
          <cell r="G295">
            <v>1</v>
          </cell>
          <cell r="H295">
            <v>1</v>
          </cell>
          <cell r="I295">
            <v>3</v>
          </cell>
          <cell r="J295">
            <v>0</v>
          </cell>
          <cell r="K295" t="str">
            <v>before_round</v>
          </cell>
          <cell r="L295" t="str">
            <v>Heaven's Blessing</v>
          </cell>
          <cell r="N295">
            <v>3</v>
          </cell>
          <cell r="O295" t="str">
            <v/>
          </cell>
        </row>
        <row r="296">
          <cell r="D296">
            <v>412101300</v>
          </cell>
          <cell r="E296">
            <v>501010007</v>
          </cell>
          <cell r="F296" t="str">
            <v>trigger_buff</v>
          </cell>
          <cell r="G296">
            <v>1</v>
          </cell>
          <cell r="H296">
            <v>1</v>
          </cell>
          <cell r="I296">
            <v>3</v>
          </cell>
          <cell r="J296">
            <v>0</v>
          </cell>
          <cell r="K296" t="str">
            <v>before_round</v>
          </cell>
          <cell r="L296" t="str">
            <v>Heaven's Blessing</v>
          </cell>
          <cell r="N296">
            <v>3</v>
          </cell>
          <cell r="O296" t="str">
            <v/>
          </cell>
        </row>
        <row r="297">
          <cell r="D297">
            <v>412101300</v>
          </cell>
          <cell r="E297">
            <v>501010007</v>
          </cell>
          <cell r="F297" t="str">
            <v>trigger_buff</v>
          </cell>
          <cell r="G297">
            <v>1</v>
          </cell>
          <cell r="H297">
            <v>1</v>
          </cell>
          <cell r="I297">
            <v>3</v>
          </cell>
          <cell r="J297">
            <v>0</v>
          </cell>
          <cell r="K297" t="str">
            <v>before_round</v>
          </cell>
          <cell r="L297" t="str">
            <v>Heaven's Blessing</v>
          </cell>
          <cell r="N297">
            <v>3</v>
          </cell>
          <cell r="O297" t="str">
            <v/>
          </cell>
        </row>
        <row r="298">
          <cell r="D298">
            <v>412101300</v>
          </cell>
          <cell r="E298">
            <v>501010007</v>
          </cell>
          <cell r="F298" t="str">
            <v>trigger_buff</v>
          </cell>
          <cell r="G298">
            <v>1</v>
          </cell>
          <cell r="H298">
            <v>1</v>
          </cell>
          <cell r="I298">
            <v>3</v>
          </cell>
          <cell r="J298">
            <v>0</v>
          </cell>
          <cell r="K298" t="str">
            <v>before_round</v>
          </cell>
          <cell r="L298" t="str">
            <v>Heaven's Blessing</v>
          </cell>
          <cell r="N298">
            <v>3</v>
          </cell>
          <cell r="O298" t="str">
            <v/>
          </cell>
        </row>
        <row r="299">
          <cell r="D299">
            <v>412101300</v>
          </cell>
          <cell r="E299">
            <v>501010007</v>
          </cell>
          <cell r="F299" t="str">
            <v>trigger_buff</v>
          </cell>
          <cell r="G299">
            <v>1</v>
          </cell>
          <cell r="H299">
            <v>1</v>
          </cell>
          <cell r="I299">
            <v>3</v>
          </cell>
          <cell r="J299">
            <v>0</v>
          </cell>
          <cell r="K299" t="str">
            <v>before_round</v>
          </cell>
          <cell r="L299" t="str">
            <v>Heaven's Blessing</v>
          </cell>
          <cell r="N299">
            <v>3</v>
          </cell>
          <cell r="O299" t="str">
            <v/>
          </cell>
        </row>
        <row r="300">
          <cell r="E300" t="str">
            <v/>
          </cell>
          <cell r="F300" t="str">
            <v/>
          </cell>
        </row>
        <row r="301">
          <cell r="D301">
            <v>413101300</v>
          </cell>
          <cell r="E301">
            <v>501000001</v>
          </cell>
          <cell r="F301" t="str">
            <v>hurt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 t="str">
            <v>none_round</v>
          </cell>
          <cell r="L301" t="str">
            <v>Heaven's Blessing</v>
          </cell>
          <cell r="N301">
            <v>3</v>
          </cell>
          <cell r="O301">
            <v>651010004</v>
          </cell>
        </row>
        <row r="302">
          <cell r="D302">
            <v>413101300</v>
          </cell>
          <cell r="E302">
            <v>501000001</v>
          </cell>
          <cell r="F302" t="str">
            <v>hurt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 t="str">
            <v>none_round</v>
          </cell>
          <cell r="L302" t="str">
            <v>Heaven's Blessing</v>
          </cell>
          <cell r="N302">
            <v>3</v>
          </cell>
          <cell r="O302">
            <v>651010004</v>
          </cell>
        </row>
        <row r="303">
          <cell r="D303">
            <v>413101300</v>
          </cell>
          <cell r="E303">
            <v>501000001</v>
          </cell>
          <cell r="F303" t="str">
            <v>hurt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 t="str">
            <v>none_round</v>
          </cell>
          <cell r="L303" t="str">
            <v>Heaven's Blessing</v>
          </cell>
          <cell r="N303">
            <v>3</v>
          </cell>
          <cell r="O303">
            <v>651010004</v>
          </cell>
        </row>
        <row r="304">
          <cell r="D304">
            <v>413101300</v>
          </cell>
          <cell r="E304">
            <v>501000001</v>
          </cell>
          <cell r="F304" t="str">
            <v>hurt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 t="str">
            <v>none_round</v>
          </cell>
          <cell r="L304" t="str">
            <v>Heaven's Blessing</v>
          </cell>
          <cell r="N304">
            <v>3</v>
          </cell>
          <cell r="O304">
            <v>651010004</v>
          </cell>
        </row>
        <row r="305">
          <cell r="D305">
            <v>413101300</v>
          </cell>
          <cell r="E305">
            <v>501000001</v>
          </cell>
          <cell r="F305" t="str">
            <v>hurt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 t="str">
            <v>none_round</v>
          </cell>
          <cell r="L305" t="str">
            <v>Heaven's Blessing</v>
          </cell>
          <cell r="N305">
            <v>3</v>
          </cell>
          <cell r="O305">
            <v>651010004</v>
          </cell>
        </row>
        <row r="306">
          <cell r="D306">
            <v>413101300</v>
          </cell>
          <cell r="E306">
            <v>501000001</v>
          </cell>
          <cell r="F306" t="str">
            <v>hurt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 t="str">
            <v>none_round</v>
          </cell>
          <cell r="L306" t="str">
            <v>Heaven's Blessing</v>
          </cell>
          <cell r="N306">
            <v>3</v>
          </cell>
          <cell r="O306">
            <v>651010004</v>
          </cell>
        </row>
        <row r="307">
          <cell r="D307">
            <v>413101300</v>
          </cell>
          <cell r="E307">
            <v>501000001</v>
          </cell>
          <cell r="F307" t="str">
            <v>hurt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 t="str">
            <v>none_round</v>
          </cell>
          <cell r="L307" t="str">
            <v>Heaven's Blessing</v>
          </cell>
          <cell r="N307">
            <v>3</v>
          </cell>
          <cell r="O307">
            <v>651010004</v>
          </cell>
        </row>
        <row r="308">
          <cell r="D308">
            <v>413101300</v>
          </cell>
          <cell r="E308">
            <v>501000001</v>
          </cell>
          <cell r="F308" t="str">
            <v>hurt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 t="str">
            <v>none_round</v>
          </cell>
          <cell r="L308" t="str">
            <v>Heaven's Blessing</v>
          </cell>
          <cell r="N308">
            <v>3</v>
          </cell>
          <cell r="O308">
            <v>651010004</v>
          </cell>
        </row>
        <row r="309">
          <cell r="E309" t="str">
            <v/>
          </cell>
          <cell r="F309" t="str">
            <v/>
          </cell>
        </row>
        <row r="310">
          <cell r="D310">
            <v>411101400</v>
          </cell>
          <cell r="E310">
            <v>501000001</v>
          </cell>
          <cell r="F310" t="str">
            <v>hurt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 t="str">
            <v>none_round</v>
          </cell>
          <cell r="L310" t="str">
            <v>Barrage Time!</v>
          </cell>
          <cell r="M310" t="str">
            <v>Deals /1#ATK/ damage to all the non-fire enemies and allies.</v>
          </cell>
          <cell r="N310">
            <v>2</v>
          </cell>
          <cell r="O310">
            <v>651000004</v>
          </cell>
        </row>
        <row r="311">
          <cell r="D311">
            <v>411101400</v>
          </cell>
          <cell r="E311">
            <v>501000001</v>
          </cell>
          <cell r="F311" t="str">
            <v>hurt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 t="str">
            <v>none_round</v>
          </cell>
          <cell r="L311" t="str">
            <v>Barrage Time!</v>
          </cell>
          <cell r="M311" t="str">
            <v>Deals /1.1#ATK/ damage to all the non-fire enemies and allies.</v>
          </cell>
          <cell r="N311">
            <v>2</v>
          </cell>
          <cell r="O311">
            <v>651000004</v>
          </cell>
        </row>
        <row r="312">
          <cell r="D312">
            <v>411101400</v>
          </cell>
          <cell r="E312">
            <v>501000001</v>
          </cell>
          <cell r="F312" t="str">
            <v>hurt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 t="str">
            <v>none_round</v>
          </cell>
          <cell r="L312" t="str">
            <v>Barrage Time!</v>
          </cell>
          <cell r="M312" t="str">
            <v>Deals /1.2#ATK/ damage to all the non-fire enemies and allies.</v>
          </cell>
          <cell r="N312">
            <v>2</v>
          </cell>
          <cell r="O312">
            <v>651000004</v>
          </cell>
        </row>
        <row r="313">
          <cell r="D313">
            <v>411101400</v>
          </cell>
          <cell r="E313">
            <v>501000001</v>
          </cell>
          <cell r="F313" t="str">
            <v>hurt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 t="str">
            <v>none_round</v>
          </cell>
          <cell r="L313" t="str">
            <v>Barrage Time!</v>
          </cell>
          <cell r="M313" t="str">
            <v>Deals /1.3#ATK/ damage to all the non-fire enemies and allies.</v>
          </cell>
          <cell r="N313">
            <v>2</v>
          </cell>
          <cell r="O313">
            <v>651000004</v>
          </cell>
        </row>
        <row r="314">
          <cell r="D314">
            <v>411101400</v>
          </cell>
          <cell r="E314">
            <v>501000001</v>
          </cell>
          <cell r="F314" t="str">
            <v>hurt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 t="str">
            <v>none_round</v>
          </cell>
          <cell r="L314" t="str">
            <v>Barrage Time!</v>
          </cell>
          <cell r="M314" t="str">
            <v>Deals /1.4#ATK/ damage to all the non-fire enemies and allies.</v>
          </cell>
          <cell r="N314">
            <v>2</v>
          </cell>
          <cell r="O314">
            <v>651000004</v>
          </cell>
        </row>
        <row r="315">
          <cell r="D315">
            <v>411101400</v>
          </cell>
          <cell r="E315">
            <v>501000001</v>
          </cell>
          <cell r="F315" t="str">
            <v>hurt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 t="str">
            <v>none_round</v>
          </cell>
          <cell r="L315" t="str">
            <v>Barrage Time!</v>
          </cell>
          <cell r="M315" t="str">
            <v>Deals /1.5#ATK/ damage to all the non-fire enemies and allies.</v>
          </cell>
          <cell r="N315">
            <v>2</v>
          </cell>
          <cell r="O315">
            <v>651000004</v>
          </cell>
        </row>
        <row r="316">
          <cell r="D316">
            <v>411101400</v>
          </cell>
          <cell r="E316">
            <v>501000001</v>
          </cell>
          <cell r="F316" t="str">
            <v>hurt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 t="str">
            <v>none_round</v>
          </cell>
          <cell r="L316" t="str">
            <v>Barrage Time!</v>
          </cell>
          <cell r="M316" t="str">
            <v>Deals /1.6#ATK/ damage to all the non-fire enemies and allies.</v>
          </cell>
          <cell r="N316">
            <v>2</v>
          </cell>
          <cell r="O316">
            <v>651000004</v>
          </cell>
        </row>
        <row r="317">
          <cell r="D317">
            <v>411101400</v>
          </cell>
          <cell r="E317">
            <v>501000001</v>
          </cell>
          <cell r="F317" t="str">
            <v>hurt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 t="str">
            <v>none_round</v>
          </cell>
          <cell r="L317" t="str">
            <v>Barrage Time!</v>
          </cell>
          <cell r="M317" t="str">
            <v>Deals /1.7#ATK/ damage to all the non-fire enemies and allies.</v>
          </cell>
          <cell r="N317">
            <v>2</v>
          </cell>
          <cell r="O317">
            <v>651000004</v>
          </cell>
        </row>
        <row r="318">
          <cell r="E318" t="str">
            <v/>
          </cell>
          <cell r="F318" t="str">
            <v/>
          </cell>
        </row>
        <row r="319">
          <cell r="D319">
            <v>411101500</v>
          </cell>
          <cell r="E319">
            <v>501000005</v>
          </cell>
          <cell r="F319" t="str">
            <v>add_mana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 t="str">
            <v>none_round</v>
          </cell>
          <cell r="L319" t="str">
            <v>the Miracle</v>
          </cell>
          <cell r="M319" t="str">
            <v>All allies increase 20 mana.</v>
          </cell>
          <cell r="N319">
            <v>3</v>
          </cell>
          <cell r="O319" t="str">
            <v/>
          </cell>
        </row>
        <row r="320">
          <cell r="D320">
            <v>411101500</v>
          </cell>
          <cell r="E320">
            <v>501000005</v>
          </cell>
          <cell r="F320" t="str">
            <v>add_mana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 t="str">
            <v>none_round</v>
          </cell>
          <cell r="L320" t="str">
            <v>the Miracle</v>
          </cell>
          <cell r="M320" t="str">
            <v>All allies increase 20 mana.</v>
          </cell>
          <cell r="N320">
            <v>3</v>
          </cell>
          <cell r="O320" t="str">
            <v/>
          </cell>
        </row>
        <row r="321">
          <cell r="D321">
            <v>411101500</v>
          </cell>
          <cell r="E321">
            <v>501000005</v>
          </cell>
          <cell r="F321" t="str">
            <v>add_mana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 t="str">
            <v>none_round</v>
          </cell>
          <cell r="L321" t="str">
            <v>the Miracle</v>
          </cell>
          <cell r="M321" t="str">
            <v>All allies increase 20 mana.</v>
          </cell>
          <cell r="N321">
            <v>3</v>
          </cell>
          <cell r="O321" t="str">
            <v/>
          </cell>
        </row>
        <row r="322">
          <cell r="D322">
            <v>411101500</v>
          </cell>
          <cell r="E322">
            <v>501000005</v>
          </cell>
          <cell r="F322" t="str">
            <v>add_mana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 t="str">
            <v>none_round</v>
          </cell>
          <cell r="L322" t="str">
            <v>the Miracle</v>
          </cell>
          <cell r="M322" t="str">
            <v>All allies increase 20 mana.</v>
          </cell>
          <cell r="N322">
            <v>3</v>
          </cell>
          <cell r="O322" t="str">
            <v/>
          </cell>
        </row>
        <row r="323">
          <cell r="D323">
            <v>411101500</v>
          </cell>
          <cell r="E323">
            <v>501000005</v>
          </cell>
          <cell r="F323" t="str">
            <v>add_mana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 t="str">
            <v>none_round</v>
          </cell>
          <cell r="L323" t="str">
            <v>the Miracle</v>
          </cell>
          <cell r="M323" t="str">
            <v>All allies increase 20 mana.</v>
          </cell>
          <cell r="N323">
            <v>3</v>
          </cell>
          <cell r="O323" t="str">
            <v/>
          </cell>
        </row>
        <row r="324">
          <cell r="D324">
            <v>411101500</v>
          </cell>
          <cell r="E324">
            <v>501000005</v>
          </cell>
          <cell r="F324" t="str">
            <v>add_mana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 t="str">
            <v>none_round</v>
          </cell>
          <cell r="L324" t="str">
            <v>the Miracle</v>
          </cell>
          <cell r="M324" t="str">
            <v>All allies increase 20 mana.</v>
          </cell>
          <cell r="N324">
            <v>3</v>
          </cell>
          <cell r="O324" t="str">
            <v/>
          </cell>
        </row>
        <row r="325">
          <cell r="D325">
            <v>411101500</v>
          </cell>
          <cell r="E325">
            <v>501000005</v>
          </cell>
          <cell r="F325" t="str">
            <v>add_mana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 t="str">
            <v>none_round</v>
          </cell>
          <cell r="L325" t="str">
            <v>the Miracle</v>
          </cell>
          <cell r="M325" t="str">
            <v>All allies increase 20 mana.</v>
          </cell>
          <cell r="N325">
            <v>3</v>
          </cell>
          <cell r="O325" t="str">
            <v/>
          </cell>
        </row>
        <row r="326">
          <cell r="D326">
            <v>411101500</v>
          </cell>
          <cell r="E326">
            <v>501000005</v>
          </cell>
          <cell r="F326" t="str">
            <v>add_mana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 t="str">
            <v>none_round</v>
          </cell>
          <cell r="L326" t="str">
            <v>the Miracle</v>
          </cell>
          <cell r="M326" t="str">
            <v>All allies increase 20 mana.</v>
          </cell>
          <cell r="N326">
            <v>3</v>
          </cell>
          <cell r="O326" t="str">
            <v/>
          </cell>
        </row>
        <row r="327">
          <cell r="E327" t="str">
            <v/>
          </cell>
          <cell r="F327" t="str">
            <v/>
          </cell>
        </row>
        <row r="328">
          <cell r="D328">
            <v>412101500</v>
          </cell>
          <cell r="E328">
            <v>501000002</v>
          </cell>
          <cell r="F328" t="str">
            <v>heal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 t="str">
            <v>none_round</v>
          </cell>
          <cell r="L328" t="str">
            <v>the Miracle</v>
          </cell>
          <cell r="N328">
            <v>3</v>
          </cell>
          <cell r="O328" t="str">
            <v/>
          </cell>
        </row>
        <row r="329">
          <cell r="D329">
            <v>412101500</v>
          </cell>
          <cell r="E329">
            <v>501000002</v>
          </cell>
          <cell r="F329" t="str">
            <v>heal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 t="str">
            <v>none_round</v>
          </cell>
          <cell r="L329" t="str">
            <v>the Miracle</v>
          </cell>
          <cell r="N329">
            <v>3</v>
          </cell>
          <cell r="O329" t="str">
            <v/>
          </cell>
        </row>
        <row r="330">
          <cell r="D330">
            <v>412101500</v>
          </cell>
          <cell r="E330">
            <v>501000002</v>
          </cell>
          <cell r="F330" t="str">
            <v>heal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 t="str">
            <v>none_round</v>
          </cell>
          <cell r="L330" t="str">
            <v>the Miracle</v>
          </cell>
          <cell r="N330">
            <v>3</v>
          </cell>
          <cell r="O330" t="str">
            <v/>
          </cell>
        </row>
        <row r="331">
          <cell r="D331">
            <v>412101500</v>
          </cell>
          <cell r="E331">
            <v>501000002</v>
          </cell>
          <cell r="F331" t="str">
            <v>heal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 t="str">
            <v>none_round</v>
          </cell>
          <cell r="L331" t="str">
            <v>the Miracle</v>
          </cell>
          <cell r="N331">
            <v>3</v>
          </cell>
          <cell r="O331" t="str">
            <v/>
          </cell>
        </row>
        <row r="332">
          <cell r="D332">
            <v>412101500</v>
          </cell>
          <cell r="E332">
            <v>501000002</v>
          </cell>
          <cell r="F332" t="str">
            <v>heal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 t="str">
            <v>none_round</v>
          </cell>
          <cell r="L332" t="str">
            <v>the Miracle</v>
          </cell>
          <cell r="N332">
            <v>3</v>
          </cell>
          <cell r="O332" t="str">
            <v/>
          </cell>
        </row>
        <row r="333">
          <cell r="D333">
            <v>412101500</v>
          </cell>
          <cell r="E333">
            <v>501000002</v>
          </cell>
          <cell r="F333" t="str">
            <v>heal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 t="str">
            <v>none_round</v>
          </cell>
          <cell r="L333" t="str">
            <v>the Miracle</v>
          </cell>
          <cell r="N333">
            <v>3</v>
          </cell>
          <cell r="O333" t="str">
            <v/>
          </cell>
        </row>
        <row r="334">
          <cell r="D334">
            <v>412101500</v>
          </cell>
          <cell r="E334">
            <v>501000002</v>
          </cell>
          <cell r="F334" t="str">
            <v>heal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 t="str">
            <v>none_round</v>
          </cell>
          <cell r="L334" t="str">
            <v>the Miracle</v>
          </cell>
          <cell r="N334">
            <v>3</v>
          </cell>
          <cell r="O334" t="str">
            <v/>
          </cell>
        </row>
        <row r="335">
          <cell r="D335">
            <v>412101500</v>
          </cell>
          <cell r="E335">
            <v>501000002</v>
          </cell>
          <cell r="F335" t="str">
            <v>heal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 t="str">
            <v>none_round</v>
          </cell>
          <cell r="L335" t="str">
            <v>the Miracle</v>
          </cell>
          <cell r="N335">
            <v>3</v>
          </cell>
          <cell r="O335" t="str">
            <v/>
          </cell>
        </row>
        <row r="336">
          <cell r="E336" t="str">
            <v/>
          </cell>
          <cell r="F336" t="str">
            <v/>
          </cell>
        </row>
        <row r="337">
          <cell r="D337">
            <v>411101600</v>
          </cell>
          <cell r="E337">
            <v>501000002</v>
          </cell>
          <cell r="F337" t="str">
            <v>heal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 t="str">
            <v>none_round</v>
          </cell>
          <cell r="L337" t="str">
            <v>Purification</v>
          </cell>
          <cell r="N337">
            <v>3</v>
          </cell>
          <cell r="O337" t="str">
            <v/>
          </cell>
        </row>
        <row r="338">
          <cell r="D338">
            <v>411101600</v>
          </cell>
          <cell r="E338">
            <v>501000002</v>
          </cell>
          <cell r="F338" t="str">
            <v>heal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 t="str">
            <v>none_round</v>
          </cell>
          <cell r="L338" t="str">
            <v>Purification</v>
          </cell>
          <cell r="N338">
            <v>3</v>
          </cell>
          <cell r="O338" t="str">
            <v/>
          </cell>
        </row>
        <row r="339">
          <cell r="D339">
            <v>411101600</v>
          </cell>
          <cell r="E339">
            <v>501000002</v>
          </cell>
          <cell r="F339" t="str">
            <v>heal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 t="str">
            <v>none_round</v>
          </cell>
          <cell r="L339" t="str">
            <v>Purification</v>
          </cell>
          <cell r="N339">
            <v>3</v>
          </cell>
          <cell r="O339" t="str">
            <v/>
          </cell>
        </row>
        <row r="340">
          <cell r="D340">
            <v>411101600</v>
          </cell>
          <cell r="E340">
            <v>501000002</v>
          </cell>
          <cell r="F340" t="str">
            <v>heal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 t="str">
            <v>none_round</v>
          </cell>
          <cell r="L340" t="str">
            <v>Purification</v>
          </cell>
          <cell r="N340">
            <v>3</v>
          </cell>
          <cell r="O340" t="str">
            <v/>
          </cell>
        </row>
        <row r="341">
          <cell r="D341">
            <v>411101600</v>
          </cell>
          <cell r="E341">
            <v>501000002</v>
          </cell>
          <cell r="F341" t="str">
            <v>heal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 t="str">
            <v>none_round</v>
          </cell>
          <cell r="L341" t="str">
            <v>Purification</v>
          </cell>
          <cell r="N341">
            <v>3</v>
          </cell>
          <cell r="O341" t="str">
            <v/>
          </cell>
        </row>
        <row r="342">
          <cell r="D342">
            <v>411101600</v>
          </cell>
          <cell r="E342">
            <v>501000002</v>
          </cell>
          <cell r="F342" t="str">
            <v>heal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 t="str">
            <v>none_round</v>
          </cell>
          <cell r="L342" t="str">
            <v>Purification</v>
          </cell>
          <cell r="N342">
            <v>3</v>
          </cell>
          <cell r="O342" t="str">
            <v/>
          </cell>
        </row>
        <row r="343">
          <cell r="D343">
            <v>411101600</v>
          </cell>
          <cell r="E343">
            <v>501000002</v>
          </cell>
          <cell r="F343" t="str">
            <v>heal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 t="str">
            <v>none_round</v>
          </cell>
          <cell r="L343" t="str">
            <v>Purification</v>
          </cell>
          <cell r="N343">
            <v>3</v>
          </cell>
          <cell r="O343" t="str">
            <v/>
          </cell>
        </row>
        <row r="344">
          <cell r="D344">
            <v>411101600</v>
          </cell>
          <cell r="E344">
            <v>501000002</v>
          </cell>
          <cell r="F344" t="str">
            <v>heal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 t="str">
            <v>none_round</v>
          </cell>
          <cell r="L344" t="str">
            <v>Purification</v>
          </cell>
          <cell r="N344">
            <v>3</v>
          </cell>
          <cell r="O344" t="str">
            <v/>
          </cell>
        </row>
        <row r="345">
          <cell r="E345" t="str">
            <v/>
          </cell>
          <cell r="F345" t="str">
            <v/>
          </cell>
        </row>
        <row r="346">
          <cell r="D346">
            <v>412101600</v>
          </cell>
          <cell r="E346">
            <v>501000003</v>
          </cell>
          <cell r="F346" t="str">
            <v>dispel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 t="str">
            <v>none_round</v>
          </cell>
          <cell r="L346" t="str">
            <v>Purification</v>
          </cell>
          <cell r="N346">
            <v>3</v>
          </cell>
          <cell r="O346" t="str">
            <v/>
          </cell>
        </row>
        <row r="347">
          <cell r="D347">
            <v>412101600</v>
          </cell>
          <cell r="E347">
            <v>501000003</v>
          </cell>
          <cell r="F347" t="str">
            <v>dispel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 t="str">
            <v>none_round</v>
          </cell>
          <cell r="L347" t="str">
            <v>Purification</v>
          </cell>
          <cell r="N347">
            <v>3</v>
          </cell>
          <cell r="O347" t="str">
            <v/>
          </cell>
        </row>
        <row r="348">
          <cell r="D348">
            <v>412101600</v>
          </cell>
          <cell r="E348">
            <v>501000003</v>
          </cell>
          <cell r="F348" t="str">
            <v>dispel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 t="str">
            <v>none_round</v>
          </cell>
          <cell r="L348" t="str">
            <v>Purification</v>
          </cell>
          <cell r="N348">
            <v>3</v>
          </cell>
          <cell r="O348" t="str">
            <v/>
          </cell>
        </row>
        <row r="349">
          <cell r="D349">
            <v>412101600</v>
          </cell>
          <cell r="E349">
            <v>501000003</v>
          </cell>
          <cell r="F349" t="str">
            <v>dispel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 t="str">
            <v>none_round</v>
          </cell>
          <cell r="L349" t="str">
            <v>Purification</v>
          </cell>
          <cell r="N349">
            <v>3</v>
          </cell>
          <cell r="O349" t="str">
            <v/>
          </cell>
        </row>
        <row r="350">
          <cell r="D350">
            <v>412101600</v>
          </cell>
          <cell r="E350">
            <v>501000003</v>
          </cell>
          <cell r="F350" t="str">
            <v>dispel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 t="str">
            <v>none_round</v>
          </cell>
          <cell r="L350" t="str">
            <v>Purification</v>
          </cell>
          <cell r="N350">
            <v>3</v>
          </cell>
          <cell r="O350" t="str">
            <v/>
          </cell>
        </row>
        <row r="351">
          <cell r="D351">
            <v>412101600</v>
          </cell>
          <cell r="E351">
            <v>501000003</v>
          </cell>
          <cell r="F351" t="str">
            <v>dispel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 t="str">
            <v>none_round</v>
          </cell>
          <cell r="L351" t="str">
            <v>Purification</v>
          </cell>
          <cell r="N351">
            <v>3</v>
          </cell>
          <cell r="O351" t="str">
            <v/>
          </cell>
        </row>
        <row r="352">
          <cell r="D352">
            <v>412101600</v>
          </cell>
          <cell r="E352">
            <v>501000003</v>
          </cell>
          <cell r="F352" t="str">
            <v>dispel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 t="str">
            <v>none_round</v>
          </cell>
          <cell r="L352" t="str">
            <v>Purification</v>
          </cell>
          <cell r="N352">
            <v>3</v>
          </cell>
          <cell r="O352" t="str">
            <v/>
          </cell>
        </row>
        <row r="353">
          <cell r="D353">
            <v>412101600</v>
          </cell>
          <cell r="E353">
            <v>501000003</v>
          </cell>
          <cell r="F353" t="str">
            <v>dispel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 t="str">
            <v>none_round</v>
          </cell>
          <cell r="L353" t="str">
            <v>Purification</v>
          </cell>
          <cell r="N353">
            <v>3</v>
          </cell>
          <cell r="O353" t="str">
            <v/>
          </cell>
        </row>
        <row r="354">
          <cell r="E354" t="str">
            <v/>
          </cell>
          <cell r="F354" t="str">
            <v/>
          </cell>
        </row>
        <row r="355">
          <cell r="D355">
            <v>411101700</v>
          </cell>
          <cell r="E355">
            <v>501000001</v>
          </cell>
          <cell r="F355" t="str">
            <v>hurt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 t="str">
            <v>none_round</v>
          </cell>
          <cell r="L355" t="str">
            <v>Lion Heart</v>
          </cell>
          <cell r="M355" t="str">
            <v>Deals /1.8#ATK/ damage to the target.</v>
          </cell>
          <cell r="N355">
            <v>2</v>
          </cell>
          <cell r="O355">
            <v>651000004</v>
          </cell>
        </row>
        <row r="356">
          <cell r="D356">
            <v>411101700</v>
          </cell>
          <cell r="E356">
            <v>501000001</v>
          </cell>
          <cell r="F356" t="str">
            <v>hurt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 t="str">
            <v>none_round</v>
          </cell>
          <cell r="L356" t="str">
            <v>Lion Heart</v>
          </cell>
          <cell r="M356" t="str">
            <v>Deals /1.8#ATK/ damage to the target.</v>
          </cell>
          <cell r="N356">
            <v>2</v>
          </cell>
          <cell r="O356">
            <v>651000004</v>
          </cell>
        </row>
        <row r="357">
          <cell r="D357">
            <v>411101700</v>
          </cell>
          <cell r="E357">
            <v>501000001</v>
          </cell>
          <cell r="F357" t="str">
            <v>hurt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 t="str">
            <v>none_round</v>
          </cell>
          <cell r="L357" t="str">
            <v>Lion Heart</v>
          </cell>
          <cell r="M357" t="str">
            <v>Deals /1.8#ATK/ damage to the target.</v>
          </cell>
          <cell r="N357">
            <v>2</v>
          </cell>
          <cell r="O357">
            <v>651000004</v>
          </cell>
        </row>
        <row r="358">
          <cell r="D358">
            <v>411101700</v>
          </cell>
          <cell r="E358">
            <v>501000001</v>
          </cell>
          <cell r="F358" t="str">
            <v>hurt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 t="str">
            <v>none_round</v>
          </cell>
          <cell r="L358" t="str">
            <v>Lion Heart</v>
          </cell>
          <cell r="M358" t="str">
            <v>Deals /1.8#ATK/ damage to the target.</v>
          </cell>
          <cell r="N358">
            <v>2</v>
          </cell>
          <cell r="O358">
            <v>651000004</v>
          </cell>
        </row>
        <row r="359">
          <cell r="D359">
            <v>411101700</v>
          </cell>
          <cell r="E359">
            <v>501000001</v>
          </cell>
          <cell r="F359" t="str">
            <v>hurt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 t="str">
            <v>none_round</v>
          </cell>
          <cell r="L359" t="str">
            <v>Lion Heart</v>
          </cell>
          <cell r="M359" t="str">
            <v>Deals /1.8#ATK/ damage to the target.</v>
          </cell>
          <cell r="N359">
            <v>2</v>
          </cell>
          <cell r="O359">
            <v>651000004</v>
          </cell>
        </row>
        <row r="360">
          <cell r="D360">
            <v>411101700</v>
          </cell>
          <cell r="E360">
            <v>501000001</v>
          </cell>
          <cell r="F360" t="str">
            <v>hurt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 t="str">
            <v>none_round</v>
          </cell>
          <cell r="L360" t="str">
            <v>Lion Heart</v>
          </cell>
          <cell r="M360" t="str">
            <v>Deals /1.8#ATK/ damage to the target.</v>
          </cell>
          <cell r="N360">
            <v>2</v>
          </cell>
          <cell r="O360">
            <v>651000004</v>
          </cell>
        </row>
        <row r="361">
          <cell r="D361">
            <v>411101700</v>
          </cell>
          <cell r="E361">
            <v>501000001</v>
          </cell>
          <cell r="F361" t="str">
            <v>hurt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 t="str">
            <v>none_round</v>
          </cell>
          <cell r="L361" t="str">
            <v>Lion Heart</v>
          </cell>
          <cell r="M361" t="str">
            <v>Deals /1.8#ATK/ damage to the target.</v>
          </cell>
          <cell r="N361">
            <v>2</v>
          </cell>
          <cell r="O361">
            <v>651000004</v>
          </cell>
        </row>
        <row r="362">
          <cell r="D362">
            <v>411101700</v>
          </cell>
          <cell r="E362">
            <v>501000001</v>
          </cell>
          <cell r="F362" t="str">
            <v>hurt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 t="str">
            <v>none_round</v>
          </cell>
          <cell r="L362" t="str">
            <v>Lion Heart</v>
          </cell>
          <cell r="M362" t="str">
            <v>Deals /2#ATK/ damage to the target.</v>
          </cell>
          <cell r="N362">
            <v>2</v>
          </cell>
          <cell r="O362">
            <v>651000004</v>
          </cell>
        </row>
        <row r="363">
          <cell r="E363" t="str">
            <v/>
          </cell>
          <cell r="F363" t="str">
            <v/>
          </cell>
        </row>
        <row r="364">
          <cell r="D364">
            <v>412101700</v>
          </cell>
          <cell r="E364">
            <v>501010011</v>
          </cell>
          <cell r="F364" t="str">
            <v>add_attack</v>
          </cell>
          <cell r="G364">
            <v>1</v>
          </cell>
          <cell r="H364">
            <v>1</v>
          </cell>
          <cell r="I364">
            <v>3</v>
          </cell>
          <cell r="J364">
            <v>0</v>
          </cell>
          <cell r="K364" t="str">
            <v>after_round</v>
          </cell>
          <cell r="L364" t="str">
            <v>Lion Heart</v>
          </cell>
          <cell r="M364" t="str">
            <v>Gains the buff Blood Bath, which increase 30% attack, 30% defence and 50% mana gain rate"remaining3turns.</v>
          </cell>
          <cell r="N364">
            <v>3</v>
          </cell>
          <cell r="O364" t="str">
            <v/>
          </cell>
        </row>
        <row r="365">
          <cell r="D365">
            <v>412101700</v>
          </cell>
          <cell r="E365">
            <v>501010011</v>
          </cell>
          <cell r="F365" t="str">
            <v>add_attack</v>
          </cell>
          <cell r="G365">
            <v>1</v>
          </cell>
          <cell r="H365">
            <v>1</v>
          </cell>
          <cell r="I365">
            <v>3</v>
          </cell>
          <cell r="J365">
            <v>0</v>
          </cell>
          <cell r="K365" t="str">
            <v>after_round</v>
          </cell>
          <cell r="L365" t="str">
            <v>Lion Heart</v>
          </cell>
          <cell r="M365" t="str">
            <v>Gains the buff Blood Bath, which increase 30% attack, 30% defence and 50% mana gain rate"remaining3turns.</v>
          </cell>
          <cell r="N365">
            <v>3</v>
          </cell>
          <cell r="O365" t="str">
            <v/>
          </cell>
        </row>
        <row r="366">
          <cell r="D366">
            <v>412101700</v>
          </cell>
          <cell r="E366">
            <v>501010011</v>
          </cell>
          <cell r="F366" t="str">
            <v>add_attack</v>
          </cell>
          <cell r="G366">
            <v>1</v>
          </cell>
          <cell r="H366">
            <v>1</v>
          </cell>
          <cell r="I366">
            <v>3</v>
          </cell>
          <cell r="J366">
            <v>0</v>
          </cell>
          <cell r="K366" t="str">
            <v>after_round</v>
          </cell>
          <cell r="L366" t="str">
            <v>Lion Heart</v>
          </cell>
          <cell r="M366" t="str">
            <v>Gains the buff Blood Bath, which increase 30% attack, 30% defence and 50% mana gain rate"remaining3turns.</v>
          </cell>
          <cell r="N366">
            <v>3</v>
          </cell>
          <cell r="O366" t="str">
            <v/>
          </cell>
        </row>
        <row r="367">
          <cell r="D367">
            <v>412101700</v>
          </cell>
          <cell r="E367">
            <v>501010011</v>
          </cell>
          <cell r="F367" t="str">
            <v>add_attack</v>
          </cell>
          <cell r="G367">
            <v>1</v>
          </cell>
          <cell r="H367">
            <v>1</v>
          </cell>
          <cell r="I367">
            <v>3</v>
          </cell>
          <cell r="J367">
            <v>0</v>
          </cell>
          <cell r="K367" t="str">
            <v>after_round</v>
          </cell>
          <cell r="L367" t="str">
            <v>Lion Heart</v>
          </cell>
          <cell r="M367" t="str">
            <v>Gains the buff Blood Bath, which increase 30% attack, 30% defence and 50% mana gain rate"remaining3turns.</v>
          </cell>
          <cell r="N367">
            <v>3</v>
          </cell>
          <cell r="O367" t="str">
            <v/>
          </cell>
        </row>
        <row r="368">
          <cell r="D368">
            <v>412101700</v>
          </cell>
          <cell r="E368">
            <v>501010011</v>
          </cell>
          <cell r="F368" t="str">
            <v>add_attack</v>
          </cell>
          <cell r="G368">
            <v>1</v>
          </cell>
          <cell r="H368">
            <v>1</v>
          </cell>
          <cell r="I368">
            <v>3</v>
          </cell>
          <cell r="J368">
            <v>0</v>
          </cell>
          <cell r="K368" t="str">
            <v>after_round</v>
          </cell>
          <cell r="L368" t="str">
            <v>Lion Heart</v>
          </cell>
          <cell r="M368" t="str">
            <v>Gains the buff Blood Bath, which increase 30% attack, 30% defence and 50% mana gain rate"remaining3turns.</v>
          </cell>
          <cell r="N368">
            <v>3</v>
          </cell>
          <cell r="O368" t="str">
            <v/>
          </cell>
        </row>
        <row r="369">
          <cell r="D369">
            <v>412101700</v>
          </cell>
          <cell r="E369">
            <v>501010011</v>
          </cell>
          <cell r="F369" t="str">
            <v>add_attack</v>
          </cell>
          <cell r="G369">
            <v>1</v>
          </cell>
          <cell r="H369">
            <v>1</v>
          </cell>
          <cell r="I369">
            <v>3</v>
          </cell>
          <cell r="J369">
            <v>0</v>
          </cell>
          <cell r="K369" t="str">
            <v>after_round</v>
          </cell>
          <cell r="L369" t="str">
            <v>Lion Heart</v>
          </cell>
          <cell r="M369" t="str">
            <v>Gains the buff Blood Bath, which increase 30% attack, 30% defence and 50% mana gain rate"remaining3turns.</v>
          </cell>
          <cell r="N369">
            <v>3</v>
          </cell>
          <cell r="O369" t="str">
            <v/>
          </cell>
        </row>
        <row r="370">
          <cell r="D370">
            <v>412101700</v>
          </cell>
          <cell r="E370">
            <v>501010011</v>
          </cell>
          <cell r="F370" t="str">
            <v>add_attack</v>
          </cell>
          <cell r="G370">
            <v>1</v>
          </cell>
          <cell r="H370">
            <v>1</v>
          </cell>
          <cell r="I370">
            <v>3</v>
          </cell>
          <cell r="J370">
            <v>0</v>
          </cell>
          <cell r="K370" t="str">
            <v>after_round</v>
          </cell>
          <cell r="L370" t="str">
            <v>Lion Heart</v>
          </cell>
          <cell r="M370" t="str">
            <v>Gains the buff Blood Bath, which increase 30% attack, 30% defence and 50% mana gain rate"remaining3turns.</v>
          </cell>
          <cell r="N370">
            <v>3</v>
          </cell>
          <cell r="O370" t="str">
            <v/>
          </cell>
        </row>
        <row r="371">
          <cell r="D371">
            <v>412101700</v>
          </cell>
          <cell r="E371">
            <v>501010011</v>
          </cell>
          <cell r="F371" t="str">
            <v>add_attack</v>
          </cell>
          <cell r="G371">
            <v>1</v>
          </cell>
          <cell r="H371">
            <v>1</v>
          </cell>
          <cell r="I371">
            <v>3</v>
          </cell>
          <cell r="J371">
            <v>0</v>
          </cell>
          <cell r="K371" t="str">
            <v>after_round</v>
          </cell>
          <cell r="L371" t="str">
            <v>Lion Heart</v>
          </cell>
          <cell r="M371" t="str">
            <v>Gains the buff Blood Bath, which increase 30% attack, 30% defence and 50% mana gain rate"remaining3turns.</v>
          </cell>
          <cell r="N371">
            <v>3</v>
          </cell>
          <cell r="O371" t="str">
            <v/>
          </cell>
        </row>
        <row r="372">
          <cell r="E372" t="str">
            <v/>
          </cell>
          <cell r="F372" t="str">
            <v/>
          </cell>
        </row>
        <row r="373">
          <cell r="D373">
            <v>413101700</v>
          </cell>
          <cell r="E373">
            <v>501010013</v>
          </cell>
          <cell r="F373" t="str">
            <v>add_defence</v>
          </cell>
          <cell r="G373">
            <v>1</v>
          </cell>
          <cell r="H373">
            <v>1</v>
          </cell>
          <cell r="I373">
            <v>3</v>
          </cell>
          <cell r="J373">
            <v>0</v>
          </cell>
          <cell r="K373" t="str">
            <v>after_round</v>
          </cell>
          <cell r="L373" t="str">
            <v>Lion Heart</v>
          </cell>
          <cell r="N373">
            <v>3</v>
          </cell>
          <cell r="O373" t="str">
            <v/>
          </cell>
        </row>
        <row r="374">
          <cell r="D374">
            <v>413101700</v>
          </cell>
          <cell r="E374">
            <v>501010013</v>
          </cell>
          <cell r="F374" t="str">
            <v>add_defence</v>
          </cell>
          <cell r="G374">
            <v>1</v>
          </cell>
          <cell r="H374">
            <v>1</v>
          </cell>
          <cell r="I374">
            <v>3</v>
          </cell>
          <cell r="J374">
            <v>0</v>
          </cell>
          <cell r="K374" t="str">
            <v>after_round</v>
          </cell>
          <cell r="L374" t="str">
            <v>Lion Heart</v>
          </cell>
          <cell r="N374">
            <v>3</v>
          </cell>
          <cell r="O374" t="str">
            <v/>
          </cell>
        </row>
        <row r="375">
          <cell r="D375">
            <v>413101700</v>
          </cell>
          <cell r="E375">
            <v>501010013</v>
          </cell>
          <cell r="F375" t="str">
            <v>add_defence</v>
          </cell>
          <cell r="G375">
            <v>1</v>
          </cell>
          <cell r="H375">
            <v>1</v>
          </cell>
          <cell r="I375">
            <v>3</v>
          </cell>
          <cell r="J375">
            <v>0</v>
          </cell>
          <cell r="K375" t="str">
            <v>after_round</v>
          </cell>
          <cell r="L375" t="str">
            <v>Lion Heart</v>
          </cell>
          <cell r="N375">
            <v>3</v>
          </cell>
          <cell r="O375" t="str">
            <v/>
          </cell>
        </row>
        <row r="376">
          <cell r="D376">
            <v>413101700</v>
          </cell>
          <cell r="E376">
            <v>501010013</v>
          </cell>
          <cell r="F376" t="str">
            <v>add_defence</v>
          </cell>
          <cell r="G376">
            <v>1</v>
          </cell>
          <cell r="H376">
            <v>1</v>
          </cell>
          <cell r="I376">
            <v>3</v>
          </cell>
          <cell r="J376">
            <v>0</v>
          </cell>
          <cell r="K376" t="str">
            <v>after_round</v>
          </cell>
          <cell r="L376" t="str">
            <v>Lion Heart</v>
          </cell>
          <cell r="N376">
            <v>3</v>
          </cell>
          <cell r="O376" t="str">
            <v/>
          </cell>
        </row>
        <row r="377">
          <cell r="D377">
            <v>413101700</v>
          </cell>
          <cell r="E377">
            <v>501010013</v>
          </cell>
          <cell r="F377" t="str">
            <v>add_defence</v>
          </cell>
          <cell r="G377">
            <v>1</v>
          </cell>
          <cell r="H377">
            <v>1</v>
          </cell>
          <cell r="I377">
            <v>3</v>
          </cell>
          <cell r="J377">
            <v>0</v>
          </cell>
          <cell r="K377" t="str">
            <v>after_round</v>
          </cell>
          <cell r="L377" t="str">
            <v>Lion Heart</v>
          </cell>
          <cell r="N377">
            <v>3</v>
          </cell>
          <cell r="O377" t="str">
            <v/>
          </cell>
        </row>
        <row r="378">
          <cell r="D378">
            <v>413101700</v>
          </cell>
          <cell r="E378">
            <v>501010013</v>
          </cell>
          <cell r="F378" t="str">
            <v>add_defence</v>
          </cell>
          <cell r="G378">
            <v>1</v>
          </cell>
          <cell r="H378">
            <v>1</v>
          </cell>
          <cell r="I378">
            <v>3</v>
          </cell>
          <cell r="J378">
            <v>0</v>
          </cell>
          <cell r="K378" t="str">
            <v>after_round</v>
          </cell>
          <cell r="L378" t="str">
            <v>Lion Heart</v>
          </cell>
          <cell r="N378">
            <v>3</v>
          </cell>
          <cell r="O378" t="str">
            <v/>
          </cell>
        </row>
        <row r="379">
          <cell r="D379">
            <v>413101700</v>
          </cell>
          <cell r="E379">
            <v>501010013</v>
          </cell>
          <cell r="F379" t="str">
            <v>add_defence</v>
          </cell>
          <cell r="G379">
            <v>1</v>
          </cell>
          <cell r="H379">
            <v>1</v>
          </cell>
          <cell r="I379">
            <v>3</v>
          </cell>
          <cell r="J379">
            <v>0</v>
          </cell>
          <cell r="K379" t="str">
            <v>after_round</v>
          </cell>
          <cell r="L379" t="str">
            <v>Lion Heart</v>
          </cell>
          <cell r="N379">
            <v>3</v>
          </cell>
          <cell r="O379" t="str">
            <v/>
          </cell>
        </row>
        <row r="380">
          <cell r="D380">
            <v>413101700</v>
          </cell>
          <cell r="E380">
            <v>501010013</v>
          </cell>
          <cell r="F380" t="str">
            <v>add_defence</v>
          </cell>
          <cell r="G380">
            <v>1</v>
          </cell>
          <cell r="H380">
            <v>1</v>
          </cell>
          <cell r="I380">
            <v>3</v>
          </cell>
          <cell r="J380">
            <v>0</v>
          </cell>
          <cell r="K380" t="str">
            <v>after_round</v>
          </cell>
          <cell r="L380" t="str">
            <v>Lion Heart</v>
          </cell>
          <cell r="N380">
            <v>3</v>
          </cell>
          <cell r="O380" t="str">
            <v/>
          </cell>
        </row>
        <row r="381">
          <cell r="E381" t="str">
            <v/>
          </cell>
          <cell r="F381" t="str">
            <v/>
          </cell>
        </row>
        <row r="382">
          <cell r="D382">
            <v>414101700</v>
          </cell>
          <cell r="E382">
            <v>501010016</v>
          </cell>
          <cell r="F382" t="str">
            <v>add_mana_gain_rate</v>
          </cell>
          <cell r="G382">
            <v>1</v>
          </cell>
          <cell r="H382">
            <v>1</v>
          </cell>
          <cell r="I382">
            <v>3</v>
          </cell>
          <cell r="J382">
            <v>0</v>
          </cell>
          <cell r="K382" t="str">
            <v>after_round</v>
          </cell>
          <cell r="L382" t="str">
            <v>Lion Heart</v>
          </cell>
          <cell r="N382">
            <v>3</v>
          </cell>
          <cell r="O382" t="str">
            <v/>
          </cell>
        </row>
        <row r="383">
          <cell r="D383">
            <v>414101700</v>
          </cell>
          <cell r="E383">
            <v>501010016</v>
          </cell>
          <cell r="F383" t="str">
            <v>add_mana_gain_rate</v>
          </cell>
          <cell r="G383">
            <v>1</v>
          </cell>
          <cell r="H383">
            <v>1</v>
          </cell>
          <cell r="I383">
            <v>3</v>
          </cell>
          <cell r="J383">
            <v>0</v>
          </cell>
          <cell r="K383" t="str">
            <v>after_round</v>
          </cell>
          <cell r="L383" t="str">
            <v>Lion Heart</v>
          </cell>
          <cell r="N383">
            <v>3</v>
          </cell>
          <cell r="O383" t="str">
            <v/>
          </cell>
        </row>
        <row r="384">
          <cell r="D384">
            <v>414101700</v>
          </cell>
          <cell r="E384">
            <v>501010016</v>
          </cell>
          <cell r="F384" t="str">
            <v>add_mana_gain_rate</v>
          </cell>
          <cell r="G384">
            <v>1</v>
          </cell>
          <cell r="H384">
            <v>1</v>
          </cell>
          <cell r="I384">
            <v>3</v>
          </cell>
          <cell r="J384">
            <v>0</v>
          </cell>
          <cell r="K384" t="str">
            <v>after_round</v>
          </cell>
          <cell r="L384" t="str">
            <v>Lion Heart</v>
          </cell>
          <cell r="N384">
            <v>3</v>
          </cell>
          <cell r="O384" t="str">
            <v/>
          </cell>
        </row>
        <row r="385">
          <cell r="D385">
            <v>414101700</v>
          </cell>
          <cell r="E385">
            <v>501010016</v>
          </cell>
          <cell r="F385" t="str">
            <v>add_mana_gain_rate</v>
          </cell>
          <cell r="G385">
            <v>1</v>
          </cell>
          <cell r="H385">
            <v>1</v>
          </cell>
          <cell r="I385">
            <v>3</v>
          </cell>
          <cell r="J385">
            <v>0</v>
          </cell>
          <cell r="K385" t="str">
            <v>after_round</v>
          </cell>
          <cell r="L385" t="str">
            <v>Lion Heart</v>
          </cell>
          <cell r="N385">
            <v>3</v>
          </cell>
          <cell r="O385" t="str">
            <v/>
          </cell>
        </row>
        <row r="386">
          <cell r="D386">
            <v>414101700</v>
          </cell>
          <cell r="E386">
            <v>501010016</v>
          </cell>
          <cell r="F386" t="str">
            <v>add_mana_gain_rate</v>
          </cell>
          <cell r="G386">
            <v>1</v>
          </cell>
          <cell r="H386">
            <v>1</v>
          </cell>
          <cell r="I386">
            <v>3</v>
          </cell>
          <cell r="J386">
            <v>0</v>
          </cell>
          <cell r="K386" t="str">
            <v>after_round</v>
          </cell>
          <cell r="L386" t="str">
            <v>Lion Heart</v>
          </cell>
          <cell r="N386">
            <v>3</v>
          </cell>
          <cell r="O386" t="str">
            <v/>
          </cell>
        </row>
        <row r="387">
          <cell r="D387">
            <v>414101700</v>
          </cell>
          <cell r="E387">
            <v>501010016</v>
          </cell>
          <cell r="F387" t="str">
            <v>add_mana_gain_rate</v>
          </cell>
          <cell r="G387">
            <v>1</v>
          </cell>
          <cell r="H387">
            <v>1</v>
          </cell>
          <cell r="I387">
            <v>3</v>
          </cell>
          <cell r="J387">
            <v>0</v>
          </cell>
          <cell r="K387" t="str">
            <v>after_round</v>
          </cell>
          <cell r="L387" t="str">
            <v>Lion Heart</v>
          </cell>
          <cell r="N387">
            <v>3</v>
          </cell>
          <cell r="O387" t="str">
            <v/>
          </cell>
        </row>
        <row r="388">
          <cell r="D388">
            <v>414101700</v>
          </cell>
          <cell r="E388">
            <v>501010016</v>
          </cell>
          <cell r="F388" t="str">
            <v>add_mana_gain_rate</v>
          </cell>
          <cell r="G388">
            <v>1</v>
          </cell>
          <cell r="H388">
            <v>1</v>
          </cell>
          <cell r="I388">
            <v>3</v>
          </cell>
          <cell r="J388">
            <v>0</v>
          </cell>
          <cell r="K388" t="str">
            <v>after_round</v>
          </cell>
          <cell r="L388" t="str">
            <v>Lion Heart</v>
          </cell>
          <cell r="N388">
            <v>3</v>
          </cell>
          <cell r="O388" t="str">
            <v/>
          </cell>
        </row>
        <row r="389">
          <cell r="D389">
            <v>414101700</v>
          </cell>
          <cell r="E389">
            <v>501010016</v>
          </cell>
          <cell r="F389" t="str">
            <v>add_mana_gain_rate</v>
          </cell>
          <cell r="G389">
            <v>1</v>
          </cell>
          <cell r="H389">
            <v>1</v>
          </cell>
          <cell r="I389">
            <v>3</v>
          </cell>
          <cell r="J389">
            <v>0</v>
          </cell>
          <cell r="K389" t="str">
            <v>after_round</v>
          </cell>
          <cell r="L389" t="str">
            <v>Lion Heart</v>
          </cell>
          <cell r="N389">
            <v>3</v>
          </cell>
          <cell r="O389" t="str">
            <v/>
          </cell>
        </row>
        <row r="390">
          <cell r="E390" t="str">
            <v/>
          </cell>
          <cell r="F390" t="str">
            <v/>
          </cell>
        </row>
        <row r="391">
          <cell r="D391">
            <v>415101700</v>
          </cell>
          <cell r="E391">
            <v>501000002</v>
          </cell>
          <cell r="F391" t="str">
            <v>heal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 t="str">
            <v>none_round</v>
          </cell>
          <cell r="L391" t="str">
            <v>Lion Heart</v>
          </cell>
          <cell r="M391" t="str">
            <v>Recovers /0.75#ATK/ health for the caster.</v>
          </cell>
          <cell r="N391">
            <v>3</v>
          </cell>
          <cell r="O391" t="str">
            <v/>
          </cell>
        </row>
        <row r="392">
          <cell r="D392">
            <v>415101700</v>
          </cell>
          <cell r="E392">
            <v>501000002</v>
          </cell>
          <cell r="F392" t="str">
            <v>heal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 t="str">
            <v>none_round</v>
          </cell>
          <cell r="L392" t="str">
            <v>Lion Heart</v>
          </cell>
          <cell r="M392" t="str">
            <v>Recovers /0.75#ATK/ health for the caster.</v>
          </cell>
          <cell r="N392">
            <v>3</v>
          </cell>
          <cell r="O392" t="str">
            <v/>
          </cell>
        </row>
        <row r="393">
          <cell r="D393">
            <v>415101700</v>
          </cell>
          <cell r="E393">
            <v>501000002</v>
          </cell>
          <cell r="F393" t="str">
            <v>heal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 t="str">
            <v>none_round</v>
          </cell>
          <cell r="L393" t="str">
            <v>Lion Heart</v>
          </cell>
          <cell r="M393" t="str">
            <v>Recovers /0.75#ATK/ health for the caster.</v>
          </cell>
          <cell r="N393">
            <v>3</v>
          </cell>
          <cell r="O393" t="str">
            <v/>
          </cell>
        </row>
        <row r="394">
          <cell r="D394">
            <v>415101700</v>
          </cell>
          <cell r="E394">
            <v>501000002</v>
          </cell>
          <cell r="F394" t="str">
            <v>heal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 t="str">
            <v>none_round</v>
          </cell>
          <cell r="L394" t="str">
            <v>Lion Heart</v>
          </cell>
          <cell r="M394" t="str">
            <v>Recovers /0.75#ATK/ health for the caster.</v>
          </cell>
          <cell r="N394">
            <v>3</v>
          </cell>
          <cell r="O394" t="str">
            <v/>
          </cell>
        </row>
        <row r="395">
          <cell r="D395">
            <v>415101700</v>
          </cell>
          <cell r="E395">
            <v>501000002</v>
          </cell>
          <cell r="F395" t="str">
            <v>heal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 t="str">
            <v>none_round</v>
          </cell>
          <cell r="L395" t="str">
            <v>Lion Heart</v>
          </cell>
          <cell r="M395" t="str">
            <v>Recovers /0.75#ATK/ health for the caster.</v>
          </cell>
          <cell r="N395">
            <v>3</v>
          </cell>
          <cell r="O395" t="str">
            <v/>
          </cell>
        </row>
        <row r="396">
          <cell r="D396">
            <v>415101700</v>
          </cell>
          <cell r="E396">
            <v>501000002</v>
          </cell>
          <cell r="F396" t="str">
            <v>heal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 t="str">
            <v>none_round</v>
          </cell>
          <cell r="L396" t="str">
            <v>Lion Heart</v>
          </cell>
          <cell r="M396" t="str">
            <v>Recovers /0.75#ATK/ health for the caster.</v>
          </cell>
          <cell r="N396">
            <v>3</v>
          </cell>
          <cell r="O396" t="str">
            <v/>
          </cell>
        </row>
        <row r="397">
          <cell r="D397">
            <v>415101700</v>
          </cell>
          <cell r="E397">
            <v>501000002</v>
          </cell>
          <cell r="F397" t="str">
            <v>heal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 t="str">
            <v>none_round</v>
          </cell>
          <cell r="L397" t="str">
            <v>Lion Heart</v>
          </cell>
          <cell r="M397" t="str">
            <v>Recovers /0.75#ATK/ health for the caster.</v>
          </cell>
          <cell r="N397">
            <v>3</v>
          </cell>
          <cell r="O397" t="str">
            <v/>
          </cell>
        </row>
        <row r="398">
          <cell r="D398">
            <v>415101700</v>
          </cell>
          <cell r="E398">
            <v>501000002</v>
          </cell>
          <cell r="F398" t="str">
            <v>heal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 t="str">
            <v>none_round</v>
          </cell>
          <cell r="L398" t="str">
            <v>Lion Heart</v>
          </cell>
          <cell r="M398" t="str">
            <v>Recovers /0.75#ATK/ health for the caster.</v>
          </cell>
          <cell r="N398">
            <v>3</v>
          </cell>
          <cell r="O398" t="str">
            <v/>
          </cell>
        </row>
        <row r="399">
          <cell r="E399" t="str">
            <v/>
          </cell>
          <cell r="F399" t="str">
            <v/>
          </cell>
        </row>
        <row r="400">
          <cell r="D400">
            <v>411101800</v>
          </cell>
          <cell r="E400">
            <v>501000001</v>
          </cell>
          <cell r="F400" t="str">
            <v>hurt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 t="str">
            <v>none_round</v>
          </cell>
          <cell r="L400" t="str">
            <v>Angry Strike</v>
          </cell>
          <cell r="M400" t="str">
            <v>Deals /1.5#ATK/ damage to the target and nearby enemies.</v>
          </cell>
          <cell r="N400">
            <v>3</v>
          </cell>
          <cell r="O400">
            <v>651010004</v>
          </cell>
        </row>
        <row r="401">
          <cell r="D401">
            <v>411101800</v>
          </cell>
          <cell r="E401">
            <v>501000001</v>
          </cell>
          <cell r="F401" t="str">
            <v>hurt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 t="str">
            <v>none_round</v>
          </cell>
          <cell r="L401" t="str">
            <v>Angry Strike</v>
          </cell>
          <cell r="M401" t="str">
            <v>Deals /1.5#ATK/ damage to the target and nearby enemies.</v>
          </cell>
          <cell r="N401">
            <v>3</v>
          </cell>
          <cell r="O401">
            <v>651010004</v>
          </cell>
        </row>
        <row r="402">
          <cell r="D402">
            <v>411101800</v>
          </cell>
          <cell r="E402">
            <v>501000001</v>
          </cell>
          <cell r="F402" t="str">
            <v>hurt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 t="str">
            <v>none_round</v>
          </cell>
          <cell r="L402" t="str">
            <v>Angry Strike</v>
          </cell>
          <cell r="M402" t="str">
            <v>Deals /1.5#ATK/ damage to the target and nearby enemies.</v>
          </cell>
          <cell r="N402">
            <v>3</v>
          </cell>
          <cell r="O402">
            <v>651010004</v>
          </cell>
        </row>
        <row r="403">
          <cell r="D403">
            <v>411101800</v>
          </cell>
          <cell r="E403">
            <v>501000001</v>
          </cell>
          <cell r="F403" t="str">
            <v>hurt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 t="str">
            <v>none_round</v>
          </cell>
          <cell r="L403" t="str">
            <v>Angry Strike</v>
          </cell>
          <cell r="M403" t="str">
            <v>Deals /1.5#ATK/ damage to the target and nearby enemies.</v>
          </cell>
          <cell r="N403">
            <v>3</v>
          </cell>
          <cell r="O403">
            <v>651010004</v>
          </cell>
        </row>
        <row r="404">
          <cell r="D404">
            <v>411101800</v>
          </cell>
          <cell r="E404">
            <v>501000001</v>
          </cell>
          <cell r="F404" t="str">
            <v>hurt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 t="str">
            <v>none_round</v>
          </cell>
          <cell r="L404" t="str">
            <v>Angry Strike</v>
          </cell>
          <cell r="M404" t="str">
            <v>Deals /1.5#ATK/ damage to the target and nearby enemies.</v>
          </cell>
          <cell r="N404">
            <v>3</v>
          </cell>
          <cell r="O404">
            <v>651010004</v>
          </cell>
        </row>
        <row r="405">
          <cell r="D405">
            <v>411101800</v>
          </cell>
          <cell r="E405">
            <v>501000001</v>
          </cell>
          <cell r="F405" t="str">
            <v>hurt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 t="str">
            <v>none_round</v>
          </cell>
          <cell r="L405" t="str">
            <v>Angry Strike</v>
          </cell>
          <cell r="M405" t="str">
            <v>Deals /1.5#ATK/ damage to the target and nearby enemies.</v>
          </cell>
          <cell r="N405">
            <v>3</v>
          </cell>
          <cell r="O405">
            <v>651010004</v>
          </cell>
        </row>
        <row r="406">
          <cell r="D406">
            <v>411101800</v>
          </cell>
          <cell r="E406">
            <v>501000001</v>
          </cell>
          <cell r="F406" t="str">
            <v>hurt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 t="str">
            <v>none_round</v>
          </cell>
          <cell r="L406" t="str">
            <v>Angry Strike</v>
          </cell>
          <cell r="M406" t="str">
            <v>Deals /1.5#ATK/ damage to the target and nearby enemies.</v>
          </cell>
          <cell r="N406">
            <v>3</v>
          </cell>
          <cell r="O406">
            <v>651010004</v>
          </cell>
        </row>
        <row r="407">
          <cell r="D407">
            <v>411101800</v>
          </cell>
          <cell r="E407">
            <v>501000001</v>
          </cell>
          <cell r="F407" t="str">
            <v>hurt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 t="str">
            <v>none_round</v>
          </cell>
          <cell r="L407" t="str">
            <v>Angry Strike</v>
          </cell>
          <cell r="M407" t="str">
            <v>Deals /1.5#ATK/ damage to the target and nearby enemies.</v>
          </cell>
          <cell r="N407">
            <v>3</v>
          </cell>
          <cell r="O407">
            <v>651010004</v>
          </cell>
        </row>
        <row r="411">
          <cell r="D411">
            <v>411200100</v>
          </cell>
          <cell r="E411">
            <v>501000001</v>
          </cell>
          <cell r="F411" t="str">
            <v>hurt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 t="str">
            <v>none_round</v>
          </cell>
          <cell r="N411">
            <v>3</v>
          </cell>
          <cell r="O411">
            <v>651010004</v>
          </cell>
        </row>
        <row r="412">
          <cell r="D412">
            <v>411200200</v>
          </cell>
          <cell r="E412">
            <v>501000001</v>
          </cell>
          <cell r="F412" t="str">
            <v>hurt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 t="str">
            <v>none_round</v>
          </cell>
          <cell r="N412">
            <v>3</v>
          </cell>
          <cell r="O412">
            <v>651010004</v>
          </cell>
        </row>
        <row r="413">
          <cell r="D413">
            <v>411200300</v>
          </cell>
          <cell r="E413">
            <v>501000001</v>
          </cell>
          <cell r="F413" t="str">
            <v>hurt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 t="str">
            <v>none_round</v>
          </cell>
          <cell r="N413">
            <v>3</v>
          </cell>
          <cell r="O413">
            <v>651010004</v>
          </cell>
        </row>
        <row r="414">
          <cell r="D414">
            <v>411200400</v>
          </cell>
          <cell r="E414">
            <v>501000001</v>
          </cell>
          <cell r="F414" t="str">
            <v>hurt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 t="str">
            <v>none_round</v>
          </cell>
          <cell r="N414">
            <v>3</v>
          </cell>
          <cell r="O414">
            <v>651010004</v>
          </cell>
        </row>
        <row r="415">
          <cell r="D415">
            <v>411200500</v>
          </cell>
          <cell r="E415">
            <v>501000001</v>
          </cell>
          <cell r="F415" t="str">
            <v>hurt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 t="str">
            <v>none_round</v>
          </cell>
          <cell r="N415">
            <v>3</v>
          </cell>
          <cell r="O415">
            <v>651010004</v>
          </cell>
        </row>
        <row r="416">
          <cell r="D416">
            <v>411200600</v>
          </cell>
          <cell r="E416">
            <v>501000001</v>
          </cell>
          <cell r="F416" t="str">
            <v>hurt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 t="str">
            <v>none_round</v>
          </cell>
          <cell r="N416">
            <v>3</v>
          </cell>
          <cell r="O416">
            <v>651010004</v>
          </cell>
        </row>
        <row r="417">
          <cell r="D417">
            <v>411200700</v>
          </cell>
          <cell r="E417">
            <v>501000001</v>
          </cell>
          <cell r="F417" t="str">
            <v>hurt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 t="str">
            <v>none_round</v>
          </cell>
          <cell r="N417">
            <v>3</v>
          </cell>
          <cell r="O417">
            <v>651010004</v>
          </cell>
        </row>
        <row r="418">
          <cell r="D418">
            <v>411200800</v>
          </cell>
          <cell r="E418">
            <v>501000001</v>
          </cell>
          <cell r="F418" t="str">
            <v>hurt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 t="str">
            <v>none_round</v>
          </cell>
          <cell r="N418">
            <v>3</v>
          </cell>
          <cell r="O418">
            <v>651010004</v>
          </cell>
        </row>
        <row r="419">
          <cell r="D419">
            <v>411200900</v>
          </cell>
          <cell r="E419">
            <v>501000001</v>
          </cell>
          <cell r="F419" t="str">
            <v>hurt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 t="str">
            <v>none_round</v>
          </cell>
          <cell r="N419">
            <v>3</v>
          </cell>
          <cell r="O419">
            <v>651010004</v>
          </cell>
        </row>
        <row r="420">
          <cell r="D420">
            <v>411201000</v>
          </cell>
          <cell r="E420">
            <v>501000001</v>
          </cell>
          <cell r="F420" t="str">
            <v>hurt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 t="str">
            <v>none_round</v>
          </cell>
          <cell r="N420">
            <v>3</v>
          </cell>
          <cell r="O420">
            <v>651010004</v>
          </cell>
        </row>
        <row r="421">
          <cell r="D421">
            <v>411201100</v>
          </cell>
          <cell r="E421">
            <v>501000001</v>
          </cell>
          <cell r="F421" t="str">
            <v>hurt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 t="str">
            <v>none_round</v>
          </cell>
          <cell r="N421">
            <v>3</v>
          </cell>
          <cell r="O421">
            <v>651010004</v>
          </cell>
        </row>
        <row r="422">
          <cell r="D422">
            <v>411201200</v>
          </cell>
          <cell r="E422">
            <v>501000001</v>
          </cell>
          <cell r="F422" t="str">
            <v>hurt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 t="str">
            <v>none_round</v>
          </cell>
          <cell r="N422">
            <v>3</v>
          </cell>
          <cell r="O422">
            <v>651010004</v>
          </cell>
        </row>
        <row r="423">
          <cell r="D423">
            <v>411201300</v>
          </cell>
          <cell r="E423">
            <v>501000001</v>
          </cell>
          <cell r="F423" t="str">
            <v>hurt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 t="str">
            <v>none_round</v>
          </cell>
          <cell r="N423">
            <v>3</v>
          </cell>
          <cell r="O423">
            <v>651010004</v>
          </cell>
        </row>
        <row r="427">
          <cell r="D427">
            <v>411300100</v>
          </cell>
          <cell r="E427">
            <v>501000001</v>
          </cell>
          <cell r="F427" t="str">
            <v>hurt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 t="str">
            <v>none_round</v>
          </cell>
          <cell r="N427">
            <v>3</v>
          </cell>
          <cell r="O427">
            <v>651010004</v>
          </cell>
        </row>
        <row r="428">
          <cell r="D428">
            <v>411300200</v>
          </cell>
          <cell r="E428">
            <v>501000001</v>
          </cell>
          <cell r="F428" t="str">
            <v>hurt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 t="str">
            <v>none_round</v>
          </cell>
          <cell r="N428">
            <v>3</v>
          </cell>
          <cell r="O428">
            <v>651010004</v>
          </cell>
        </row>
        <row r="429">
          <cell r="D429">
            <v>412300200</v>
          </cell>
          <cell r="E429">
            <v>501010002</v>
          </cell>
          <cell r="F429" t="str">
            <v>return_damage</v>
          </cell>
          <cell r="G429">
            <v>1</v>
          </cell>
          <cell r="H429">
            <v>1</v>
          </cell>
          <cell r="I429">
            <v>5</v>
          </cell>
          <cell r="J429">
            <v>0</v>
          </cell>
          <cell r="K429" t="str">
            <v>before_round</v>
          </cell>
          <cell r="N429">
            <v>2</v>
          </cell>
          <cell r="O429" t="str">
            <v/>
          </cell>
        </row>
        <row r="430">
          <cell r="D430">
            <v>411300300</v>
          </cell>
          <cell r="E430">
            <v>501000002</v>
          </cell>
          <cell r="F430" t="str">
            <v>heal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 t="str">
            <v>none_round</v>
          </cell>
          <cell r="N430">
            <v>3</v>
          </cell>
          <cell r="O430" t="str">
            <v/>
          </cell>
        </row>
        <row r="431">
          <cell r="D431">
            <v>411300400</v>
          </cell>
          <cell r="E431">
            <v>501000001</v>
          </cell>
          <cell r="F431" t="str">
            <v>hurt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 t="str">
            <v>none_round</v>
          </cell>
          <cell r="N431">
            <v>3</v>
          </cell>
          <cell r="O431">
            <v>651010004</v>
          </cell>
        </row>
        <row r="432">
          <cell r="D432">
            <v>411300500</v>
          </cell>
          <cell r="E432">
            <v>501000001</v>
          </cell>
          <cell r="F432" t="str">
            <v>hurt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 t="str">
            <v>none_round</v>
          </cell>
          <cell r="N432">
            <v>3</v>
          </cell>
          <cell r="O432">
            <v>651010004</v>
          </cell>
        </row>
        <row r="433">
          <cell r="D433">
            <v>411300600</v>
          </cell>
          <cell r="E433">
            <v>501000001</v>
          </cell>
          <cell r="F433" t="str">
            <v>hurt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 t="str">
            <v>none_round</v>
          </cell>
          <cell r="N433">
            <v>3</v>
          </cell>
          <cell r="O433">
            <v>651010004</v>
          </cell>
        </row>
        <row r="434">
          <cell r="D434">
            <v>411300700</v>
          </cell>
          <cell r="E434">
            <v>501000001</v>
          </cell>
          <cell r="F434" t="str">
            <v>hurt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 t="str">
            <v>none_round</v>
          </cell>
          <cell r="N434">
            <v>3</v>
          </cell>
          <cell r="O434">
            <v>651010004</v>
          </cell>
        </row>
        <row r="435">
          <cell r="D435">
            <v>411300800</v>
          </cell>
          <cell r="E435">
            <v>501000001</v>
          </cell>
          <cell r="F435" t="str">
            <v>hurt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 t="str">
            <v>none_round</v>
          </cell>
          <cell r="N435">
            <v>3</v>
          </cell>
          <cell r="O435">
            <v>651010004</v>
          </cell>
        </row>
        <row r="437">
          <cell r="D437">
            <v>411390100</v>
          </cell>
          <cell r="E437">
            <v>501000007</v>
          </cell>
          <cell r="F437" t="str">
            <v>transform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 t="str">
            <v>none_round</v>
          </cell>
          <cell r="N437">
            <v>3</v>
          </cell>
          <cell r="O437" t="str">
            <v/>
          </cell>
        </row>
        <row r="438">
          <cell r="D438">
            <v>411390200</v>
          </cell>
          <cell r="E438">
            <v>501000007</v>
          </cell>
          <cell r="F438" t="str">
            <v>transform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 t="str">
            <v>none_round</v>
          </cell>
          <cell r="N438">
            <v>3</v>
          </cell>
          <cell r="O438" t="str">
            <v/>
          </cell>
        </row>
        <row r="439">
          <cell r="D439">
            <v>411390300</v>
          </cell>
          <cell r="E439">
            <v>501000007</v>
          </cell>
          <cell r="F439" t="str">
            <v>transform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 t="str">
            <v>none_round</v>
          </cell>
          <cell r="N439">
            <v>3</v>
          </cell>
          <cell r="O439" t="str">
            <v/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7"/>
  <sheetViews>
    <sheetView topLeftCell="A31" zoomScale="115" zoomScaleNormal="115" zoomScalePageLayoutView="110" workbookViewId="0">
      <selection activeCell="A57" sqref="A57"/>
    </sheetView>
  </sheetViews>
  <sheetFormatPr defaultColWidth="8.875" defaultRowHeight="13.5" x14ac:dyDescent="0.3"/>
  <cols>
    <col min="1" max="1" width="16" style="26" customWidth="1"/>
    <col min="2" max="3" width="13.375" style="26" customWidth="1"/>
    <col min="4" max="4" width="24" style="26" customWidth="1"/>
    <col min="5" max="5" width="64.75" style="26" customWidth="1"/>
    <col min="6" max="6" width="16" style="26" customWidth="1"/>
    <col min="7" max="7" width="17.875" style="26" bestFit="1" customWidth="1"/>
    <col min="8" max="8" width="11.625" style="26" bestFit="1" customWidth="1"/>
    <col min="9" max="9" width="17.125" style="26" bestFit="1" customWidth="1"/>
    <col min="10" max="10" width="10.5" style="26" bestFit="1" customWidth="1"/>
    <col min="11" max="13" width="8.875" style="26"/>
    <col min="14" max="15" width="16.125" style="26" bestFit="1" customWidth="1"/>
    <col min="16" max="16384" width="8.875" style="26"/>
  </cols>
  <sheetData>
    <row r="1" spans="1:15" x14ac:dyDescent="0.3">
      <c r="A1" s="1" t="s">
        <v>3</v>
      </c>
      <c r="B1" s="1" t="s">
        <v>263</v>
      </c>
      <c r="C1" s="1" t="s">
        <v>252</v>
      </c>
      <c r="D1" s="1" t="s">
        <v>5</v>
      </c>
      <c r="E1" s="1" t="s">
        <v>6</v>
      </c>
      <c r="F1" s="1" t="s">
        <v>41</v>
      </c>
      <c r="G1" s="1" t="s">
        <v>18</v>
      </c>
    </row>
    <row r="2" spans="1:15" ht="69" customHeight="1" x14ac:dyDescent="0.3">
      <c r="A2" s="2" t="s">
        <v>4</v>
      </c>
      <c r="B2" s="2" t="s">
        <v>264</v>
      </c>
      <c r="C2" s="2" t="s">
        <v>253</v>
      </c>
      <c r="D2" s="2" t="s">
        <v>8</v>
      </c>
      <c r="E2" s="2" t="s">
        <v>9</v>
      </c>
      <c r="F2" s="2" t="s">
        <v>10</v>
      </c>
      <c r="G2" s="2" t="s">
        <v>17</v>
      </c>
    </row>
    <row r="3" spans="1:15" s="30" customFormat="1" x14ac:dyDescent="0.2">
      <c r="A3" s="27" t="s">
        <v>2</v>
      </c>
      <c r="B3" s="27" t="s">
        <v>2</v>
      </c>
      <c r="C3" s="27" t="s">
        <v>251</v>
      </c>
      <c r="D3" s="27" t="s">
        <v>1</v>
      </c>
      <c r="E3" s="27" t="s">
        <v>314</v>
      </c>
      <c r="F3" s="27" t="s">
        <v>49</v>
      </c>
      <c r="G3" s="28" t="s">
        <v>0</v>
      </c>
      <c r="H3" s="29"/>
      <c r="I3" s="29"/>
      <c r="J3" s="29"/>
      <c r="K3" s="29"/>
      <c r="L3" s="29"/>
      <c r="M3" s="29"/>
      <c r="N3" s="29"/>
      <c r="O3" s="29"/>
    </row>
    <row r="4" spans="1:15" ht="16.5" x14ac:dyDescent="0.3">
      <c r="A4" s="18" t="s">
        <v>89</v>
      </c>
      <c r="B4" s="17"/>
      <c r="C4" s="17"/>
      <c r="D4" s="17"/>
      <c r="E4" s="17"/>
      <c r="F4" s="17"/>
      <c r="G4" s="17"/>
      <c r="H4" s="33"/>
    </row>
    <row r="5" spans="1:15" x14ac:dyDescent="0.3">
      <c r="A5" s="31">
        <v>400100100</v>
      </c>
      <c r="B5" s="31" t="s">
        <v>195</v>
      </c>
      <c r="C5" s="3">
        <v>0</v>
      </c>
      <c r="D5" s="31" t="str">
        <f t="shared" ref="D5:D22" si="0">IF(B5&lt;&gt;0,"PBSkillTitle_"&amp;A5,"")</f>
        <v>PBSkillTitle_400100100</v>
      </c>
      <c r="E5" s="34" t="str">
        <f t="shared" ref="E5" si="1">"PBSkillDesc_"&amp;A5+1&amp;","&amp;"PBSkillDesc_"&amp;A5+2&amp;","&amp;"PBSkillDesc_"&amp;A5+3&amp;","&amp;"PBSkillDesc_"&amp;A5+4&amp;","&amp;"PBSkillDesc_"&amp;A5+5&amp;","&amp;"PBSkillDesc_"&amp;A5+6&amp;","&amp;"PBSkillDesc_"&amp;A5+7&amp;","&amp;"PBSkillDesc_"&amp;A5+8</f>
        <v>PBSkillDesc_400100101,PBSkillDesc_400100102,PBSkillDesc_400100103,PBSkillDesc_400100104,PBSkillDesc_400100105,PBSkillDesc_400100106,PBSkillDesc_400100107,PBSkillDesc_400100108</v>
      </c>
      <c r="F5" s="39" t="s">
        <v>321</v>
      </c>
      <c r="G5" s="31">
        <f t="shared" ref="G5:G22" si="2">A5+1000000</f>
        <v>401100100</v>
      </c>
      <c r="H5" s="33"/>
    </row>
    <row r="6" spans="1:15" x14ac:dyDescent="0.3">
      <c r="A6" s="31">
        <f>A5+100</f>
        <v>400100200</v>
      </c>
      <c r="B6" s="31" t="s">
        <v>427</v>
      </c>
      <c r="C6" s="3">
        <v>0</v>
      </c>
      <c r="D6" s="31" t="str">
        <f t="shared" si="0"/>
        <v>PBSkillTitle_400100200</v>
      </c>
      <c r="E6" s="34" t="str">
        <f>"PBSkillDesc_"&amp;A6+1&amp;","&amp;"PBSkillDesc_"&amp;A6+2&amp;","&amp;"PBSkillDesc_"&amp;A6+3&amp;","&amp;"PBSkillDesc_"&amp;A6+4&amp;","&amp;"PBSkillDesc_"&amp;A6+5&amp;","&amp;"PBSkillDesc_"&amp;A6+6&amp;","&amp;"PBSkillDesc_"&amp;A6+7&amp;","&amp;"PBSkillDesc_"&amp;A6+8</f>
        <v>PBSkillDesc_400100201,PBSkillDesc_400100202,PBSkillDesc_400100203,PBSkillDesc_400100204,PBSkillDesc_400100205,PBSkillDesc_400100206,PBSkillDesc_400100207,PBSkillDesc_400100208</v>
      </c>
      <c r="F6" s="39" t="s">
        <v>322</v>
      </c>
      <c r="G6" s="31">
        <f t="shared" si="2"/>
        <v>401100200</v>
      </c>
      <c r="H6" s="33"/>
    </row>
    <row r="7" spans="1:15" x14ac:dyDescent="0.3">
      <c r="A7" s="31">
        <f t="shared" ref="A7:A28" si="3">A6+100</f>
        <v>400100300</v>
      </c>
      <c r="B7" s="31" t="s">
        <v>428</v>
      </c>
      <c r="C7" s="3">
        <v>0</v>
      </c>
      <c r="D7" s="31" t="str">
        <f t="shared" si="0"/>
        <v>PBSkillTitle_400100300</v>
      </c>
      <c r="E7" s="34" t="str">
        <f t="shared" ref="E7:E23" si="4">"PBSkillDesc_"&amp;A7+1&amp;","&amp;"PBSkillDesc_"&amp;A7+2&amp;","&amp;"PBSkillDesc_"&amp;A7+3&amp;","&amp;"PBSkillDesc_"&amp;A7+4&amp;","&amp;"PBSkillDesc_"&amp;A7+5&amp;","&amp;"PBSkillDesc_"&amp;A7+6&amp;","&amp;"PBSkillDesc_"&amp;A7+7&amp;","&amp;"PBSkillDesc_"&amp;A7+8</f>
        <v>PBSkillDesc_400100301,PBSkillDesc_400100302,PBSkillDesc_400100303,PBSkillDesc_400100304,PBSkillDesc_400100305,PBSkillDesc_400100306,PBSkillDesc_400100307,PBSkillDesc_400100308</v>
      </c>
      <c r="F7" s="39" t="s">
        <v>323</v>
      </c>
      <c r="G7" s="31">
        <f t="shared" si="2"/>
        <v>401100300</v>
      </c>
      <c r="H7" s="33"/>
    </row>
    <row r="8" spans="1:15" x14ac:dyDescent="0.3">
      <c r="A8" s="31">
        <f t="shared" si="3"/>
        <v>400100400</v>
      </c>
      <c r="B8" s="31" t="s">
        <v>429</v>
      </c>
      <c r="C8" s="3">
        <v>0</v>
      </c>
      <c r="D8" s="31" t="str">
        <f t="shared" si="0"/>
        <v>PBSkillTitle_400100400</v>
      </c>
      <c r="E8" s="34" t="str">
        <f t="shared" si="4"/>
        <v>PBSkillDesc_400100401,PBSkillDesc_400100402,PBSkillDesc_400100403,PBSkillDesc_400100404,PBSkillDesc_400100405,PBSkillDesc_400100406,PBSkillDesc_400100407,PBSkillDesc_400100408</v>
      </c>
      <c r="F8" s="39" t="s">
        <v>324</v>
      </c>
      <c r="G8" s="31">
        <f t="shared" si="2"/>
        <v>401100400</v>
      </c>
      <c r="H8" s="33"/>
    </row>
    <row r="9" spans="1:15" x14ac:dyDescent="0.3">
      <c r="A9" s="35">
        <f t="shared" si="3"/>
        <v>400100500</v>
      </c>
      <c r="B9" s="35" t="s">
        <v>430</v>
      </c>
      <c r="C9" s="3">
        <v>0</v>
      </c>
      <c r="D9" s="31" t="str">
        <f t="shared" si="0"/>
        <v>PBSkillTitle_400100500</v>
      </c>
      <c r="E9" s="34" t="str">
        <f t="shared" si="4"/>
        <v>PBSkillDesc_400100501,PBSkillDesc_400100502,PBSkillDesc_400100503,PBSkillDesc_400100504,PBSkillDesc_400100505,PBSkillDesc_400100506,PBSkillDesc_400100507,PBSkillDesc_400100508</v>
      </c>
      <c r="F9" s="39" t="s">
        <v>328</v>
      </c>
      <c r="G9" s="35">
        <f t="shared" si="2"/>
        <v>401100500</v>
      </c>
      <c r="H9" s="33"/>
    </row>
    <row r="10" spans="1:15" x14ac:dyDescent="0.3">
      <c r="A10" s="31">
        <f t="shared" si="3"/>
        <v>400100600</v>
      </c>
      <c r="B10" s="31" t="s">
        <v>211</v>
      </c>
      <c r="C10" s="3">
        <v>0</v>
      </c>
      <c r="D10" s="31" t="str">
        <f t="shared" si="0"/>
        <v>PBSkillTitle_400100600</v>
      </c>
      <c r="E10" s="34" t="str">
        <f t="shared" si="4"/>
        <v>PBSkillDesc_400100601,PBSkillDesc_400100602,PBSkillDesc_400100603,PBSkillDesc_400100604,PBSkillDesc_400100605,PBSkillDesc_400100606,PBSkillDesc_400100607,PBSkillDesc_400100608</v>
      </c>
      <c r="F10" s="39" t="s">
        <v>329</v>
      </c>
      <c r="G10" s="31">
        <f t="shared" si="2"/>
        <v>401100600</v>
      </c>
      <c r="H10" s="33"/>
    </row>
    <row r="11" spans="1:15" x14ac:dyDescent="0.3">
      <c r="A11" s="31">
        <f t="shared" si="3"/>
        <v>400100700</v>
      </c>
      <c r="B11" s="31" t="s">
        <v>288</v>
      </c>
      <c r="C11" s="3">
        <v>0</v>
      </c>
      <c r="D11" s="31" t="str">
        <f t="shared" si="0"/>
        <v>PBSkillTitle_400100700</v>
      </c>
      <c r="E11" s="34" t="str">
        <f t="shared" si="4"/>
        <v>PBSkillDesc_400100701,PBSkillDesc_400100702,PBSkillDesc_400100703,PBSkillDesc_400100704,PBSkillDesc_400100705,PBSkillDesc_400100706,PBSkillDesc_400100707,PBSkillDesc_400100708</v>
      </c>
      <c r="F11" s="39" t="s">
        <v>330</v>
      </c>
      <c r="G11" s="31">
        <f t="shared" si="2"/>
        <v>401100700</v>
      </c>
      <c r="H11" s="33"/>
    </row>
    <row r="12" spans="1:15" x14ac:dyDescent="0.3">
      <c r="A12" s="31">
        <f t="shared" si="3"/>
        <v>400100800</v>
      </c>
      <c r="B12" s="31" t="s">
        <v>213</v>
      </c>
      <c r="C12" s="3">
        <v>0</v>
      </c>
      <c r="D12" s="31" t="str">
        <f t="shared" si="0"/>
        <v>PBSkillTitle_400100800</v>
      </c>
      <c r="E12" s="34" t="str">
        <f t="shared" si="4"/>
        <v>PBSkillDesc_400100801,PBSkillDesc_400100802,PBSkillDesc_400100803,PBSkillDesc_400100804,PBSkillDesc_400100805,PBSkillDesc_400100806,PBSkillDesc_400100807,PBSkillDesc_400100808</v>
      </c>
      <c r="F12" s="40" t="s">
        <v>329</v>
      </c>
      <c r="G12" s="31">
        <f t="shared" si="2"/>
        <v>401100800</v>
      </c>
      <c r="H12" s="33"/>
    </row>
    <row r="13" spans="1:15" x14ac:dyDescent="0.3">
      <c r="A13" s="31">
        <f t="shared" si="3"/>
        <v>400100900</v>
      </c>
      <c r="B13" s="31" t="s">
        <v>215</v>
      </c>
      <c r="C13" s="3">
        <v>0</v>
      </c>
      <c r="D13" s="31" t="str">
        <f t="shared" si="0"/>
        <v>PBSkillTitle_400100900</v>
      </c>
      <c r="E13" s="34" t="str">
        <f t="shared" si="4"/>
        <v>PBSkillDesc_400100901,PBSkillDesc_400100902,PBSkillDesc_400100903,PBSkillDesc_400100904,PBSkillDesc_400100905,PBSkillDesc_400100906,PBSkillDesc_400100907,PBSkillDesc_400100908</v>
      </c>
      <c r="F13" s="39" t="s">
        <v>325</v>
      </c>
      <c r="G13" s="31">
        <f t="shared" si="2"/>
        <v>401100900</v>
      </c>
      <c r="H13" s="33"/>
    </row>
    <row r="14" spans="1:15" x14ac:dyDescent="0.3">
      <c r="A14" s="31">
        <f t="shared" si="3"/>
        <v>400101000</v>
      </c>
      <c r="B14" s="31" t="s">
        <v>431</v>
      </c>
      <c r="C14" s="3">
        <v>0</v>
      </c>
      <c r="D14" s="31" t="str">
        <f t="shared" si="0"/>
        <v>PBSkillTitle_400101000</v>
      </c>
      <c r="E14" s="34" t="str">
        <f t="shared" si="4"/>
        <v>PBSkillDesc_400101001,PBSkillDesc_400101002,PBSkillDesc_400101003,PBSkillDesc_400101004,PBSkillDesc_400101005,PBSkillDesc_400101006,PBSkillDesc_400101007,PBSkillDesc_400101008</v>
      </c>
      <c r="F14" s="40" t="s">
        <v>329</v>
      </c>
      <c r="G14" s="31">
        <f t="shared" si="2"/>
        <v>401101000</v>
      </c>
      <c r="H14" s="33"/>
    </row>
    <row r="15" spans="1:15" x14ac:dyDescent="0.3">
      <c r="A15" s="31">
        <f t="shared" si="3"/>
        <v>400101100</v>
      </c>
      <c r="B15" s="31" t="s">
        <v>212</v>
      </c>
      <c r="C15" s="3">
        <v>0</v>
      </c>
      <c r="D15" s="31" t="str">
        <f t="shared" si="0"/>
        <v>PBSkillTitle_400101100</v>
      </c>
      <c r="E15" s="34" t="str">
        <f t="shared" si="4"/>
        <v>PBSkillDesc_400101101,PBSkillDesc_400101102,PBSkillDesc_400101103,PBSkillDesc_400101104,PBSkillDesc_400101105,PBSkillDesc_400101106,PBSkillDesc_400101107,PBSkillDesc_400101108</v>
      </c>
      <c r="F15" s="40" t="s">
        <v>329</v>
      </c>
      <c r="G15" s="31">
        <f t="shared" si="2"/>
        <v>401101100</v>
      </c>
      <c r="H15" s="33"/>
    </row>
    <row r="16" spans="1:15" x14ac:dyDescent="0.3">
      <c r="A16" s="31">
        <f t="shared" si="3"/>
        <v>400101200</v>
      </c>
      <c r="B16" s="31" t="s">
        <v>214</v>
      </c>
      <c r="C16" s="3">
        <v>0</v>
      </c>
      <c r="D16" s="31" t="str">
        <f t="shared" si="0"/>
        <v>PBSkillTitle_400101200</v>
      </c>
      <c r="E16" s="34" t="str">
        <f t="shared" si="4"/>
        <v>PBSkillDesc_400101201,PBSkillDesc_400101202,PBSkillDesc_400101203,PBSkillDesc_400101204,PBSkillDesc_400101205,PBSkillDesc_400101206,PBSkillDesc_400101207,PBSkillDesc_400101208</v>
      </c>
      <c r="F16" s="39" t="s">
        <v>403</v>
      </c>
      <c r="G16" s="31">
        <f t="shared" si="2"/>
        <v>401101200</v>
      </c>
      <c r="H16" s="33"/>
    </row>
    <row r="17" spans="1:8" x14ac:dyDescent="0.3">
      <c r="A17" s="31">
        <f t="shared" si="3"/>
        <v>400101300</v>
      </c>
      <c r="B17" s="31" t="s">
        <v>221</v>
      </c>
      <c r="C17" s="3">
        <v>0</v>
      </c>
      <c r="D17" s="31" t="str">
        <f t="shared" si="0"/>
        <v>PBSkillTitle_400101300</v>
      </c>
      <c r="E17" s="34" t="str">
        <f t="shared" si="4"/>
        <v>PBSkillDesc_400101301,PBSkillDesc_400101302,PBSkillDesc_400101303,PBSkillDesc_400101304,PBSkillDesc_400101305,PBSkillDesc_400101306,PBSkillDesc_400101307,PBSkillDesc_400101308</v>
      </c>
      <c r="F17" s="40" t="s">
        <v>329</v>
      </c>
      <c r="G17" s="31">
        <f t="shared" si="2"/>
        <v>401101300</v>
      </c>
      <c r="H17" s="33"/>
    </row>
    <row r="18" spans="1:8" x14ac:dyDescent="0.3">
      <c r="A18" s="31">
        <f>A17+1</f>
        <v>400101301</v>
      </c>
      <c r="B18" s="31" t="s">
        <v>520</v>
      </c>
      <c r="C18" s="3">
        <v>0</v>
      </c>
      <c r="D18" s="31"/>
      <c r="E18" s="34"/>
      <c r="F18" s="40"/>
      <c r="G18" s="31">
        <f t="shared" ref="G18" si="5">A18+1000000</f>
        <v>401101301</v>
      </c>
      <c r="H18" s="33"/>
    </row>
    <row r="19" spans="1:8" x14ac:dyDescent="0.3">
      <c r="A19" s="31">
        <f>A17+100</f>
        <v>400101400</v>
      </c>
      <c r="B19" s="31" t="s">
        <v>220</v>
      </c>
      <c r="C19" s="3">
        <v>0</v>
      </c>
      <c r="D19" s="31" t="str">
        <f t="shared" si="0"/>
        <v>PBSkillTitle_400101400</v>
      </c>
      <c r="E19" s="34" t="str">
        <f t="shared" si="4"/>
        <v>PBSkillDesc_400101401,PBSkillDesc_400101402,PBSkillDesc_400101403,PBSkillDesc_400101404,PBSkillDesc_400101405,PBSkillDesc_400101406,PBSkillDesc_400101407,PBSkillDesc_400101408</v>
      </c>
      <c r="F19" s="39" t="s">
        <v>329</v>
      </c>
      <c r="G19" s="31">
        <f t="shared" si="2"/>
        <v>401101400</v>
      </c>
      <c r="H19" s="33"/>
    </row>
    <row r="20" spans="1:8" x14ac:dyDescent="0.3">
      <c r="A20" s="31">
        <f t="shared" si="3"/>
        <v>400101500</v>
      </c>
      <c r="B20" s="31" t="s">
        <v>218</v>
      </c>
      <c r="C20" s="3">
        <v>0</v>
      </c>
      <c r="D20" s="31" t="str">
        <f t="shared" si="0"/>
        <v>PBSkillTitle_400101500</v>
      </c>
      <c r="E20" s="34" t="str">
        <f t="shared" si="4"/>
        <v>PBSkillDesc_400101501,PBSkillDesc_400101502,PBSkillDesc_400101503,PBSkillDesc_400101504,PBSkillDesc_400101505,PBSkillDesc_400101506,PBSkillDesc_400101507,PBSkillDesc_400101508</v>
      </c>
      <c r="F20" s="39" t="s">
        <v>334</v>
      </c>
      <c r="G20" s="31">
        <f t="shared" si="2"/>
        <v>401101500</v>
      </c>
      <c r="H20" s="33"/>
    </row>
    <row r="21" spans="1:8" x14ac:dyDescent="0.3">
      <c r="A21" s="31">
        <f t="shared" si="3"/>
        <v>400101600</v>
      </c>
      <c r="B21" s="31" t="s">
        <v>217</v>
      </c>
      <c r="C21" s="3">
        <v>0</v>
      </c>
      <c r="D21" s="31" t="str">
        <f t="shared" si="0"/>
        <v>PBSkillTitle_400101600</v>
      </c>
      <c r="E21" s="34" t="str">
        <f t="shared" si="4"/>
        <v>PBSkillDesc_400101601,PBSkillDesc_400101602,PBSkillDesc_400101603,PBSkillDesc_400101604,PBSkillDesc_400101605,PBSkillDesc_400101606,PBSkillDesc_400101607,PBSkillDesc_400101608</v>
      </c>
      <c r="F21" s="40" t="s">
        <v>329</v>
      </c>
      <c r="G21" s="31">
        <f t="shared" si="2"/>
        <v>401101600</v>
      </c>
      <c r="H21" s="33"/>
    </row>
    <row r="22" spans="1:8" x14ac:dyDescent="0.3">
      <c r="A22" s="31">
        <f t="shared" si="3"/>
        <v>400101700</v>
      </c>
      <c r="B22" s="31" t="s">
        <v>418</v>
      </c>
      <c r="C22" s="3">
        <v>0</v>
      </c>
      <c r="D22" s="31" t="str">
        <f t="shared" si="0"/>
        <v>PBSkillTitle_400101700</v>
      </c>
      <c r="E22" s="34" t="str">
        <f t="shared" si="4"/>
        <v>PBSkillDesc_400101701,PBSkillDesc_400101702,PBSkillDesc_400101703,PBSkillDesc_400101704,PBSkillDesc_400101705,PBSkillDesc_400101706,PBSkillDesc_400101707,PBSkillDesc_400101708</v>
      </c>
      <c r="F22" s="39" t="s">
        <v>327</v>
      </c>
      <c r="G22" s="31">
        <f t="shared" si="2"/>
        <v>401101700</v>
      </c>
      <c r="H22" s="33"/>
    </row>
    <row r="23" spans="1:8" x14ac:dyDescent="0.3">
      <c r="A23" s="31">
        <f t="shared" si="3"/>
        <v>400101800</v>
      </c>
      <c r="B23" s="31" t="s">
        <v>319</v>
      </c>
      <c r="C23" s="3">
        <v>0</v>
      </c>
      <c r="D23" s="31" t="str">
        <f t="shared" ref="D23" si="6">IF(B23&lt;&gt;0,"PBSkillTitle_"&amp;A23,"")</f>
        <v>PBSkillTitle_400101800</v>
      </c>
      <c r="E23" s="34" t="str">
        <f t="shared" si="4"/>
        <v>PBSkillDesc_400101801,PBSkillDesc_400101802,PBSkillDesc_400101803,PBSkillDesc_400101804,PBSkillDesc_400101805,PBSkillDesc_400101806,PBSkillDesc_400101807,PBSkillDesc_400101808</v>
      </c>
      <c r="F23" s="39" t="s">
        <v>326</v>
      </c>
      <c r="G23" s="31">
        <f t="shared" ref="G23" si="7">A23+1000000</f>
        <v>401101800</v>
      </c>
      <c r="H23" s="33"/>
    </row>
    <row r="24" spans="1:8" x14ac:dyDescent="0.3">
      <c r="A24" s="31">
        <f t="shared" si="3"/>
        <v>400101900</v>
      </c>
      <c r="B24" s="31" t="s">
        <v>432</v>
      </c>
      <c r="C24" s="3">
        <v>0</v>
      </c>
      <c r="D24" s="31" t="str">
        <f t="shared" ref="D24" si="8">IF(B24&lt;&gt;0,"PBSkillTitle_"&amp;A24,"")</f>
        <v>PBSkillTitle_400101900</v>
      </c>
      <c r="E24" s="34" t="str">
        <f t="shared" ref="E24" si="9">"PBSkillDesc_"&amp;A24+1&amp;","&amp;"PBSkillDesc_"&amp;A24+2&amp;","&amp;"PBSkillDesc_"&amp;A24+3&amp;","&amp;"PBSkillDesc_"&amp;A24+4&amp;","&amp;"PBSkillDesc_"&amp;A24+5&amp;","&amp;"PBSkillDesc_"&amp;A24+6&amp;","&amp;"PBSkillDesc_"&amp;A24+7&amp;","&amp;"PBSkillDesc_"&amp;A24+8</f>
        <v>PBSkillDesc_400101901,PBSkillDesc_400101902,PBSkillDesc_400101903,PBSkillDesc_400101904,PBSkillDesc_400101905,PBSkillDesc_400101906,PBSkillDesc_400101907,PBSkillDesc_400101908</v>
      </c>
      <c r="F24" s="39" t="s">
        <v>433</v>
      </c>
      <c r="G24" s="31">
        <f t="shared" ref="G24" si="10">A24+1000000</f>
        <v>401101900</v>
      </c>
      <c r="H24" s="33"/>
    </row>
    <row r="25" spans="1:8" x14ac:dyDescent="0.3">
      <c r="A25" s="31">
        <f t="shared" si="3"/>
        <v>400102000</v>
      </c>
      <c r="B25" s="31" t="s">
        <v>426</v>
      </c>
      <c r="C25" s="3">
        <v>0</v>
      </c>
      <c r="D25" s="31" t="str">
        <f t="shared" ref="D25" si="11">IF(B25&lt;&gt;0,"PBSkillTitle_"&amp;A25,"")</f>
        <v>PBSkillTitle_400102000</v>
      </c>
      <c r="E25" s="34" t="str">
        <f t="shared" ref="E25" si="12">"PBSkillDesc_"&amp;A25+1&amp;","&amp;"PBSkillDesc_"&amp;A25+2&amp;","&amp;"PBSkillDesc_"&amp;A25+3&amp;","&amp;"PBSkillDesc_"&amp;A25+4&amp;","&amp;"PBSkillDesc_"&amp;A25+5&amp;","&amp;"PBSkillDesc_"&amp;A25+6&amp;","&amp;"PBSkillDesc_"&amp;A25+7&amp;","&amp;"PBSkillDesc_"&amp;A25+8</f>
        <v>PBSkillDesc_400102001,PBSkillDesc_400102002,PBSkillDesc_400102003,PBSkillDesc_400102004,PBSkillDesc_400102005,PBSkillDesc_400102006,PBSkillDesc_400102007,PBSkillDesc_400102008</v>
      </c>
      <c r="F25" s="39" t="s">
        <v>334</v>
      </c>
      <c r="G25" s="31">
        <f t="shared" ref="G25" si="13">A25+1000000</f>
        <v>401102000</v>
      </c>
      <c r="H25" s="33"/>
    </row>
    <row r="26" spans="1:8" x14ac:dyDescent="0.3">
      <c r="A26" s="31">
        <f t="shared" si="3"/>
        <v>400102100</v>
      </c>
      <c r="B26" s="31" t="s">
        <v>495</v>
      </c>
      <c r="C26" s="3">
        <v>0</v>
      </c>
      <c r="D26" s="31" t="str">
        <f t="shared" ref="D26" si="14">IF(B26&lt;&gt;0,"PBSkillTitle_"&amp;A26,"")</f>
        <v>PBSkillTitle_400102100</v>
      </c>
      <c r="E26" s="34" t="str">
        <f t="shared" ref="E26" si="15">"PBSkillDesc_"&amp;A26+1&amp;","&amp;"PBSkillDesc_"&amp;A26+2&amp;","&amp;"PBSkillDesc_"&amp;A26+3&amp;","&amp;"PBSkillDesc_"&amp;A26+4&amp;","&amp;"PBSkillDesc_"&amp;A26+5&amp;","&amp;"PBSkillDesc_"&amp;A26+6&amp;","&amp;"PBSkillDesc_"&amp;A26+7&amp;","&amp;"PBSkillDesc_"&amp;A26+8</f>
        <v>PBSkillDesc_400102101,PBSkillDesc_400102102,PBSkillDesc_400102103,PBSkillDesc_400102104,PBSkillDesc_400102105,PBSkillDesc_400102106,PBSkillDesc_400102107,PBSkillDesc_400102108</v>
      </c>
      <c r="F26" s="39" t="s">
        <v>334</v>
      </c>
      <c r="G26" s="31">
        <f t="shared" ref="G26" si="16">A26+1000000</f>
        <v>401102100</v>
      </c>
      <c r="H26" s="33"/>
    </row>
    <row r="27" spans="1:8" x14ac:dyDescent="0.3">
      <c r="A27" s="31">
        <f t="shared" si="3"/>
        <v>400102200</v>
      </c>
      <c r="B27" s="31" t="s">
        <v>488</v>
      </c>
      <c r="C27" s="3">
        <v>0</v>
      </c>
      <c r="D27" s="31" t="str">
        <f t="shared" ref="D27" si="17">IF(B27&lt;&gt;0,"PBSkillTitle_"&amp;A27,"")</f>
        <v>PBSkillTitle_400102200</v>
      </c>
      <c r="E27" s="34" t="str">
        <f t="shared" ref="E27" si="18">"PBSkillDesc_"&amp;A27+1&amp;","&amp;"PBSkillDesc_"&amp;A27+2&amp;","&amp;"PBSkillDesc_"&amp;A27+3&amp;","&amp;"PBSkillDesc_"&amp;A27+4&amp;","&amp;"PBSkillDesc_"&amp;A27+5&amp;","&amp;"PBSkillDesc_"&amp;A27+6&amp;","&amp;"PBSkillDesc_"&amp;A27+7&amp;","&amp;"PBSkillDesc_"&amp;A27+8</f>
        <v>PBSkillDesc_400102201,PBSkillDesc_400102202,PBSkillDesc_400102203,PBSkillDesc_400102204,PBSkillDesc_400102205,PBSkillDesc_400102206,PBSkillDesc_400102207,PBSkillDesc_400102208</v>
      </c>
      <c r="F27" s="39" t="s">
        <v>334</v>
      </c>
      <c r="G27" s="31">
        <f t="shared" ref="G27" si="19">A27+1000000</f>
        <v>401102200</v>
      </c>
      <c r="H27" s="33"/>
    </row>
    <row r="28" spans="1:8" x14ac:dyDescent="0.3">
      <c r="A28" s="31">
        <f t="shared" si="3"/>
        <v>400102300</v>
      </c>
      <c r="B28" s="31" t="s">
        <v>497</v>
      </c>
      <c r="C28" s="3">
        <v>0</v>
      </c>
      <c r="D28" s="31" t="str">
        <f t="shared" ref="D28" si="20">IF(B28&lt;&gt;0,"PBSkillTitle_"&amp;A28,"")</f>
        <v>PBSkillTitle_400102300</v>
      </c>
      <c r="E28" s="34" t="str">
        <f t="shared" ref="E28" si="21">"PBSkillDesc_"&amp;A28+1&amp;","&amp;"PBSkillDesc_"&amp;A28+2&amp;","&amp;"PBSkillDesc_"&amp;A28+3&amp;","&amp;"PBSkillDesc_"&amp;A28+4&amp;","&amp;"PBSkillDesc_"&amp;A28+5&amp;","&amp;"PBSkillDesc_"&amp;A28+6&amp;","&amp;"PBSkillDesc_"&amp;A28+7&amp;","&amp;"PBSkillDesc_"&amp;A28+8</f>
        <v>PBSkillDesc_400102301,PBSkillDesc_400102302,PBSkillDesc_400102303,PBSkillDesc_400102304,PBSkillDesc_400102305,PBSkillDesc_400102306,PBSkillDesc_400102307,PBSkillDesc_400102308</v>
      </c>
      <c r="F28" s="39" t="s">
        <v>334</v>
      </c>
      <c r="G28" s="31">
        <f t="shared" ref="G28" si="22">A28+1000000</f>
        <v>401102300</v>
      </c>
      <c r="H28" s="33"/>
    </row>
    <row r="29" spans="1:8" x14ac:dyDescent="0.3">
      <c r="A29" s="36"/>
      <c r="B29" s="36"/>
      <c r="C29" s="36"/>
      <c r="D29" s="36"/>
      <c r="E29" s="37"/>
      <c r="F29" s="36"/>
      <c r="G29" s="36"/>
      <c r="H29" s="33"/>
    </row>
    <row r="30" spans="1:8" ht="16.5" x14ac:dyDescent="0.3">
      <c r="A30" s="18" t="s">
        <v>185</v>
      </c>
      <c r="B30" s="17"/>
      <c r="C30" s="17"/>
      <c r="D30" s="17"/>
      <c r="E30" s="17"/>
      <c r="F30" s="17"/>
      <c r="G30" s="17"/>
      <c r="H30" s="33"/>
    </row>
    <row r="31" spans="1:8" x14ac:dyDescent="0.3">
      <c r="A31" s="31">
        <v>400200100</v>
      </c>
      <c r="B31" s="31" t="s">
        <v>201</v>
      </c>
      <c r="C31" s="3">
        <v>1</v>
      </c>
      <c r="D31" s="31"/>
      <c r="E31" s="32"/>
      <c r="F31" s="31"/>
      <c r="G31" s="31">
        <f t="shared" ref="G31:G38" si="23">A31+1000000</f>
        <v>401200100</v>
      </c>
      <c r="H31" s="33"/>
    </row>
    <row r="32" spans="1:8" x14ac:dyDescent="0.3">
      <c r="A32" s="31">
        <f>A31+100</f>
        <v>400200200</v>
      </c>
      <c r="B32" s="31" t="s">
        <v>198</v>
      </c>
      <c r="C32" s="3">
        <v>1</v>
      </c>
      <c r="D32" s="31"/>
      <c r="E32" s="32"/>
      <c r="F32" s="31"/>
      <c r="G32" s="31">
        <f t="shared" si="23"/>
        <v>401200200</v>
      </c>
      <c r="H32" s="33"/>
    </row>
    <row r="33" spans="1:8" x14ac:dyDescent="0.3">
      <c r="A33" s="31">
        <f>A32+100</f>
        <v>400200300</v>
      </c>
      <c r="B33" s="31" t="s">
        <v>200</v>
      </c>
      <c r="C33" s="3">
        <v>1</v>
      </c>
      <c r="D33" s="31"/>
      <c r="E33" s="32"/>
      <c r="F33" s="31"/>
      <c r="G33" s="31">
        <f t="shared" si="23"/>
        <v>401200300</v>
      </c>
      <c r="H33" s="33"/>
    </row>
    <row r="34" spans="1:8" x14ac:dyDescent="0.3">
      <c r="A34" s="31">
        <f t="shared" ref="A34:A57" si="24">A33+100</f>
        <v>400200400</v>
      </c>
      <c r="B34" s="31" t="s">
        <v>258</v>
      </c>
      <c r="C34" s="3">
        <v>1</v>
      </c>
      <c r="D34" s="31"/>
      <c r="E34" s="32"/>
      <c r="F34" s="31"/>
      <c r="G34" s="31">
        <f t="shared" si="23"/>
        <v>401200400</v>
      </c>
      <c r="H34" s="33"/>
    </row>
    <row r="35" spans="1:8" x14ac:dyDescent="0.3">
      <c r="A35" s="31">
        <f t="shared" si="24"/>
        <v>400200500</v>
      </c>
      <c r="B35" s="31" t="s">
        <v>259</v>
      </c>
      <c r="C35" s="3">
        <v>1</v>
      </c>
      <c r="D35" s="31"/>
      <c r="E35" s="32"/>
      <c r="F35" s="31"/>
      <c r="G35" s="31">
        <f t="shared" si="23"/>
        <v>401200500</v>
      </c>
      <c r="H35" s="33"/>
    </row>
    <row r="36" spans="1:8" x14ac:dyDescent="0.3">
      <c r="A36" s="31">
        <f t="shared" si="24"/>
        <v>400200600</v>
      </c>
      <c r="B36" s="31" t="s">
        <v>260</v>
      </c>
      <c r="C36" s="3">
        <v>1</v>
      </c>
      <c r="D36" s="31"/>
      <c r="E36" s="32"/>
      <c r="F36" s="31"/>
      <c r="G36" s="31">
        <f t="shared" si="23"/>
        <v>401200600</v>
      </c>
      <c r="H36" s="33"/>
    </row>
    <row r="37" spans="1:8" x14ac:dyDescent="0.3">
      <c r="A37" s="31">
        <f t="shared" si="24"/>
        <v>400200700</v>
      </c>
      <c r="B37" s="31" t="s">
        <v>291</v>
      </c>
      <c r="C37" s="3">
        <v>1</v>
      </c>
      <c r="D37" s="31"/>
      <c r="E37" s="32"/>
      <c r="F37" s="31"/>
      <c r="G37" s="31">
        <f t="shared" si="23"/>
        <v>401200700</v>
      </c>
      <c r="H37" s="33"/>
    </row>
    <row r="38" spans="1:8" x14ac:dyDescent="0.3">
      <c r="A38" s="31">
        <f t="shared" si="24"/>
        <v>400200800</v>
      </c>
      <c r="B38" s="31" t="s">
        <v>292</v>
      </c>
      <c r="C38" s="3">
        <v>1</v>
      </c>
      <c r="D38" s="31"/>
      <c r="E38" s="32"/>
      <c r="F38" s="31"/>
      <c r="G38" s="31">
        <f t="shared" si="23"/>
        <v>401200800</v>
      </c>
      <c r="H38" s="33"/>
    </row>
    <row r="39" spans="1:8" x14ac:dyDescent="0.3">
      <c r="A39" s="31">
        <f t="shared" si="24"/>
        <v>400200900</v>
      </c>
      <c r="B39" s="31" t="s">
        <v>283</v>
      </c>
      <c r="C39" s="3">
        <v>1</v>
      </c>
      <c r="D39" s="31"/>
      <c r="E39" s="32"/>
      <c r="F39" s="31"/>
      <c r="G39" s="31">
        <f t="shared" ref="G39:G41" si="25">A39+1000000</f>
        <v>401200900</v>
      </c>
      <c r="H39" s="33"/>
    </row>
    <row r="40" spans="1:8" x14ac:dyDescent="0.3">
      <c r="A40" s="31">
        <f t="shared" si="24"/>
        <v>400201000</v>
      </c>
      <c r="B40" s="31" t="s">
        <v>284</v>
      </c>
      <c r="C40" s="3">
        <v>1</v>
      </c>
      <c r="D40" s="31"/>
      <c r="E40" s="32"/>
      <c r="F40" s="31"/>
      <c r="G40" s="31">
        <f t="shared" si="25"/>
        <v>401201000</v>
      </c>
      <c r="H40" s="33"/>
    </row>
    <row r="41" spans="1:8" x14ac:dyDescent="0.3">
      <c r="A41" s="31">
        <f t="shared" si="24"/>
        <v>400201100</v>
      </c>
      <c r="B41" s="31" t="s">
        <v>285</v>
      </c>
      <c r="C41" s="3">
        <v>1</v>
      </c>
      <c r="D41" s="31"/>
      <c r="E41" s="32"/>
      <c r="F41" s="31"/>
      <c r="G41" s="31">
        <f t="shared" si="25"/>
        <v>401201100</v>
      </c>
      <c r="H41" s="33"/>
    </row>
    <row r="42" spans="1:8" x14ac:dyDescent="0.3">
      <c r="A42" s="31">
        <f t="shared" si="24"/>
        <v>400201200</v>
      </c>
      <c r="B42" s="31" t="s">
        <v>286</v>
      </c>
      <c r="C42" s="3">
        <v>1</v>
      </c>
      <c r="D42" s="31"/>
      <c r="E42" s="32"/>
      <c r="F42" s="31"/>
      <c r="G42" s="31">
        <f t="shared" ref="G42:G44" si="26">A42+1000000</f>
        <v>401201200</v>
      </c>
      <c r="H42" s="33"/>
    </row>
    <row r="43" spans="1:8" x14ac:dyDescent="0.3">
      <c r="A43" s="31">
        <f t="shared" si="24"/>
        <v>400201300</v>
      </c>
      <c r="B43" s="31" t="s">
        <v>287</v>
      </c>
      <c r="C43" s="3">
        <v>1</v>
      </c>
      <c r="D43" s="31"/>
      <c r="E43" s="32"/>
      <c r="F43" s="31"/>
      <c r="G43" s="31">
        <f t="shared" si="26"/>
        <v>401201300</v>
      </c>
      <c r="H43" s="33"/>
    </row>
    <row r="44" spans="1:8" x14ac:dyDescent="0.3">
      <c r="A44" s="31">
        <f t="shared" si="24"/>
        <v>400201400</v>
      </c>
      <c r="B44" s="31" t="s">
        <v>489</v>
      </c>
      <c r="C44" s="3">
        <v>1</v>
      </c>
      <c r="D44" s="31"/>
      <c r="E44" s="32"/>
      <c r="F44" s="31"/>
      <c r="G44" s="31">
        <f t="shared" si="26"/>
        <v>401201400</v>
      </c>
      <c r="H44" s="33"/>
    </row>
    <row r="45" spans="1:8" x14ac:dyDescent="0.3">
      <c r="A45" s="31">
        <f t="shared" si="24"/>
        <v>400201500</v>
      </c>
      <c r="B45" s="31" t="s">
        <v>493</v>
      </c>
      <c r="C45" s="3">
        <v>1</v>
      </c>
      <c r="D45" s="31"/>
      <c r="E45" s="32"/>
      <c r="F45" s="31"/>
      <c r="G45" s="31">
        <f t="shared" ref="G45:G50" si="27">A45+1000000</f>
        <v>401201500</v>
      </c>
      <c r="H45" s="33"/>
    </row>
    <row r="46" spans="1:8" x14ac:dyDescent="0.3">
      <c r="A46" s="31">
        <f t="shared" si="24"/>
        <v>400201600</v>
      </c>
      <c r="B46" s="31" t="s">
        <v>490</v>
      </c>
      <c r="C46" s="3">
        <v>1</v>
      </c>
      <c r="D46" s="31"/>
      <c r="E46" s="32"/>
      <c r="F46" s="31"/>
      <c r="G46" s="31">
        <f t="shared" si="27"/>
        <v>401201600</v>
      </c>
      <c r="H46" s="33"/>
    </row>
    <row r="47" spans="1:8" x14ac:dyDescent="0.3">
      <c r="A47" s="31">
        <f t="shared" si="24"/>
        <v>400201700</v>
      </c>
      <c r="B47" s="31" t="s">
        <v>508</v>
      </c>
      <c r="C47" s="3">
        <v>1</v>
      </c>
      <c r="D47" s="31"/>
      <c r="E47" s="32"/>
      <c r="F47" s="31"/>
      <c r="G47" s="31">
        <f t="shared" si="27"/>
        <v>401201700</v>
      </c>
      <c r="H47" s="33"/>
    </row>
    <row r="48" spans="1:8" x14ac:dyDescent="0.3">
      <c r="A48" s="31">
        <f t="shared" si="24"/>
        <v>400201800</v>
      </c>
      <c r="B48" s="31" t="s">
        <v>509</v>
      </c>
      <c r="C48" s="3">
        <v>1</v>
      </c>
      <c r="D48" s="31"/>
      <c r="E48" s="32"/>
      <c r="F48" s="31"/>
      <c r="G48" s="31">
        <f t="shared" si="27"/>
        <v>401201800</v>
      </c>
      <c r="H48" s="33"/>
    </row>
    <row r="49" spans="1:8" x14ac:dyDescent="0.3">
      <c r="A49" s="31">
        <f t="shared" si="24"/>
        <v>400201900</v>
      </c>
      <c r="B49" s="31" t="s">
        <v>510</v>
      </c>
      <c r="C49" s="3">
        <v>1</v>
      </c>
      <c r="D49" s="31"/>
      <c r="E49" s="32"/>
      <c r="F49" s="31"/>
      <c r="G49" s="31">
        <f t="shared" si="27"/>
        <v>401201900</v>
      </c>
      <c r="H49" s="33"/>
    </row>
    <row r="50" spans="1:8" x14ac:dyDescent="0.3">
      <c r="A50" s="31">
        <f t="shared" si="24"/>
        <v>400202000</v>
      </c>
      <c r="B50" s="31" t="s">
        <v>511</v>
      </c>
      <c r="C50" s="3">
        <v>1</v>
      </c>
      <c r="D50" s="31"/>
      <c r="E50" s="32"/>
      <c r="F50" s="31"/>
      <c r="G50" s="31">
        <f t="shared" si="27"/>
        <v>401202000</v>
      </c>
      <c r="H50" s="33"/>
    </row>
    <row r="51" spans="1:8" x14ac:dyDescent="0.3">
      <c r="A51" s="31">
        <f t="shared" si="24"/>
        <v>400202100</v>
      </c>
      <c r="B51" s="31" t="s">
        <v>512</v>
      </c>
      <c r="C51" s="3">
        <v>1</v>
      </c>
      <c r="D51" s="31"/>
      <c r="E51" s="32"/>
      <c r="F51" s="31"/>
      <c r="G51" s="31">
        <f t="shared" ref="G51:G54" si="28">A51+1000000</f>
        <v>401202100</v>
      </c>
      <c r="H51" s="33"/>
    </row>
    <row r="52" spans="1:8" x14ac:dyDescent="0.3">
      <c r="A52" s="31">
        <f t="shared" si="24"/>
        <v>400202200</v>
      </c>
      <c r="B52" s="31" t="s">
        <v>529</v>
      </c>
      <c r="C52" s="3">
        <v>1</v>
      </c>
      <c r="D52" s="31"/>
      <c r="E52" s="32"/>
      <c r="F52" s="31"/>
      <c r="G52" s="31">
        <f t="shared" si="28"/>
        <v>401202200</v>
      </c>
      <c r="H52" s="33"/>
    </row>
    <row r="53" spans="1:8" x14ac:dyDescent="0.3">
      <c r="A53" s="31">
        <f t="shared" si="24"/>
        <v>400202300</v>
      </c>
      <c r="B53" s="31" t="s">
        <v>513</v>
      </c>
      <c r="C53" s="3">
        <v>1</v>
      </c>
      <c r="D53" s="31"/>
      <c r="E53" s="32"/>
      <c r="F53" s="31"/>
      <c r="G53" s="31">
        <f t="shared" si="28"/>
        <v>401202300</v>
      </c>
      <c r="H53" s="33"/>
    </row>
    <row r="54" spans="1:8" x14ac:dyDescent="0.3">
      <c r="A54" s="31">
        <f t="shared" si="24"/>
        <v>400202400</v>
      </c>
      <c r="B54" s="31" t="s">
        <v>514</v>
      </c>
      <c r="C54" s="3">
        <v>1</v>
      </c>
      <c r="D54" s="31"/>
      <c r="E54" s="32"/>
      <c r="F54" s="31"/>
      <c r="G54" s="31">
        <f t="shared" si="28"/>
        <v>401202400</v>
      </c>
      <c r="H54" s="33"/>
    </row>
    <row r="55" spans="1:8" x14ac:dyDescent="0.3">
      <c r="A55" s="31">
        <f t="shared" si="24"/>
        <v>400202500</v>
      </c>
      <c r="B55" s="31" t="s">
        <v>523</v>
      </c>
      <c r="C55" s="3">
        <v>1</v>
      </c>
      <c r="D55" s="31"/>
      <c r="E55" s="32"/>
      <c r="F55" s="31"/>
      <c r="G55" s="31">
        <f t="shared" ref="G55" si="29">A55+1000000</f>
        <v>401202500</v>
      </c>
      <c r="H55" s="33"/>
    </row>
    <row r="56" spans="1:8" x14ac:dyDescent="0.3">
      <c r="A56" s="31">
        <f t="shared" si="24"/>
        <v>400202600</v>
      </c>
      <c r="B56" s="31" t="s">
        <v>532</v>
      </c>
      <c r="C56" s="3">
        <v>1</v>
      </c>
      <c r="D56" s="31"/>
      <c r="E56" s="32"/>
      <c r="F56" s="31"/>
      <c r="G56" s="31">
        <f t="shared" ref="G56" si="30">A56+1000000</f>
        <v>401202600</v>
      </c>
      <c r="H56" s="33"/>
    </row>
    <row r="57" spans="1:8" x14ac:dyDescent="0.3">
      <c r="A57" s="31">
        <f t="shared" si="24"/>
        <v>400202700</v>
      </c>
      <c r="B57" s="31" t="s">
        <v>533</v>
      </c>
      <c r="C57" s="3">
        <v>1</v>
      </c>
      <c r="D57" s="31"/>
      <c r="E57" s="32"/>
      <c r="F57" s="31"/>
      <c r="G57" s="31">
        <f t="shared" ref="G57" si="31">A57+1000000</f>
        <v>401202700</v>
      </c>
      <c r="H57" s="33"/>
    </row>
    <row r="58" spans="1:8" x14ac:dyDescent="0.3">
      <c r="A58" s="33"/>
      <c r="B58" s="33"/>
      <c r="C58" s="33"/>
      <c r="D58" s="33"/>
      <c r="E58" s="33"/>
      <c r="F58" s="33"/>
      <c r="G58" s="33"/>
      <c r="H58" s="33"/>
    </row>
    <row r="59" spans="1:8" x14ac:dyDescent="0.3">
      <c r="A59" s="33"/>
      <c r="B59" s="33"/>
      <c r="C59" s="33"/>
      <c r="D59" s="33"/>
      <c r="E59" s="33"/>
      <c r="F59" s="33"/>
      <c r="G59" s="33"/>
      <c r="H59" s="33"/>
    </row>
    <row r="60" spans="1:8" ht="16.5" x14ac:dyDescent="0.3">
      <c r="A60" s="18" t="s">
        <v>186</v>
      </c>
      <c r="B60" s="17"/>
      <c r="C60" s="17"/>
      <c r="D60" s="17"/>
      <c r="E60" s="17"/>
      <c r="F60" s="17"/>
      <c r="G60" s="17"/>
      <c r="H60" s="33"/>
    </row>
    <row r="61" spans="1:8" x14ac:dyDescent="0.3">
      <c r="A61" s="31">
        <v>400300100</v>
      </c>
      <c r="B61" s="3" t="s">
        <v>198</v>
      </c>
      <c r="C61" s="3">
        <v>0</v>
      </c>
      <c r="D61" s="31"/>
      <c r="E61" s="32"/>
      <c r="F61" s="31"/>
      <c r="G61" s="31">
        <f>A61+1000000</f>
        <v>401300100</v>
      </c>
      <c r="H61" s="33"/>
    </row>
    <row r="62" spans="1:8" x14ac:dyDescent="0.3">
      <c r="A62" s="31">
        <f>A61+100</f>
        <v>400300200</v>
      </c>
      <c r="B62" s="3" t="s">
        <v>199</v>
      </c>
      <c r="C62" s="3">
        <v>0</v>
      </c>
      <c r="D62" s="31"/>
      <c r="E62" s="32"/>
      <c r="F62" s="31"/>
      <c r="G62" s="31">
        <f>A62+1000000</f>
        <v>401300200</v>
      </c>
      <c r="H62" s="33"/>
    </row>
    <row r="63" spans="1:8" x14ac:dyDescent="0.3">
      <c r="A63" s="31">
        <f t="shared" ref="A63:A75" si="32">A62+100</f>
        <v>400300300</v>
      </c>
      <c r="B63" s="3" t="s">
        <v>260</v>
      </c>
      <c r="C63" s="3">
        <v>0</v>
      </c>
      <c r="D63" s="31"/>
      <c r="E63" s="32"/>
      <c r="F63" s="31"/>
      <c r="G63" s="31">
        <f t="shared" ref="G63:G66" si="33">A63+1000000</f>
        <v>401300300</v>
      </c>
      <c r="H63" s="33"/>
    </row>
    <row r="64" spans="1:8" x14ac:dyDescent="0.3">
      <c r="A64" s="31">
        <f t="shared" si="32"/>
        <v>400300400</v>
      </c>
      <c r="B64" s="3" t="s">
        <v>292</v>
      </c>
      <c r="C64" s="3">
        <v>0</v>
      </c>
      <c r="D64" s="31"/>
      <c r="E64" s="32"/>
      <c r="F64" s="31"/>
      <c r="G64" s="31">
        <f t="shared" si="33"/>
        <v>401300400</v>
      </c>
      <c r="H64" s="33"/>
    </row>
    <row r="65" spans="1:8" x14ac:dyDescent="0.3">
      <c r="A65" s="31">
        <f t="shared" si="32"/>
        <v>400300500</v>
      </c>
      <c r="B65" s="3" t="s">
        <v>293</v>
      </c>
      <c r="C65" s="3">
        <v>0</v>
      </c>
      <c r="D65" s="31"/>
      <c r="E65" s="32"/>
      <c r="F65" s="31"/>
      <c r="G65" s="31">
        <f t="shared" si="33"/>
        <v>401300500</v>
      </c>
      <c r="H65" s="33"/>
    </row>
    <row r="66" spans="1:8" x14ac:dyDescent="0.3">
      <c r="A66" s="31">
        <f t="shared" si="32"/>
        <v>400300600</v>
      </c>
      <c r="B66" s="31" t="s">
        <v>286</v>
      </c>
      <c r="C66" s="3">
        <v>0</v>
      </c>
      <c r="D66" s="31"/>
      <c r="E66" s="32"/>
      <c r="F66" s="31"/>
      <c r="G66" s="31">
        <f t="shared" si="33"/>
        <v>401300600</v>
      </c>
      <c r="H66" s="33"/>
    </row>
    <row r="67" spans="1:8" x14ac:dyDescent="0.3">
      <c r="A67" s="31">
        <f t="shared" si="32"/>
        <v>400300700</v>
      </c>
      <c r="B67" s="31" t="s">
        <v>287</v>
      </c>
      <c r="C67" s="3">
        <v>0</v>
      </c>
      <c r="D67" s="31"/>
      <c r="E67" s="32"/>
      <c r="F67" s="31"/>
      <c r="G67" s="31">
        <f t="shared" ref="G67" si="34">A67+1000000</f>
        <v>401300700</v>
      </c>
      <c r="H67" s="33"/>
    </row>
    <row r="68" spans="1:8" x14ac:dyDescent="0.3">
      <c r="A68" s="31">
        <f t="shared" si="32"/>
        <v>400300800</v>
      </c>
      <c r="B68" s="3" t="s">
        <v>291</v>
      </c>
      <c r="C68" s="3">
        <v>0</v>
      </c>
      <c r="D68" s="31"/>
      <c r="E68" s="32"/>
      <c r="F68" s="31"/>
      <c r="G68" s="31">
        <f t="shared" ref="G68:G69" si="35">A68+1000000</f>
        <v>401300800</v>
      </c>
      <c r="H68" s="33"/>
    </row>
    <row r="69" spans="1:8" x14ac:dyDescent="0.3">
      <c r="A69" s="31">
        <f t="shared" si="32"/>
        <v>400300900</v>
      </c>
      <c r="B69" s="31" t="s">
        <v>489</v>
      </c>
      <c r="C69" s="3">
        <v>0</v>
      </c>
      <c r="D69" s="31"/>
      <c r="E69" s="32"/>
      <c r="F69" s="31"/>
      <c r="G69" s="31">
        <f t="shared" si="35"/>
        <v>401300900</v>
      </c>
      <c r="H69" s="33"/>
    </row>
    <row r="70" spans="1:8" x14ac:dyDescent="0.3">
      <c r="A70" s="31">
        <f t="shared" si="32"/>
        <v>400301000</v>
      </c>
      <c r="B70" s="31" t="s">
        <v>493</v>
      </c>
      <c r="C70" s="3">
        <v>0</v>
      </c>
      <c r="D70" s="31"/>
      <c r="E70" s="32"/>
      <c r="F70" s="31"/>
      <c r="G70" s="31">
        <f t="shared" ref="G70" si="36">A70+1000000</f>
        <v>401301000</v>
      </c>
      <c r="H70" s="33"/>
    </row>
    <row r="71" spans="1:8" x14ac:dyDescent="0.3">
      <c r="A71" s="31">
        <f t="shared" si="32"/>
        <v>400301100</v>
      </c>
      <c r="B71" s="31" t="s">
        <v>521</v>
      </c>
      <c r="C71" s="3">
        <v>0</v>
      </c>
      <c r="D71" s="31"/>
      <c r="E71" s="32"/>
      <c r="F71" s="31"/>
      <c r="G71" s="31">
        <f t="shared" ref="G71:G72" si="37">A71+1000000</f>
        <v>401301100</v>
      </c>
      <c r="H71" s="33"/>
    </row>
    <row r="72" spans="1:8" x14ac:dyDescent="0.3">
      <c r="A72" s="31">
        <f t="shared" si="32"/>
        <v>400301200</v>
      </c>
      <c r="B72" s="31" t="s">
        <v>529</v>
      </c>
      <c r="C72" s="3">
        <v>0</v>
      </c>
      <c r="D72" s="31"/>
      <c r="E72" s="32"/>
      <c r="F72" s="31"/>
      <c r="G72" s="31">
        <f t="shared" si="37"/>
        <v>401301200</v>
      </c>
      <c r="H72" s="33"/>
    </row>
    <row r="73" spans="1:8" x14ac:dyDescent="0.3">
      <c r="A73" s="31">
        <f t="shared" si="32"/>
        <v>400301300</v>
      </c>
      <c r="B73" s="31" t="s">
        <v>530</v>
      </c>
      <c r="C73" s="3">
        <v>0</v>
      </c>
      <c r="D73" s="31"/>
      <c r="E73" s="32"/>
      <c r="F73" s="31"/>
      <c r="G73" s="31">
        <f t="shared" ref="G73" si="38">A73+1000000</f>
        <v>401301300</v>
      </c>
      <c r="H73" s="33"/>
    </row>
    <row r="74" spans="1:8" x14ac:dyDescent="0.3">
      <c r="A74" s="31">
        <f t="shared" si="32"/>
        <v>400301400</v>
      </c>
      <c r="B74" s="31" t="s">
        <v>531</v>
      </c>
      <c r="C74" s="3">
        <v>0</v>
      </c>
      <c r="D74" s="31"/>
      <c r="E74" s="32"/>
      <c r="F74" s="31"/>
      <c r="G74" s="31">
        <f t="shared" ref="G74" si="39">A74+1000000</f>
        <v>401301400</v>
      </c>
      <c r="H74" s="33"/>
    </row>
    <row r="75" spans="1:8" x14ac:dyDescent="0.3">
      <c r="A75" s="31">
        <f t="shared" si="32"/>
        <v>400301500</v>
      </c>
      <c r="B75" s="31" t="s">
        <v>533</v>
      </c>
      <c r="C75" s="3">
        <v>0</v>
      </c>
      <c r="D75" s="31"/>
      <c r="E75" s="32"/>
      <c r="F75" s="31"/>
      <c r="G75" s="31">
        <f t="shared" ref="G75" si="40">A75+1000000</f>
        <v>401301500</v>
      </c>
      <c r="H75" s="33"/>
    </row>
    <row r="76" spans="1:8" x14ac:dyDescent="0.3">
      <c r="A76" s="33"/>
      <c r="B76" s="33"/>
      <c r="C76" s="33"/>
      <c r="D76" s="33"/>
      <c r="E76" s="33"/>
      <c r="F76" s="33"/>
      <c r="H76" s="33"/>
    </row>
    <row r="77" spans="1:8" x14ac:dyDescent="0.3">
      <c r="A77" s="33"/>
      <c r="B77" s="33"/>
      <c r="C77" s="33"/>
      <c r="D77" s="33"/>
      <c r="E77" s="33"/>
      <c r="F77" s="33"/>
      <c r="H77" s="33"/>
    </row>
    <row r="78" spans="1:8" ht="16.5" x14ac:dyDescent="0.3">
      <c r="A78" s="18" t="s">
        <v>491</v>
      </c>
      <c r="B78" s="17"/>
      <c r="C78" s="17"/>
      <c r="D78" s="17"/>
      <c r="E78" s="17"/>
      <c r="F78" s="17"/>
      <c r="G78" s="17"/>
      <c r="H78" s="33"/>
    </row>
    <row r="79" spans="1:8" x14ac:dyDescent="0.3">
      <c r="A79" s="31">
        <v>400390100</v>
      </c>
      <c r="B79" s="3" t="s">
        <v>411</v>
      </c>
      <c r="C79" s="3">
        <v>0</v>
      </c>
      <c r="D79" s="31"/>
      <c r="E79" s="32"/>
      <c r="F79" s="31"/>
      <c r="G79" s="31">
        <f t="shared" ref="G79" si="41">A79+1000000</f>
        <v>401390100</v>
      </c>
      <c r="H79" s="33"/>
    </row>
    <row r="80" spans="1:8" x14ac:dyDescent="0.3">
      <c r="A80" s="31">
        <f>A79+100</f>
        <v>400390200</v>
      </c>
      <c r="B80" s="3" t="s">
        <v>412</v>
      </c>
      <c r="C80" s="3">
        <v>0</v>
      </c>
      <c r="D80" s="31"/>
      <c r="E80" s="32"/>
      <c r="F80" s="31"/>
      <c r="G80" s="31">
        <f t="shared" ref="G80:G81" si="42">A80+1000000</f>
        <v>401390200</v>
      </c>
      <c r="H80" s="33"/>
    </row>
    <row r="81" spans="1:8" x14ac:dyDescent="0.3">
      <c r="A81" s="31">
        <f>A80+100</f>
        <v>400390300</v>
      </c>
      <c r="B81" s="3" t="s">
        <v>413</v>
      </c>
      <c r="C81" s="3">
        <v>0</v>
      </c>
      <c r="D81" s="31"/>
      <c r="E81" s="32"/>
      <c r="F81" s="31"/>
      <c r="G81" s="31">
        <f t="shared" si="42"/>
        <v>401390300</v>
      </c>
      <c r="H81" s="33"/>
    </row>
    <row r="82" spans="1:8" x14ac:dyDescent="0.3">
      <c r="A82" s="31">
        <f>A81+100</f>
        <v>400390400</v>
      </c>
      <c r="B82" s="3" t="s">
        <v>419</v>
      </c>
      <c r="C82" s="3">
        <v>0</v>
      </c>
      <c r="D82" s="31"/>
      <c r="E82" s="32"/>
      <c r="F82" s="31"/>
      <c r="G82" s="31">
        <f t="shared" ref="G82:G83" si="43">A82+1000000</f>
        <v>401390400</v>
      </c>
      <c r="H82" s="33"/>
    </row>
    <row r="83" spans="1:8" x14ac:dyDescent="0.3">
      <c r="A83" s="31">
        <f>A82+100</f>
        <v>400390500</v>
      </c>
      <c r="B83" s="31" t="s">
        <v>517</v>
      </c>
      <c r="C83" s="3">
        <v>0</v>
      </c>
      <c r="D83" s="31"/>
      <c r="E83" s="32"/>
      <c r="F83" s="31"/>
      <c r="G83" s="31">
        <f t="shared" si="43"/>
        <v>401390500</v>
      </c>
      <c r="H83" s="33"/>
    </row>
    <row r="84" spans="1:8" x14ac:dyDescent="0.3">
      <c r="A84" s="31">
        <f>A83+100</f>
        <v>400390600</v>
      </c>
      <c r="B84" s="31" t="s">
        <v>494</v>
      </c>
      <c r="C84" s="3">
        <v>0</v>
      </c>
      <c r="D84" s="31"/>
      <c r="E84" s="32"/>
      <c r="F84" s="31"/>
      <c r="G84" s="31">
        <f t="shared" ref="G84" si="44">A84+1000000</f>
        <v>401390600</v>
      </c>
      <c r="H84" s="33"/>
    </row>
    <row r="85" spans="1:8" x14ac:dyDescent="0.3">
      <c r="A85" s="3">
        <v>400390700</v>
      </c>
      <c r="B85" s="3" t="s">
        <v>515</v>
      </c>
      <c r="C85" s="3">
        <v>0</v>
      </c>
      <c r="D85" s="31"/>
      <c r="E85" s="32"/>
      <c r="F85" s="31"/>
      <c r="G85" s="31">
        <f t="shared" ref="G85" si="45">A85+1000000</f>
        <v>401390700</v>
      </c>
      <c r="H85" s="33"/>
    </row>
    <row r="86" spans="1:8" x14ac:dyDescent="0.3">
      <c r="A86" s="33"/>
      <c r="B86" s="33"/>
      <c r="C86" s="33"/>
      <c r="D86" s="33"/>
      <c r="E86" s="33"/>
      <c r="F86" s="33"/>
      <c r="H86" s="33"/>
    </row>
    <row r="87" spans="1:8" x14ac:dyDescent="0.3">
      <c r="A87" s="33"/>
      <c r="B87" s="33"/>
      <c r="C87" s="33"/>
      <c r="D87" s="33"/>
      <c r="E87" s="33"/>
      <c r="F87" s="33"/>
      <c r="H87" s="33"/>
    </row>
    <row r="88" spans="1:8" ht="16.5" x14ac:dyDescent="0.3">
      <c r="A88" s="18" t="s">
        <v>310</v>
      </c>
      <c r="B88" s="17"/>
      <c r="C88" s="17"/>
      <c r="D88" s="17"/>
      <c r="E88" s="17"/>
      <c r="F88" s="17"/>
      <c r="G88" s="17"/>
      <c r="H88" s="33"/>
    </row>
    <row r="89" spans="1:8" x14ac:dyDescent="0.3">
      <c r="A89" s="31">
        <v>400900100</v>
      </c>
      <c r="B89" s="31" t="s">
        <v>201</v>
      </c>
      <c r="C89" s="3">
        <v>0</v>
      </c>
      <c r="D89" s="31"/>
      <c r="E89" s="32"/>
      <c r="F89" s="31"/>
      <c r="G89" s="31">
        <f>A89+1000000</f>
        <v>401900100</v>
      </c>
      <c r="H89" s="33"/>
    </row>
    <row r="90" spans="1:8" x14ac:dyDescent="0.3">
      <c r="A90" s="31">
        <f>A89+100</f>
        <v>400900200</v>
      </c>
      <c r="B90" s="31" t="s">
        <v>198</v>
      </c>
      <c r="C90" s="3">
        <v>0</v>
      </c>
      <c r="D90" s="31"/>
      <c r="E90" s="32"/>
      <c r="F90" s="31"/>
      <c r="G90" s="31">
        <f t="shared" ref="G90:G93" si="46">A90+1000000</f>
        <v>401900200</v>
      </c>
      <c r="H90" s="33"/>
    </row>
    <row r="91" spans="1:8" x14ac:dyDescent="0.3">
      <c r="A91" s="31">
        <f t="shared" ref="A91:A101" si="47">A90+100</f>
        <v>400900300</v>
      </c>
      <c r="B91" s="31" t="s">
        <v>200</v>
      </c>
      <c r="C91" s="3">
        <v>0</v>
      </c>
      <c r="D91" s="31"/>
      <c r="E91" s="32"/>
      <c r="F91" s="31"/>
      <c r="G91" s="31">
        <f t="shared" si="46"/>
        <v>401900300</v>
      </c>
      <c r="H91" s="33"/>
    </row>
    <row r="92" spans="1:8" x14ac:dyDescent="0.3">
      <c r="A92" s="31">
        <f t="shared" si="47"/>
        <v>400900400</v>
      </c>
      <c r="B92" s="31" t="s">
        <v>258</v>
      </c>
      <c r="C92" s="3">
        <v>0</v>
      </c>
      <c r="D92" s="31"/>
      <c r="E92" s="32"/>
      <c r="F92" s="31"/>
      <c r="G92" s="31">
        <f t="shared" si="46"/>
        <v>401900400</v>
      </c>
      <c r="H92" s="33"/>
    </row>
    <row r="93" spans="1:8" x14ac:dyDescent="0.3">
      <c r="A93" s="31">
        <f t="shared" si="47"/>
        <v>400900500</v>
      </c>
      <c r="B93" s="31" t="s">
        <v>259</v>
      </c>
      <c r="C93" s="3">
        <v>0</v>
      </c>
      <c r="D93" s="31"/>
      <c r="E93" s="32"/>
      <c r="F93" s="31"/>
      <c r="G93" s="31">
        <f t="shared" si="46"/>
        <v>401900500</v>
      </c>
      <c r="H93" s="33"/>
    </row>
    <row r="94" spans="1:8" x14ac:dyDescent="0.3">
      <c r="A94" s="31">
        <f t="shared" si="47"/>
        <v>400900600</v>
      </c>
      <c r="B94" s="31" t="s">
        <v>260</v>
      </c>
      <c r="C94" s="3">
        <v>0</v>
      </c>
      <c r="D94" s="31"/>
      <c r="E94" s="32"/>
      <c r="F94" s="31"/>
      <c r="G94" s="31">
        <f t="shared" ref="G94:G101" si="48">A94+1000000</f>
        <v>401900600</v>
      </c>
      <c r="H94" s="33"/>
    </row>
    <row r="95" spans="1:8" x14ac:dyDescent="0.3">
      <c r="A95" s="31">
        <f t="shared" si="47"/>
        <v>400900700</v>
      </c>
      <c r="B95" s="31" t="s">
        <v>291</v>
      </c>
      <c r="C95" s="3">
        <v>0</v>
      </c>
      <c r="D95" s="31"/>
      <c r="E95" s="32"/>
      <c r="F95" s="31"/>
      <c r="G95" s="31">
        <f t="shared" si="48"/>
        <v>401900700</v>
      </c>
      <c r="H95" s="33"/>
    </row>
    <row r="96" spans="1:8" x14ac:dyDescent="0.3">
      <c r="A96" s="31">
        <f t="shared" si="47"/>
        <v>400900800</v>
      </c>
      <c r="B96" s="31" t="s">
        <v>292</v>
      </c>
      <c r="C96" s="3">
        <v>0</v>
      </c>
      <c r="D96" s="31"/>
      <c r="E96" s="32"/>
      <c r="F96" s="31"/>
      <c r="G96" s="31">
        <f t="shared" si="48"/>
        <v>401900800</v>
      </c>
      <c r="H96" s="33"/>
    </row>
    <row r="97" spans="1:8" x14ac:dyDescent="0.3">
      <c r="A97" s="31">
        <f t="shared" si="47"/>
        <v>400900900</v>
      </c>
      <c r="B97" s="31" t="s">
        <v>283</v>
      </c>
      <c r="C97" s="3">
        <v>0</v>
      </c>
      <c r="D97" s="31"/>
      <c r="E97" s="32"/>
      <c r="F97" s="31"/>
      <c r="G97" s="31">
        <f t="shared" si="48"/>
        <v>401900900</v>
      </c>
      <c r="H97" s="33"/>
    </row>
    <row r="98" spans="1:8" x14ac:dyDescent="0.3">
      <c r="A98" s="31">
        <f t="shared" si="47"/>
        <v>400901000</v>
      </c>
      <c r="B98" s="31" t="s">
        <v>284</v>
      </c>
      <c r="C98" s="3">
        <v>0</v>
      </c>
      <c r="D98" s="31"/>
      <c r="E98" s="32"/>
      <c r="F98" s="31"/>
      <c r="G98" s="31">
        <f t="shared" si="48"/>
        <v>401901000</v>
      </c>
      <c r="H98" s="33"/>
    </row>
    <row r="99" spans="1:8" x14ac:dyDescent="0.3">
      <c r="A99" s="31">
        <f t="shared" si="47"/>
        <v>400901100</v>
      </c>
      <c r="B99" s="31" t="s">
        <v>285</v>
      </c>
      <c r="C99" s="3">
        <v>0</v>
      </c>
      <c r="D99" s="31"/>
      <c r="E99" s="32"/>
      <c r="F99" s="31"/>
      <c r="G99" s="31">
        <f t="shared" si="48"/>
        <v>401901100</v>
      </c>
      <c r="H99" s="33"/>
    </row>
    <row r="100" spans="1:8" x14ac:dyDescent="0.3">
      <c r="A100" s="31">
        <f t="shared" si="47"/>
        <v>400901200</v>
      </c>
      <c r="B100" s="31" t="s">
        <v>286</v>
      </c>
      <c r="C100" s="3">
        <v>0</v>
      </c>
      <c r="D100" s="31"/>
      <c r="E100" s="32"/>
      <c r="F100" s="31"/>
      <c r="G100" s="31">
        <f t="shared" si="48"/>
        <v>401901200</v>
      </c>
      <c r="H100" s="33"/>
    </row>
    <row r="101" spans="1:8" x14ac:dyDescent="0.3">
      <c r="A101" s="31">
        <f t="shared" si="47"/>
        <v>400901300</v>
      </c>
      <c r="B101" s="31" t="s">
        <v>287</v>
      </c>
      <c r="C101" s="3">
        <v>0</v>
      </c>
      <c r="D101" s="31"/>
      <c r="E101" s="32"/>
      <c r="F101" s="31"/>
      <c r="G101" s="31">
        <f t="shared" si="48"/>
        <v>401901300</v>
      </c>
      <c r="H101" s="33"/>
    </row>
    <row r="102" spans="1:8" x14ac:dyDescent="0.3">
      <c r="A102" s="33"/>
      <c r="B102" s="33"/>
      <c r="C102" s="33"/>
      <c r="D102" s="33"/>
      <c r="E102" s="33"/>
      <c r="F102" s="33"/>
      <c r="H102" s="33"/>
    </row>
    <row r="103" spans="1:8" x14ac:dyDescent="0.3">
      <c r="A103" s="33"/>
      <c r="B103" s="33"/>
      <c r="C103" s="33"/>
      <c r="D103" s="33"/>
      <c r="E103" s="33"/>
      <c r="F103" s="33"/>
      <c r="H103" s="33"/>
    </row>
    <row r="104" spans="1:8" x14ac:dyDescent="0.3">
      <c r="A104" s="33"/>
      <c r="B104" s="33"/>
      <c r="C104" s="33"/>
      <c r="D104" s="33"/>
      <c r="E104" s="33"/>
      <c r="F104" s="33"/>
      <c r="H104" s="33"/>
    </row>
    <row r="105" spans="1:8" x14ac:dyDescent="0.3">
      <c r="A105" s="33"/>
      <c r="B105" s="33"/>
      <c r="C105" s="33"/>
      <c r="D105" s="33"/>
      <c r="E105" s="33"/>
      <c r="F105" s="33"/>
      <c r="H105" s="33"/>
    </row>
    <row r="106" spans="1:8" ht="16.5" x14ac:dyDescent="0.3">
      <c r="A106" s="18" t="s">
        <v>422</v>
      </c>
      <c r="B106" s="17"/>
      <c r="C106" s="17"/>
      <c r="D106" s="17"/>
      <c r="E106" s="17"/>
      <c r="F106" s="17"/>
      <c r="G106" s="17"/>
      <c r="H106" s="33"/>
    </row>
    <row r="107" spans="1:8" x14ac:dyDescent="0.3">
      <c r="A107" s="31">
        <v>400700100</v>
      </c>
      <c r="B107" s="31" t="s">
        <v>424</v>
      </c>
      <c r="C107" s="3">
        <v>0</v>
      </c>
      <c r="D107" s="31" t="str">
        <f>IF(B107&lt;&gt;0,"PBSkillTitle_"&amp;A107,"")</f>
        <v>PBSkillTitle_400700100</v>
      </c>
      <c r="E107" s="32" t="s">
        <v>313</v>
      </c>
      <c r="F107" s="31"/>
      <c r="G107" s="31">
        <f>A107+1000000</f>
        <v>401700100</v>
      </c>
      <c r="H107" s="3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X132"/>
  <sheetViews>
    <sheetView tabSelected="1" topLeftCell="A52" zoomScale="115" zoomScaleNormal="115" workbookViewId="0">
      <pane xSplit="2" topLeftCell="C1" activePane="topRight" state="frozen"/>
      <selection pane="topRight" activeCell="H69" sqref="H69"/>
    </sheetView>
  </sheetViews>
  <sheetFormatPr defaultRowHeight="14.25" x14ac:dyDescent="0.2"/>
  <cols>
    <col min="1" max="1" width="14.5" style="5" customWidth="1"/>
    <col min="2" max="82" width="13.375" style="5" customWidth="1"/>
    <col min="83" max="102" width="21.125" style="5" customWidth="1"/>
  </cols>
  <sheetData>
    <row r="1" spans="1:102" x14ac:dyDescent="0.2">
      <c r="A1" s="1" t="s">
        <v>42</v>
      </c>
      <c r="B1" s="1" t="s">
        <v>527</v>
      </c>
      <c r="C1" s="1" t="s">
        <v>113</v>
      </c>
      <c r="D1" s="1" t="s">
        <v>112</v>
      </c>
      <c r="E1" s="1" t="s">
        <v>114</v>
      </c>
      <c r="F1" s="1" t="s">
        <v>331</v>
      </c>
      <c r="G1" s="1" t="s">
        <v>159</v>
      </c>
      <c r="H1" s="1" t="s">
        <v>160</v>
      </c>
      <c r="I1" s="1" t="s">
        <v>161</v>
      </c>
      <c r="J1" s="1" t="s">
        <v>335</v>
      </c>
      <c r="K1" s="1" t="s">
        <v>145</v>
      </c>
      <c r="L1" s="1" t="s">
        <v>146</v>
      </c>
      <c r="M1" s="1" t="s">
        <v>147</v>
      </c>
      <c r="N1" s="1" t="s">
        <v>338</v>
      </c>
      <c r="O1" s="1" t="s">
        <v>142</v>
      </c>
      <c r="P1" s="1" t="s">
        <v>143</v>
      </c>
      <c r="Q1" s="1" t="s">
        <v>144</v>
      </c>
      <c r="R1" s="1" t="s">
        <v>339</v>
      </c>
      <c r="S1" s="1" t="s">
        <v>139</v>
      </c>
      <c r="T1" s="1" t="s">
        <v>140</v>
      </c>
      <c r="U1" s="1" t="s">
        <v>141</v>
      </c>
      <c r="V1" s="1" t="s">
        <v>341</v>
      </c>
      <c r="W1" s="1" t="s">
        <v>137</v>
      </c>
      <c r="X1" s="1" t="s">
        <v>138</v>
      </c>
      <c r="Y1" s="1" t="s">
        <v>136</v>
      </c>
      <c r="Z1" s="1" t="s">
        <v>343</v>
      </c>
      <c r="AA1" s="1" t="s">
        <v>133</v>
      </c>
      <c r="AB1" s="1" t="s">
        <v>134</v>
      </c>
      <c r="AC1" s="1" t="s">
        <v>132</v>
      </c>
      <c r="AD1" s="1" t="s">
        <v>352</v>
      </c>
      <c r="AE1" s="1" t="s">
        <v>130</v>
      </c>
      <c r="AF1" s="1" t="s">
        <v>131</v>
      </c>
      <c r="AG1" s="1" t="s">
        <v>135</v>
      </c>
      <c r="AH1" s="1" t="s">
        <v>350</v>
      </c>
      <c r="AI1" s="1" t="s">
        <v>127</v>
      </c>
      <c r="AJ1" s="1" t="s">
        <v>128</v>
      </c>
      <c r="AK1" s="1" t="s">
        <v>129</v>
      </c>
      <c r="AL1" s="1" t="s">
        <v>348</v>
      </c>
      <c r="AM1" s="1" t="s">
        <v>173</v>
      </c>
      <c r="AN1" s="1" t="s">
        <v>174</v>
      </c>
      <c r="AO1" s="1" t="s">
        <v>175</v>
      </c>
      <c r="AP1" s="1" t="s">
        <v>346</v>
      </c>
      <c r="AQ1" s="1" t="s">
        <v>354</v>
      </c>
      <c r="AR1" s="1" t="s">
        <v>357</v>
      </c>
      <c r="AS1" s="1" t="s">
        <v>358</v>
      </c>
      <c r="AT1" s="1" t="s">
        <v>345</v>
      </c>
      <c r="AU1" s="1" t="s">
        <v>361</v>
      </c>
      <c r="AV1" s="1" t="s">
        <v>362</v>
      </c>
      <c r="AW1" s="1" t="s">
        <v>363</v>
      </c>
      <c r="AX1" s="1" t="s">
        <v>364</v>
      </c>
      <c r="AY1" s="1" t="s">
        <v>377</v>
      </c>
      <c r="AZ1" s="1" t="s">
        <v>378</v>
      </c>
      <c r="BA1" s="1" t="s">
        <v>379</v>
      </c>
      <c r="BB1" s="1" t="s">
        <v>380</v>
      </c>
      <c r="BC1" s="1" t="s">
        <v>385</v>
      </c>
      <c r="BD1" s="1" t="s">
        <v>386</v>
      </c>
      <c r="BE1" s="1" t="s">
        <v>387</v>
      </c>
      <c r="BF1" s="1" t="s">
        <v>388</v>
      </c>
      <c r="BG1" s="1" t="s">
        <v>369</v>
      </c>
      <c r="BH1" s="1" t="s">
        <v>370</v>
      </c>
      <c r="BI1" s="1" t="s">
        <v>371</v>
      </c>
      <c r="BJ1" s="1" t="s">
        <v>372</v>
      </c>
      <c r="BK1" s="1" t="s">
        <v>434</v>
      </c>
      <c r="BL1" s="1" t="s">
        <v>435</v>
      </c>
      <c r="BM1" s="1" t="s">
        <v>436</v>
      </c>
      <c r="BN1" s="1" t="s">
        <v>437</v>
      </c>
      <c r="BO1" s="1" t="s">
        <v>442</v>
      </c>
      <c r="BP1" s="1" t="s">
        <v>443</v>
      </c>
      <c r="BQ1" s="1" t="s">
        <v>444</v>
      </c>
      <c r="BR1" s="1" t="s">
        <v>445</v>
      </c>
      <c r="BS1" s="1" t="s">
        <v>450</v>
      </c>
      <c r="BT1" s="1" t="s">
        <v>451</v>
      </c>
      <c r="BU1" s="1" t="s">
        <v>452</v>
      </c>
      <c r="BV1" s="1" t="s">
        <v>453</v>
      </c>
      <c r="BW1" s="1" t="s">
        <v>458</v>
      </c>
      <c r="BX1" s="1" t="s">
        <v>459</v>
      </c>
      <c r="BY1" s="1" t="s">
        <v>460</v>
      </c>
      <c r="BZ1" s="1" t="s">
        <v>461</v>
      </c>
      <c r="CA1" s="1" t="s">
        <v>466</v>
      </c>
      <c r="CB1" s="1" t="s">
        <v>467</v>
      </c>
      <c r="CC1" s="1" t="s">
        <v>468</v>
      </c>
      <c r="CD1" s="1" t="s">
        <v>469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163</v>
      </c>
      <c r="CJ1" s="1" t="s">
        <v>164</v>
      </c>
      <c r="CK1" s="1" t="s">
        <v>165</v>
      </c>
      <c r="CL1" s="1" t="s">
        <v>166</v>
      </c>
      <c r="CM1" s="1" t="s">
        <v>167</v>
      </c>
      <c r="CN1" s="1" t="s">
        <v>179</v>
      </c>
      <c r="CO1" s="1" t="s">
        <v>393</v>
      </c>
      <c r="CP1" s="1" t="s">
        <v>396</v>
      </c>
      <c r="CQ1" s="1" t="s">
        <v>397</v>
      </c>
      <c r="CR1" s="1" t="s">
        <v>400</v>
      </c>
      <c r="CS1" s="1" t="s">
        <v>401</v>
      </c>
      <c r="CT1" s="1" t="s">
        <v>474</v>
      </c>
      <c r="CU1" s="1" t="s">
        <v>476</v>
      </c>
      <c r="CV1" s="1" t="s">
        <v>478</v>
      </c>
      <c r="CW1" s="1" t="s">
        <v>480</v>
      </c>
      <c r="CX1" s="1" t="s">
        <v>482</v>
      </c>
    </row>
    <row r="2" spans="1:102" ht="69" x14ac:dyDescent="0.2">
      <c r="A2" s="2" t="s">
        <v>16</v>
      </c>
      <c r="B2" s="2" t="s">
        <v>94</v>
      </c>
      <c r="C2" s="2" t="s">
        <v>107</v>
      </c>
      <c r="D2" s="2" t="s">
        <v>106</v>
      </c>
      <c r="E2" s="2" t="s">
        <v>150</v>
      </c>
      <c r="F2" s="2" t="s">
        <v>332</v>
      </c>
      <c r="G2" s="2" t="s">
        <v>109</v>
      </c>
      <c r="H2" s="2" t="s">
        <v>108</v>
      </c>
      <c r="I2" s="2" t="s">
        <v>162</v>
      </c>
      <c r="J2" s="2" t="s">
        <v>336</v>
      </c>
      <c r="K2" s="2" t="s">
        <v>110</v>
      </c>
      <c r="L2" s="2" t="s">
        <v>111</v>
      </c>
      <c r="M2" s="2" t="s">
        <v>151</v>
      </c>
      <c r="N2" s="2" t="s">
        <v>337</v>
      </c>
      <c r="O2" s="2" t="s">
        <v>115</v>
      </c>
      <c r="P2" s="2" t="s">
        <v>116</v>
      </c>
      <c r="Q2" s="2" t="s">
        <v>152</v>
      </c>
      <c r="R2" s="2" t="s">
        <v>340</v>
      </c>
      <c r="S2" s="2" t="s">
        <v>117</v>
      </c>
      <c r="T2" s="2" t="s">
        <v>118</v>
      </c>
      <c r="U2" s="2" t="s">
        <v>153</v>
      </c>
      <c r="V2" s="2" t="s">
        <v>342</v>
      </c>
      <c r="W2" s="2" t="s">
        <v>119</v>
      </c>
      <c r="X2" s="2" t="s">
        <v>120</v>
      </c>
      <c r="Y2" s="2" t="s">
        <v>154</v>
      </c>
      <c r="Z2" s="2" t="s">
        <v>344</v>
      </c>
      <c r="AA2" s="2" t="s">
        <v>121</v>
      </c>
      <c r="AB2" s="2" t="s">
        <v>122</v>
      </c>
      <c r="AC2" s="2" t="s">
        <v>155</v>
      </c>
      <c r="AD2" s="2" t="s">
        <v>353</v>
      </c>
      <c r="AE2" s="2" t="s">
        <v>123</v>
      </c>
      <c r="AF2" s="2" t="s">
        <v>124</v>
      </c>
      <c r="AG2" s="2" t="s">
        <v>156</v>
      </c>
      <c r="AH2" s="2" t="s">
        <v>351</v>
      </c>
      <c r="AI2" s="2" t="s">
        <v>125</v>
      </c>
      <c r="AJ2" s="2" t="s">
        <v>126</v>
      </c>
      <c r="AK2" s="2" t="s">
        <v>157</v>
      </c>
      <c r="AL2" s="2" t="s">
        <v>349</v>
      </c>
      <c r="AM2" s="2" t="s">
        <v>176</v>
      </c>
      <c r="AN2" s="2" t="s">
        <v>177</v>
      </c>
      <c r="AO2" s="2" t="s">
        <v>178</v>
      </c>
      <c r="AP2" s="2" t="s">
        <v>347</v>
      </c>
      <c r="AQ2" s="2" t="s">
        <v>355</v>
      </c>
      <c r="AR2" s="2" t="s">
        <v>359</v>
      </c>
      <c r="AS2" s="2" t="s">
        <v>360</v>
      </c>
      <c r="AT2" s="2" t="s">
        <v>356</v>
      </c>
      <c r="AU2" s="2" t="s">
        <v>365</v>
      </c>
      <c r="AV2" s="2" t="s">
        <v>366</v>
      </c>
      <c r="AW2" s="2" t="s">
        <v>367</v>
      </c>
      <c r="AX2" s="2" t="s">
        <v>368</v>
      </c>
      <c r="AY2" s="2" t="s">
        <v>381</v>
      </c>
      <c r="AZ2" s="2" t="s">
        <v>382</v>
      </c>
      <c r="BA2" s="2" t="s">
        <v>383</v>
      </c>
      <c r="BB2" s="2" t="s">
        <v>384</v>
      </c>
      <c r="BC2" s="2" t="s">
        <v>389</v>
      </c>
      <c r="BD2" s="2" t="s">
        <v>390</v>
      </c>
      <c r="BE2" s="2" t="s">
        <v>391</v>
      </c>
      <c r="BF2" s="2" t="s">
        <v>392</v>
      </c>
      <c r="BG2" s="2" t="s">
        <v>373</v>
      </c>
      <c r="BH2" s="2" t="s">
        <v>374</v>
      </c>
      <c r="BI2" s="2" t="s">
        <v>375</v>
      </c>
      <c r="BJ2" s="2" t="s">
        <v>376</v>
      </c>
      <c r="BK2" s="2" t="s">
        <v>438</v>
      </c>
      <c r="BL2" s="2" t="s">
        <v>439</v>
      </c>
      <c r="BM2" s="2" t="s">
        <v>440</v>
      </c>
      <c r="BN2" s="2" t="s">
        <v>441</v>
      </c>
      <c r="BO2" s="2" t="s">
        <v>446</v>
      </c>
      <c r="BP2" s="2" t="s">
        <v>447</v>
      </c>
      <c r="BQ2" s="2" t="s">
        <v>448</v>
      </c>
      <c r="BR2" s="2" t="s">
        <v>449</v>
      </c>
      <c r="BS2" s="2" t="s">
        <v>454</v>
      </c>
      <c r="BT2" s="2" t="s">
        <v>455</v>
      </c>
      <c r="BU2" s="2" t="s">
        <v>456</v>
      </c>
      <c r="BV2" s="2" t="s">
        <v>457</v>
      </c>
      <c r="BW2" s="2" t="s">
        <v>462</v>
      </c>
      <c r="BX2" s="2" t="s">
        <v>463</v>
      </c>
      <c r="BY2" s="2" t="s">
        <v>464</v>
      </c>
      <c r="BZ2" s="2" t="s">
        <v>465</v>
      </c>
      <c r="CA2" s="2" t="s">
        <v>470</v>
      </c>
      <c r="CB2" s="2" t="s">
        <v>471</v>
      </c>
      <c r="CC2" s="2" t="s">
        <v>472</v>
      </c>
      <c r="CD2" s="2" t="s">
        <v>473</v>
      </c>
      <c r="CE2" s="2" t="s">
        <v>75</v>
      </c>
      <c r="CF2" s="2" t="s">
        <v>76</v>
      </c>
      <c r="CG2" s="2" t="s">
        <v>77</v>
      </c>
      <c r="CH2" s="2" t="s">
        <v>78</v>
      </c>
      <c r="CI2" s="2" t="s">
        <v>168</v>
      </c>
      <c r="CJ2" s="2" t="s">
        <v>169</v>
      </c>
      <c r="CK2" s="2" t="s">
        <v>170</v>
      </c>
      <c r="CL2" s="2" t="s">
        <v>171</v>
      </c>
      <c r="CM2" s="2" t="s">
        <v>172</v>
      </c>
      <c r="CN2" s="2" t="s">
        <v>180</v>
      </c>
      <c r="CO2" s="2" t="s">
        <v>394</v>
      </c>
      <c r="CP2" s="2" t="s">
        <v>395</v>
      </c>
      <c r="CQ2" s="2" t="s">
        <v>398</v>
      </c>
      <c r="CR2" s="2" t="s">
        <v>399</v>
      </c>
      <c r="CS2" s="2" t="s">
        <v>402</v>
      </c>
      <c r="CT2" s="2" t="s">
        <v>475</v>
      </c>
      <c r="CU2" s="2" t="s">
        <v>477</v>
      </c>
      <c r="CV2" s="2" t="s">
        <v>479</v>
      </c>
      <c r="CW2" s="2" t="s">
        <v>481</v>
      </c>
      <c r="CX2" s="2" t="s">
        <v>483</v>
      </c>
    </row>
    <row r="3" spans="1:102" s="13" customFormat="1" ht="16.5" x14ac:dyDescent="0.2">
      <c r="A3" s="11" t="s">
        <v>2</v>
      </c>
      <c r="B3" s="11" t="s">
        <v>50</v>
      </c>
      <c r="C3" s="11" t="s">
        <v>2</v>
      </c>
      <c r="D3" s="11" t="s">
        <v>2</v>
      </c>
      <c r="E3" s="11" t="s">
        <v>2</v>
      </c>
      <c r="F3" s="11" t="s">
        <v>2</v>
      </c>
      <c r="G3" s="11" t="s">
        <v>2</v>
      </c>
      <c r="H3" s="11" t="s">
        <v>2</v>
      </c>
      <c r="I3" s="11" t="s">
        <v>2</v>
      </c>
      <c r="J3" s="11" t="s">
        <v>2</v>
      </c>
      <c r="K3" s="11" t="s">
        <v>2</v>
      </c>
      <c r="L3" s="11" t="s">
        <v>2</v>
      </c>
      <c r="M3" s="11" t="s">
        <v>2</v>
      </c>
      <c r="N3" s="11" t="s">
        <v>2</v>
      </c>
      <c r="O3" s="11" t="s">
        <v>2</v>
      </c>
      <c r="P3" s="11" t="s">
        <v>2</v>
      </c>
      <c r="Q3" s="11" t="s">
        <v>2</v>
      </c>
      <c r="R3" s="11" t="s">
        <v>2</v>
      </c>
      <c r="S3" s="11" t="s">
        <v>2</v>
      </c>
      <c r="T3" s="11" t="s">
        <v>2</v>
      </c>
      <c r="U3" s="11" t="s">
        <v>2</v>
      </c>
      <c r="V3" s="11" t="s">
        <v>2</v>
      </c>
      <c r="W3" s="11" t="s">
        <v>2</v>
      </c>
      <c r="X3" s="11" t="s">
        <v>2</v>
      </c>
      <c r="Y3" s="11" t="s">
        <v>2</v>
      </c>
      <c r="Z3" s="11" t="s">
        <v>2</v>
      </c>
      <c r="AA3" s="11" t="s">
        <v>2</v>
      </c>
      <c r="AB3" s="11" t="s">
        <v>2</v>
      </c>
      <c r="AC3" s="11" t="s">
        <v>2</v>
      </c>
      <c r="AD3" s="11" t="s">
        <v>2</v>
      </c>
      <c r="AE3" s="11" t="s">
        <v>2</v>
      </c>
      <c r="AF3" s="11" t="s">
        <v>2</v>
      </c>
      <c r="AG3" s="11" t="s">
        <v>2</v>
      </c>
      <c r="AH3" s="11" t="s">
        <v>2</v>
      </c>
      <c r="AI3" s="11" t="s">
        <v>2</v>
      </c>
      <c r="AJ3" s="11" t="s">
        <v>2</v>
      </c>
      <c r="AK3" s="11" t="s">
        <v>2</v>
      </c>
      <c r="AL3" s="11" t="s">
        <v>2</v>
      </c>
      <c r="AM3" s="11" t="s">
        <v>2</v>
      </c>
      <c r="AN3" s="11" t="s">
        <v>2</v>
      </c>
      <c r="AO3" s="11" t="s">
        <v>2</v>
      </c>
      <c r="AP3" s="11" t="s">
        <v>2</v>
      </c>
      <c r="AQ3" s="11" t="s">
        <v>2</v>
      </c>
      <c r="AR3" s="11" t="s">
        <v>2</v>
      </c>
      <c r="AS3" s="11" t="s">
        <v>2</v>
      </c>
      <c r="AT3" s="11" t="s">
        <v>2</v>
      </c>
      <c r="AU3" s="11" t="s">
        <v>2</v>
      </c>
      <c r="AV3" s="11" t="s">
        <v>2</v>
      </c>
      <c r="AW3" s="11" t="s">
        <v>2</v>
      </c>
      <c r="AX3" s="11" t="s">
        <v>2</v>
      </c>
      <c r="AY3" s="11" t="s">
        <v>2</v>
      </c>
      <c r="AZ3" s="11" t="s">
        <v>2</v>
      </c>
      <c r="BA3" s="11" t="s">
        <v>2</v>
      </c>
      <c r="BB3" s="11" t="s">
        <v>2</v>
      </c>
      <c r="BC3" s="11" t="s">
        <v>2</v>
      </c>
      <c r="BD3" s="11" t="s">
        <v>2</v>
      </c>
      <c r="BE3" s="11" t="s">
        <v>2</v>
      </c>
      <c r="BF3" s="11" t="s">
        <v>2</v>
      </c>
      <c r="BG3" s="11" t="s">
        <v>2</v>
      </c>
      <c r="BH3" s="11" t="s">
        <v>2</v>
      </c>
      <c r="BI3" s="11" t="s">
        <v>2</v>
      </c>
      <c r="BJ3" s="11" t="s">
        <v>2</v>
      </c>
      <c r="BK3" s="11" t="s">
        <v>2</v>
      </c>
      <c r="BL3" s="11" t="s">
        <v>2</v>
      </c>
      <c r="BM3" s="11" t="s">
        <v>2</v>
      </c>
      <c r="BN3" s="11" t="s">
        <v>2</v>
      </c>
      <c r="BO3" s="11" t="s">
        <v>2</v>
      </c>
      <c r="BP3" s="11" t="s">
        <v>2</v>
      </c>
      <c r="BQ3" s="11" t="s">
        <v>2</v>
      </c>
      <c r="BR3" s="11" t="s">
        <v>2</v>
      </c>
      <c r="BS3" s="11" t="s">
        <v>2</v>
      </c>
      <c r="BT3" s="11" t="s">
        <v>2</v>
      </c>
      <c r="BU3" s="11" t="s">
        <v>2</v>
      </c>
      <c r="BV3" s="11" t="s">
        <v>2</v>
      </c>
      <c r="BW3" s="11" t="s">
        <v>2</v>
      </c>
      <c r="BX3" s="11" t="s">
        <v>2</v>
      </c>
      <c r="BY3" s="11" t="s">
        <v>2</v>
      </c>
      <c r="BZ3" s="11" t="s">
        <v>2</v>
      </c>
      <c r="CA3" s="11" t="s">
        <v>2</v>
      </c>
      <c r="CB3" s="11" t="s">
        <v>2</v>
      </c>
      <c r="CC3" s="11" t="s">
        <v>2</v>
      </c>
      <c r="CD3" s="11" t="s">
        <v>2</v>
      </c>
      <c r="CE3" s="11" t="s">
        <v>88</v>
      </c>
      <c r="CF3" s="11" t="s">
        <v>88</v>
      </c>
      <c r="CG3" s="11" t="s">
        <v>88</v>
      </c>
      <c r="CH3" s="11" t="s">
        <v>88</v>
      </c>
      <c r="CI3" s="11" t="s">
        <v>88</v>
      </c>
      <c r="CJ3" s="11" t="s">
        <v>88</v>
      </c>
      <c r="CK3" s="11" t="s">
        <v>88</v>
      </c>
      <c r="CL3" s="11" t="s">
        <v>88</v>
      </c>
      <c r="CM3" s="11" t="s">
        <v>88</v>
      </c>
      <c r="CN3" s="11" t="s">
        <v>88</v>
      </c>
      <c r="CO3" s="11" t="s">
        <v>88</v>
      </c>
      <c r="CP3" s="11" t="s">
        <v>88</v>
      </c>
      <c r="CQ3" s="11" t="s">
        <v>88</v>
      </c>
      <c r="CR3" s="11" t="s">
        <v>88</v>
      </c>
      <c r="CS3" s="11" t="s">
        <v>88</v>
      </c>
      <c r="CT3" s="11" t="s">
        <v>88</v>
      </c>
      <c r="CU3" s="11" t="s">
        <v>88</v>
      </c>
      <c r="CV3" s="11" t="s">
        <v>88</v>
      </c>
      <c r="CW3" s="11" t="s">
        <v>88</v>
      </c>
      <c r="CX3" s="11" t="s">
        <v>88</v>
      </c>
    </row>
    <row r="4" spans="1:102" ht="90" customHeight="1" x14ac:dyDescent="0.2">
      <c r="A4" s="3" t="s">
        <v>34</v>
      </c>
      <c r="B4" s="3" t="s">
        <v>148</v>
      </c>
      <c r="C4" s="3" t="s">
        <v>149</v>
      </c>
      <c r="D4" s="3" t="s">
        <v>317</v>
      </c>
      <c r="E4" s="3" t="s">
        <v>158</v>
      </c>
      <c r="F4" s="3" t="s">
        <v>333</v>
      </c>
      <c r="G4" s="3"/>
      <c r="H4" s="3"/>
      <c r="I4" s="3"/>
      <c r="J4" s="3" t="s">
        <v>333</v>
      </c>
      <c r="K4" s="3"/>
      <c r="L4" s="3"/>
      <c r="M4" s="3"/>
      <c r="N4" s="3" t="s">
        <v>333</v>
      </c>
      <c r="O4" s="3"/>
      <c r="P4" s="3"/>
      <c r="Q4" s="3"/>
      <c r="R4" s="3" t="s">
        <v>333</v>
      </c>
      <c r="S4" s="3"/>
      <c r="T4" s="3"/>
      <c r="U4" s="3"/>
      <c r="V4" s="3" t="s">
        <v>333</v>
      </c>
      <c r="W4" s="3"/>
      <c r="X4" s="3"/>
      <c r="Y4" s="3"/>
      <c r="Z4" s="3" t="s">
        <v>333</v>
      </c>
      <c r="AA4" s="3"/>
      <c r="AB4" s="3"/>
      <c r="AC4" s="3"/>
      <c r="AD4" s="3" t="s">
        <v>333</v>
      </c>
      <c r="AE4" s="3"/>
      <c r="AF4" s="3"/>
      <c r="AG4" s="3"/>
      <c r="AH4" s="3" t="s">
        <v>333</v>
      </c>
      <c r="AI4" s="3"/>
      <c r="AJ4" s="3"/>
      <c r="AK4" s="3"/>
      <c r="AL4" s="3" t="s">
        <v>333</v>
      </c>
      <c r="AM4" s="3"/>
      <c r="AN4" s="3"/>
      <c r="AO4" s="3"/>
      <c r="AP4" s="3" t="s">
        <v>333</v>
      </c>
      <c r="AQ4" s="3"/>
      <c r="AR4" s="3"/>
      <c r="AS4" s="3"/>
      <c r="AT4" s="3" t="s">
        <v>333</v>
      </c>
      <c r="AU4" s="3"/>
      <c r="AV4" s="3"/>
      <c r="AW4" s="3"/>
      <c r="AX4" s="3" t="s">
        <v>333</v>
      </c>
      <c r="AY4" s="3"/>
      <c r="AZ4" s="3"/>
      <c r="BA4" s="3"/>
      <c r="BB4" s="3" t="s">
        <v>333</v>
      </c>
      <c r="BC4" s="3"/>
      <c r="BD4" s="3"/>
      <c r="BE4" s="3"/>
      <c r="BF4" s="3" t="s">
        <v>333</v>
      </c>
      <c r="BG4" s="3"/>
      <c r="BH4" s="3"/>
      <c r="BI4" s="3"/>
      <c r="BJ4" s="3" t="s">
        <v>333</v>
      </c>
      <c r="BK4" s="3"/>
      <c r="BL4" s="3"/>
      <c r="BM4" s="3"/>
      <c r="BN4" s="3" t="s">
        <v>333</v>
      </c>
      <c r="BO4" s="3"/>
      <c r="BP4" s="3"/>
      <c r="BQ4" s="3"/>
      <c r="BR4" s="3" t="s">
        <v>333</v>
      </c>
      <c r="BS4" s="3"/>
      <c r="BT4" s="3"/>
      <c r="BU4" s="3"/>
      <c r="BV4" s="3" t="s">
        <v>333</v>
      </c>
      <c r="BW4" s="3"/>
      <c r="BX4" s="3"/>
      <c r="BY4" s="3"/>
      <c r="BZ4" s="3" t="s">
        <v>333</v>
      </c>
      <c r="CA4" s="3"/>
      <c r="CB4" s="3"/>
      <c r="CC4" s="3"/>
      <c r="CD4" s="3" t="s">
        <v>333</v>
      </c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</row>
    <row r="5" spans="1:102" s="13" customFormat="1" ht="16.5" x14ac:dyDescent="0.2">
      <c r="A5" s="18" t="s">
        <v>89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</row>
    <row r="6" spans="1:102" x14ac:dyDescent="0.2">
      <c r="A6" s="3">
        <v>401100100</v>
      </c>
      <c r="B6" s="3" t="s">
        <v>195</v>
      </c>
      <c r="C6" s="20">
        <v>0</v>
      </c>
      <c r="D6" s="3" t="s">
        <v>182</v>
      </c>
      <c r="E6" s="3">
        <v>652110013</v>
      </c>
      <c r="F6" s="3"/>
      <c r="G6" s="20">
        <v>400</v>
      </c>
      <c r="H6" s="3" t="s">
        <v>182</v>
      </c>
      <c r="I6" s="3">
        <v>652130014</v>
      </c>
      <c r="J6" s="3"/>
      <c r="K6" s="20">
        <v>2000</v>
      </c>
      <c r="L6" s="3" t="s">
        <v>182</v>
      </c>
      <c r="M6" s="3">
        <v>652130015</v>
      </c>
      <c r="N6" s="3"/>
      <c r="O6" s="20">
        <v>1000</v>
      </c>
      <c r="P6" s="3" t="s">
        <v>184</v>
      </c>
      <c r="Q6" s="3">
        <v>653021002</v>
      </c>
      <c r="R6" s="3"/>
      <c r="S6" s="20" t="s">
        <v>84</v>
      </c>
      <c r="T6" s="3"/>
      <c r="U6" s="3"/>
      <c r="V6" s="3"/>
      <c r="W6" s="20">
        <v>2666</v>
      </c>
      <c r="X6" s="3" t="s">
        <v>183</v>
      </c>
      <c r="Y6" s="3">
        <f>_xlfn.FLOOR.MATH(A6/100)*100+10000000</f>
        <v>411100100</v>
      </c>
      <c r="Z6" s="3"/>
      <c r="AA6" s="20"/>
      <c r="AB6" s="3"/>
      <c r="AC6" s="3"/>
      <c r="AD6" s="3"/>
      <c r="AE6" s="20"/>
      <c r="AF6" s="3"/>
      <c r="AG6" s="3"/>
      <c r="AH6" s="3"/>
      <c r="AI6" s="20"/>
      <c r="AJ6" s="3"/>
      <c r="AK6" s="3"/>
      <c r="AL6" s="3"/>
      <c r="AM6" s="20"/>
      <c r="AN6" s="3"/>
      <c r="AO6" s="3"/>
      <c r="AP6" s="3"/>
      <c r="AQ6" s="20"/>
      <c r="AR6" s="3"/>
      <c r="AS6" s="3"/>
      <c r="AT6" s="3"/>
      <c r="AU6" s="20"/>
      <c r="AV6" s="3"/>
      <c r="AW6" s="3"/>
      <c r="AX6" s="3"/>
      <c r="AY6" s="20"/>
      <c r="AZ6" s="3"/>
      <c r="BA6" s="3"/>
      <c r="BB6" s="3"/>
      <c r="BC6" s="20"/>
      <c r="BD6" s="3"/>
      <c r="BE6" s="3"/>
      <c r="BF6" s="3"/>
      <c r="BG6" s="20"/>
      <c r="BH6" s="3"/>
      <c r="BI6" s="3"/>
      <c r="BJ6" s="3"/>
      <c r="BK6" s="20"/>
      <c r="BL6" s="3"/>
      <c r="BM6" s="3"/>
      <c r="BN6" s="3"/>
      <c r="BO6" s="20"/>
      <c r="BP6" s="3"/>
      <c r="BQ6" s="3"/>
      <c r="BR6" s="3"/>
      <c r="BS6" s="20"/>
      <c r="BT6" s="3"/>
      <c r="BU6" s="3"/>
      <c r="BV6" s="3"/>
      <c r="BW6" s="20"/>
      <c r="BX6" s="3"/>
      <c r="BY6" s="3"/>
      <c r="BZ6" s="3"/>
      <c r="CA6" s="20"/>
      <c r="CB6" s="3"/>
      <c r="CC6" s="3"/>
      <c r="CD6" s="3"/>
      <c r="CE6" s="3" t="str">
        <f>IF(C6="","",C6&amp;","&amp;D6&amp;","&amp;E6&amp;","&amp;F6)</f>
        <v>0,effect,652110013,</v>
      </c>
      <c r="CF6" s="3" t="str">
        <f>IF(G6="","",G6&amp;","&amp;H6&amp;","&amp;I6&amp;","&amp;J6)</f>
        <v>400,effect,652130014,</v>
      </c>
      <c r="CG6" s="3" t="str">
        <f>IF(K6="","",K6&amp;","&amp;L6&amp;","&amp;M6&amp;","&amp;N6)</f>
        <v>2000,effect,652130015,</v>
      </c>
      <c r="CH6" s="3" t="str">
        <f>IF(O6="","",O6&amp;","&amp;P6&amp;","&amp;Q6&amp;","&amp;R6)</f>
        <v>1000,fly,653021002,</v>
      </c>
      <c r="CI6" s="3" t="str">
        <f>IF(S6="","",S6&amp;","&amp;T6&amp;","&amp;U6&amp;","&amp;V6)</f>
        <v/>
      </c>
      <c r="CJ6" s="3" t="str">
        <f>IF(W6="","",W6&amp;","&amp;X6&amp;","&amp;Y6&amp;","&amp;Z6)</f>
        <v>2666,logic,411100100,</v>
      </c>
      <c r="CK6" s="3" t="str">
        <f>IF(AA6="","",AA6&amp;","&amp;AB6&amp;","&amp;AC6&amp;","&amp;AD6)</f>
        <v/>
      </c>
      <c r="CL6" s="3" t="str">
        <f>IF(AE6="","",AE6&amp;","&amp;AF6&amp;","&amp;AG6&amp;","&amp;AH6)</f>
        <v/>
      </c>
      <c r="CM6" s="3" t="str">
        <f>IF(AI6="","",AI6&amp;","&amp;AJ6&amp;","&amp;AK6&amp;","&amp;AL6)</f>
        <v/>
      </c>
      <c r="CN6" s="3" t="str">
        <f>IF(AM6="","",AM6&amp;","&amp;AN6&amp;","&amp;AO6&amp;","&amp;AP6)</f>
        <v/>
      </c>
      <c r="CO6" s="3" t="str">
        <f>IF(AQ6="","",AQ6&amp;","&amp;AR6&amp;","&amp;AS6&amp;","&amp;AT6)</f>
        <v/>
      </c>
      <c r="CP6" s="3" t="str">
        <f>IF(AU6="","",AU6&amp;","&amp;AV6&amp;","&amp;AW6&amp;","&amp;AX6)</f>
        <v/>
      </c>
      <c r="CQ6" s="3" t="str">
        <f>IF(AY6="","",AY6&amp;","&amp;AZ6&amp;","&amp;BA6&amp;","&amp;BB6)</f>
        <v/>
      </c>
      <c r="CR6" s="3" t="str">
        <f>IF(BC6="","",BC6&amp;","&amp;BD6&amp;","&amp;BE6&amp;","&amp;BF6)</f>
        <v/>
      </c>
      <c r="CS6" s="3" t="str">
        <f t="shared" ref="CS6:CS32" si="0">IF(BG6="","",BG6&amp;","&amp;BH6&amp;","&amp;BI6&amp;","&amp;BJ6)</f>
        <v/>
      </c>
      <c r="CT6" s="3" t="str">
        <f t="shared" ref="CT6:CT32" si="1">IF(BK6="","",BK6&amp;","&amp;BL6&amp;","&amp;BM6&amp;","&amp;BN6)</f>
        <v/>
      </c>
      <c r="CU6" s="3" t="str">
        <f t="shared" ref="CU6:CU32" si="2">IF(BO6="","",BO6&amp;","&amp;BP6&amp;","&amp;BQ6&amp;","&amp;BR6)</f>
        <v/>
      </c>
      <c r="CV6" s="3" t="str">
        <f t="shared" ref="CV6:CV32" si="3">IF(BS6="","",BS6&amp;","&amp;BT6&amp;","&amp;BU6&amp;","&amp;BV6)</f>
        <v/>
      </c>
      <c r="CW6" s="3" t="str">
        <f t="shared" ref="CW6:CW32" si="4">IF(BW6="","",BW6&amp;","&amp;BX6&amp;","&amp;BY6&amp;","&amp;BZ6)</f>
        <v/>
      </c>
      <c r="CX6" s="3" t="str">
        <f t="shared" ref="CX6:CX32" si="5">IF(CA6="","",CA6&amp;","&amp;CB6&amp;","&amp;CC6&amp;","&amp;CD6)</f>
        <v/>
      </c>
    </row>
    <row r="7" spans="1:102" x14ac:dyDescent="0.2">
      <c r="A7" s="3">
        <v>401100101</v>
      </c>
      <c r="B7" s="3" t="s">
        <v>195</v>
      </c>
      <c r="C7" s="20"/>
      <c r="D7" s="3"/>
      <c r="E7" s="3"/>
      <c r="F7" s="3"/>
      <c r="G7" s="20"/>
      <c r="H7" s="3"/>
      <c r="I7" s="3"/>
      <c r="J7" s="3"/>
      <c r="K7" s="20"/>
      <c r="L7" s="3"/>
      <c r="M7" s="3"/>
      <c r="N7" s="3"/>
      <c r="O7" s="20"/>
      <c r="P7" s="3"/>
      <c r="Q7" s="3"/>
      <c r="R7" s="3"/>
      <c r="S7" s="20">
        <v>500</v>
      </c>
      <c r="T7" s="3" t="s">
        <v>420</v>
      </c>
      <c r="U7" s="3">
        <v>0</v>
      </c>
      <c r="V7" s="3"/>
      <c r="W7" s="20">
        <v>0</v>
      </c>
      <c r="X7" s="3" t="s">
        <v>183</v>
      </c>
      <c r="Y7" s="3">
        <v>412100101</v>
      </c>
      <c r="Z7" s="3"/>
      <c r="AA7" s="20">
        <v>125</v>
      </c>
      <c r="AB7" s="3" t="s">
        <v>183</v>
      </c>
      <c r="AC7" s="3">
        <v>412100101</v>
      </c>
      <c r="AD7" s="3"/>
      <c r="AE7" s="20">
        <v>250</v>
      </c>
      <c r="AF7" s="3" t="s">
        <v>183</v>
      </c>
      <c r="AG7" s="3">
        <v>412100101</v>
      </c>
      <c r="AH7" s="3"/>
      <c r="AI7" s="20">
        <v>375</v>
      </c>
      <c r="AJ7" s="3" t="s">
        <v>183</v>
      </c>
      <c r="AK7" s="3">
        <v>412100101</v>
      </c>
      <c r="AL7" s="3"/>
      <c r="AM7" s="20">
        <v>500</v>
      </c>
      <c r="AN7" s="3" t="s">
        <v>183</v>
      </c>
      <c r="AO7" s="3">
        <v>412100101</v>
      </c>
      <c r="AP7" s="3"/>
      <c r="AQ7" s="20"/>
      <c r="AR7" s="3"/>
      <c r="AS7" s="3"/>
      <c r="AT7" s="3"/>
      <c r="AU7" s="20"/>
      <c r="AV7" s="3"/>
      <c r="AW7" s="3"/>
      <c r="AX7" s="3"/>
      <c r="AY7" s="20"/>
      <c r="AZ7" s="3"/>
      <c r="BA7" s="3"/>
      <c r="BB7" s="3"/>
      <c r="BC7" s="20"/>
      <c r="BD7" s="3"/>
      <c r="BE7" s="3"/>
      <c r="BF7" s="3"/>
      <c r="BG7" s="20"/>
      <c r="BH7" s="3"/>
      <c r="BI7" s="3"/>
      <c r="BJ7" s="3"/>
      <c r="BK7" s="20"/>
      <c r="BL7" s="3"/>
      <c r="BM7" s="3"/>
      <c r="BN7" s="3"/>
      <c r="BO7" s="20"/>
      <c r="BP7" s="3"/>
      <c r="BQ7" s="3"/>
      <c r="BR7" s="3"/>
      <c r="BS7" s="20"/>
      <c r="BT7" s="3"/>
      <c r="BU7" s="3"/>
      <c r="BV7" s="3"/>
      <c r="BW7" s="20"/>
      <c r="BX7" s="3"/>
      <c r="BY7" s="3"/>
      <c r="BZ7" s="3"/>
      <c r="CA7" s="20"/>
      <c r="CB7" s="3"/>
      <c r="CC7" s="3"/>
      <c r="CD7" s="3"/>
      <c r="CE7" s="3" t="str">
        <f t="shared" ref="CE7:CE31" si="6">IF(C7="","",C7&amp;","&amp;D7&amp;","&amp;E7&amp;","&amp;F7)</f>
        <v/>
      </c>
      <c r="CF7" s="3" t="str">
        <f t="shared" ref="CF7:CF31" si="7">IF(G7="","",G7&amp;","&amp;H7&amp;","&amp;I7&amp;","&amp;J7)</f>
        <v/>
      </c>
      <c r="CG7" s="3" t="str">
        <f t="shared" ref="CG7:CG31" si="8">IF(K7="","",K7&amp;","&amp;L7&amp;","&amp;M7&amp;","&amp;N7)</f>
        <v/>
      </c>
      <c r="CH7" s="3" t="str">
        <f t="shared" ref="CH7:CH31" si="9">IF(O7="","",O7&amp;","&amp;P7&amp;","&amp;Q7&amp;","&amp;R7)</f>
        <v/>
      </c>
      <c r="CI7" s="3" t="str">
        <f t="shared" ref="CI7:CI31" si="10">IF(S7="","",S7&amp;","&amp;T7&amp;","&amp;U7&amp;","&amp;V7)</f>
        <v>500,end,0,</v>
      </c>
      <c r="CJ7" s="3" t="str">
        <f t="shared" ref="CJ7:CJ31" si="11">IF(W7="","",W7&amp;","&amp;X7&amp;","&amp;Y7&amp;","&amp;Z7)</f>
        <v>0,logic,412100101,</v>
      </c>
      <c r="CK7" s="3" t="str">
        <f t="shared" ref="CK7:CK31" si="12">IF(AA7="","",AA7&amp;","&amp;AB7&amp;","&amp;AC7&amp;","&amp;AD7)</f>
        <v>125,logic,412100101,</v>
      </c>
      <c r="CL7" s="3" t="str">
        <f t="shared" ref="CL7:CL31" si="13">IF(AE7="","",AE7&amp;","&amp;AF7&amp;","&amp;AG7&amp;","&amp;AH7)</f>
        <v>250,logic,412100101,</v>
      </c>
      <c r="CM7" s="3" t="str">
        <f t="shared" ref="CM7:CM31" si="14">IF(AI7="","",AI7&amp;","&amp;AJ7&amp;","&amp;AK7&amp;","&amp;AL7)</f>
        <v>375,logic,412100101,</v>
      </c>
      <c r="CN7" s="3" t="str">
        <f t="shared" ref="CN7:CN31" si="15">IF(AM7="","",AM7&amp;","&amp;AN7&amp;","&amp;AO7&amp;","&amp;AP7)</f>
        <v>500,logic,412100101,</v>
      </c>
      <c r="CO7" s="3" t="str">
        <f t="shared" ref="CO7:CO31" si="16">IF(AQ7="","",AQ7&amp;","&amp;AR7&amp;","&amp;AS7&amp;","&amp;AT7)</f>
        <v/>
      </c>
      <c r="CP7" s="3" t="str">
        <f t="shared" ref="CP7:CP31" si="17">IF(AU7="","",AU7&amp;","&amp;AV7&amp;","&amp;AW7&amp;","&amp;AX7)</f>
        <v/>
      </c>
      <c r="CQ7" s="3" t="str">
        <f t="shared" ref="CQ7:CQ31" si="18">IF(AY7="","",AY7&amp;","&amp;AZ7&amp;","&amp;BA7&amp;","&amp;BB7)</f>
        <v/>
      </c>
      <c r="CR7" s="3" t="str">
        <f t="shared" ref="CR7:CR31" si="19">IF(BC7="","",BC7&amp;","&amp;BD7&amp;","&amp;BE7&amp;","&amp;BF7)</f>
        <v/>
      </c>
      <c r="CS7" s="3" t="str">
        <f t="shared" si="0"/>
        <v/>
      </c>
      <c r="CT7" s="3" t="str">
        <f t="shared" si="1"/>
        <v/>
      </c>
      <c r="CU7" s="3" t="str">
        <f t="shared" si="2"/>
        <v/>
      </c>
      <c r="CV7" s="3" t="str">
        <f t="shared" si="3"/>
        <v/>
      </c>
      <c r="CW7" s="3" t="str">
        <f t="shared" si="4"/>
        <v/>
      </c>
      <c r="CX7" s="3" t="str">
        <f t="shared" si="5"/>
        <v/>
      </c>
    </row>
    <row r="8" spans="1:102" x14ac:dyDescent="0.2">
      <c r="A8" s="3">
        <v>401100200</v>
      </c>
      <c r="B8" s="3" t="s">
        <v>427</v>
      </c>
      <c r="C8" s="20">
        <v>0</v>
      </c>
      <c r="D8" s="3" t="s">
        <v>182</v>
      </c>
      <c r="E8" s="3">
        <v>652110010</v>
      </c>
      <c r="F8" s="3"/>
      <c r="G8" s="20"/>
      <c r="H8" s="3"/>
      <c r="I8" s="3"/>
      <c r="J8" s="3"/>
      <c r="K8" s="20"/>
      <c r="L8" s="3"/>
      <c r="M8" s="3"/>
      <c r="N8" s="3"/>
      <c r="O8" s="20"/>
      <c r="P8" s="3"/>
      <c r="Q8" s="3"/>
      <c r="R8" s="3"/>
      <c r="S8" s="20">
        <v>1633</v>
      </c>
      <c r="T8" s="3" t="s">
        <v>420</v>
      </c>
      <c r="U8" s="3">
        <v>0</v>
      </c>
      <c r="V8" s="3"/>
      <c r="W8" s="20">
        <v>1033</v>
      </c>
      <c r="X8" s="3" t="s">
        <v>183</v>
      </c>
      <c r="Y8" s="3">
        <f>_xlfn.FLOOR.MATH(A8/100)*100+10000000</f>
        <v>411100200</v>
      </c>
      <c r="Z8" s="3"/>
      <c r="AA8" s="20">
        <v>1633</v>
      </c>
      <c r="AB8" s="3" t="s">
        <v>183</v>
      </c>
      <c r="AC8" s="3">
        <f>Y8+1000000</f>
        <v>412100200</v>
      </c>
      <c r="AD8" s="3"/>
      <c r="AE8" s="20"/>
      <c r="AF8" s="3"/>
      <c r="AG8" s="3"/>
      <c r="AH8" s="3"/>
      <c r="AI8" s="20"/>
      <c r="AJ8" s="3"/>
      <c r="AK8" s="3"/>
      <c r="AL8" s="3"/>
      <c r="AM8" s="20"/>
      <c r="AN8" s="3"/>
      <c r="AO8" s="3"/>
      <c r="AP8" s="3"/>
      <c r="AQ8" s="20"/>
      <c r="AR8" s="3"/>
      <c r="AS8" s="3"/>
      <c r="AT8" s="3"/>
      <c r="AU8" s="20"/>
      <c r="AV8" s="3"/>
      <c r="AW8" s="3"/>
      <c r="AX8" s="3"/>
      <c r="AY8" s="20"/>
      <c r="AZ8" s="3"/>
      <c r="BA8" s="3"/>
      <c r="BB8" s="3"/>
      <c r="BC8" s="20"/>
      <c r="BD8" s="3"/>
      <c r="BE8" s="3"/>
      <c r="BF8" s="3"/>
      <c r="BG8" s="20"/>
      <c r="BH8" s="3"/>
      <c r="BI8" s="3"/>
      <c r="BJ8" s="3"/>
      <c r="BK8" s="20"/>
      <c r="BL8" s="3"/>
      <c r="BM8" s="3"/>
      <c r="BN8" s="3"/>
      <c r="BO8" s="20"/>
      <c r="BP8" s="3"/>
      <c r="BQ8" s="3"/>
      <c r="BR8" s="3"/>
      <c r="BS8" s="20"/>
      <c r="BT8" s="3"/>
      <c r="BU8" s="3"/>
      <c r="BV8" s="3"/>
      <c r="BW8" s="20"/>
      <c r="BX8" s="3"/>
      <c r="BY8" s="3"/>
      <c r="BZ8" s="3"/>
      <c r="CA8" s="20"/>
      <c r="CB8" s="3"/>
      <c r="CC8" s="3"/>
      <c r="CD8" s="3"/>
      <c r="CE8" s="3" t="str">
        <f t="shared" si="6"/>
        <v>0,effect,652110010,</v>
      </c>
      <c r="CF8" s="3" t="str">
        <f t="shared" si="7"/>
        <v/>
      </c>
      <c r="CG8" s="3" t="str">
        <f t="shared" si="8"/>
        <v/>
      </c>
      <c r="CH8" s="3" t="str">
        <f t="shared" si="9"/>
        <v/>
      </c>
      <c r="CI8" s="3" t="str">
        <f t="shared" si="10"/>
        <v>1633,end,0,</v>
      </c>
      <c r="CJ8" s="3" t="str">
        <f t="shared" si="11"/>
        <v>1033,logic,411100200,</v>
      </c>
      <c r="CK8" s="3" t="str">
        <f t="shared" si="12"/>
        <v>1633,logic,412100200,</v>
      </c>
      <c r="CL8" s="3" t="str">
        <f t="shared" si="13"/>
        <v/>
      </c>
      <c r="CM8" s="3" t="str">
        <f t="shared" si="14"/>
        <v/>
      </c>
      <c r="CN8" s="3" t="str">
        <f t="shared" si="15"/>
        <v/>
      </c>
      <c r="CO8" s="3" t="str">
        <f t="shared" si="16"/>
        <v/>
      </c>
      <c r="CP8" s="3" t="str">
        <f t="shared" si="17"/>
        <v/>
      </c>
      <c r="CQ8" s="3" t="str">
        <f t="shared" si="18"/>
        <v/>
      </c>
      <c r="CR8" s="3" t="str">
        <f t="shared" si="19"/>
        <v/>
      </c>
      <c r="CS8" s="3" t="str">
        <f t="shared" si="0"/>
        <v/>
      </c>
      <c r="CT8" s="3" t="str">
        <f t="shared" si="1"/>
        <v/>
      </c>
      <c r="CU8" s="3" t="str">
        <f t="shared" si="2"/>
        <v/>
      </c>
      <c r="CV8" s="3" t="str">
        <f t="shared" si="3"/>
        <v/>
      </c>
      <c r="CW8" s="3" t="str">
        <f t="shared" si="4"/>
        <v/>
      </c>
      <c r="CX8" s="3" t="str">
        <f t="shared" si="5"/>
        <v/>
      </c>
    </row>
    <row r="9" spans="1:102" x14ac:dyDescent="0.2">
      <c r="A9" s="3">
        <v>401100300</v>
      </c>
      <c r="B9" s="3" t="s">
        <v>428</v>
      </c>
      <c r="C9" s="20">
        <v>0</v>
      </c>
      <c r="D9" s="3" t="s">
        <v>182</v>
      </c>
      <c r="E9" s="3">
        <v>652130012</v>
      </c>
      <c r="F9" s="3"/>
      <c r="G9" s="20">
        <v>1333</v>
      </c>
      <c r="H9" s="3" t="s">
        <v>184</v>
      </c>
      <c r="I9" s="3">
        <v>653021003</v>
      </c>
      <c r="J9" s="3"/>
      <c r="K9" s="20">
        <v>1533</v>
      </c>
      <c r="L9" s="3" t="s">
        <v>184</v>
      </c>
      <c r="M9" s="3">
        <v>653021004</v>
      </c>
      <c r="N9" s="3"/>
      <c r="O9" s="20">
        <v>1733</v>
      </c>
      <c r="P9" s="3" t="s">
        <v>184</v>
      </c>
      <c r="Q9" s="3">
        <v>653021005</v>
      </c>
      <c r="R9" s="3"/>
      <c r="S9" s="20"/>
      <c r="T9" s="3"/>
      <c r="U9" s="3"/>
      <c r="V9" s="3"/>
      <c r="W9" s="20">
        <v>0</v>
      </c>
      <c r="X9" s="3" t="s">
        <v>182</v>
      </c>
      <c r="Y9" s="3">
        <v>652120011</v>
      </c>
      <c r="Z9" s="3"/>
      <c r="AA9" s="20"/>
      <c r="AB9" s="3"/>
      <c r="AC9" s="3"/>
      <c r="AD9" s="3"/>
      <c r="AE9" s="20"/>
      <c r="AF9" s="3"/>
      <c r="AG9" s="3"/>
      <c r="AH9" s="3"/>
      <c r="AI9" s="20"/>
      <c r="AJ9" s="3"/>
      <c r="AK9" s="3"/>
      <c r="AL9" s="3"/>
      <c r="AM9" s="20"/>
      <c r="AN9" s="3"/>
      <c r="AO9" s="3"/>
      <c r="AP9" s="3"/>
      <c r="AQ9" s="20"/>
      <c r="AR9" s="3"/>
      <c r="AS9" s="3"/>
      <c r="AT9" s="3"/>
      <c r="AU9" s="20"/>
      <c r="AV9" s="3"/>
      <c r="AW9" s="3"/>
      <c r="AX9" s="3"/>
      <c r="AY9" s="20"/>
      <c r="AZ9" s="3"/>
      <c r="BA9" s="3"/>
      <c r="BB9" s="3"/>
      <c r="BC9" s="20"/>
      <c r="BD9" s="3"/>
      <c r="BE9" s="3"/>
      <c r="BF9" s="3"/>
      <c r="BG9" s="20"/>
      <c r="BH9" s="3"/>
      <c r="BI9" s="3"/>
      <c r="BJ9" s="3"/>
      <c r="BK9" s="20"/>
      <c r="BL9" s="3"/>
      <c r="BM9" s="3"/>
      <c r="BN9" s="3"/>
      <c r="BO9" s="20"/>
      <c r="BP9" s="3"/>
      <c r="BQ9" s="3"/>
      <c r="BR9" s="3"/>
      <c r="BS9" s="20"/>
      <c r="BT9" s="3"/>
      <c r="BU9" s="3"/>
      <c r="BV9" s="3"/>
      <c r="BW9" s="20"/>
      <c r="BX9" s="3"/>
      <c r="BY9" s="3"/>
      <c r="BZ9" s="3"/>
      <c r="CA9" s="20"/>
      <c r="CB9" s="3"/>
      <c r="CC9" s="3"/>
      <c r="CD9" s="3"/>
      <c r="CE9" s="3" t="str">
        <f t="shared" si="6"/>
        <v>0,effect,652130012,</v>
      </c>
      <c r="CF9" s="3" t="str">
        <f t="shared" si="7"/>
        <v>1333,fly,653021003,</v>
      </c>
      <c r="CG9" s="3" t="str">
        <f t="shared" si="8"/>
        <v>1533,fly,653021004,</v>
      </c>
      <c r="CH9" s="3" t="str">
        <f t="shared" si="9"/>
        <v>1733,fly,653021005,</v>
      </c>
      <c r="CI9" s="3" t="str">
        <f t="shared" si="10"/>
        <v/>
      </c>
      <c r="CJ9" s="3" t="str">
        <f t="shared" si="11"/>
        <v>0,effect,652120011,</v>
      </c>
      <c r="CK9" s="3" t="str">
        <f t="shared" si="12"/>
        <v/>
      </c>
      <c r="CL9" s="3" t="str">
        <f t="shared" si="13"/>
        <v/>
      </c>
      <c r="CM9" s="3" t="str">
        <f t="shared" si="14"/>
        <v/>
      </c>
      <c r="CN9" s="3" t="str">
        <f t="shared" si="15"/>
        <v/>
      </c>
      <c r="CO9" s="3" t="str">
        <f t="shared" si="16"/>
        <v/>
      </c>
      <c r="CP9" s="3" t="str">
        <f t="shared" si="17"/>
        <v/>
      </c>
      <c r="CQ9" s="3" t="str">
        <f t="shared" si="18"/>
        <v/>
      </c>
      <c r="CR9" s="3" t="str">
        <f t="shared" si="19"/>
        <v/>
      </c>
      <c r="CS9" s="3" t="str">
        <f t="shared" si="0"/>
        <v/>
      </c>
      <c r="CT9" s="3" t="str">
        <f t="shared" si="1"/>
        <v/>
      </c>
      <c r="CU9" s="3" t="str">
        <f t="shared" si="2"/>
        <v/>
      </c>
      <c r="CV9" s="3" t="str">
        <f t="shared" si="3"/>
        <v/>
      </c>
      <c r="CW9" s="3" t="str">
        <f t="shared" si="4"/>
        <v/>
      </c>
      <c r="CX9" s="3" t="str">
        <f t="shared" si="5"/>
        <v/>
      </c>
    </row>
    <row r="10" spans="1:102" x14ac:dyDescent="0.2">
      <c r="A10" s="3">
        <v>401100301</v>
      </c>
      <c r="B10" s="3" t="s">
        <v>428</v>
      </c>
      <c r="C10" s="20"/>
      <c r="D10" s="3"/>
      <c r="E10" s="3"/>
      <c r="F10" s="3"/>
      <c r="G10" s="20"/>
      <c r="H10" s="3"/>
      <c r="I10" s="3"/>
      <c r="J10" s="3"/>
      <c r="K10" s="20"/>
      <c r="L10" s="3"/>
      <c r="M10" s="3"/>
      <c r="N10" s="3"/>
      <c r="O10" s="20"/>
      <c r="P10" s="3"/>
      <c r="Q10" s="3"/>
      <c r="R10" s="3"/>
      <c r="S10" s="20">
        <v>0</v>
      </c>
      <c r="T10" s="3" t="s">
        <v>420</v>
      </c>
      <c r="U10" s="3">
        <v>0</v>
      </c>
      <c r="V10" s="3"/>
      <c r="W10" s="20"/>
      <c r="X10" s="3"/>
      <c r="Y10" s="3"/>
      <c r="Z10" s="3"/>
      <c r="AA10" s="20">
        <v>0</v>
      </c>
      <c r="AB10" s="3" t="s">
        <v>183</v>
      </c>
      <c r="AC10" s="3">
        <f>_xlfn.FLOOR.MATH(A10/100)*100+11000000</f>
        <v>412100300</v>
      </c>
      <c r="AD10" s="3"/>
      <c r="AE10" s="20"/>
      <c r="AF10" s="3"/>
      <c r="AG10" s="3"/>
      <c r="AH10" s="3"/>
      <c r="AI10" s="20"/>
      <c r="AJ10" s="3"/>
      <c r="AK10" s="3"/>
      <c r="AL10" s="3"/>
      <c r="AM10" s="20"/>
      <c r="AN10" s="3"/>
      <c r="AO10" s="3"/>
      <c r="AP10" s="3"/>
      <c r="AQ10" s="20"/>
      <c r="AR10" s="3"/>
      <c r="AS10" s="3"/>
      <c r="AT10" s="3"/>
      <c r="AU10" s="20"/>
      <c r="AV10" s="3"/>
      <c r="AW10" s="3"/>
      <c r="AX10" s="3"/>
      <c r="AY10" s="20"/>
      <c r="AZ10" s="3"/>
      <c r="BA10" s="3"/>
      <c r="BB10" s="3"/>
      <c r="BC10" s="20"/>
      <c r="BD10" s="3"/>
      <c r="BE10" s="3"/>
      <c r="BF10" s="3"/>
      <c r="BG10" s="20"/>
      <c r="BH10" s="3"/>
      <c r="BI10" s="3"/>
      <c r="BJ10" s="3"/>
      <c r="BK10" s="20"/>
      <c r="BL10" s="3"/>
      <c r="BM10" s="3"/>
      <c r="BN10" s="3"/>
      <c r="BO10" s="20"/>
      <c r="BP10" s="3"/>
      <c r="BQ10" s="3"/>
      <c r="BR10" s="3"/>
      <c r="BS10" s="20"/>
      <c r="BT10" s="3"/>
      <c r="BU10" s="3"/>
      <c r="BV10" s="3"/>
      <c r="BW10" s="20"/>
      <c r="BX10" s="3"/>
      <c r="BY10" s="3"/>
      <c r="BZ10" s="3"/>
      <c r="CA10" s="20"/>
      <c r="CB10" s="3"/>
      <c r="CC10" s="3"/>
      <c r="CD10" s="3"/>
      <c r="CE10" s="3" t="str">
        <f t="shared" si="6"/>
        <v/>
      </c>
      <c r="CF10" s="3" t="str">
        <f t="shared" si="7"/>
        <v/>
      </c>
      <c r="CG10" s="3" t="str">
        <f t="shared" si="8"/>
        <v/>
      </c>
      <c r="CH10" s="3" t="str">
        <f t="shared" si="9"/>
        <v/>
      </c>
      <c r="CI10" s="3" t="str">
        <f t="shared" si="10"/>
        <v>0,end,0,</v>
      </c>
      <c r="CJ10" s="3" t="str">
        <f t="shared" si="11"/>
        <v/>
      </c>
      <c r="CK10" s="3" t="str">
        <f t="shared" si="12"/>
        <v>0,logic,412100300,</v>
      </c>
      <c r="CL10" s="3" t="str">
        <f t="shared" si="13"/>
        <v/>
      </c>
      <c r="CM10" s="3" t="str">
        <f t="shared" si="14"/>
        <v/>
      </c>
      <c r="CN10" s="3" t="str">
        <f t="shared" si="15"/>
        <v/>
      </c>
      <c r="CO10" s="3" t="str">
        <f t="shared" si="16"/>
        <v/>
      </c>
      <c r="CP10" s="3" t="str">
        <f t="shared" si="17"/>
        <v/>
      </c>
      <c r="CQ10" s="3" t="str">
        <f t="shared" si="18"/>
        <v/>
      </c>
      <c r="CR10" s="3" t="str">
        <f t="shared" si="19"/>
        <v/>
      </c>
      <c r="CS10" s="3" t="str">
        <f t="shared" si="0"/>
        <v/>
      </c>
      <c r="CT10" s="3" t="str">
        <f t="shared" si="1"/>
        <v/>
      </c>
      <c r="CU10" s="3" t="str">
        <f t="shared" si="2"/>
        <v/>
      </c>
      <c r="CV10" s="3" t="str">
        <f t="shared" si="3"/>
        <v/>
      </c>
      <c r="CW10" s="3" t="str">
        <f t="shared" si="4"/>
        <v/>
      </c>
      <c r="CX10" s="3" t="str">
        <f t="shared" si="5"/>
        <v/>
      </c>
    </row>
    <row r="11" spans="1:102" x14ac:dyDescent="0.2">
      <c r="A11" s="3">
        <v>401100400</v>
      </c>
      <c r="B11" s="3" t="s">
        <v>429</v>
      </c>
      <c r="C11" s="20">
        <v>0</v>
      </c>
      <c r="D11" s="3" t="s">
        <v>182</v>
      </c>
      <c r="E11" s="3">
        <v>652110016</v>
      </c>
      <c r="F11" s="3"/>
      <c r="G11" s="20">
        <v>966</v>
      </c>
      <c r="H11" s="3" t="s">
        <v>182</v>
      </c>
      <c r="I11" s="3">
        <v>652130017</v>
      </c>
      <c r="J11" s="3"/>
      <c r="K11" s="20">
        <v>1800</v>
      </c>
      <c r="L11" s="3" t="s">
        <v>184</v>
      </c>
      <c r="M11" s="3">
        <v>653021006</v>
      </c>
      <c r="N11" s="3"/>
      <c r="O11" s="20"/>
      <c r="P11" s="3"/>
      <c r="Q11" s="3"/>
      <c r="R11" s="3"/>
      <c r="S11" s="20" t="s">
        <v>84</v>
      </c>
      <c r="T11" s="3"/>
      <c r="U11" s="3"/>
      <c r="V11" s="3"/>
      <c r="W11" s="20"/>
      <c r="X11" s="3"/>
      <c r="Y11" s="3"/>
      <c r="Z11" s="3"/>
      <c r="AA11" s="20"/>
      <c r="AB11" s="3"/>
      <c r="AC11" s="3"/>
      <c r="AD11" s="3"/>
      <c r="AE11" s="20"/>
      <c r="AF11" s="3"/>
      <c r="AG11" s="3"/>
      <c r="AH11" s="3"/>
      <c r="AI11" s="20"/>
      <c r="AJ11" s="3"/>
      <c r="AK11" s="3"/>
      <c r="AL11" s="3"/>
      <c r="AM11" s="20"/>
      <c r="AN11" s="3"/>
      <c r="AO11" s="3"/>
      <c r="AP11" s="3"/>
      <c r="AQ11" s="20"/>
      <c r="AR11" s="3"/>
      <c r="AS11" s="3"/>
      <c r="AT11" s="3"/>
      <c r="AU11" s="20"/>
      <c r="AV11" s="3"/>
      <c r="AW11" s="3"/>
      <c r="AX11" s="3"/>
      <c r="AY11" s="20"/>
      <c r="AZ11" s="3"/>
      <c r="BA11" s="3"/>
      <c r="BB11" s="3"/>
      <c r="BC11" s="20"/>
      <c r="BD11" s="3"/>
      <c r="BE11" s="3"/>
      <c r="BF11" s="3"/>
      <c r="BG11" s="20"/>
      <c r="BH11" s="3"/>
      <c r="BI11" s="3"/>
      <c r="BJ11" s="3"/>
      <c r="BK11" s="20"/>
      <c r="BL11" s="3"/>
      <c r="BM11" s="3"/>
      <c r="BN11" s="3"/>
      <c r="BO11" s="20"/>
      <c r="BP11" s="3"/>
      <c r="BQ11" s="3"/>
      <c r="BR11" s="3"/>
      <c r="BS11" s="20"/>
      <c r="BT11" s="3"/>
      <c r="BU11" s="3"/>
      <c r="BV11" s="3"/>
      <c r="BW11" s="20"/>
      <c r="BX11" s="3"/>
      <c r="BY11" s="3"/>
      <c r="BZ11" s="3"/>
      <c r="CA11" s="20"/>
      <c r="CB11" s="3"/>
      <c r="CC11" s="3"/>
      <c r="CD11" s="3"/>
      <c r="CE11" s="3" t="str">
        <f t="shared" si="6"/>
        <v>0,effect,652110016,</v>
      </c>
      <c r="CF11" s="3" t="str">
        <f t="shared" si="7"/>
        <v>966,effect,652130017,</v>
      </c>
      <c r="CG11" s="3" t="str">
        <f t="shared" si="8"/>
        <v>1800,fly,653021006,</v>
      </c>
      <c r="CH11" s="3" t="str">
        <f t="shared" si="9"/>
        <v/>
      </c>
      <c r="CI11" s="3" t="str">
        <f t="shared" si="10"/>
        <v/>
      </c>
      <c r="CJ11" s="3" t="str">
        <f t="shared" si="11"/>
        <v/>
      </c>
      <c r="CK11" s="3" t="str">
        <f t="shared" si="12"/>
        <v/>
      </c>
      <c r="CL11" s="3" t="str">
        <f t="shared" si="13"/>
        <v/>
      </c>
      <c r="CM11" s="3" t="str">
        <f t="shared" si="14"/>
        <v/>
      </c>
      <c r="CN11" s="3" t="str">
        <f t="shared" si="15"/>
        <v/>
      </c>
      <c r="CO11" s="3" t="str">
        <f t="shared" si="16"/>
        <v/>
      </c>
      <c r="CP11" s="3" t="str">
        <f t="shared" si="17"/>
        <v/>
      </c>
      <c r="CQ11" s="3" t="str">
        <f t="shared" si="18"/>
        <v/>
      </c>
      <c r="CR11" s="3" t="str">
        <f t="shared" si="19"/>
        <v/>
      </c>
      <c r="CS11" s="3" t="str">
        <f t="shared" si="0"/>
        <v/>
      </c>
      <c r="CT11" s="3" t="str">
        <f t="shared" si="1"/>
        <v/>
      </c>
      <c r="CU11" s="3" t="str">
        <f t="shared" si="2"/>
        <v/>
      </c>
      <c r="CV11" s="3" t="str">
        <f t="shared" si="3"/>
        <v/>
      </c>
      <c r="CW11" s="3" t="str">
        <f t="shared" si="4"/>
        <v/>
      </c>
      <c r="CX11" s="3" t="str">
        <f t="shared" si="5"/>
        <v/>
      </c>
    </row>
    <row r="12" spans="1:102" x14ac:dyDescent="0.2">
      <c r="A12" s="3">
        <v>401100401</v>
      </c>
      <c r="B12" s="3" t="s">
        <v>429</v>
      </c>
      <c r="C12" s="20"/>
      <c r="D12" s="3"/>
      <c r="E12" s="3"/>
      <c r="F12" s="3"/>
      <c r="G12" s="20"/>
      <c r="H12" s="3"/>
      <c r="I12" s="3"/>
      <c r="J12" s="3"/>
      <c r="K12" s="20"/>
      <c r="L12" s="3"/>
      <c r="M12" s="3"/>
      <c r="N12" s="3"/>
      <c r="O12" s="20"/>
      <c r="P12" s="3"/>
      <c r="Q12" s="3"/>
      <c r="R12" s="3"/>
      <c r="S12" s="20">
        <v>467</v>
      </c>
      <c r="T12" s="3" t="s">
        <v>420</v>
      </c>
      <c r="U12" s="3">
        <v>0</v>
      </c>
      <c r="V12" s="3"/>
      <c r="W12" s="20">
        <v>0</v>
      </c>
      <c r="X12" s="3" t="s">
        <v>183</v>
      </c>
      <c r="Y12" s="3">
        <f>_xlfn.FLOOR.MATH(A12/100)*100+10000000</f>
        <v>411100400</v>
      </c>
      <c r="Z12" s="3"/>
      <c r="AA12" s="20">
        <v>467</v>
      </c>
      <c r="AB12" s="3" t="s">
        <v>183</v>
      </c>
      <c r="AC12" s="3">
        <f>Y12+1000000</f>
        <v>412100400</v>
      </c>
      <c r="AD12" s="3"/>
      <c r="AE12" s="20"/>
      <c r="AF12" s="3"/>
      <c r="AG12" s="3"/>
      <c r="AH12" s="3"/>
      <c r="AI12" s="20"/>
      <c r="AJ12" s="3"/>
      <c r="AK12" s="3"/>
      <c r="AL12" s="3"/>
      <c r="AM12" s="20"/>
      <c r="AN12" s="3"/>
      <c r="AO12" s="3"/>
      <c r="AP12" s="3"/>
      <c r="AQ12" s="20"/>
      <c r="AR12" s="3"/>
      <c r="AS12" s="3"/>
      <c r="AT12" s="3"/>
      <c r="AU12" s="20"/>
      <c r="AV12" s="3"/>
      <c r="AW12" s="3"/>
      <c r="AX12" s="3"/>
      <c r="AY12" s="20"/>
      <c r="AZ12" s="3"/>
      <c r="BA12" s="3"/>
      <c r="BB12" s="3"/>
      <c r="BC12" s="20"/>
      <c r="BD12" s="3"/>
      <c r="BE12" s="3"/>
      <c r="BF12" s="3"/>
      <c r="BG12" s="20"/>
      <c r="BH12" s="3"/>
      <c r="BI12" s="3"/>
      <c r="BJ12" s="3"/>
      <c r="BK12" s="20"/>
      <c r="BL12" s="3"/>
      <c r="BM12" s="3"/>
      <c r="BN12" s="3"/>
      <c r="BO12" s="20"/>
      <c r="BP12" s="3"/>
      <c r="BQ12" s="3"/>
      <c r="BR12" s="3"/>
      <c r="BS12" s="20"/>
      <c r="BT12" s="3"/>
      <c r="BU12" s="3"/>
      <c r="BV12" s="3"/>
      <c r="BW12" s="20"/>
      <c r="BX12" s="3"/>
      <c r="BY12" s="3"/>
      <c r="BZ12" s="3"/>
      <c r="CA12" s="20"/>
      <c r="CB12" s="3"/>
      <c r="CC12" s="3"/>
      <c r="CD12" s="3"/>
      <c r="CE12" s="3" t="str">
        <f t="shared" si="6"/>
        <v/>
      </c>
      <c r="CF12" s="3" t="str">
        <f t="shared" si="7"/>
        <v/>
      </c>
      <c r="CG12" s="3" t="str">
        <f t="shared" si="8"/>
        <v/>
      </c>
      <c r="CH12" s="3" t="str">
        <f t="shared" si="9"/>
        <v/>
      </c>
      <c r="CI12" s="3" t="str">
        <f t="shared" si="10"/>
        <v>467,end,0,</v>
      </c>
      <c r="CJ12" s="3" t="str">
        <f t="shared" si="11"/>
        <v>0,logic,411100400,</v>
      </c>
      <c r="CK12" s="3" t="str">
        <f t="shared" si="12"/>
        <v>467,logic,412100400,</v>
      </c>
      <c r="CL12" s="3" t="str">
        <f t="shared" si="13"/>
        <v/>
      </c>
      <c r="CM12" s="3" t="str">
        <f t="shared" si="14"/>
        <v/>
      </c>
      <c r="CN12" s="3" t="str">
        <f t="shared" si="15"/>
        <v/>
      </c>
      <c r="CO12" s="3" t="str">
        <f t="shared" si="16"/>
        <v/>
      </c>
      <c r="CP12" s="3" t="str">
        <f t="shared" si="17"/>
        <v/>
      </c>
      <c r="CQ12" s="3" t="str">
        <f t="shared" si="18"/>
        <v/>
      </c>
      <c r="CR12" s="3" t="str">
        <f t="shared" si="19"/>
        <v/>
      </c>
      <c r="CS12" s="3" t="str">
        <f t="shared" si="0"/>
        <v/>
      </c>
      <c r="CT12" s="3" t="str">
        <f t="shared" si="1"/>
        <v/>
      </c>
      <c r="CU12" s="3" t="str">
        <f t="shared" si="2"/>
        <v/>
      </c>
      <c r="CV12" s="3" t="str">
        <f t="shared" si="3"/>
        <v/>
      </c>
      <c r="CW12" s="3" t="str">
        <f t="shared" si="4"/>
        <v/>
      </c>
      <c r="CX12" s="3" t="str">
        <f t="shared" si="5"/>
        <v/>
      </c>
    </row>
    <row r="13" spans="1:102" x14ac:dyDescent="0.2">
      <c r="A13" s="20">
        <v>401100500</v>
      </c>
      <c r="B13" s="3" t="s">
        <v>196</v>
      </c>
      <c r="C13" s="20">
        <v>0</v>
      </c>
      <c r="D13" s="3" t="s">
        <v>182</v>
      </c>
      <c r="E13" s="3">
        <v>652110007</v>
      </c>
      <c r="F13" s="3"/>
      <c r="G13" s="20">
        <v>1200</v>
      </c>
      <c r="H13" s="3" t="s">
        <v>182</v>
      </c>
      <c r="I13" s="3">
        <v>652110009</v>
      </c>
      <c r="J13" s="3"/>
      <c r="K13" s="20"/>
      <c r="L13" s="3"/>
      <c r="M13" s="3"/>
      <c r="N13" s="3"/>
      <c r="O13" s="20"/>
      <c r="P13" s="3"/>
      <c r="Q13" s="3"/>
      <c r="R13" s="3"/>
      <c r="S13" s="20">
        <v>1766</v>
      </c>
      <c r="T13" s="3" t="s">
        <v>420</v>
      </c>
      <c r="U13" s="3">
        <v>0</v>
      </c>
      <c r="V13" s="3"/>
      <c r="W13" s="20">
        <v>766</v>
      </c>
      <c r="X13" s="3" t="s">
        <v>183</v>
      </c>
      <c r="Y13" s="3">
        <f>AS13+1000000</f>
        <v>412100500</v>
      </c>
      <c r="Z13" s="3"/>
      <c r="AA13" s="20">
        <f>W13+66</f>
        <v>832</v>
      </c>
      <c r="AB13" s="3" t="s">
        <v>183</v>
      </c>
      <c r="AC13" s="3">
        <f>Y13+1000000</f>
        <v>413100500</v>
      </c>
      <c r="AD13" s="3"/>
      <c r="AE13" s="20">
        <f>AA13+66</f>
        <v>898</v>
      </c>
      <c r="AF13" s="3" t="s">
        <v>183</v>
      </c>
      <c r="AG13" s="3">
        <f>AC13+1000000</f>
        <v>414100500</v>
      </c>
      <c r="AH13" s="3"/>
      <c r="AI13" s="20">
        <f>AE13+66</f>
        <v>964</v>
      </c>
      <c r="AJ13" s="3" t="s">
        <v>183</v>
      </c>
      <c r="AK13" s="3">
        <f>AG13+1000000</f>
        <v>415100500</v>
      </c>
      <c r="AL13" s="3"/>
      <c r="AM13" s="20">
        <f>AI13+66</f>
        <v>1030</v>
      </c>
      <c r="AN13" s="3" t="s">
        <v>183</v>
      </c>
      <c r="AO13" s="3">
        <f>AK13+1000000</f>
        <v>416100500</v>
      </c>
      <c r="AP13" s="3"/>
      <c r="AQ13" s="20">
        <v>1766</v>
      </c>
      <c r="AR13" s="3" t="s">
        <v>183</v>
      </c>
      <c r="AS13" s="3">
        <f>_xlfn.FLOOR.MATH(A13/100)*100+10000000</f>
        <v>411100500</v>
      </c>
      <c r="AT13" s="3"/>
      <c r="AU13" s="20"/>
      <c r="AV13" s="3"/>
      <c r="AW13" s="3"/>
      <c r="AX13" s="3"/>
      <c r="AY13" s="20"/>
      <c r="AZ13" s="3"/>
      <c r="BA13" s="3"/>
      <c r="BB13" s="3"/>
      <c r="BC13" s="20"/>
      <c r="BD13" s="3"/>
      <c r="BE13" s="3"/>
      <c r="BF13" s="3"/>
      <c r="BG13" s="20"/>
      <c r="BH13" s="3"/>
      <c r="BI13" s="3"/>
      <c r="BJ13" s="3"/>
      <c r="BK13" s="20"/>
      <c r="BL13" s="3"/>
      <c r="BM13" s="3"/>
      <c r="BN13" s="3"/>
      <c r="BO13" s="20"/>
      <c r="BP13" s="3"/>
      <c r="BQ13" s="3"/>
      <c r="BR13" s="3"/>
      <c r="BS13" s="20"/>
      <c r="BT13" s="3"/>
      <c r="BU13" s="3"/>
      <c r="BV13" s="3"/>
      <c r="BW13" s="20"/>
      <c r="BX13" s="3"/>
      <c r="BY13" s="3"/>
      <c r="BZ13" s="3"/>
      <c r="CA13" s="20"/>
      <c r="CB13" s="3"/>
      <c r="CC13" s="3"/>
      <c r="CD13" s="3"/>
      <c r="CE13" s="3" t="str">
        <f t="shared" si="6"/>
        <v>0,effect,652110007,</v>
      </c>
      <c r="CF13" s="3" t="str">
        <f t="shared" si="7"/>
        <v>1200,effect,652110009,</v>
      </c>
      <c r="CG13" s="3" t="str">
        <f t="shared" si="8"/>
        <v/>
      </c>
      <c r="CH13" s="3" t="str">
        <f t="shared" si="9"/>
        <v/>
      </c>
      <c r="CI13" s="3" t="str">
        <f t="shared" si="10"/>
        <v>1766,end,0,</v>
      </c>
      <c r="CJ13" s="3" t="str">
        <f t="shared" si="11"/>
        <v>766,logic,412100500,</v>
      </c>
      <c r="CK13" s="3" t="str">
        <f t="shared" si="12"/>
        <v>832,logic,413100500,</v>
      </c>
      <c r="CL13" s="3" t="str">
        <f t="shared" si="13"/>
        <v>898,logic,414100500,</v>
      </c>
      <c r="CM13" s="3" t="str">
        <f t="shared" si="14"/>
        <v>964,logic,415100500,</v>
      </c>
      <c r="CN13" s="3" t="str">
        <f t="shared" si="15"/>
        <v>1030,logic,416100500,</v>
      </c>
      <c r="CO13" s="3" t="str">
        <f t="shared" si="16"/>
        <v>1766,logic,411100500,</v>
      </c>
      <c r="CP13" s="3" t="str">
        <f t="shared" si="17"/>
        <v/>
      </c>
      <c r="CQ13" s="3" t="str">
        <f t="shared" si="18"/>
        <v/>
      </c>
      <c r="CR13" s="3" t="str">
        <f t="shared" si="19"/>
        <v/>
      </c>
      <c r="CS13" s="3" t="str">
        <f t="shared" si="0"/>
        <v/>
      </c>
      <c r="CT13" s="3" t="str">
        <f t="shared" si="1"/>
        <v/>
      </c>
      <c r="CU13" s="3" t="str">
        <f t="shared" si="2"/>
        <v/>
      </c>
      <c r="CV13" s="3" t="str">
        <f t="shared" si="3"/>
        <v/>
      </c>
      <c r="CW13" s="3" t="str">
        <f t="shared" si="4"/>
        <v/>
      </c>
      <c r="CX13" s="3" t="str">
        <f t="shared" si="5"/>
        <v/>
      </c>
    </row>
    <row r="14" spans="1:102" x14ac:dyDescent="0.2">
      <c r="A14" s="3">
        <v>401100600</v>
      </c>
      <c r="B14" s="3" t="s">
        <v>211</v>
      </c>
      <c r="C14" s="20">
        <v>0</v>
      </c>
      <c r="D14" s="3" t="s">
        <v>182</v>
      </c>
      <c r="E14" s="3">
        <v>652020020</v>
      </c>
      <c r="F14" s="3"/>
      <c r="G14" s="20"/>
      <c r="H14" s="3"/>
      <c r="I14" s="3"/>
      <c r="J14" s="3"/>
      <c r="K14" s="20"/>
      <c r="L14" s="3"/>
      <c r="M14" s="3"/>
      <c r="N14" s="3"/>
      <c r="O14" s="20"/>
      <c r="P14" s="3"/>
      <c r="Q14" s="3"/>
      <c r="R14" s="3"/>
      <c r="S14" s="20">
        <v>1833</v>
      </c>
      <c r="T14" s="3" t="s">
        <v>420</v>
      </c>
      <c r="U14" s="3">
        <v>0</v>
      </c>
      <c r="V14" s="3"/>
      <c r="W14" s="20">
        <v>533</v>
      </c>
      <c r="X14" s="3" t="s">
        <v>183</v>
      </c>
      <c r="Y14" s="3">
        <f>_xlfn.FLOOR.MATH(A14/100)*100+10000000</f>
        <v>411100600</v>
      </c>
      <c r="Z14" s="3"/>
      <c r="AA14" s="20">
        <v>1833</v>
      </c>
      <c r="AB14" s="3" t="s">
        <v>183</v>
      </c>
      <c r="AC14" s="3">
        <v>413100600</v>
      </c>
      <c r="AD14" s="3"/>
      <c r="AE14" s="20"/>
      <c r="AF14" s="3"/>
      <c r="AG14" s="3"/>
      <c r="AH14" s="3"/>
      <c r="AI14" s="20"/>
      <c r="AJ14" s="3"/>
      <c r="AK14" s="3"/>
      <c r="AL14" s="3"/>
      <c r="AM14" s="20"/>
      <c r="AN14" s="3"/>
      <c r="AO14" s="3"/>
      <c r="AP14" s="3"/>
      <c r="AQ14" s="20"/>
      <c r="AR14" s="3"/>
      <c r="AS14" s="3"/>
      <c r="AT14" s="3"/>
      <c r="AU14" s="20"/>
      <c r="AV14" s="3"/>
      <c r="AW14" s="3"/>
      <c r="AX14" s="3"/>
      <c r="AY14" s="20"/>
      <c r="AZ14" s="3"/>
      <c r="BA14" s="3"/>
      <c r="BB14" s="3"/>
      <c r="BC14" s="20"/>
      <c r="BD14" s="3"/>
      <c r="BE14" s="3"/>
      <c r="BF14" s="3"/>
      <c r="BG14" s="20"/>
      <c r="BH14" s="3"/>
      <c r="BI14" s="3"/>
      <c r="BJ14" s="3"/>
      <c r="BK14" s="20"/>
      <c r="BL14" s="3"/>
      <c r="BM14" s="3"/>
      <c r="BN14" s="3"/>
      <c r="BO14" s="20"/>
      <c r="BP14" s="3"/>
      <c r="BQ14" s="3"/>
      <c r="BR14" s="3"/>
      <c r="BS14" s="20"/>
      <c r="BT14" s="3"/>
      <c r="BU14" s="3"/>
      <c r="BV14" s="3"/>
      <c r="BW14" s="20"/>
      <c r="BX14" s="3"/>
      <c r="BY14" s="3"/>
      <c r="BZ14" s="3"/>
      <c r="CA14" s="20"/>
      <c r="CB14" s="3"/>
      <c r="CC14" s="3"/>
      <c r="CD14" s="3"/>
      <c r="CE14" s="3" t="str">
        <f t="shared" si="6"/>
        <v>0,effect,652020020,</v>
      </c>
      <c r="CF14" s="3" t="str">
        <f t="shared" si="7"/>
        <v/>
      </c>
      <c r="CG14" s="3" t="str">
        <f t="shared" si="8"/>
        <v/>
      </c>
      <c r="CH14" s="3" t="str">
        <f t="shared" si="9"/>
        <v/>
      </c>
      <c r="CI14" s="3" t="str">
        <f t="shared" si="10"/>
        <v>1833,end,0,</v>
      </c>
      <c r="CJ14" s="3" t="str">
        <f t="shared" si="11"/>
        <v>533,logic,411100600,</v>
      </c>
      <c r="CK14" s="3" t="str">
        <f t="shared" si="12"/>
        <v>1833,logic,413100600,</v>
      </c>
      <c r="CL14" s="3" t="str">
        <f t="shared" si="13"/>
        <v/>
      </c>
      <c r="CM14" s="3" t="str">
        <f t="shared" si="14"/>
        <v/>
      </c>
      <c r="CN14" s="3" t="str">
        <f t="shared" si="15"/>
        <v/>
      </c>
      <c r="CO14" s="3" t="str">
        <f t="shared" si="16"/>
        <v/>
      </c>
      <c r="CP14" s="3" t="str">
        <f t="shared" si="17"/>
        <v/>
      </c>
      <c r="CQ14" s="3" t="str">
        <f t="shared" si="18"/>
        <v/>
      </c>
      <c r="CR14" s="3" t="str">
        <f t="shared" si="19"/>
        <v/>
      </c>
      <c r="CS14" s="3" t="str">
        <f t="shared" si="0"/>
        <v/>
      </c>
      <c r="CT14" s="3" t="str">
        <f t="shared" si="1"/>
        <v/>
      </c>
      <c r="CU14" s="3" t="str">
        <f t="shared" si="2"/>
        <v/>
      </c>
      <c r="CV14" s="3" t="str">
        <f t="shared" si="3"/>
        <v/>
      </c>
      <c r="CW14" s="3" t="str">
        <f t="shared" si="4"/>
        <v/>
      </c>
      <c r="CX14" s="3" t="str">
        <f t="shared" si="5"/>
        <v/>
      </c>
    </row>
    <row r="15" spans="1:102" x14ac:dyDescent="0.2">
      <c r="A15" s="3">
        <v>401100700</v>
      </c>
      <c r="B15" s="3" t="s">
        <v>289</v>
      </c>
      <c r="C15" s="20">
        <v>0</v>
      </c>
      <c r="D15" s="3" t="s">
        <v>182</v>
      </c>
      <c r="E15" s="3">
        <v>652030023</v>
      </c>
      <c r="F15" s="3"/>
      <c r="G15" s="20">
        <v>1933</v>
      </c>
      <c r="H15" s="3" t="s">
        <v>182</v>
      </c>
      <c r="I15" s="3">
        <v>652030024</v>
      </c>
      <c r="J15" s="3"/>
      <c r="K15" s="20"/>
      <c r="L15" s="3"/>
      <c r="M15" s="3"/>
      <c r="N15" s="3"/>
      <c r="O15" s="20"/>
      <c r="P15" s="3"/>
      <c r="Q15" s="3"/>
      <c r="R15" s="3"/>
      <c r="S15" s="20">
        <v>2000</v>
      </c>
      <c r="T15" s="3" t="s">
        <v>420</v>
      </c>
      <c r="U15" s="3">
        <v>0</v>
      </c>
      <c r="V15" s="3"/>
      <c r="W15" s="20">
        <v>1433</v>
      </c>
      <c r="X15" s="3" t="s">
        <v>183</v>
      </c>
      <c r="Y15" s="3">
        <f>_xlfn.FLOOR.MATH(A15/100)*100+10000000</f>
        <v>411100700</v>
      </c>
      <c r="Z15" s="3"/>
      <c r="AA15" s="20">
        <v>2000</v>
      </c>
      <c r="AB15" s="3" t="s">
        <v>183</v>
      </c>
      <c r="AC15" s="3">
        <f>Y15+1000000</f>
        <v>412100700</v>
      </c>
      <c r="AD15" s="3"/>
      <c r="AE15" s="20"/>
      <c r="AF15" s="3"/>
      <c r="AG15" s="3"/>
      <c r="AH15" s="3"/>
      <c r="AI15" s="20"/>
      <c r="AJ15" s="3"/>
      <c r="AK15" s="3"/>
      <c r="AL15" s="3"/>
      <c r="AM15" s="20"/>
      <c r="AN15" s="3"/>
      <c r="AO15" s="3"/>
      <c r="AP15" s="3"/>
      <c r="AQ15" s="20"/>
      <c r="AR15" s="3"/>
      <c r="AS15" s="3"/>
      <c r="AT15" s="3"/>
      <c r="AU15" s="20"/>
      <c r="AV15" s="3"/>
      <c r="AW15" s="3"/>
      <c r="AX15" s="3"/>
      <c r="AY15" s="20"/>
      <c r="AZ15" s="3"/>
      <c r="BA15" s="3"/>
      <c r="BB15" s="3"/>
      <c r="BC15" s="20"/>
      <c r="BD15" s="3"/>
      <c r="BE15" s="3"/>
      <c r="BF15" s="3"/>
      <c r="BG15" s="20"/>
      <c r="BH15" s="3"/>
      <c r="BI15" s="3"/>
      <c r="BJ15" s="3"/>
      <c r="BK15" s="20"/>
      <c r="BL15" s="3"/>
      <c r="BM15" s="3"/>
      <c r="BN15" s="3"/>
      <c r="BO15" s="20"/>
      <c r="BP15" s="3"/>
      <c r="BQ15" s="3"/>
      <c r="BR15" s="3"/>
      <c r="BS15" s="20"/>
      <c r="BT15" s="3"/>
      <c r="BU15" s="3"/>
      <c r="BV15" s="3"/>
      <c r="BW15" s="20"/>
      <c r="BX15" s="3"/>
      <c r="BY15" s="3"/>
      <c r="BZ15" s="3"/>
      <c r="CA15" s="20"/>
      <c r="CB15" s="3"/>
      <c r="CC15" s="3"/>
      <c r="CD15" s="3"/>
      <c r="CE15" s="3" t="str">
        <f t="shared" si="6"/>
        <v>0,effect,652030023,</v>
      </c>
      <c r="CF15" s="3" t="str">
        <f t="shared" si="7"/>
        <v>1933,effect,652030024,</v>
      </c>
      <c r="CG15" s="3" t="str">
        <f t="shared" si="8"/>
        <v/>
      </c>
      <c r="CH15" s="3" t="str">
        <f t="shared" si="9"/>
        <v/>
      </c>
      <c r="CI15" s="3" t="str">
        <f t="shared" si="10"/>
        <v>2000,end,0,</v>
      </c>
      <c r="CJ15" s="3" t="str">
        <f t="shared" si="11"/>
        <v>1433,logic,411100700,</v>
      </c>
      <c r="CK15" s="3" t="str">
        <f t="shared" si="12"/>
        <v>2000,logic,412100700,</v>
      </c>
      <c r="CL15" s="3" t="str">
        <f t="shared" si="13"/>
        <v/>
      </c>
      <c r="CM15" s="3" t="str">
        <f t="shared" si="14"/>
        <v/>
      </c>
      <c r="CN15" s="3" t="str">
        <f t="shared" si="15"/>
        <v/>
      </c>
      <c r="CO15" s="3" t="str">
        <f t="shared" si="16"/>
        <v/>
      </c>
      <c r="CP15" s="3" t="str">
        <f t="shared" si="17"/>
        <v/>
      </c>
      <c r="CQ15" s="3" t="str">
        <f t="shared" si="18"/>
        <v/>
      </c>
      <c r="CR15" s="3" t="str">
        <f t="shared" si="19"/>
        <v/>
      </c>
      <c r="CS15" s="3" t="str">
        <f t="shared" si="0"/>
        <v/>
      </c>
      <c r="CT15" s="3" t="str">
        <f t="shared" si="1"/>
        <v/>
      </c>
      <c r="CU15" s="3" t="str">
        <f t="shared" si="2"/>
        <v/>
      </c>
      <c r="CV15" s="3" t="str">
        <f t="shared" si="3"/>
        <v/>
      </c>
      <c r="CW15" s="3" t="str">
        <f t="shared" si="4"/>
        <v/>
      </c>
      <c r="CX15" s="3" t="str">
        <f t="shared" si="5"/>
        <v/>
      </c>
    </row>
    <row r="16" spans="1:102" x14ac:dyDescent="0.2">
      <c r="A16" s="3">
        <f>A15+100</f>
        <v>401100800</v>
      </c>
      <c r="B16" s="3" t="s">
        <v>213</v>
      </c>
      <c r="C16" s="20">
        <v>0</v>
      </c>
      <c r="D16" s="3" t="s">
        <v>182</v>
      </c>
      <c r="E16" s="3">
        <v>652040026</v>
      </c>
      <c r="F16" s="3"/>
      <c r="G16" s="20"/>
      <c r="H16" s="3"/>
      <c r="I16" s="3"/>
      <c r="J16" s="3"/>
      <c r="K16" s="20"/>
      <c r="L16" s="3"/>
      <c r="M16" s="3"/>
      <c r="N16" s="3"/>
      <c r="O16" s="20"/>
      <c r="P16" s="3"/>
      <c r="Q16" s="3"/>
      <c r="R16" s="3"/>
      <c r="S16" s="20">
        <v>0</v>
      </c>
      <c r="T16" s="3" t="s">
        <v>420</v>
      </c>
      <c r="U16" s="3">
        <v>0</v>
      </c>
      <c r="V16" s="3"/>
      <c r="W16" s="20">
        <v>0</v>
      </c>
      <c r="X16" s="3" t="s">
        <v>183</v>
      </c>
      <c r="Y16" s="3">
        <f t="shared" ref="Y16:Y22" si="20">_xlfn.FLOOR.MATH(A16/100)*100+10000000</f>
        <v>411100800</v>
      </c>
      <c r="Z16" s="3"/>
      <c r="AA16" s="20">
        <v>1366</v>
      </c>
      <c r="AB16" s="3" t="s">
        <v>183</v>
      </c>
      <c r="AC16" s="3">
        <v>411100200</v>
      </c>
      <c r="AD16" s="3"/>
      <c r="AE16" s="20"/>
      <c r="AF16" s="3"/>
      <c r="AG16" s="3"/>
      <c r="AH16" s="3"/>
      <c r="AI16" s="20"/>
      <c r="AJ16" s="3"/>
      <c r="AK16" s="3"/>
      <c r="AL16" s="3"/>
      <c r="AM16" s="20"/>
      <c r="AN16" s="3"/>
      <c r="AO16" s="3"/>
      <c r="AP16" s="3"/>
      <c r="AQ16" s="20"/>
      <c r="AR16" s="3"/>
      <c r="AS16" s="3"/>
      <c r="AT16" s="3"/>
      <c r="AU16" s="20"/>
      <c r="AV16" s="3"/>
      <c r="AW16" s="3"/>
      <c r="AX16" s="3"/>
      <c r="AY16" s="20"/>
      <c r="AZ16" s="3"/>
      <c r="BA16" s="3"/>
      <c r="BB16" s="3"/>
      <c r="BC16" s="20"/>
      <c r="BD16" s="3"/>
      <c r="BE16" s="3"/>
      <c r="BF16" s="3"/>
      <c r="BG16" s="20"/>
      <c r="BH16" s="3"/>
      <c r="BI16" s="3"/>
      <c r="BJ16" s="3"/>
      <c r="BK16" s="20"/>
      <c r="BL16" s="3"/>
      <c r="BM16" s="3"/>
      <c r="BN16" s="3"/>
      <c r="BO16" s="20"/>
      <c r="BP16" s="3"/>
      <c r="BQ16" s="3"/>
      <c r="BR16" s="3"/>
      <c r="BS16" s="20"/>
      <c r="BT16" s="3"/>
      <c r="BU16" s="3"/>
      <c r="BV16" s="3"/>
      <c r="BW16" s="20"/>
      <c r="BX16" s="3"/>
      <c r="BY16" s="3"/>
      <c r="BZ16" s="3"/>
      <c r="CA16" s="20"/>
      <c r="CB16" s="3"/>
      <c r="CC16" s="3"/>
      <c r="CD16" s="3"/>
      <c r="CE16" s="3" t="str">
        <f t="shared" si="6"/>
        <v>0,effect,652040026,</v>
      </c>
      <c r="CF16" s="3" t="str">
        <f t="shared" si="7"/>
        <v/>
      </c>
      <c r="CG16" s="3" t="str">
        <f t="shared" si="8"/>
        <v/>
      </c>
      <c r="CH16" s="3" t="str">
        <f t="shared" si="9"/>
        <v/>
      </c>
      <c r="CI16" s="3" t="str">
        <f t="shared" si="10"/>
        <v>0,end,0,</v>
      </c>
      <c r="CJ16" s="3" t="str">
        <f t="shared" si="11"/>
        <v>0,logic,411100800,</v>
      </c>
      <c r="CK16" s="3" t="str">
        <f t="shared" si="12"/>
        <v>1366,logic,411100200,</v>
      </c>
      <c r="CL16" s="3" t="str">
        <f t="shared" si="13"/>
        <v/>
      </c>
      <c r="CM16" s="3" t="str">
        <f t="shared" si="14"/>
        <v/>
      </c>
      <c r="CN16" s="3" t="str">
        <f t="shared" si="15"/>
        <v/>
      </c>
      <c r="CO16" s="3" t="str">
        <f t="shared" si="16"/>
        <v/>
      </c>
      <c r="CP16" s="3" t="str">
        <f t="shared" si="17"/>
        <v/>
      </c>
      <c r="CQ16" s="3" t="str">
        <f t="shared" si="18"/>
        <v/>
      </c>
      <c r="CR16" s="3" t="str">
        <f t="shared" si="19"/>
        <v/>
      </c>
      <c r="CS16" s="3" t="str">
        <f t="shared" si="0"/>
        <v/>
      </c>
      <c r="CT16" s="3" t="str">
        <f t="shared" si="1"/>
        <v/>
      </c>
      <c r="CU16" s="3" t="str">
        <f t="shared" si="2"/>
        <v/>
      </c>
      <c r="CV16" s="3" t="str">
        <f t="shared" si="3"/>
        <v/>
      </c>
      <c r="CW16" s="3" t="str">
        <f t="shared" si="4"/>
        <v/>
      </c>
      <c r="CX16" s="3" t="str">
        <f t="shared" si="5"/>
        <v/>
      </c>
    </row>
    <row r="17" spans="1:102" x14ac:dyDescent="0.2">
      <c r="A17" s="3">
        <f t="shared" ref="A17:A23" si="21">A16+100</f>
        <v>401100900</v>
      </c>
      <c r="B17" s="3" t="s">
        <v>215</v>
      </c>
      <c r="C17" s="20">
        <v>0</v>
      </c>
      <c r="D17" s="3" t="s">
        <v>182</v>
      </c>
      <c r="E17" s="3">
        <v>652030025</v>
      </c>
      <c r="F17" s="3"/>
      <c r="G17" s="20">
        <v>300</v>
      </c>
      <c r="H17" s="3" t="s">
        <v>184</v>
      </c>
      <c r="I17" s="3">
        <v>653021007</v>
      </c>
      <c r="J17" s="3"/>
      <c r="K17" s="20"/>
      <c r="L17" s="3"/>
      <c r="M17" s="3"/>
      <c r="N17" s="3"/>
      <c r="O17" s="20"/>
      <c r="P17" s="3"/>
      <c r="Q17" s="3"/>
      <c r="R17" s="3"/>
      <c r="S17" s="20" t="s">
        <v>84</v>
      </c>
      <c r="T17" s="3"/>
      <c r="U17" s="3"/>
      <c r="V17" s="3"/>
      <c r="W17" s="20"/>
      <c r="X17" s="3"/>
      <c r="Y17" s="3"/>
      <c r="Z17" s="3"/>
      <c r="AA17" s="20"/>
      <c r="AB17" s="3"/>
      <c r="AC17" s="3"/>
      <c r="AD17" s="3"/>
      <c r="AE17" s="20"/>
      <c r="AF17" s="3"/>
      <c r="AG17" s="3"/>
      <c r="AH17" s="3"/>
      <c r="AI17" s="20"/>
      <c r="AJ17" s="3"/>
      <c r="AK17" s="3"/>
      <c r="AL17" s="3"/>
      <c r="AM17" s="20"/>
      <c r="AN17" s="3"/>
      <c r="AO17" s="3"/>
      <c r="AP17" s="3"/>
      <c r="AQ17" s="20"/>
      <c r="AR17" s="3"/>
      <c r="AS17" s="3"/>
      <c r="AT17" s="3"/>
      <c r="AU17" s="20"/>
      <c r="AV17" s="3"/>
      <c r="AW17" s="3"/>
      <c r="AX17" s="3"/>
      <c r="AY17" s="20"/>
      <c r="AZ17" s="3"/>
      <c r="BA17" s="3"/>
      <c r="BB17" s="3"/>
      <c r="BC17" s="20"/>
      <c r="BD17" s="3"/>
      <c r="BE17" s="3"/>
      <c r="BF17" s="3"/>
      <c r="BG17" s="20"/>
      <c r="BH17" s="3"/>
      <c r="BI17" s="3"/>
      <c r="BJ17" s="3"/>
      <c r="BK17" s="20"/>
      <c r="BL17" s="3"/>
      <c r="BM17" s="3"/>
      <c r="BN17" s="3"/>
      <c r="BO17" s="20"/>
      <c r="BP17" s="3"/>
      <c r="BQ17" s="3"/>
      <c r="BR17" s="3"/>
      <c r="BS17" s="20"/>
      <c r="BT17" s="3"/>
      <c r="BU17" s="3"/>
      <c r="BV17" s="3"/>
      <c r="BW17" s="20"/>
      <c r="BX17" s="3"/>
      <c r="BY17" s="3"/>
      <c r="BZ17" s="3"/>
      <c r="CA17" s="20"/>
      <c r="CB17" s="3"/>
      <c r="CC17" s="3"/>
      <c r="CD17" s="3"/>
      <c r="CE17" s="3" t="str">
        <f t="shared" si="6"/>
        <v>0,effect,652030025,</v>
      </c>
      <c r="CF17" s="3" t="str">
        <f t="shared" si="7"/>
        <v>300,fly,653021007,</v>
      </c>
      <c r="CG17" s="3" t="str">
        <f t="shared" si="8"/>
        <v/>
      </c>
      <c r="CH17" s="3" t="str">
        <f t="shared" si="9"/>
        <v/>
      </c>
      <c r="CI17" s="3" t="str">
        <f t="shared" si="10"/>
        <v/>
      </c>
      <c r="CJ17" s="3" t="str">
        <f t="shared" si="11"/>
        <v/>
      </c>
      <c r="CK17" s="3" t="str">
        <f t="shared" si="12"/>
        <v/>
      </c>
      <c r="CL17" s="3" t="str">
        <f t="shared" si="13"/>
        <v/>
      </c>
      <c r="CM17" s="3" t="str">
        <f t="shared" si="14"/>
        <v/>
      </c>
      <c r="CN17" s="3" t="str">
        <f t="shared" si="15"/>
        <v/>
      </c>
      <c r="CO17" s="3" t="str">
        <f t="shared" si="16"/>
        <v/>
      </c>
      <c r="CP17" s="3" t="str">
        <f t="shared" si="17"/>
        <v/>
      </c>
      <c r="CQ17" s="3" t="str">
        <f t="shared" si="18"/>
        <v/>
      </c>
      <c r="CR17" s="3" t="str">
        <f t="shared" si="19"/>
        <v/>
      </c>
      <c r="CS17" s="3" t="str">
        <f t="shared" si="0"/>
        <v/>
      </c>
      <c r="CT17" s="3" t="str">
        <f t="shared" si="1"/>
        <v/>
      </c>
      <c r="CU17" s="3" t="str">
        <f t="shared" si="2"/>
        <v/>
      </c>
      <c r="CV17" s="3" t="str">
        <f t="shared" si="3"/>
        <v/>
      </c>
      <c r="CW17" s="3" t="str">
        <f t="shared" si="4"/>
        <v/>
      </c>
      <c r="CX17" s="3" t="str">
        <f t="shared" si="5"/>
        <v/>
      </c>
    </row>
    <row r="18" spans="1:102" x14ac:dyDescent="0.2">
      <c r="A18" s="3">
        <f>A17+1</f>
        <v>401100901</v>
      </c>
      <c r="B18" s="3" t="s">
        <v>215</v>
      </c>
      <c r="C18" s="20"/>
      <c r="D18" s="3"/>
      <c r="E18" s="3"/>
      <c r="F18" s="3"/>
      <c r="G18" s="20">
        <v>966</v>
      </c>
      <c r="H18" s="3" t="s">
        <v>184</v>
      </c>
      <c r="I18" s="3">
        <v>653031007</v>
      </c>
      <c r="J18" s="3"/>
      <c r="K18" s="20">
        <v>1700</v>
      </c>
      <c r="L18" s="3" t="s">
        <v>184</v>
      </c>
      <c r="M18" s="3">
        <v>653011008</v>
      </c>
      <c r="N18" s="3"/>
      <c r="O18" s="20"/>
      <c r="P18" s="3"/>
      <c r="Q18" s="3"/>
      <c r="R18" s="3"/>
      <c r="S18" s="20" t="s">
        <v>84</v>
      </c>
      <c r="T18" s="3"/>
      <c r="U18" s="3"/>
      <c r="V18" s="3"/>
      <c r="W18" s="20">
        <v>0</v>
      </c>
      <c r="X18" s="3" t="s">
        <v>183</v>
      </c>
      <c r="Y18" s="3">
        <f t="shared" ref="Y18" si="22">_xlfn.FLOOR.MATH(A18/100)*100+10000000</f>
        <v>411100900</v>
      </c>
      <c r="Z18" s="3"/>
      <c r="AA18" s="20">
        <v>1133</v>
      </c>
      <c r="AB18" s="3" t="s">
        <v>183</v>
      </c>
      <c r="AC18" s="3">
        <v>413100900</v>
      </c>
      <c r="AD18" s="3"/>
      <c r="AE18" s="20"/>
      <c r="AF18" s="3"/>
      <c r="AG18" s="3"/>
      <c r="AH18" s="3"/>
      <c r="AI18" s="20"/>
      <c r="AJ18" s="3"/>
      <c r="AK18" s="3"/>
      <c r="AL18" s="3"/>
      <c r="AM18" s="20"/>
      <c r="AN18" s="3"/>
      <c r="AO18" s="3"/>
      <c r="AP18" s="3"/>
      <c r="AQ18" s="20"/>
      <c r="AR18" s="3"/>
      <c r="AS18" s="3"/>
      <c r="AT18" s="3"/>
      <c r="AU18" s="20"/>
      <c r="AV18" s="3"/>
      <c r="AW18" s="3"/>
      <c r="AX18" s="3"/>
      <c r="AY18" s="20"/>
      <c r="AZ18" s="3"/>
      <c r="BA18" s="3"/>
      <c r="BB18" s="3"/>
      <c r="BC18" s="20"/>
      <c r="BD18" s="3"/>
      <c r="BE18" s="3"/>
      <c r="BF18" s="3"/>
      <c r="BG18" s="20"/>
      <c r="BH18" s="3"/>
      <c r="BI18" s="3"/>
      <c r="BJ18" s="3"/>
      <c r="BK18" s="20"/>
      <c r="BL18" s="3"/>
      <c r="BM18" s="3"/>
      <c r="BN18" s="3"/>
      <c r="BO18" s="20"/>
      <c r="BP18" s="3"/>
      <c r="BQ18" s="3"/>
      <c r="BR18" s="3"/>
      <c r="BS18" s="20"/>
      <c r="BT18" s="3"/>
      <c r="BU18" s="3"/>
      <c r="BV18" s="3"/>
      <c r="BW18" s="20"/>
      <c r="BX18" s="3"/>
      <c r="BY18" s="3"/>
      <c r="BZ18" s="3"/>
      <c r="CA18" s="20"/>
      <c r="CB18" s="3"/>
      <c r="CC18" s="3"/>
      <c r="CD18" s="3"/>
      <c r="CE18" s="3" t="str">
        <f t="shared" si="6"/>
        <v/>
      </c>
      <c r="CF18" s="3" t="str">
        <f t="shared" si="7"/>
        <v>966,fly,653031007,</v>
      </c>
      <c r="CG18" s="3" t="str">
        <f t="shared" si="8"/>
        <v>1700,fly,653011008,</v>
      </c>
      <c r="CH18" s="3" t="str">
        <f t="shared" si="9"/>
        <v/>
      </c>
      <c r="CI18" s="3" t="str">
        <f t="shared" si="10"/>
        <v/>
      </c>
      <c r="CJ18" s="3" t="str">
        <f t="shared" si="11"/>
        <v>0,logic,411100900,</v>
      </c>
      <c r="CK18" s="3" t="str">
        <f t="shared" si="12"/>
        <v>1133,logic,413100900,</v>
      </c>
      <c r="CL18" s="3" t="str">
        <f t="shared" si="13"/>
        <v/>
      </c>
      <c r="CM18" s="3" t="str">
        <f t="shared" si="14"/>
        <v/>
      </c>
      <c r="CN18" s="3" t="str">
        <f t="shared" si="15"/>
        <v/>
      </c>
      <c r="CO18" s="3" t="str">
        <f t="shared" si="16"/>
        <v/>
      </c>
      <c r="CP18" s="3" t="str">
        <f t="shared" si="17"/>
        <v/>
      </c>
      <c r="CQ18" s="3" t="str">
        <f t="shared" si="18"/>
        <v/>
      </c>
      <c r="CR18" s="3" t="str">
        <f t="shared" si="19"/>
        <v/>
      </c>
      <c r="CS18" s="3" t="str">
        <f t="shared" si="0"/>
        <v/>
      </c>
      <c r="CT18" s="3" t="str">
        <f t="shared" si="1"/>
        <v/>
      </c>
      <c r="CU18" s="3" t="str">
        <f t="shared" si="2"/>
        <v/>
      </c>
      <c r="CV18" s="3" t="str">
        <f t="shared" si="3"/>
        <v/>
      </c>
      <c r="CW18" s="3" t="str">
        <f t="shared" si="4"/>
        <v/>
      </c>
      <c r="CX18" s="3" t="str">
        <f t="shared" si="5"/>
        <v/>
      </c>
    </row>
    <row r="19" spans="1:102" x14ac:dyDescent="0.2">
      <c r="A19" s="3">
        <f>A18+1</f>
        <v>401100902</v>
      </c>
      <c r="B19" s="3" t="s">
        <v>215</v>
      </c>
      <c r="C19" s="20"/>
      <c r="D19" s="3"/>
      <c r="E19" s="3"/>
      <c r="F19" s="3"/>
      <c r="G19" s="20"/>
      <c r="H19" s="3"/>
      <c r="I19" s="3"/>
      <c r="J19" s="3"/>
      <c r="K19" s="20"/>
      <c r="L19" s="3"/>
      <c r="M19" s="3"/>
      <c r="N19" s="3"/>
      <c r="O19" s="20"/>
      <c r="P19" s="3"/>
      <c r="Q19" s="3"/>
      <c r="R19" s="3"/>
      <c r="S19" s="20" t="s">
        <v>84</v>
      </c>
      <c r="T19" s="3"/>
      <c r="U19" s="3"/>
      <c r="V19" s="3"/>
      <c r="W19" s="20">
        <v>0</v>
      </c>
      <c r="X19" s="3" t="s">
        <v>183</v>
      </c>
      <c r="Y19" s="3">
        <v>412100900</v>
      </c>
      <c r="Z19" s="3"/>
      <c r="AA19" s="20"/>
      <c r="AB19" s="3"/>
      <c r="AC19" s="3"/>
      <c r="AD19" s="3"/>
      <c r="AE19" s="20"/>
      <c r="AF19" s="3"/>
      <c r="AG19" s="3"/>
      <c r="AH19" s="3"/>
      <c r="AI19" s="20"/>
      <c r="AJ19" s="3"/>
      <c r="AK19" s="3"/>
      <c r="AL19" s="3"/>
      <c r="AM19" s="20"/>
      <c r="AN19" s="3"/>
      <c r="AO19" s="3"/>
      <c r="AP19" s="3"/>
      <c r="AQ19" s="20"/>
      <c r="AR19" s="3"/>
      <c r="AS19" s="3"/>
      <c r="AT19" s="3"/>
      <c r="AU19" s="20"/>
      <c r="AV19" s="3"/>
      <c r="AW19" s="3"/>
      <c r="AX19" s="3"/>
      <c r="AY19" s="20"/>
      <c r="AZ19" s="3"/>
      <c r="BA19" s="3"/>
      <c r="BB19" s="3"/>
      <c r="BC19" s="20"/>
      <c r="BD19" s="3"/>
      <c r="BE19" s="3"/>
      <c r="BF19" s="3"/>
      <c r="BG19" s="20"/>
      <c r="BH19" s="3"/>
      <c r="BI19" s="3"/>
      <c r="BJ19" s="3"/>
      <c r="BK19" s="20"/>
      <c r="BL19" s="3"/>
      <c r="BM19" s="3"/>
      <c r="BN19" s="3"/>
      <c r="BO19" s="20"/>
      <c r="BP19" s="3"/>
      <c r="BQ19" s="3"/>
      <c r="BR19" s="3"/>
      <c r="BS19" s="20"/>
      <c r="BT19" s="3"/>
      <c r="BU19" s="3"/>
      <c r="BV19" s="3"/>
      <c r="BW19" s="20"/>
      <c r="BX19" s="3"/>
      <c r="BY19" s="3"/>
      <c r="BZ19" s="3"/>
      <c r="CA19" s="20"/>
      <c r="CB19" s="3"/>
      <c r="CC19" s="3"/>
      <c r="CD19" s="3"/>
      <c r="CE19" s="3" t="str">
        <f t="shared" si="6"/>
        <v/>
      </c>
      <c r="CF19" s="3" t="str">
        <f t="shared" si="7"/>
        <v/>
      </c>
      <c r="CG19" s="3" t="str">
        <f t="shared" si="8"/>
        <v/>
      </c>
      <c r="CH19" s="3" t="str">
        <f t="shared" si="9"/>
        <v/>
      </c>
      <c r="CI19" s="3" t="str">
        <f t="shared" si="10"/>
        <v/>
      </c>
      <c r="CJ19" s="3" t="str">
        <f t="shared" si="11"/>
        <v>0,logic,412100900,</v>
      </c>
      <c r="CK19" s="3" t="str">
        <f t="shared" si="12"/>
        <v/>
      </c>
      <c r="CL19" s="3" t="str">
        <f t="shared" si="13"/>
        <v/>
      </c>
      <c r="CM19" s="3" t="str">
        <f t="shared" si="14"/>
        <v/>
      </c>
      <c r="CN19" s="3" t="str">
        <f t="shared" si="15"/>
        <v/>
      </c>
      <c r="CO19" s="3" t="str">
        <f t="shared" si="16"/>
        <v/>
      </c>
      <c r="CP19" s="3" t="str">
        <f t="shared" si="17"/>
        <v/>
      </c>
      <c r="CQ19" s="3" t="str">
        <f t="shared" si="18"/>
        <v/>
      </c>
      <c r="CR19" s="3" t="str">
        <f t="shared" si="19"/>
        <v/>
      </c>
      <c r="CS19" s="3" t="str">
        <f t="shared" si="0"/>
        <v/>
      </c>
      <c r="CT19" s="3" t="str">
        <f t="shared" si="1"/>
        <v/>
      </c>
      <c r="CU19" s="3" t="str">
        <f t="shared" si="2"/>
        <v/>
      </c>
      <c r="CV19" s="3" t="str">
        <f t="shared" si="3"/>
        <v/>
      </c>
      <c r="CW19" s="3" t="str">
        <f t="shared" si="4"/>
        <v/>
      </c>
      <c r="CX19" s="3" t="str">
        <f t="shared" si="5"/>
        <v/>
      </c>
    </row>
    <row r="20" spans="1:102" x14ac:dyDescent="0.2">
      <c r="A20" s="3">
        <f>A19+1</f>
        <v>401100903</v>
      </c>
      <c r="B20" s="3" t="s">
        <v>215</v>
      </c>
      <c r="C20" s="20"/>
      <c r="D20" s="3"/>
      <c r="E20" s="3"/>
      <c r="F20" s="3"/>
      <c r="G20" s="20"/>
      <c r="H20" s="3"/>
      <c r="I20" s="3"/>
      <c r="J20" s="3"/>
      <c r="K20" s="20"/>
      <c r="L20" s="3"/>
      <c r="M20" s="3"/>
      <c r="N20" s="3"/>
      <c r="O20" s="20"/>
      <c r="P20" s="3"/>
      <c r="Q20" s="3"/>
      <c r="R20" s="3"/>
      <c r="S20" s="20">
        <v>0</v>
      </c>
      <c r="T20" s="3" t="s">
        <v>420</v>
      </c>
      <c r="U20" s="3">
        <v>0</v>
      </c>
      <c r="V20" s="3"/>
      <c r="W20" s="20">
        <v>0</v>
      </c>
      <c r="X20" s="3" t="s">
        <v>183</v>
      </c>
      <c r="Y20" s="3">
        <v>414100900</v>
      </c>
      <c r="Z20" s="3"/>
      <c r="AA20" s="20"/>
      <c r="AB20" s="3"/>
      <c r="AC20" s="3"/>
      <c r="AD20" s="3"/>
      <c r="AE20" s="20"/>
      <c r="AF20" s="3"/>
      <c r="AG20" s="3"/>
      <c r="AH20" s="3"/>
      <c r="AI20" s="20"/>
      <c r="AJ20" s="3"/>
      <c r="AK20" s="3"/>
      <c r="AL20" s="3"/>
      <c r="AM20" s="20"/>
      <c r="AN20" s="3"/>
      <c r="AO20" s="3"/>
      <c r="AP20" s="3"/>
      <c r="AQ20" s="20"/>
      <c r="AR20" s="3"/>
      <c r="AS20" s="3"/>
      <c r="AT20" s="3"/>
      <c r="AU20" s="20"/>
      <c r="AV20" s="3"/>
      <c r="AW20" s="3"/>
      <c r="AX20" s="3"/>
      <c r="AY20" s="20"/>
      <c r="AZ20" s="3"/>
      <c r="BA20" s="3"/>
      <c r="BB20" s="3"/>
      <c r="BC20" s="20"/>
      <c r="BD20" s="3"/>
      <c r="BE20" s="3"/>
      <c r="BF20" s="3"/>
      <c r="BG20" s="20"/>
      <c r="BH20" s="3"/>
      <c r="BI20" s="3"/>
      <c r="BJ20" s="3"/>
      <c r="BK20" s="20"/>
      <c r="BL20" s="3"/>
      <c r="BM20" s="3"/>
      <c r="BN20" s="3"/>
      <c r="BO20" s="20"/>
      <c r="BP20" s="3"/>
      <c r="BQ20" s="3"/>
      <c r="BR20" s="3"/>
      <c r="BS20" s="20"/>
      <c r="BT20" s="3"/>
      <c r="BU20" s="3"/>
      <c r="BV20" s="3"/>
      <c r="BW20" s="20"/>
      <c r="BX20" s="3"/>
      <c r="BY20" s="3"/>
      <c r="BZ20" s="3"/>
      <c r="CA20" s="20"/>
      <c r="CB20" s="3"/>
      <c r="CC20" s="3"/>
      <c r="CD20" s="3"/>
      <c r="CE20" s="3" t="str">
        <f t="shared" si="6"/>
        <v/>
      </c>
      <c r="CF20" s="3" t="str">
        <f t="shared" si="7"/>
        <v/>
      </c>
      <c r="CG20" s="3" t="str">
        <f t="shared" si="8"/>
        <v/>
      </c>
      <c r="CH20" s="3" t="str">
        <f t="shared" si="9"/>
        <v/>
      </c>
      <c r="CI20" s="3" t="str">
        <f t="shared" si="10"/>
        <v>0,end,0,</v>
      </c>
      <c r="CJ20" s="3" t="str">
        <f t="shared" si="11"/>
        <v>0,logic,414100900,</v>
      </c>
      <c r="CK20" s="3" t="str">
        <f t="shared" si="12"/>
        <v/>
      </c>
      <c r="CL20" s="3" t="str">
        <f t="shared" si="13"/>
        <v/>
      </c>
      <c r="CM20" s="3" t="str">
        <f t="shared" si="14"/>
        <v/>
      </c>
      <c r="CN20" s="3" t="str">
        <f t="shared" si="15"/>
        <v/>
      </c>
      <c r="CO20" s="3" t="str">
        <f t="shared" si="16"/>
        <v/>
      </c>
      <c r="CP20" s="3" t="str">
        <f t="shared" si="17"/>
        <v/>
      </c>
      <c r="CQ20" s="3" t="str">
        <f t="shared" si="18"/>
        <v/>
      </c>
      <c r="CR20" s="3" t="str">
        <f t="shared" si="19"/>
        <v/>
      </c>
      <c r="CS20" s="3" t="str">
        <f t="shared" si="0"/>
        <v/>
      </c>
      <c r="CT20" s="3" t="str">
        <f t="shared" si="1"/>
        <v/>
      </c>
      <c r="CU20" s="3" t="str">
        <f t="shared" si="2"/>
        <v/>
      </c>
      <c r="CV20" s="3" t="str">
        <f t="shared" si="3"/>
        <v/>
      </c>
      <c r="CW20" s="3" t="str">
        <f t="shared" si="4"/>
        <v/>
      </c>
      <c r="CX20" s="3" t="str">
        <f t="shared" si="5"/>
        <v/>
      </c>
    </row>
    <row r="21" spans="1:102" x14ac:dyDescent="0.2">
      <c r="A21" s="3">
        <f>A17+100</f>
        <v>401101000</v>
      </c>
      <c r="B21" s="3" t="s">
        <v>524</v>
      </c>
      <c r="C21" s="20">
        <v>0</v>
      </c>
      <c r="D21" s="3" t="s">
        <v>182</v>
      </c>
      <c r="E21" s="3">
        <v>652090037</v>
      </c>
      <c r="F21" s="3"/>
      <c r="G21" s="20"/>
      <c r="H21" s="3"/>
      <c r="I21" s="3"/>
      <c r="J21" s="3"/>
      <c r="K21" s="20"/>
      <c r="L21" s="3"/>
      <c r="M21" s="3"/>
      <c r="N21" s="3"/>
      <c r="O21" s="20"/>
      <c r="P21" s="3"/>
      <c r="Q21" s="3"/>
      <c r="R21" s="3"/>
      <c r="S21" s="20">
        <v>2633</v>
      </c>
      <c r="T21" s="3" t="s">
        <v>420</v>
      </c>
      <c r="U21" s="3">
        <v>0</v>
      </c>
      <c r="V21" s="3"/>
      <c r="W21" s="20">
        <v>1166</v>
      </c>
      <c r="X21" s="3" t="s">
        <v>183</v>
      </c>
      <c r="Y21" s="3">
        <f t="shared" si="20"/>
        <v>411101000</v>
      </c>
      <c r="Z21" s="3"/>
      <c r="AA21" s="20">
        <v>2633</v>
      </c>
      <c r="AB21" s="3" t="s">
        <v>183</v>
      </c>
      <c r="AC21" s="3">
        <f>Y21+1000000</f>
        <v>412101000</v>
      </c>
      <c r="AD21" s="3"/>
      <c r="AE21" s="20"/>
      <c r="AF21" s="3"/>
      <c r="AG21" s="3"/>
      <c r="AH21" s="3"/>
      <c r="AI21" s="20"/>
      <c r="AJ21" s="3"/>
      <c r="AK21" s="3"/>
      <c r="AL21" s="3"/>
      <c r="AM21" s="20"/>
      <c r="AN21" s="3"/>
      <c r="AO21" s="3"/>
      <c r="AP21" s="3"/>
      <c r="AQ21" s="20"/>
      <c r="AR21" s="3"/>
      <c r="AS21" s="3"/>
      <c r="AT21" s="3"/>
      <c r="AU21" s="20"/>
      <c r="AV21" s="3"/>
      <c r="AW21" s="3"/>
      <c r="AX21" s="3"/>
      <c r="AY21" s="20"/>
      <c r="AZ21" s="3"/>
      <c r="BA21" s="3"/>
      <c r="BB21" s="3"/>
      <c r="BC21" s="20"/>
      <c r="BD21" s="3"/>
      <c r="BE21" s="3"/>
      <c r="BF21" s="3"/>
      <c r="BG21" s="20"/>
      <c r="BH21" s="3"/>
      <c r="BI21" s="3"/>
      <c r="BJ21" s="3"/>
      <c r="BK21" s="20"/>
      <c r="BL21" s="3"/>
      <c r="BM21" s="3"/>
      <c r="BN21" s="3"/>
      <c r="BO21" s="20"/>
      <c r="BP21" s="3"/>
      <c r="BQ21" s="3"/>
      <c r="BR21" s="3"/>
      <c r="BS21" s="20"/>
      <c r="BT21" s="3"/>
      <c r="BU21" s="3"/>
      <c r="BV21" s="3"/>
      <c r="BW21" s="20"/>
      <c r="BX21" s="3"/>
      <c r="BY21" s="3"/>
      <c r="BZ21" s="3"/>
      <c r="CA21" s="20"/>
      <c r="CB21" s="3"/>
      <c r="CC21" s="3"/>
      <c r="CD21" s="3"/>
      <c r="CE21" s="3" t="str">
        <f t="shared" si="6"/>
        <v>0,effect,652090037,</v>
      </c>
      <c r="CF21" s="3" t="str">
        <f t="shared" si="7"/>
        <v/>
      </c>
      <c r="CG21" s="3" t="str">
        <f t="shared" si="8"/>
        <v/>
      </c>
      <c r="CH21" s="3" t="str">
        <f t="shared" si="9"/>
        <v/>
      </c>
      <c r="CI21" s="3" t="str">
        <f t="shared" si="10"/>
        <v>2633,end,0,</v>
      </c>
      <c r="CJ21" s="3" t="str">
        <f t="shared" si="11"/>
        <v>1166,logic,411101000,</v>
      </c>
      <c r="CK21" s="3" t="str">
        <f t="shared" si="12"/>
        <v>2633,logic,412101000,</v>
      </c>
      <c r="CL21" s="3" t="str">
        <f t="shared" si="13"/>
        <v/>
      </c>
      <c r="CM21" s="3" t="str">
        <f t="shared" si="14"/>
        <v/>
      </c>
      <c r="CN21" s="3" t="str">
        <f t="shared" si="15"/>
        <v/>
      </c>
      <c r="CO21" s="3" t="str">
        <f t="shared" si="16"/>
        <v/>
      </c>
      <c r="CP21" s="3" t="str">
        <f t="shared" si="17"/>
        <v/>
      </c>
      <c r="CQ21" s="3" t="str">
        <f t="shared" si="18"/>
        <v/>
      </c>
      <c r="CR21" s="3" t="str">
        <f t="shared" si="19"/>
        <v/>
      </c>
      <c r="CS21" s="3" t="str">
        <f t="shared" si="0"/>
        <v/>
      </c>
      <c r="CT21" s="3" t="str">
        <f t="shared" si="1"/>
        <v/>
      </c>
      <c r="CU21" s="3" t="str">
        <f t="shared" si="2"/>
        <v/>
      </c>
      <c r="CV21" s="3" t="str">
        <f t="shared" si="3"/>
        <v/>
      </c>
      <c r="CW21" s="3" t="str">
        <f t="shared" si="4"/>
        <v/>
      </c>
      <c r="CX21" s="3" t="str">
        <f t="shared" si="5"/>
        <v/>
      </c>
    </row>
    <row r="22" spans="1:102" x14ac:dyDescent="0.2">
      <c r="A22" s="3">
        <f t="shared" si="21"/>
        <v>401101100</v>
      </c>
      <c r="B22" s="3" t="s">
        <v>212</v>
      </c>
      <c r="C22" s="20"/>
      <c r="D22" s="3"/>
      <c r="E22" s="3"/>
      <c r="F22" s="3"/>
      <c r="G22" s="20"/>
      <c r="H22" s="3"/>
      <c r="I22" s="3"/>
      <c r="J22" s="3"/>
      <c r="K22" s="20"/>
      <c r="L22" s="3"/>
      <c r="M22" s="3"/>
      <c r="N22" s="3"/>
      <c r="O22" s="20"/>
      <c r="P22" s="3"/>
      <c r="Q22" s="3"/>
      <c r="R22" s="3"/>
      <c r="S22" s="20">
        <v>0</v>
      </c>
      <c r="T22" s="3" t="s">
        <v>420</v>
      </c>
      <c r="U22" s="3">
        <v>0</v>
      </c>
      <c r="V22" s="3"/>
      <c r="W22" s="20">
        <v>0</v>
      </c>
      <c r="X22" s="3" t="s">
        <v>183</v>
      </c>
      <c r="Y22" s="3">
        <f t="shared" si="20"/>
        <v>411101100</v>
      </c>
      <c r="Z22" s="3"/>
      <c r="AA22" s="20"/>
      <c r="AB22" s="3"/>
      <c r="AC22" s="3"/>
      <c r="AD22" s="3"/>
      <c r="AE22" s="20"/>
      <c r="AF22" s="3"/>
      <c r="AG22" s="3"/>
      <c r="AH22" s="3"/>
      <c r="AI22" s="20"/>
      <c r="AJ22" s="3"/>
      <c r="AK22" s="3"/>
      <c r="AL22" s="3"/>
      <c r="AM22" s="20"/>
      <c r="AN22" s="3"/>
      <c r="AO22" s="3"/>
      <c r="AP22" s="3"/>
      <c r="AQ22" s="20"/>
      <c r="AR22" s="3"/>
      <c r="AS22" s="3"/>
      <c r="AT22" s="3"/>
      <c r="AU22" s="20"/>
      <c r="AV22" s="3"/>
      <c r="AW22" s="3"/>
      <c r="AX22" s="3"/>
      <c r="AY22" s="20"/>
      <c r="AZ22" s="3"/>
      <c r="BA22" s="3"/>
      <c r="BB22" s="3"/>
      <c r="BC22" s="20"/>
      <c r="BD22" s="3"/>
      <c r="BE22" s="3"/>
      <c r="BF22" s="3"/>
      <c r="BG22" s="20"/>
      <c r="BH22" s="3"/>
      <c r="BI22" s="3"/>
      <c r="BJ22" s="3"/>
      <c r="BK22" s="20"/>
      <c r="BL22" s="3"/>
      <c r="BM22" s="3"/>
      <c r="BN22" s="3"/>
      <c r="BO22" s="20"/>
      <c r="BP22" s="3"/>
      <c r="BQ22" s="3"/>
      <c r="BR22" s="3"/>
      <c r="BS22" s="20"/>
      <c r="BT22" s="3"/>
      <c r="BU22" s="3"/>
      <c r="BV22" s="3"/>
      <c r="BW22" s="20"/>
      <c r="BX22" s="3"/>
      <c r="BY22" s="3"/>
      <c r="BZ22" s="3"/>
      <c r="CA22" s="20"/>
      <c r="CB22" s="3"/>
      <c r="CC22" s="3"/>
      <c r="CD22" s="3"/>
      <c r="CE22" s="3" t="str">
        <f t="shared" si="6"/>
        <v/>
      </c>
      <c r="CF22" s="3" t="str">
        <f t="shared" si="7"/>
        <v/>
      </c>
      <c r="CG22" s="3" t="str">
        <f t="shared" si="8"/>
        <v/>
      </c>
      <c r="CH22" s="3" t="str">
        <f t="shared" si="9"/>
        <v/>
      </c>
      <c r="CI22" s="3" t="str">
        <f t="shared" si="10"/>
        <v>0,end,0,</v>
      </c>
      <c r="CJ22" s="3" t="str">
        <f t="shared" si="11"/>
        <v>0,logic,411101100,</v>
      </c>
      <c r="CK22" s="3" t="str">
        <f t="shared" si="12"/>
        <v/>
      </c>
      <c r="CL22" s="3" t="str">
        <f t="shared" si="13"/>
        <v/>
      </c>
      <c r="CM22" s="3" t="str">
        <f t="shared" si="14"/>
        <v/>
      </c>
      <c r="CN22" s="3" t="str">
        <f t="shared" si="15"/>
        <v/>
      </c>
      <c r="CO22" s="3" t="str">
        <f t="shared" si="16"/>
        <v/>
      </c>
      <c r="CP22" s="3" t="str">
        <f t="shared" si="17"/>
        <v/>
      </c>
      <c r="CQ22" s="3" t="str">
        <f t="shared" si="18"/>
        <v/>
      </c>
      <c r="CR22" s="3" t="str">
        <f t="shared" si="19"/>
        <v/>
      </c>
      <c r="CS22" s="3" t="str">
        <f t="shared" si="0"/>
        <v/>
      </c>
      <c r="CT22" s="3" t="str">
        <f t="shared" si="1"/>
        <v/>
      </c>
      <c r="CU22" s="3" t="str">
        <f t="shared" si="2"/>
        <v/>
      </c>
      <c r="CV22" s="3" t="str">
        <f t="shared" si="3"/>
        <v/>
      </c>
      <c r="CW22" s="3" t="str">
        <f t="shared" si="4"/>
        <v/>
      </c>
      <c r="CX22" s="3" t="str">
        <f t="shared" si="5"/>
        <v/>
      </c>
    </row>
    <row r="23" spans="1:102" x14ac:dyDescent="0.2">
      <c r="A23" s="3">
        <f t="shared" si="21"/>
        <v>401101200</v>
      </c>
      <c r="B23" s="3" t="s">
        <v>214</v>
      </c>
      <c r="C23" s="20">
        <v>0</v>
      </c>
      <c r="D23" s="3" t="s">
        <v>182</v>
      </c>
      <c r="E23" s="3">
        <v>652030027</v>
      </c>
      <c r="F23" s="3"/>
      <c r="G23" s="20">
        <v>633</v>
      </c>
      <c r="H23" s="3" t="s">
        <v>184</v>
      </c>
      <c r="I23" s="3">
        <v>653021009</v>
      </c>
      <c r="J23" s="3"/>
      <c r="K23" s="20"/>
      <c r="L23" s="3"/>
      <c r="M23" s="3"/>
      <c r="N23" s="3"/>
      <c r="O23" s="20"/>
      <c r="P23" s="3"/>
      <c r="Q23" s="3"/>
      <c r="R23" s="3"/>
      <c r="S23" s="20" t="s">
        <v>84</v>
      </c>
      <c r="T23" s="3"/>
      <c r="U23" s="3"/>
      <c r="V23" s="3"/>
      <c r="W23" s="20"/>
      <c r="X23" s="3"/>
      <c r="Y23" s="3"/>
      <c r="Z23" s="3"/>
      <c r="AA23" s="20"/>
      <c r="AB23" s="3"/>
      <c r="AC23" s="3"/>
      <c r="AD23" s="3"/>
      <c r="AE23" s="20"/>
      <c r="AF23" s="3"/>
      <c r="AG23" s="3"/>
      <c r="AH23" s="3"/>
      <c r="AI23" s="20"/>
      <c r="AJ23" s="3"/>
      <c r="AK23" s="3"/>
      <c r="AL23" s="3"/>
      <c r="AM23" s="20"/>
      <c r="AN23" s="3"/>
      <c r="AO23" s="3"/>
      <c r="AP23" s="3"/>
      <c r="AQ23" s="20"/>
      <c r="AR23" s="3"/>
      <c r="AS23" s="3"/>
      <c r="AT23" s="3"/>
      <c r="AU23" s="20"/>
      <c r="AV23" s="3"/>
      <c r="AW23" s="3"/>
      <c r="AX23" s="3"/>
      <c r="AY23" s="20"/>
      <c r="AZ23" s="3"/>
      <c r="BA23" s="3"/>
      <c r="BB23" s="3"/>
      <c r="BC23" s="20"/>
      <c r="BD23" s="3"/>
      <c r="BE23" s="3"/>
      <c r="BF23" s="3"/>
      <c r="BG23" s="20"/>
      <c r="BH23" s="3"/>
      <c r="BI23" s="3"/>
      <c r="BJ23" s="3"/>
      <c r="BK23" s="20"/>
      <c r="BL23" s="3"/>
      <c r="BM23" s="3"/>
      <c r="BN23" s="3"/>
      <c r="BO23" s="20"/>
      <c r="BP23" s="3"/>
      <c r="BQ23" s="3"/>
      <c r="BR23" s="3"/>
      <c r="BS23" s="20"/>
      <c r="BT23" s="3"/>
      <c r="BU23" s="3"/>
      <c r="BV23" s="3"/>
      <c r="BW23" s="20"/>
      <c r="BX23" s="3"/>
      <c r="BY23" s="3"/>
      <c r="BZ23" s="3"/>
      <c r="CA23" s="20"/>
      <c r="CB23" s="3"/>
      <c r="CC23" s="3"/>
      <c r="CD23" s="3"/>
      <c r="CE23" s="3" t="str">
        <f t="shared" si="6"/>
        <v>0,effect,652030027,</v>
      </c>
      <c r="CF23" s="3" t="str">
        <f t="shared" si="7"/>
        <v>633,fly,653021009,</v>
      </c>
      <c r="CG23" s="3" t="str">
        <f t="shared" si="8"/>
        <v/>
      </c>
      <c r="CH23" s="3" t="str">
        <f t="shared" si="9"/>
        <v/>
      </c>
      <c r="CI23" s="3" t="str">
        <f t="shared" si="10"/>
        <v/>
      </c>
      <c r="CJ23" s="3" t="str">
        <f t="shared" si="11"/>
        <v/>
      </c>
      <c r="CK23" s="3" t="str">
        <f t="shared" si="12"/>
        <v/>
      </c>
      <c r="CL23" s="3" t="str">
        <f t="shared" si="13"/>
        <v/>
      </c>
      <c r="CM23" s="3" t="str">
        <f t="shared" si="14"/>
        <v/>
      </c>
      <c r="CN23" s="3" t="str">
        <f t="shared" si="15"/>
        <v/>
      </c>
      <c r="CO23" s="3" t="str">
        <f t="shared" si="16"/>
        <v/>
      </c>
      <c r="CP23" s="3" t="str">
        <f t="shared" si="17"/>
        <v/>
      </c>
      <c r="CQ23" s="3" t="str">
        <f t="shared" si="18"/>
        <v/>
      </c>
      <c r="CR23" s="3" t="str">
        <f t="shared" si="19"/>
        <v/>
      </c>
      <c r="CS23" s="3" t="str">
        <f t="shared" si="0"/>
        <v/>
      </c>
      <c r="CT23" s="3" t="str">
        <f t="shared" si="1"/>
        <v/>
      </c>
      <c r="CU23" s="3" t="str">
        <f t="shared" si="2"/>
        <v/>
      </c>
      <c r="CV23" s="3" t="str">
        <f t="shared" si="3"/>
        <v/>
      </c>
      <c r="CW23" s="3" t="str">
        <f t="shared" si="4"/>
        <v/>
      </c>
      <c r="CX23" s="3" t="str">
        <f t="shared" si="5"/>
        <v/>
      </c>
    </row>
    <row r="24" spans="1:102" x14ac:dyDescent="0.2">
      <c r="A24" s="3">
        <v>401101201</v>
      </c>
      <c r="B24" s="3" t="s">
        <v>214</v>
      </c>
      <c r="C24" s="20"/>
      <c r="D24" s="3"/>
      <c r="E24" s="3"/>
      <c r="F24" s="3"/>
      <c r="G24" s="20"/>
      <c r="H24" s="3"/>
      <c r="I24" s="3"/>
      <c r="J24" s="3"/>
      <c r="K24" s="20"/>
      <c r="L24" s="3"/>
      <c r="M24" s="3"/>
      <c r="N24" s="3"/>
      <c r="O24" s="20"/>
      <c r="P24" s="3"/>
      <c r="Q24" s="3"/>
      <c r="R24" s="3"/>
      <c r="S24" s="20">
        <v>266</v>
      </c>
      <c r="T24" s="3" t="s">
        <v>420</v>
      </c>
      <c r="U24" s="3">
        <v>0</v>
      </c>
      <c r="V24" s="3"/>
      <c r="W24" s="20">
        <v>0</v>
      </c>
      <c r="X24" s="3" t="s">
        <v>183</v>
      </c>
      <c r="Y24" s="3">
        <f t="shared" ref="Y24" si="23">_xlfn.FLOOR.MATH(A24/100)*100+10000000</f>
        <v>411101200</v>
      </c>
      <c r="Z24" s="3"/>
      <c r="AA24" s="20">
        <v>266</v>
      </c>
      <c r="AB24" s="3" t="s">
        <v>183</v>
      </c>
      <c r="AC24" s="3">
        <f>Y24+1000000</f>
        <v>412101200</v>
      </c>
      <c r="AD24" s="3"/>
      <c r="AE24" s="20"/>
      <c r="AF24" s="3"/>
      <c r="AG24" s="3"/>
      <c r="AH24" s="3"/>
      <c r="AI24" s="20"/>
      <c r="AJ24" s="3"/>
      <c r="AK24" s="3"/>
      <c r="AL24" s="3"/>
      <c r="AM24" s="20"/>
      <c r="AN24" s="3"/>
      <c r="AO24" s="3"/>
      <c r="AP24" s="3"/>
      <c r="AQ24" s="20"/>
      <c r="AR24" s="3"/>
      <c r="AS24" s="3"/>
      <c r="AT24" s="3"/>
      <c r="AU24" s="20"/>
      <c r="AV24" s="3"/>
      <c r="AW24" s="3"/>
      <c r="AX24" s="3"/>
      <c r="AY24" s="20"/>
      <c r="AZ24" s="3"/>
      <c r="BA24" s="3"/>
      <c r="BB24" s="3"/>
      <c r="BC24" s="20"/>
      <c r="BD24" s="3"/>
      <c r="BE24" s="3"/>
      <c r="BF24" s="3"/>
      <c r="BG24" s="20"/>
      <c r="BH24" s="3"/>
      <c r="BI24" s="3"/>
      <c r="BJ24" s="3"/>
      <c r="BK24" s="20"/>
      <c r="BL24" s="3"/>
      <c r="BM24" s="3"/>
      <c r="BN24" s="3"/>
      <c r="BO24" s="20"/>
      <c r="BP24" s="3"/>
      <c r="BQ24" s="3"/>
      <c r="BR24" s="3"/>
      <c r="BS24" s="20"/>
      <c r="BT24" s="3"/>
      <c r="BU24" s="3"/>
      <c r="BV24" s="3"/>
      <c r="BW24" s="20"/>
      <c r="BX24" s="3"/>
      <c r="BY24" s="3"/>
      <c r="BZ24" s="3"/>
      <c r="CA24" s="20"/>
      <c r="CB24" s="3"/>
      <c r="CC24" s="3"/>
      <c r="CD24" s="3"/>
      <c r="CE24" s="3" t="str">
        <f t="shared" si="6"/>
        <v/>
      </c>
      <c r="CF24" s="3" t="str">
        <f t="shared" si="7"/>
        <v/>
      </c>
      <c r="CG24" s="3" t="str">
        <f t="shared" si="8"/>
        <v/>
      </c>
      <c r="CH24" s="3" t="str">
        <f t="shared" si="9"/>
        <v/>
      </c>
      <c r="CI24" s="3" t="str">
        <f t="shared" si="10"/>
        <v>266,end,0,</v>
      </c>
      <c r="CJ24" s="3" t="str">
        <f t="shared" si="11"/>
        <v>0,logic,411101200,</v>
      </c>
      <c r="CK24" s="3" t="str">
        <f t="shared" si="12"/>
        <v>266,logic,412101200,</v>
      </c>
      <c r="CL24" s="3" t="str">
        <f t="shared" si="13"/>
        <v/>
      </c>
      <c r="CM24" s="3" t="str">
        <f t="shared" si="14"/>
        <v/>
      </c>
      <c r="CN24" s="3" t="str">
        <f t="shared" si="15"/>
        <v/>
      </c>
      <c r="CO24" s="3" t="str">
        <f t="shared" si="16"/>
        <v/>
      </c>
      <c r="CP24" s="3" t="str">
        <f t="shared" si="17"/>
        <v/>
      </c>
      <c r="CQ24" s="3" t="str">
        <f t="shared" si="18"/>
        <v/>
      </c>
      <c r="CR24" s="3" t="str">
        <f t="shared" si="19"/>
        <v/>
      </c>
      <c r="CS24" s="3" t="str">
        <f t="shared" si="0"/>
        <v/>
      </c>
      <c r="CT24" s="3" t="str">
        <f t="shared" si="1"/>
        <v/>
      </c>
      <c r="CU24" s="3" t="str">
        <f t="shared" si="2"/>
        <v/>
      </c>
      <c r="CV24" s="3" t="str">
        <f t="shared" si="3"/>
        <v/>
      </c>
      <c r="CW24" s="3" t="str">
        <f t="shared" si="4"/>
        <v/>
      </c>
      <c r="CX24" s="3" t="str">
        <f t="shared" si="5"/>
        <v/>
      </c>
    </row>
    <row r="25" spans="1:102" x14ac:dyDescent="0.2">
      <c r="A25" s="3">
        <v>401101300</v>
      </c>
      <c r="B25" s="3" t="s">
        <v>221</v>
      </c>
      <c r="C25" s="20">
        <v>0</v>
      </c>
      <c r="D25" s="3" t="s">
        <v>182</v>
      </c>
      <c r="E25" s="3">
        <v>652020029</v>
      </c>
      <c r="F25" s="3"/>
      <c r="G25" s="20"/>
      <c r="H25" s="3"/>
      <c r="I25" s="3"/>
      <c r="J25" s="3"/>
      <c r="K25" s="20"/>
      <c r="L25" s="3"/>
      <c r="M25" s="3"/>
      <c r="N25" s="3"/>
      <c r="O25" s="20"/>
      <c r="P25" s="3"/>
      <c r="Q25" s="3"/>
      <c r="R25" s="3"/>
      <c r="S25" s="20">
        <v>533</v>
      </c>
      <c r="T25" s="3" t="s">
        <v>315</v>
      </c>
      <c r="U25" s="3">
        <v>0</v>
      </c>
      <c r="V25" s="3"/>
      <c r="W25" s="20">
        <v>266</v>
      </c>
      <c r="X25" s="3" t="s">
        <v>183</v>
      </c>
      <c r="Y25" s="3">
        <f t="shared" ref="Y25" si="24">_xlfn.FLOOR.MATH(A25/100)*100+10000000</f>
        <v>411101300</v>
      </c>
      <c r="Z25" s="3"/>
      <c r="AA25" s="20">
        <v>533</v>
      </c>
      <c r="AB25" s="3" t="s">
        <v>183</v>
      </c>
      <c r="AC25" s="3">
        <f>Y25+1000000</f>
        <v>412101300</v>
      </c>
      <c r="AD25" s="3"/>
      <c r="AE25" s="20"/>
      <c r="AF25" s="3"/>
      <c r="AG25" s="3"/>
      <c r="AH25" s="3"/>
      <c r="AI25" s="20"/>
      <c r="AJ25" s="3"/>
      <c r="AK25" s="3"/>
      <c r="AL25" s="3"/>
      <c r="AM25" s="20"/>
      <c r="AN25" s="3"/>
      <c r="AO25" s="3"/>
      <c r="AP25" s="3"/>
      <c r="AQ25" s="20"/>
      <c r="AR25" s="3"/>
      <c r="AS25" s="3"/>
      <c r="AT25" s="3"/>
      <c r="AU25" s="20"/>
      <c r="AV25" s="3"/>
      <c r="AW25" s="3"/>
      <c r="AX25" s="3"/>
      <c r="AY25" s="20"/>
      <c r="AZ25" s="3"/>
      <c r="BA25" s="3"/>
      <c r="BB25" s="3"/>
      <c r="BC25" s="20"/>
      <c r="BD25" s="3"/>
      <c r="BE25" s="3"/>
      <c r="BF25" s="3"/>
      <c r="BG25" s="20"/>
      <c r="BH25" s="3"/>
      <c r="BI25" s="3"/>
      <c r="BJ25" s="3"/>
      <c r="BK25" s="20"/>
      <c r="BL25" s="3"/>
      <c r="BM25" s="3"/>
      <c r="BN25" s="3"/>
      <c r="BO25" s="20"/>
      <c r="BP25" s="3"/>
      <c r="BQ25" s="3"/>
      <c r="BR25" s="3"/>
      <c r="BS25" s="20"/>
      <c r="BT25" s="3"/>
      <c r="BU25" s="3"/>
      <c r="BV25" s="3"/>
      <c r="BW25" s="20"/>
      <c r="BX25" s="3"/>
      <c r="BY25" s="3"/>
      <c r="BZ25" s="3"/>
      <c r="CA25" s="20"/>
      <c r="CB25" s="3"/>
      <c r="CC25" s="3"/>
      <c r="CD25" s="3"/>
      <c r="CE25" s="3" t="str">
        <f t="shared" si="6"/>
        <v>0,effect,652020029,</v>
      </c>
      <c r="CF25" s="3" t="str">
        <f t="shared" si="7"/>
        <v/>
      </c>
      <c r="CG25" s="3" t="str">
        <f t="shared" si="8"/>
        <v/>
      </c>
      <c r="CH25" s="3" t="str">
        <f t="shared" si="9"/>
        <v/>
      </c>
      <c r="CI25" s="3" t="str">
        <f t="shared" si="10"/>
        <v>533,end,0,</v>
      </c>
      <c r="CJ25" s="3" t="str">
        <f t="shared" si="11"/>
        <v>266,logic,411101300,</v>
      </c>
      <c r="CK25" s="3" t="str">
        <f t="shared" si="12"/>
        <v>533,logic,412101300,</v>
      </c>
      <c r="CL25" s="3" t="str">
        <f t="shared" si="13"/>
        <v/>
      </c>
      <c r="CM25" s="3" t="str">
        <f t="shared" si="14"/>
        <v/>
      </c>
      <c r="CN25" s="3" t="str">
        <f t="shared" si="15"/>
        <v/>
      </c>
      <c r="CO25" s="3" t="str">
        <f t="shared" si="16"/>
        <v/>
      </c>
      <c r="CP25" s="3" t="str">
        <f t="shared" si="17"/>
        <v/>
      </c>
      <c r="CQ25" s="3" t="str">
        <f t="shared" si="18"/>
        <v/>
      </c>
      <c r="CR25" s="3" t="str">
        <f t="shared" si="19"/>
        <v/>
      </c>
      <c r="CS25" s="3" t="str">
        <f t="shared" si="0"/>
        <v/>
      </c>
      <c r="CT25" s="3" t="str">
        <f t="shared" si="1"/>
        <v/>
      </c>
      <c r="CU25" s="3" t="str">
        <f t="shared" si="2"/>
        <v/>
      </c>
      <c r="CV25" s="3" t="str">
        <f t="shared" si="3"/>
        <v/>
      </c>
      <c r="CW25" s="3" t="str">
        <f t="shared" si="4"/>
        <v/>
      </c>
      <c r="CX25" s="3" t="str">
        <f t="shared" si="5"/>
        <v/>
      </c>
    </row>
    <row r="26" spans="1:102" x14ac:dyDescent="0.2">
      <c r="A26" s="3">
        <v>401101301</v>
      </c>
      <c r="B26" s="3" t="s">
        <v>242</v>
      </c>
      <c r="C26" s="20">
        <v>166</v>
      </c>
      <c r="D26" s="3" t="s">
        <v>182</v>
      </c>
      <c r="E26" s="3">
        <v>652022023</v>
      </c>
      <c r="F26" s="3"/>
      <c r="G26" s="20"/>
      <c r="H26" s="3"/>
      <c r="I26" s="3"/>
      <c r="J26" s="3"/>
      <c r="K26" s="20"/>
      <c r="L26" s="3"/>
      <c r="M26" s="3"/>
      <c r="N26" s="3"/>
      <c r="O26" s="20"/>
      <c r="P26" s="3"/>
      <c r="Q26" s="3"/>
      <c r="R26" s="3"/>
      <c r="S26" s="20">
        <v>200</v>
      </c>
      <c r="T26" s="3" t="s">
        <v>315</v>
      </c>
      <c r="U26" s="3">
        <v>0</v>
      </c>
      <c r="V26" s="3"/>
      <c r="W26" s="20">
        <v>200</v>
      </c>
      <c r="X26" s="3" t="s">
        <v>183</v>
      </c>
      <c r="Y26" s="3">
        <v>413101300</v>
      </c>
      <c r="Z26" s="3"/>
      <c r="AA26" s="20"/>
      <c r="AB26" s="3"/>
      <c r="AC26" s="3"/>
      <c r="AD26" s="3"/>
      <c r="AE26" s="20"/>
      <c r="AF26" s="3"/>
      <c r="AG26" s="3"/>
      <c r="AH26" s="3"/>
      <c r="AI26" s="20"/>
      <c r="AJ26" s="3"/>
      <c r="AK26" s="3"/>
      <c r="AL26" s="3"/>
      <c r="AM26" s="20"/>
      <c r="AN26" s="3"/>
      <c r="AO26" s="3"/>
      <c r="AP26" s="3"/>
      <c r="AQ26" s="20"/>
      <c r="AR26" s="3"/>
      <c r="AS26" s="3"/>
      <c r="AT26" s="3"/>
      <c r="AU26" s="20"/>
      <c r="AV26" s="3"/>
      <c r="AW26" s="3"/>
      <c r="AX26" s="3"/>
      <c r="AY26" s="20"/>
      <c r="AZ26" s="3"/>
      <c r="BA26" s="3"/>
      <c r="BB26" s="3"/>
      <c r="BC26" s="20"/>
      <c r="BD26" s="3"/>
      <c r="BE26" s="3"/>
      <c r="BF26" s="3"/>
      <c r="BG26" s="20"/>
      <c r="BH26" s="3"/>
      <c r="BI26" s="3"/>
      <c r="BJ26" s="3"/>
      <c r="BK26" s="20"/>
      <c r="BL26" s="3"/>
      <c r="BM26" s="3"/>
      <c r="BN26" s="3"/>
      <c r="BO26" s="20"/>
      <c r="BP26" s="3"/>
      <c r="BQ26" s="3"/>
      <c r="BR26" s="3"/>
      <c r="BS26" s="20"/>
      <c r="BT26" s="3"/>
      <c r="BU26" s="3"/>
      <c r="BV26" s="3"/>
      <c r="BW26" s="20"/>
      <c r="BX26" s="3"/>
      <c r="BY26" s="3"/>
      <c r="BZ26" s="3"/>
      <c r="CA26" s="20"/>
      <c r="CB26" s="3"/>
      <c r="CC26" s="3"/>
      <c r="CD26" s="3"/>
      <c r="CE26" s="3" t="str">
        <f t="shared" ref="CE26" si="25">IF(C26="","",C26&amp;","&amp;D26&amp;","&amp;E26&amp;","&amp;F26)</f>
        <v>166,effect,652022023,</v>
      </c>
      <c r="CF26" s="3" t="str">
        <f t="shared" ref="CF26" si="26">IF(G26="","",G26&amp;","&amp;H26&amp;","&amp;I26&amp;","&amp;J26)</f>
        <v/>
      </c>
      <c r="CG26" s="3" t="str">
        <f t="shared" ref="CG26" si="27">IF(K26="","",K26&amp;","&amp;L26&amp;","&amp;M26&amp;","&amp;N26)</f>
        <v/>
      </c>
      <c r="CH26" s="3" t="str">
        <f t="shared" ref="CH26" si="28">IF(O26="","",O26&amp;","&amp;P26&amp;","&amp;Q26&amp;","&amp;R26)</f>
        <v/>
      </c>
      <c r="CI26" s="3" t="str">
        <f t="shared" ref="CI26" si="29">IF(S26="","",S26&amp;","&amp;T26&amp;","&amp;U26&amp;","&amp;V26)</f>
        <v>200,end,0,</v>
      </c>
      <c r="CJ26" s="3" t="str">
        <f t="shared" ref="CJ26" si="30">IF(W26="","",W26&amp;","&amp;X26&amp;","&amp;Y26&amp;","&amp;Z26)</f>
        <v>200,logic,413101300,</v>
      </c>
      <c r="CK26" s="3" t="str">
        <f t="shared" ref="CK26" si="31">IF(AA26="","",AA26&amp;","&amp;AB26&amp;","&amp;AC26&amp;","&amp;AD26)</f>
        <v/>
      </c>
      <c r="CL26" s="3" t="str">
        <f t="shared" ref="CL26" si="32">IF(AE26="","",AE26&amp;","&amp;AF26&amp;","&amp;AG26&amp;","&amp;AH26)</f>
        <v/>
      </c>
      <c r="CM26" s="3" t="str">
        <f t="shared" ref="CM26" si="33">IF(AI26="","",AI26&amp;","&amp;AJ26&amp;","&amp;AK26&amp;","&amp;AL26)</f>
        <v/>
      </c>
      <c r="CN26" s="3" t="str">
        <f t="shared" ref="CN26" si="34">IF(AM26="","",AM26&amp;","&amp;AN26&amp;","&amp;AO26&amp;","&amp;AP26)</f>
        <v/>
      </c>
      <c r="CO26" s="3" t="str">
        <f t="shared" ref="CO26" si="35">IF(AQ26="","",AQ26&amp;","&amp;AR26&amp;","&amp;AS26&amp;","&amp;AT26)</f>
        <v/>
      </c>
      <c r="CP26" s="3" t="str">
        <f t="shared" ref="CP26" si="36">IF(AU26="","",AU26&amp;","&amp;AV26&amp;","&amp;AW26&amp;","&amp;AX26)</f>
        <v/>
      </c>
      <c r="CQ26" s="3" t="str">
        <f t="shared" ref="CQ26" si="37">IF(AY26="","",AY26&amp;","&amp;AZ26&amp;","&amp;BA26&amp;","&amp;BB26)</f>
        <v/>
      </c>
      <c r="CR26" s="3" t="str">
        <f t="shared" ref="CR26" si="38">IF(BC26="","",BC26&amp;","&amp;BD26&amp;","&amp;BE26&amp;","&amp;BF26)</f>
        <v/>
      </c>
      <c r="CS26" s="3" t="str">
        <f t="shared" ref="CS26" si="39">IF(BG26="","",BG26&amp;","&amp;BH26&amp;","&amp;BI26&amp;","&amp;BJ26)</f>
        <v/>
      </c>
      <c r="CT26" s="3" t="str">
        <f t="shared" ref="CT26" si="40">IF(BK26="","",BK26&amp;","&amp;BL26&amp;","&amp;BM26&amp;","&amp;BN26)</f>
        <v/>
      </c>
      <c r="CU26" s="3" t="str">
        <f t="shared" ref="CU26" si="41">IF(BO26="","",BO26&amp;","&amp;BP26&amp;","&amp;BQ26&amp;","&amp;BR26)</f>
        <v/>
      </c>
      <c r="CV26" s="3" t="str">
        <f t="shared" ref="CV26" si="42">IF(BS26="","",BS26&amp;","&amp;BT26&amp;","&amp;BU26&amp;","&amp;BV26)</f>
        <v/>
      </c>
      <c r="CW26" s="3" t="str">
        <f t="shared" ref="CW26" si="43">IF(BW26="","",BW26&amp;","&amp;BX26&amp;","&amp;BY26&amp;","&amp;BZ26)</f>
        <v/>
      </c>
      <c r="CX26" s="3" t="str">
        <f t="shared" ref="CX26" si="44">IF(CA26="","",CA26&amp;","&amp;CB26&amp;","&amp;CC26&amp;","&amp;CD26)</f>
        <v/>
      </c>
    </row>
    <row r="27" spans="1:102" x14ac:dyDescent="0.2">
      <c r="A27" s="3">
        <v>401101400</v>
      </c>
      <c r="B27" s="3" t="s">
        <v>219</v>
      </c>
      <c r="C27" s="20">
        <v>0</v>
      </c>
      <c r="D27" s="3" t="s">
        <v>182</v>
      </c>
      <c r="E27" s="3">
        <v>652030030</v>
      </c>
      <c r="F27" s="3"/>
      <c r="G27" s="20"/>
      <c r="H27" s="3"/>
      <c r="I27" s="3"/>
      <c r="J27" s="3"/>
      <c r="K27" s="20"/>
      <c r="L27" s="3"/>
      <c r="M27" s="3"/>
      <c r="N27" s="3"/>
      <c r="O27" s="20"/>
      <c r="P27" s="3"/>
      <c r="Q27" s="3"/>
      <c r="R27" s="3"/>
      <c r="S27" s="20">
        <v>833</v>
      </c>
      <c r="T27" s="3" t="s">
        <v>420</v>
      </c>
      <c r="U27" s="3">
        <v>0</v>
      </c>
      <c r="V27" s="3"/>
      <c r="W27" s="20">
        <v>166</v>
      </c>
      <c r="X27" s="3" t="s">
        <v>183</v>
      </c>
      <c r="Y27" s="3">
        <f t="shared" ref="Y27:Y28" si="45">_xlfn.FLOOR.MATH(A27/100)*100+10000000</f>
        <v>411101400</v>
      </c>
      <c r="Z27" s="3">
        <v>1</v>
      </c>
      <c r="AA27" s="20">
        <f>W27+167</f>
        <v>333</v>
      </c>
      <c r="AB27" s="3" t="s">
        <v>183</v>
      </c>
      <c r="AC27" s="3">
        <v>411101400</v>
      </c>
      <c r="AD27" s="3">
        <f>Z27+1</f>
        <v>2</v>
      </c>
      <c r="AE27" s="20">
        <f>AA27+167</f>
        <v>500</v>
      </c>
      <c r="AF27" s="3" t="s">
        <v>183</v>
      </c>
      <c r="AG27" s="3">
        <v>411101400</v>
      </c>
      <c r="AH27" s="3">
        <f>AD27+1</f>
        <v>3</v>
      </c>
      <c r="AI27" s="20">
        <f>AE27+166</f>
        <v>666</v>
      </c>
      <c r="AJ27" s="3" t="s">
        <v>183</v>
      </c>
      <c r="AK27" s="3">
        <v>411101400</v>
      </c>
      <c r="AL27" s="3">
        <f>AH27+1</f>
        <v>4</v>
      </c>
      <c r="AM27" s="20">
        <f>AI27+167</f>
        <v>833</v>
      </c>
      <c r="AN27" s="3" t="s">
        <v>183</v>
      </c>
      <c r="AO27" s="3">
        <v>411101400</v>
      </c>
      <c r="AP27" s="3">
        <f>AL27+1</f>
        <v>5</v>
      </c>
      <c r="AQ27" s="20"/>
      <c r="AR27" s="3"/>
      <c r="AS27" s="3"/>
      <c r="AT27" s="3"/>
      <c r="AU27" s="20"/>
      <c r="AV27" s="3"/>
      <c r="AW27" s="3"/>
      <c r="AX27" s="3"/>
      <c r="AY27" s="20"/>
      <c r="AZ27" s="3"/>
      <c r="BA27" s="3"/>
      <c r="BB27" s="3"/>
      <c r="BC27" s="20"/>
      <c r="BD27" s="3"/>
      <c r="BE27" s="3"/>
      <c r="BF27" s="3"/>
      <c r="BG27" s="20"/>
      <c r="BH27" s="3"/>
      <c r="BI27" s="3"/>
      <c r="BJ27" s="3"/>
      <c r="BK27" s="20"/>
      <c r="BL27" s="3"/>
      <c r="BM27" s="3"/>
      <c r="BN27" s="3"/>
      <c r="BO27" s="20"/>
      <c r="BP27" s="3"/>
      <c r="BQ27" s="3"/>
      <c r="BR27" s="3"/>
      <c r="BS27" s="20"/>
      <c r="BT27" s="3"/>
      <c r="BU27" s="3"/>
      <c r="BV27" s="3"/>
      <c r="BW27" s="20"/>
      <c r="BX27" s="3"/>
      <c r="BY27" s="3"/>
      <c r="BZ27" s="3"/>
      <c r="CA27" s="20"/>
      <c r="CB27" s="3"/>
      <c r="CC27" s="3"/>
      <c r="CD27" s="3"/>
      <c r="CE27" s="3" t="str">
        <f t="shared" si="6"/>
        <v>0,effect,652030030,</v>
      </c>
      <c r="CF27" s="3" t="str">
        <f t="shared" si="7"/>
        <v/>
      </c>
      <c r="CG27" s="3" t="str">
        <f t="shared" si="8"/>
        <v/>
      </c>
      <c r="CH27" s="3" t="str">
        <f t="shared" si="9"/>
        <v/>
      </c>
      <c r="CI27" s="3" t="str">
        <f t="shared" si="10"/>
        <v>833,end,0,</v>
      </c>
      <c r="CJ27" s="3" t="str">
        <f t="shared" si="11"/>
        <v>166,logic,411101400,1</v>
      </c>
      <c r="CK27" s="3" t="str">
        <f t="shared" si="12"/>
        <v>333,logic,411101400,2</v>
      </c>
      <c r="CL27" s="3" t="str">
        <f t="shared" si="13"/>
        <v>500,logic,411101400,3</v>
      </c>
      <c r="CM27" s="3" t="str">
        <f t="shared" si="14"/>
        <v>666,logic,411101400,4</v>
      </c>
      <c r="CN27" s="3" t="str">
        <f t="shared" si="15"/>
        <v>833,logic,411101400,5</v>
      </c>
      <c r="CO27" s="3" t="str">
        <f t="shared" si="16"/>
        <v/>
      </c>
      <c r="CP27" s="3" t="str">
        <f t="shared" si="17"/>
        <v/>
      </c>
      <c r="CQ27" s="3" t="str">
        <f t="shared" si="18"/>
        <v/>
      </c>
      <c r="CR27" s="3" t="str">
        <f t="shared" si="19"/>
        <v/>
      </c>
      <c r="CS27" s="3" t="str">
        <f t="shared" si="0"/>
        <v/>
      </c>
      <c r="CT27" s="3" t="str">
        <f t="shared" si="1"/>
        <v/>
      </c>
      <c r="CU27" s="3" t="str">
        <f t="shared" si="2"/>
        <v/>
      </c>
      <c r="CV27" s="3" t="str">
        <f t="shared" si="3"/>
        <v/>
      </c>
      <c r="CW27" s="3" t="str">
        <f t="shared" si="4"/>
        <v/>
      </c>
      <c r="CX27" s="3" t="str">
        <f t="shared" si="5"/>
        <v/>
      </c>
    </row>
    <row r="28" spans="1:102" x14ac:dyDescent="0.2">
      <c r="A28" s="3">
        <f t="shared" ref="A28" si="46">A27+100</f>
        <v>401101500</v>
      </c>
      <c r="B28" s="3" t="s">
        <v>218</v>
      </c>
      <c r="C28" s="20">
        <v>0</v>
      </c>
      <c r="D28" s="3" t="s">
        <v>182</v>
      </c>
      <c r="E28" s="3">
        <v>652010021</v>
      </c>
      <c r="F28" s="3"/>
      <c r="G28" s="20">
        <v>1666</v>
      </c>
      <c r="H28" s="3" t="s">
        <v>182</v>
      </c>
      <c r="I28" s="3">
        <v>652030022</v>
      </c>
      <c r="J28" s="3"/>
      <c r="K28" s="20"/>
      <c r="L28" s="3"/>
      <c r="M28" s="3"/>
      <c r="N28" s="3"/>
      <c r="O28" s="20"/>
      <c r="P28" s="3"/>
      <c r="Q28" s="3"/>
      <c r="R28" s="3"/>
      <c r="S28" s="20">
        <v>2000</v>
      </c>
      <c r="T28" s="3" t="s">
        <v>420</v>
      </c>
      <c r="U28" s="3">
        <v>0</v>
      </c>
      <c r="V28" s="3"/>
      <c r="W28" s="20">
        <v>2000</v>
      </c>
      <c r="X28" s="3" t="s">
        <v>183</v>
      </c>
      <c r="Y28" s="3">
        <f t="shared" si="45"/>
        <v>411101500</v>
      </c>
      <c r="Z28" s="3"/>
      <c r="AA28" s="20"/>
      <c r="AB28" s="3"/>
      <c r="AC28" s="3"/>
      <c r="AD28" s="3"/>
      <c r="AE28" s="20"/>
      <c r="AF28" s="3"/>
      <c r="AG28" s="3"/>
      <c r="AH28" s="3"/>
      <c r="AI28" s="20"/>
      <c r="AJ28" s="3"/>
      <c r="AK28" s="3"/>
      <c r="AL28" s="3"/>
      <c r="AM28" s="20"/>
      <c r="AN28" s="3"/>
      <c r="AO28" s="3"/>
      <c r="AP28" s="3"/>
      <c r="AQ28" s="20"/>
      <c r="AR28" s="3"/>
      <c r="AS28" s="3"/>
      <c r="AT28" s="3"/>
      <c r="AU28" s="20"/>
      <c r="AV28" s="3"/>
      <c r="AW28" s="3"/>
      <c r="AX28" s="3"/>
      <c r="AY28" s="20"/>
      <c r="AZ28" s="3"/>
      <c r="BA28" s="3"/>
      <c r="BB28" s="3"/>
      <c r="BC28" s="20"/>
      <c r="BD28" s="3"/>
      <c r="BE28" s="3"/>
      <c r="BF28" s="3"/>
      <c r="BG28" s="20"/>
      <c r="BH28" s="3"/>
      <c r="BI28" s="3"/>
      <c r="BJ28" s="3"/>
      <c r="BK28" s="20"/>
      <c r="BL28" s="3"/>
      <c r="BM28" s="3"/>
      <c r="BN28" s="3"/>
      <c r="BO28" s="20"/>
      <c r="BP28" s="3"/>
      <c r="BQ28" s="3"/>
      <c r="BR28" s="3"/>
      <c r="BS28" s="20"/>
      <c r="BT28" s="3"/>
      <c r="BU28" s="3"/>
      <c r="BV28" s="3"/>
      <c r="BW28" s="20"/>
      <c r="BX28" s="3"/>
      <c r="BY28" s="3"/>
      <c r="BZ28" s="3"/>
      <c r="CA28" s="20"/>
      <c r="CB28" s="3"/>
      <c r="CC28" s="3"/>
      <c r="CD28" s="3"/>
      <c r="CE28" s="3" t="str">
        <f t="shared" si="6"/>
        <v>0,effect,652010021,</v>
      </c>
      <c r="CF28" s="3" t="str">
        <f t="shared" si="7"/>
        <v>1666,effect,652030022,</v>
      </c>
      <c r="CG28" s="3" t="str">
        <f t="shared" si="8"/>
        <v/>
      </c>
      <c r="CH28" s="3" t="str">
        <f t="shared" si="9"/>
        <v/>
      </c>
      <c r="CI28" s="3" t="str">
        <f t="shared" si="10"/>
        <v>2000,end,0,</v>
      </c>
      <c r="CJ28" s="3" t="str">
        <f t="shared" si="11"/>
        <v>2000,logic,411101500,</v>
      </c>
      <c r="CK28" s="3" t="str">
        <f t="shared" si="12"/>
        <v/>
      </c>
      <c r="CL28" s="3" t="str">
        <f t="shared" si="13"/>
        <v/>
      </c>
      <c r="CM28" s="3" t="str">
        <f t="shared" si="14"/>
        <v/>
      </c>
      <c r="CN28" s="3" t="str">
        <f t="shared" si="15"/>
        <v/>
      </c>
      <c r="CO28" s="3" t="str">
        <f t="shared" si="16"/>
        <v/>
      </c>
      <c r="CP28" s="3" t="str">
        <f t="shared" si="17"/>
        <v/>
      </c>
      <c r="CQ28" s="3" t="str">
        <f t="shared" si="18"/>
        <v/>
      </c>
      <c r="CR28" s="3" t="str">
        <f t="shared" si="19"/>
        <v/>
      </c>
      <c r="CS28" s="3" t="str">
        <f t="shared" si="0"/>
        <v/>
      </c>
      <c r="CT28" s="3" t="str">
        <f t="shared" si="1"/>
        <v/>
      </c>
      <c r="CU28" s="3" t="str">
        <f t="shared" si="2"/>
        <v/>
      </c>
      <c r="CV28" s="3" t="str">
        <f t="shared" si="3"/>
        <v/>
      </c>
      <c r="CW28" s="3" t="str">
        <f t="shared" si="4"/>
        <v/>
      </c>
      <c r="CX28" s="3" t="str">
        <f t="shared" si="5"/>
        <v/>
      </c>
    </row>
    <row r="29" spans="1:102" x14ac:dyDescent="0.2">
      <c r="A29" s="3">
        <f t="shared" ref="A29:A35" si="47">A28+100</f>
        <v>401101600</v>
      </c>
      <c r="B29" s="3" t="s">
        <v>217</v>
      </c>
      <c r="C29" s="20">
        <v>0</v>
      </c>
      <c r="D29" s="3" t="s">
        <v>182</v>
      </c>
      <c r="E29" s="3">
        <v>652010021</v>
      </c>
      <c r="F29" s="3"/>
      <c r="G29" s="20">
        <v>2333</v>
      </c>
      <c r="H29" s="3" t="s">
        <v>182</v>
      </c>
      <c r="I29" s="3">
        <v>652030022</v>
      </c>
      <c r="J29" s="3"/>
      <c r="K29" s="20"/>
      <c r="L29" s="3"/>
      <c r="M29" s="3"/>
      <c r="N29" s="3"/>
      <c r="O29" s="20"/>
      <c r="P29" s="3"/>
      <c r="Q29" s="3"/>
      <c r="R29" s="3"/>
      <c r="S29" s="20">
        <v>3333</v>
      </c>
      <c r="T29" s="3" t="s">
        <v>420</v>
      </c>
      <c r="U29" s="3">
        <v>0</v>
      </c>
      <c r="V29" s="3"/>
      <c r="W29" s="20">
        <v>2933</v>
      </c>
      <c r="X29" s="3" t="s">
        <v>183</v>
      </c>
      <c r="Y29" s="3">
        <f t="shared" ref="Y29" si="48">_xlfn.FLOOR.MATH(A29/100)*100+10000000</f>
        <v>411101600</v>
      </c>
      <c r="Z29" s="3"/>
      <c r="AA29" s="20">
        <v>3333</v>
      </c>
      <c r="AB29" s="3" t="s">
        <v>183</v>
      </c>
      <c r="AC29" s="3">
        <f>Y29+1000000</f>
        <v>412101600</v>
      </c>
      <c r="AD29" s="3"/>
      <c r="AE29" s="20"/>
      <c r="AF29" s="3"/>
      <c r="AG29" s="3"/>
      <c r="AH29" s="3"/>
      <c r="AI29" s="20"/>
      <c r="AJ29" s="3"/>
      <c r="AK29" s="3"/>
      <c r="AL29" s="3"/>
      <c r="AM29" s="20"/>
      <c r="AN29" s="3"/>
      <c r="AO29" s="3"/>
      <c r="AP29" s="3"/>
      <c r="AQ29" s="20"/>
      <c r="AR29" s="3"/>
      <c r="AS29" s="3"/>
      <c r="AT29" s="3"/>
      <c r="AU29" s="20"/>
      <c r="AV29" s="3"/>
      <c r="AW29" s="3"/>
      <c r="AX29" s="3"/>
      <c r="AY29" s="20"/>
      <c r="AZ29" s="3"/>
      <c r="BA29" s="3"/>
      <c r="BB29" s="3"/>
      <c r="BC29" s="20"/>
      <c r="BD29" s="3"/>
      <c r="BE29" s="3"/>
      <c r="BF29" s="3"/>
      <c r="BG29" s="20"/>
      <c r="BH29" s="3"/>
      <c r="BI29" s="3"/>
      <c r="BJ29" s="3"/>
      <c r="BK29" s="20"/>
      <c r="BL29" s="3"/>
      <c r="BM29" s="3"/>
      <c r="BN29" s="3"/>
      <c r="BO29" s="20"/>
      <c r="BP29" s="3"/>
      <c r="BQ29" s="3"/>
      <c r="BR29" s="3"/>
      <c r="BS29" s="20"/>
      <c r="BT29" s="3"/>
      <c r="BU29" s="3"/>
      <c r="BV29" s="3"/>
      <c r="BW29" s="20"/>
      <c r="BX29" s="3"/>
      <c r="BY29" s="3"/>
      <c r="BZ29" s="3"/>
      <c r="CA29" s="20"/>
      <c r="CB29" s="3"/>
      <c r="CC29" s="3"/>
      <c r="CD29" s="3"/>
      <c r="CE29" s="3" t="str">
        <f t="shared" si="6"/>
        <v>0,effect,652010021,</v>
      </c>
      <c r="CF29" s="3" t="str">
        <f t="shared" si="7"/>
        <v>2333,effect,652030022,</v>
      </c>
      <c r="CG29" s="3" t="str">
        <f t="shared" si="8"/>
        <v/>
      </c>
      <c r="CH29" s="3" t="str">
        <f t="shared" si="9"/>
        <v/>
      </c>
      <c r="CI29" s="3" t="str">
        <f t="shared" si="10"/>
        <v>3333,end,0,</v>
      </c>
      <c r="CJ29" s="3" t="str">
        <f t="shared" si="11"/>
        <v>2933,logic,411101600,</v>
      </c>
      <c r="CK29" s="3" t="str">
        <f t="shared" si="12"/>
        <v>3333,logic,412101600,</v>
      </c>
      <c r="CL29" s="3" t="str">
        <f t="shared" si="13"/>
        <v/>
      </c>
      <c r="CM29" s="3" t="str">
        <f t="shared" si="14"/>
        <v/>
      </c>
      <c r="CN29" s="3" t="str">
        <f t="shared" si="15"/>
        <v/>
      </c>
      <c r="CO29" s="3" t="str">
        <f t="shared" si="16"/>
        <v/>
      </c>
      <c r="CP29" s="3" t="str">
        <f t="shared" si="17"/>
        <v/>
      </c>
      <c r="CQ29" s="3" t="str">
        <f t="shared" si="18"/>
        <v/>
      </c>
      <c r="CR29" s="3" t="str">
        <f t="shared" si="19"/>
        <v/>
      </c>
      <c r="CS29" s="3" t="str">
        <f t="shared" si="0"/>
        <v/>
      </c>
      <c r="CT29" s="3" t="str">
        <f t="shared" si="1"/>
        <v/>
      </c>
      <c r="CU29" s="3" t="str">
        <f t="shared" si="2"/>
        <v/>
      </c>
      <c r="CV29" s="3" t="str">
        <f t="shared" si="3"/>
        <v/>
      </c>
      <c r="CW29" s="3" t="str">
        <f t="shared" si="4"/>
        <v/>
      </c>
      <c r="CX29" s="3" t="str">
        <f t="shared" si="5"/>
        <v/>
      </c>
    </row>
    <row r="30" spans="1:102" x14ac:dyDescent="0.2">
      <c r="A30" s="3">
        <f t="shared" si="47"/>
        <v>401101700</v>
      </c>
      <c r="B30" s="3" t="s">
        <v>418</v>
      </c>
      <c r="C30" s="20">
        <v>0</v>
      </c>
      <c r="D30" s="3" t="s">
        <v>182</v>
      </c>
      <c r="E30" s="16">
        <v>652020018</v>
      </c>
      <c r="F30" s="3"/>
      <c r="G30" s="20">
        <v>933</v>
      </c>
      <c r="H30" s="3" t="s">
        <v>182</v>
      </c>
      <c r="I30" s="3">
        <v>652030019</v>
      </c>
      <c r="J30" s="3"/>
      <c r="K30" s="20"/>
      <c r="L30" s="3"/>
      <c r="M30" s="3"/>
      <c r="N30" s="3"/>
      <c r="O30" s="20"/>
      <c r="P30" s="3"/>
      <c r="Q30" s="3"/>
      <c r="R30" s="3"/>
      <c r="S30" s="20">
        <v>2933</v>
      </c>
      <c r="T30" s="3" t="s">
        <v>420</v>
      </c>
      <c r="U30" s="3">
        <v>0</v>
      </c>
      <c r="V30" s="3"/>
      <c r="W30" s="20">
        <v>433</v>
      </c>
      <c r="X30" s="3" t="s">
        <v>183</v>
      </c>
      <c r="Y30" s="3">
        <f t="shared" ref="Y30" si="49">_xlfn.FLOOR.MATH(A30/100)*100+10000000</f>
        <v>411101700</v>
      </c>
      <c r="Z30" s="3"/>
      <c r="AA30" s="20">
        <v>1433</v>
      </c>
      <c r="AB30" s="3" t="s">
        <v>415</v>
      </c>
      <c r="AC30" s="3">
        <v>415101700</v>
      </c>
      <c r="AD30" s="3"/>
      <c r="AE30" s="20">
        <f>AA30+500</f>
        <v>1933</v>
      </c>
      <c r="AF30" s="3" t="s">
        <v>415</v>
      </c>
      <c r="AG30" s="3">
        <v>414101700</v>
      </c>
      <c r="AH30" s="3"/>
      <c r="AI30" s="20">
        <f>AE30+500</f>
        <v>2433</v>
      </c>
      <c r="AJ30" s="3" t="s">
        <v>415</v>
      </c>
      <c r="AK30" s="3">
        <v>412101700</v>
      </c>
      <c r="AL30" s="3"/>
      <c r="AM30" s="20">
        <f>AI30+500</f>
        <v>2933</v>
      </c>
      <c r="AN30" s="3" t="s">
        <v>416</v>
      </c>
      <c r="AO30" s="3">
        <v>413101700</v>
      </c>
      <c r="AP30" s="3"/>
      <c r="AQ30" s="20"/>
      <c r="AR30" s="3"/>
      <c r="AS30" s="3"/>
      <c r="AT30" s="3"/>
      <c r="AU30" s="20"/>
      <c r="AV30" s="3"/>
      <c r="AW30" s="3"/>
      <c r="AX30" s="3"/>
      <c r="AY30" s="20"/>
      <c r="AZ30" s="3"/>
      <c r="BA30" s="3"/>
      <c r="BB30" s="3"/>
      <c r="BC30" s="20"/>
      <c r="BD30" s="3"/>
      <c r="BE30" s="3"/>
      <c r="BF30" s="3"/>
      <c r="BG30" s="20"/>
      <c r="BH30" s="3"/>
      <c r="BI30" s="3"/>
      <c r="BJ30" s="3"/>
      <c r="BK30" s="20"/>
      <c r="BL30" s="3"/>
      <c r="BM30" s="3"/>
      <c r="BN30" s="3"/>
      <c r="BO30" s="20"/>
      <c r="BP30" s="3"/>
      <c r="BQ30" s="3"/>
      <c r="BR30" s="3"/>
      <c r="BS30" s="20"/>
      <c r="BT30" s="3"/>
      <c r="BU30" s="3"/>
      <c r="BV30" s="3"/>
      <c r="BW30" s="20"/>
      <c r="BX30" s="3"/>
      <c r="BY30" s="3"/>
      <c r="BZ30" s="3"/>
      <c r="CA30" s="20"/>
      <c r="CB30" s="3"/>
      <c r="CC30" s="3"/>
      <c r="CD30" s="3"/>
      <c r="CE30" s="3" t="str">
        <f t="shared" si="6"/>
        <v>0,effect,652020018,</v>
      </c>
      <c r="CF30" s="3" t="str">
        <f t="shared" si="7"/>
        <v>933,effect,652030019,</v>
      </c>
      <c r="CG30" s="3" t="str">
        <f t="shared" si="8"/>
        <v/>
      </c>
      <c r="CH30" s="3" t="str">
        <f t="shared" si="9"/>
        <v/>
      </c>
      <c r="CI30" s="3" t="str">
        <f t="shared" si="10"/>
        <v>2933,end,0,</v>
      </c>
      <c r="CJ30" s="3" t="str">
        <f t="shared" si="11"/>
        <v>433,logic,411101700,</v>
      </c>
      <c r="CK30" s="3" t="str">
        <f t="shared" si="12"/>
        <v>1433,logic,415101700,</v>
      </c>
      <c r="CL30" s="3" t="str">
        <f t="shared" si="13"/>
        <v>1933,logic,414101700,</v>
      </c>
      <c r="CM30" s="3" t="str">
        <f t="shared" si="14"/>
        <v>2433,logic,412101700,</v>
      </c>
      <c r="CN30" s="3" t="str">
        <f t="shared" si="15"/>
        <v>2933,logic,413101700,</v>
      </c>
      <c r="CO30" s="3" t="str">
        <f t="shared" si="16"/>
        <v/>
      </c>
      <c r="CP30" s="3" t="str">
        <f t="shared" si="17"/>
        <v/>
      </c>
      <c r="CQ30" s="3" t="str">
        <f t="shared" si="18"/>
        <v/>
      </c>
      <c r="CR30" s="3" t="str">
        <f t="shared" si="19"/>
        <v/>
      </c>
      <c r="CS30" s="3" t="str">
        <f t="shared" si="0"/>
        <v/>
      </c>
      <c r="CT30" s="3" t="str">
        <f t="shared" si="1"/>
        <v/>
      </c>
      <c r="CU30" s="3" t="str">
        <f t="shared" si="2"/>
        <v/>
      </c>
      <c r="CV30" s="3" t="str">
        <f t="shared" si="3"/>
        <v/>
      </c>
      <c r="CW30" s="3" t="str">
        <f t="shared" si="4"/>
        <v/>
      </c>
      <c r="CX30" s="3" t="str">
        <f t="shared" si="5"/>
        <v/>
      </c>
    </row>
    <row r="31" spans="1:102" x14ac:dyDescent="0.2">
      <c r="A31" s="3">
        <f t="shared" si="47"/>
        <v>401101800</v>
      </c>
      <c r="B31" s="3" t="s">
        <v>319</v>
      </c>
      <c r="C31" s="20">
        <v>0</v>
      </c>
      <c r="D31" s="3" t="s">
        <v>182</v>
      </c>
      <c r="E31" s="3">
        <v>652020028</v>
      </c>
      <c r="F31" s="3"/>
      <c r="G31" s="20"/>
      <c r="H31" s="3"/>
      <c r="I31" s="3"/>
      <c r="J31" s="3"/>
      <c r="K31" s="20"/>
      <c r="L31" s="3"/>
      <c r="M31" s="3"/>
      <c r="N31" s="3"/>
      <c r="O31" s="20"/>
      <c r="P31" s="3"/>
      <c r="Q31" s="3"/>
      <c r="R31" s="3"/>
      <c r="S31" s="20">
        <v>433</v>
      </c>
      <c r="T31" s="3" t="s">
        <v>420</v>
      </c>
      <c r="U31" s="3">
        <v>0</v>
      </c>
      <c r="V31" s="3"/>
      <c r="W31" s="20">
        <v>433</v>
      </c>
      <c r="X31" s="3" t="s">
        <v>183</v>
      </c>
      <c r="Y31" s="3">
        <v>411101800</v>
      </c>
      <c r="Z31" s="3"/>
      <c r="AA31" s="20"/>
      <c r="AB31" s="3"/>
      <c r="AC31" s="3"/>
      <c r="AD31" s="3"/>
      <c r="AE31" s="20"/>
      <c r="AF31" s="3"/>
      <c r="AG31" s="3"/>
      <c r="AH31" s="3"/>
      <c r="AI31" s="20"/>
      <c r="AJ31" s="3"/>
      <c r="AK31" s="3"/>
      <c r="AL31" s="3"/>
      <c r="AM31" s="20"/>
      <c r="AN31" s="3"/>
      <c r="AO31" s="3"/>
      <c r="AP31" s="3"/>
      <c r="AQ31" s="20"/>
      <c r="AR31" s="3"/>
      <c r="AS31" s="3"/>
      <c r="AT31" s="3"/>
      <c r="AU31" s="20"/>
      <c r="AV31" s="3"/>
      <c r="AW31" s="3"/>
      <c r="AX31" s="3"/>
      <c r="AY31" s="20"/>
      <c r="AZ31" s="3"/>
      <c r="BA31" s="3"/>
      <c r="BB31" s="3"/>
      <c r="BC31" s="20"/>
      <c r="BD31" s="3"/>
      <c r="BE31" s="3"/>
      <c r="BF31" s="3"/>
      <c r="BG31" s="20"/>
      <c r="BH31" s="3"/>
      <c r="BI31" s="3"/>
      <c r="BJ31" s="3"/>
      <c r="BK31" s="20"/>
      <c r="BL31" s="3"/>
      <c r="BM31" s="3"/>
      <c r="BN31" s="3"/>
      <c r="BO31" s="20"/>
      <c r="BP31" s="3"/>
      <c r="BQ31" s="3"/>
      <c r="BR31" s="3"/>
      <c r="BS31" s="20"/>
      <c r="BT31" s="3"/>
      <c r="BU31" s="3"/>
      <c r="BV31" s="3"/>
      <c r="BW31" s="20"/>
      <c r="BX31" s="3"/>
      <c r="BY31" s="3"/>
      <c r="BZ31" s="3"/>
      <c r="CA31" s="20"/>
      <c r="CB31" s="3"/>
      <c r="CC31" s="3"/>
      <c r="CD31" s="3"/>
      <c r="CE31" s="3" t="str">
        <f t="shared" si="6"/>
        <v>0,effect,652020028,</v>
      </c>
      <c r="CF31" s="3" t="str">
        <f t="shared" si="7"/>
        <v/>
      </c>
      <c r="CG31" s="3" t="str">
        <f t="shared" si="8"/>
        <v/>
      </c>
      <c r="CH31" s="3" t="str">
        <f t="shared" si="9"/>
        <v/>
      </c>
      <c r="CI31" s="3" t="str">
        <f t="shared" si="10"/>
        <v>433,end,0,</v>
      </c>
      <c r="CJ31" s="3" t="str">
        <f t="shared" si="11"/>
        <v>433,logic,411101800,</v>
      </c>
      <c r="CK31" s="3" t="str">
        <f t="shared" si="12"/>
        <v/>
      </c>
      <c r="CL31" s="3" t="str">
        <f t="shared" si="13"/>
        <v/>
      </c>
      <c r="CM31" s="3" t="str">
        <f t="shared" si="14"/>
        <v/>
      </c>
      <c r="CN31" s="3" t="str">
        <f t="shared" si="15"/>
        <v/>
      </c>
      <c r="CO31" s="3" t="str">
        <f t="shared" si="16"/>
        <v/>
      </c>
      <c r="CP31" s="3" t="str">
        <f t="shared" si="17"/>
        <v/>
      </c>
      <c r="CQ31" s="3" t="str">
        <f t="shared" si="18"/>
        <v/>
      </c>
      <c r="CR31" s="3" t="str">
        <f t="shared" si="19"/>
        <v/>
      </c>
      <c r="CS31" s="3" t="str">
        <f t="shared" si="0"/>
        <v/>
      </c>
      <c r="CT31" s="3" t="str">
        <f t="shared" si="1"/>
        <v/>
      </c>
      <c r="CU31" s="3" t="str">
        <f t="shared" si="2"/>
        <v/>
      </c>
      <c r="CV31" s="3" t="str">
        <f t="shared" si="3"/>
        <v/>
      </c>
      <c r="CW31" s="3" t="str">
        <f t="shared" si="4"/>
        <v/>
      </c>
      <c r="CX31" s="3" t="str">
        <f t="shared" si="5"/>
        <v/>
      </c>
    </row>
    <row r="32" spans="1:102" x14ac:dyDescent="0.2">
      <c r="A32" s="3">
        <f t="shared" si="47"/>
        <v>401101900</v>
      </c>
      <c r="B32" s="31" t="s">
        <v>432</v>
      </c>
      <c r="C32" s="20">
        <v>0</v>
      </c>
      <c r="D32" s="3" t="s">
        <v>182</v>
      </c>
      <c r="E32" s="16">
        <v>652030031</v>
      </c>
      <c r="F32" s="3"/>
      <c r="G32" s="20">
        <v>433</v>
      </c>
      <c r="H32" s="3" t="s">
        <v>182</v>
      </c>
      <c r="I32" s="3">
        <v>652080032</v>
      </c>
      <c r="J32" s="3"/>
      <c r="K32" s="20"/>
      <c r="L32" s="3"/>
      <c r="M32" s="3"/>
      <c r="N32" s="3"/>
      <c r="O32" s="20"/>
      <c r="P32" s="3"/>
      <c r="Q32" s="3"/>
      <c r="R32" s="3"/>
      <c r="S32" s="20">
        <v>1500</v>
      </c>
      <c r="T32" s="3" t="s">
        <v>315</v>
      </c>
      <c r="U32" s="3">
        <v>0</v>
      </c>
      <c r="V32" s="3"/>
      <c r="W32" s="20">
        <v>700</v>
      </c>
      <c r="X32" s="3" t="s">
        <v>183</v>
      </c>
      <c r="Y32" s="3">
        <f t="shared" ref="Y32:Y37" si="50">_xlfn.FLOOR.MATH(A32/100)*100+10000000</f>
        <v>411101900</v>
      </c>
      <c r="Z32" s="3"/>
      <c r="AA32" s="20">
        <f>W32+200</f>
        <v>900</v>
      </c>
      <c r="AB32" s="3" t="s">
        <v>415</v>
      </c>
      <c r="AC32" s="3">
        <f>Y32+1000000</f>
        <v>412101900</v>
      </c>
      <c r="AD32" s="3"/>
      <c r="AE32" s="20">
        <f>AA32+200</f>
        <v>1100</v>
      </c>
      <c r="AF32" s="3" t="s">
        <v>415</v>
      </c>
      <c r="AG32" s="3">
        <f>AC32+1000000</f>
        <v>413101900</v>
      </c>
      <c r="AH32" s="3"/>
      <c r="AI32" s="20">
        <f>AE32+200</f>
        <v>1300</v>
      </c>
      <c r="AJ32" s="3" t="s">
        <v>415</v>
      </c>
      <c r="AK32" s="3">
        <f>AG32+1000000</f>
        <v>414101900</v>
      </c>
      <c r="AL32" s="3"/>
      <c r="AM32" s="20">
        <f>AI32+200</f>
        <v>1500</v>
      </c>
      <c r="AN32" s="3" t="s">
        <v>183</v>
      </c>
      <c r="AO32" s="3">
        <f>AK32+1000000</f>
        <v>415101900</v>
      </c>
      <c r="AP32" s="3"/>
      <c r="AQ32" s="20">
        <v>700</v>
      </c>
      <c r="AR32" s="3" t="s">
        <v>183</v>
      </c>
      <c r="AS32" s="3">
        <f>AO32+1000000</f>
        <v>416101900</v>
      </c>
      <c r="AT32" s="3"/>
      <c r="AU32" s="20">
        <f>AQ32+200</f>
        <v>900</v>
      </c>
      <c r="AV32" s="3" t="s">
        <v>415</v>
      </c>
      <c r="AW32" s="3">
        <f>AS32+1000000</f>
        <v>417101900</v>
      </c>
      <c r="AX32" s="3"/>
      <c r="AY32" s="20">
        <f>AU32+200</f>
        <v>1100</v>
      </c>
      <c r="AZ32" s="3" t="s">
        <v>415</v>
      </c>
      <c r="BA32" s="3">
        <f>AW32+1000000</f>
        <v>418101900</v>
      </c>
      <c r="BB32" s="3"/>
      <c r="BC32" s="20">
        <f>AY32+200</f>
        <v>1300</v>
      </c>
      <c r="BD32" s="3" t="s">
        <v>415</v>
      </c>
      <c r="BE32" s="3">
        <f>BA32+1000000</f>
        <v>419101900</v>
      </c>
      <c r="BF32" s="3"/>
      <c r="BG32" s="20">
        <f>BC32+200</f>
        <v>1500</v>
      </c>
      <c r="BH32" s="3" t="s">
        <v>183</v>
      </c>
      <c r="BI32" s="3">
        <f>BE32+1000000</f>
        <v>420101900</v>
      </c>
      <c r="BJ32" s="3"/>
      <c r="BK32" s="20"/>
      <c r="BL32" s="3"/>
      <c r="BM32" s="3"/>
      <c r="BN32" s="3"/>
      <c r="BO32" s="20"/>
      <c r="BP32" s="3"/>
      <c r="BQ32" s="3"/>
      <c r="BR32" s="3"/>
      <c r="BS32" s="20"/>
      <c r="BT32" s="3"/>
      <c r="BU32" s="3"/>
      <c r="BV32" s="3"/>
      <c r="BW32" s="20"/>
      <c r="BX32" s="3"/>
      <c r="BY32" s="3"/>
      <c r="BZ32" s="3"/>
      <c r="CA32" s="20"/>
      <c r="CB32" s="3"/>
      <c r="CC32" s="3"/>
      <c r="CD32" s="3"/>
      <c r="CE32" s="3" t="str">
        <f t="shared" ref="CE32:CE37" si="51">IF(C32="","",C32&amp;","&amp;D32&amp;","&amp;E32&amp;","&amp;F32)</f>
        <v>0,effect,652030031,</v>
      </c>
      <c r="CF32" s="3" t="str">
        <f t="shared" ref="CF32:CF37" si="52">IF(G32="","",G32&amp;","&amp;H32&amp;","&amp;I32&amp;","&amp;J32)</f>
        <v>433,effect,652080032,</v>
      </c>
      <c r="CG32" s="3" t="str">
        <f t="shared" ref="CG32:CG37" si="53">IF(K32="","",K32&amp;","&amp;L32&amp;","&amp;M32&amp;","&amp;N32)</f>
        <v/>
      </c>
      <c r="CH32" s="3" t="str">
        <f t="shared" ref="CH32:CH37" si="54">IF(O32="","",O32&amp;","&amp;P32&amp;","&amp;Q32&amp;","&amp;R32)</f>
        <v/>
      </c>
      <c r="CI32" s="3" t="str">
        <f t="shared" ref="CI32:CI37" si="55">IF(S32="","",S32&amp;","&amp;T32&amp;","&amp;U32&amp;","&amp;V32)</f>
        <v>1500,end,0,</v>
      </c>
      <c r="CJ32" s="3" t="str">
        <f t="shared" ref="CJ32:CJ37" si="56">IF(W32="","",W32&amp;","&amp;X32&amp;","&amp;Y32&amp;","&amp;Z32)</f>
        <v>700,logic,411101900,</v>
      </c>
      <c r="CK32" s="3" t="str">
        <f t="shared" ref="CK32:CK37" si="57">IF(AA32="","",AA32&amp;","&amp;AB32&amp;","&amp;AC32&amp;","&amp;AD32)</f>
        <v>900,logic,412101900,</v>
      </c>
      <c r="CL32" s="3" t="str">
        <f t="shared" ref="CL32:CL37" si="58">IF(AE32="","",AE32&amp;","&amp;AF32&amp;","&amp;AG32&amp;","&amp;AH32)</f>
        <v>1100,logic,413101900,</v>
      </c>
      <c r="CM32" s="3" t="str">
        <f t="shared" ref="CM32:CM37" si="59">IF(AI32="","",AI32&amp;","&amp;AJ32&amp;","&amp;AK32&amp;","&amp;AL32)</f>
        <v>1300,logic,414101900,</v>
      </c>
      <c r="CN32" s="3" t="str">
        <f t="shared" ref="CN32:CN37" si="60">IF(AM32="","",AM32&amp;","&amp;AN32&amp;","&amp;AO32&amp;","&amp;AP32)</f>
        <v>1500,logic,415101900,</v>
      </c>
      <c r="CO32" s="3" t="str">
        <f t="shared" ref="CO32:CO37" si="61">IF(AQ32="","",AQ32&amp;","&amp;AR32&amp;","&amp;AS32&amp;","&amp;AT32)</f>
        <v>700,logic,416101900,</v>
      </c>
      <c r="CP32" s="3" t="str">
        <f t="shared" ref="CP32:CP37" si="62">IF(AU32="","",AU32&amp;","&amp;AV32&amp;","&amp;AW32&amp;","&amp;AX32)</f>
        <v>900,logic,417101900,</v>
      </c>
      <c r="CQ32" s="3" t="str">
        <f t="shared" ref="CQ32:CQ37" si="63">IF(AY32="","",AY32&amp;","&amp;AZ32&amp;","&amp;BA32&amp;","&amp;BB32)</f>
        <v>1100,logic,418101900,</v>
      </c>
      <c r="CR32" s="3" t="str">
        <f t="shared" ref="CR32:CR37" si="64">IF(BC32="","",BC32&amp;","&amp;BD32&amp;","&amp;BE32&amp;","&amp;BF32)</f>
        <v>1300,logic,419101900,</v>
      </c>
      <c r="CS32" s="3" t="str">
        <f t="shared" si="0"/>
        <v>1500,logic,420101900,</v>
      </c>
      <c r="CT32" s="3" t="str">
        <f t="shared" si="1"/>
        <v/>
      </c>
      <c r="CU32" s="3" t="str">
        <f t="shared" si="2"/>
        <v/>
      </c>
      <c r="CV32" s="3" t="str">
        <f t="shared" si="3"/>
        <v/>
      </c>
      <c r="CW32" s="3" t="str">
        <f t="shared" si="4"/>
        <v/>
      </c>
      <c r="CX32" s="3" t="str">
        <f t="shared" si="5"/>
        <v/>
      </c>
    </row>
    <row r="33" spans="1:102" x14ac:dyDescent="0.2">
      <c r="A33" s="3">
        <f t="shared" si="47"/>
        <v>401102000</v>
      </c>
      <c r="B33" s="31" t="s">
        <v>426</v>
      </c>
      <c r="C33" s="20">
        <v>0</v>
      </c>
      <c r="D33" s="3" t="s">
        <v>182</v>
      </c>
      <c r="E33" s="3">
        <v>652010033</v>
      </c>
      <c r="F33" s="3"/>
      <c r="G33" s="20">
        <v>900</v>
      </c>
      <c r="H33" s="3" t="s">
        <v>182</v>
      </c>
      <c r="I33" s="3">
        <v>652040034</v>
      </c>
      <c r="J33" s="3"/>
      <c r="K33" s="20"/>
      <c r="L33" s="3"/>
      <c r="M33" s="3"/>
      <c r="N33" s="3"/>
      <c r="O33" s="20">
        <v>1100</v>
      </c>
      <c r="P33" s="3" t="s">
        <v>183</v>
      </c>
      <c r="Q33" s="3">
        <f>_xlfn.FLOOR.MATH(A33/100)*100+10000000</f>
        <v>411102000</v>
      </c>
      <c r="R33" s="3"/>
      <c r="S33" s="20">
        <v>2300</v>
      </c>
      <c r="T33" s="3" t="s">
        <v>315</v>
      </c>
      <c r="U33" s="3">
        <v>0</v>
      </c>
      <c r="V33" s="3"/>
      <c r="W33" s="20">
        <f>O33+166</f>
        <v>1266</v>
      </c>
      <c r="X33" s="3" t="s">
        <v>183</v>
      </c>
      <c r="Y33" s="3">
        <f t="shared" si="50"/>
        <v>411102000</v>
      </c>
      <c r="Z33" s="3"/>
      <c r="AA33" s="20">
        <f>W33+167</f>
        <v>1433</v>
      </c>
      <c r="AB33" s="3" t="s">
        <v>415</v>
      </c>
      <c r="AC33" s="3">
        <f>Y33</f>
        <v>411102000</v>
      </c>
      <c r="AD33" s="3"/>
      <c r="AE33" s="20">
        <f>AA33+167</f>
        <v>1600</v>
      </c>
      <c r="AF33" s="3" t="s">
        <v>415</v>
      </c>
      <c r="AG33" s="3">
        <f>AC33</f>
        <v>411102000</v>
      </c>
      <c r="AH33" s="3"/>
      <c r="AI33" s="20">
        <f>AE33+166</f>
        <v>1766</v>
      </c>
      <c r="AJ33" s="3" t="s">
        <v>415</v>
      </c>
      <c r="AK33" s="3">
        <f>AG33</f>
        <v>411102000</v>
      </c>
      <c r="AL33" s="3"/>
      <c r="AM33" s="20">
        <f>AI33+167</f>
        <v>1933</v>
      </c>
      <c r="AN33" s="3" t="s">
        <v>415</v>
      </c>
      <c r="AO33" s="3">
        <f>AK33</f>
        <v>411102000</v>
      </c>
      <c r="AP33" s="3"/>
      <c r="AQ33" s="20">
        <f>AM33+167</f>
        <v>2100</v>
      </c>
      <c r="AR33" s="3" t="s">
        <v>415</v>
      </c>
      <c r="AS33" s="3">
        <f>AO33</f>
        <v>411102000</v>
      </c>
      <c r="AT33" s="3"/>
      <c r="AU33" s="20">
        <f>AQ33+166</f>
        <v>2266</v>
      </c>
      <c r="AV33" s="3" t="s">
        <v>415</v>
      </c>
      <c r="AW33" s="3">
        <f>AS33</f>
        <v>411102000</v>
      </c>
      <c r="AX33" s="3"/>
      <c r="AY33" s="20">
        <f>O33+33</f>
        <v>1133</v>
      </c>
      <c r="AZ33" s="3" t="s">
        <v>415</v>
      </c>
      <c r="BA33" s="3">
        <f>_xlfn.FLOOR.MATH(A33/100)*100+11000000</f>
        <v>412102000</v>
      </c>
      <c r="BB33" s="3"/>
      <c r="BC33" s="20">
        <f>AY33+166</f>
        <v>1299</v>
      </c>
      <c r="BD33" s="3" t="s">
        <v>415</v>
      </c>
      <c r="BE33" s="3">
        <f>BA33</f>
        <v>412102000</v>
      </c>
      <c r="BF33" s="3"/>
      <c r="BG33" s="20">
        <f>BC33+167</f>
        <v>1466</v>
      </c>
      <c r="BH33" s="3" t="s">
        <v>415</v>
      </c>
      <c r="BI33" s="3">
        <f>BE33</f>
        <v>412102000</v>
      </c>
      <c r="BJ33" s="3"/>
      <c r="BK33" s="20">
        <f>BG33+167</f>
        <v>1633</v>
      </c>
      <c r="BL33" s="3" t="s">
        <v>415</v>
      </c>
      <c r="BM33" s="3">
        <f>BI33</f>
        <v>412102000</v>
      </c>
      <c r="BN33" s="3"/>
      <c r="BO33" s="20">
        <f>BK33+166</f>
        <v>1799</v>
      </c>
      <c r="BP33" s="3" t="s">
        <v>415</v>
      </c>
      <c r="BQ33" s="3">
        <f>BM33</f>
        <v>412102000</v>
      </c>
      <c r="BR33" s="3"/>
      <c r="BS33" s="20">
        <f>BO33+167</f>
        <v>1966</v>
      </c>
      <c r="BT33" s="3" t="s">
        <v>415</v>
      </c>
      <c r="BU33" s="3">
        <f>BQ33</f>
        <v>412102000</v>
      </c>
      <c r="BV33" s="3"/>
      <c r="BW33" s="20">
        <f>BS33+167</f>
        <v>2133</v>
      </c>
      <c r="BX33" s="3" t="s">
        <v>415</v>
      </c>
      <c r="BY33" s="3">
        <f>BU33</f>
        <v>412102000</v>
      </c>
      <c r="BZ33" s="3"/>
      <c r="CA33" s="20">
        <f>BW33+167</f>
        <v>2300</v>
      </c>
      <c r="CB33" s="3" t="s">
        <v>415</v>
      </c>
      <c r="CC33" s="3">
        <f>BY33</f>
        <v>412102000</v>
      </c>
      <c r="CD33" s="3"/>
      <c r="CE33" s="3" t="str">
        <f t="shared" si="51"/>
        <v>0,effect,652010033,</v>
      </c>
      <c r="CF33" s="3" t="str">
        <f t="shared" si="52"/>
        <v>900,effect,652040034,</v>
      </c>
      <c r="CG33" s="3" t="str">
        <f t="shared" si="53"/>
        <v/>
      </c>
      <c r="CH33" s="3" t="str">
        <f t="shared" si="54"/>
        <v>1100,logic,411102000,</v>
      </c>
      <c r="CI33" s="3" t="str">
        <f t="shared" si="55"/>
        <v>2300,end,0,</v>
      </c>
      <c r="CJ33" s="3" t="str">
        <f t="shared" si="56"/>
        <v>1266,logic,411102000,</v>
      </c>
      <c r="CK33" s="3" t="str">
        <f t="shared" si="57"/>
        <v>1433,logic,411102000,</v>
      </c>
      <c r="CL33" s="3" t="str">
        <f t="shared" si="58"/>
        <v>1600,logic,411102000,</v>
      </c>
      <c r="CM33" s="3" t="str">
        <f t="shared" si="59"/>
        <v>1766,logic,411102000,</v>
      </c>
      <c r="CN33" s="3" t="str">
        <f t="shared" si="60"/>
        <v>1933,logic,411102000,</v>
      </c>
      <c r="CO33" s="3" t="str">
        <f t="shared" si="61"/>
        <v>2100,logic,411102000,</v>
      </c>
      <c r="CP33" s="3" t="str">
        <f t="shared" si="62"/>
        <v>2266,logic,411102000,</v>
      </c>
      <c r="CQ33" s="3" t="str">
        <f t="shared" si="63"/>
        <v>1133,logic,412102000,</v>
      </c>
      <c r="CR33" s="3" t="str">
        <f t="shared" si="64"/>
        <v>1299,logic,412102000,</v>
      </c>
      <c r="CS33" s="3" t="str">
        <f t="shared" ref="CS33:CS37" si="65">IF(BG33="","",BG33&amp;","&amp;BH33&amp;","&amp;BI33&amp;","&amp;BJ33)</f>
        <v>1466,logic,412102000,</v>
      </c>
      <c r="CT33" s="3" t="str">
        <f t="shared" ref="CT33:CT37" si="66">IF(BK33="","",BK33&amp;","&amp;BL33&amp;","&amp;BM33&amp;","&amp;BN33)</f>
        <v>1633,logic,412102000,</v>
      </c>
      <c r="CU33" s="3" t="str">
        <f>IF(BO33="","",BO33&amp;","&amp;BP33&amp;","&amp;BQ33&amp;","&amp;BR33)</f>
        <v>1799,logic,412102000,</v>
      </c>
      <c r="CV33" s="3" t="str">
        <f>IF(BS33="","",BS33&amp;","&amp;BT33&amp;","&amp;BU33&amp;","&amp;BV33)</f>
        <v>1966,logic,412102000,</v>
      </c>
      <c r="CW33" s="3" t="str">
        <f>IF(BW33="","",BW33&amp;","&amp;BX33&amp;","&amp;BY33&amp;","&amp;BZ33)</f>
        <v>2133,logic,412102000,</v>
      </c>
      <c r="CX33" s="3" t="str">
        <f>IF(CA33="","",CA33&amp;","&amp;CB33&amp;","&amp;CC33&amp;","&amp;CD33)</f>
        <v>2300,logic,412102000,</v>
      </c>
    </row>
    <row r="34" spans="1:102" x14ac:dyDescent="0.2">
      <c r="A34" s="3">
        <f t="shared" si="47"/>
        <v>401102100</v>
      </c>
      <c r="B34" s="3" t="s">
        <v>495</v>
      </c>
      <c r="C34" s="20">
        <v>0</v>
      </c>
      <c r="D34" s="3" t="s">
        <v>182</v>
      </c>
      <c r="E34" s="3">
        <v>652030035</v>
      </c>
      <c r="F34" s="3"/>
      <c r="G34" s="20"/>
      <c r="H34" s="3"/>
      <c r="I34" s="3"/>
      <c r="J34" s="3"/>
      <c r="K34" s="20"/>
      <c r="L34" s="3"/>
      <c r="M34" s="3"/>
      <c r="N34" s="3"/>
      <c r="O34" s="20"/>
      <c r="P34" s="3"/>
      <c r="Q34" s="3"/>
      <c r="R34" s="3"/>
      <c r="S34" s="20">
        <v>2433</v>
      </c>
      <c r="T34" s="3" t="s">
        <v>315</v>
      </c>
      <c r="U34" s="3">
        <v>0</v>
      </c>
      <c r="V34" s="3"/>
      <c r="W34" s="20">
        <v>1400</v>
      </c>
      <c r="X34" s="3" t="s">
        <v>183</v>
      </c>
      <c r="Y34" s="3">
        <f t="shared" si="50"/>
        <v>411102100</v>
      </c>
      <c r="Z34" s="3"/>
      <c r="AA34" s="20">
        <f>W34+1033</f>
        <v>2433</v>
      </c>
      <c r="AB34" s="3" t="s">
        <v>498</v>
      </c>
      <c r="AC34" s="3">
        <f>Y34+1000000</f>
        <v>412102100</v>
      </c>
      <c r="AD34" s="3"/>
      <c r="AE34" s="20"/>
      <c r="AF34" s="3"/>
      <c r="AG34" s="3"/>
      <c r="AH34" s="3"/>
      <c r="AI34" s="20"/>
      <c r="AJ34" s="3"/>
      <c r="AK34" s="3"/>
      <c r="AL34" s="3"/>
      <c r="AM34" s="20"/>
      <c r="AN34" s="3"/>
      <c r="AO34" s="3"/>
      <c r="AP34" s="3"/>
      <c r="AQ34" s="20"/>
      <c r="AR34" s="3"/>
      <c r="AS34" s="3"/>
      <c r="AT34" s="3"/>
      <c r="AU34" s="20"/>
      <c r="AV34" s="3"/>
      <c r="AW34" s="3"/>
      <c r="AX34" s="3"/>
      <c r="AY34" s="20"/>
      <c r="AZ34" s="3"/>
      <c r="BA34" s="3"/>
      <c r="BB34" s="3"/>
      <c r="BC34" s="20"/>
      <c r="BD34" s="3"/>
      <c r="BE34" s="3"/>
      <c r="BF34" s="3"/>
      <c r="BG34" s="20"/>
      <c r="BH34" s="3"/>
      <c r="BI34" s="3"/>
      <c r="BJ34" s="3"/>
      <c r="BK34" s="20"/>
      <c r="BL34" s="3"/>
      <c r="BM34" s="3"/>
      <c r="BN34" s="3"/>
      <c r="BO34" s="20"/>
      <c r="BP34" s="3"/>
      <c r="BQ34" s="3"/>
      <c r="BR34" s="3"/>
      <c r="BS34" s="20"/>
      <c r="BT34" s="3"/>
      <c r="BU34" s="3"/>
      <c r="BV34" s="3"/>
      <c r="BW34" s="20"/>
      <c r="BX34" s="3"/>
      <c r="BY34" s="3"/>
      <c r="BZ34" s="3"/>
      <c r="CA34" s="20"/>
      <c r="CB34" s="3"/>
      <c r="CC34" s="3"/>
      <c r="CD34" s="3"/>
      <c r="CE34" s="3" t="str">
        <f t="shared" si="51"/>
        <v>0,effect,652030035,</v>
      </c>
      <c r="CF34" s="3" t="str">
        <f t="shared" si="52"/>
        <v/>
      </c>
      <c r="CG34" s="3" t="str">
        <f t="shared" si="53"/>
        <v/>
      </c>
      <c r="CH34" s="3" t="str">
        <f t="shared" si="54"/>
        <v/>
      </c>
      <c r="CI34" s="3" t="str">
        <f t="shared" si="55"/>
        <v>2433,end,0,</v>
      </c>
      <c r="CJ34" s="3" t="str">
        <f t="shared" si="56"/>
        <v>1400,logic,411102100,</v>
      </c>
      <c r="CK34" s="3" t="str">
        <f t="shared" si="57"/>
        <v>2433,logic,412102100,</v>
      </c>
      <c r="CL34" s="3" t="str">
        <f t="shared" si="58"/>
        <v/>
      </c>
      <c r="CM34" s="3" t="str">
        <f t="shared" si="59"/>
        <v/>
      </c>
      <c r="CN34" s="3" t="str">
        <f t="shared" si="60"/>
        <v/>
      </c>
      <c r="CO34" s="3" t="str">
        <f t="shared" si="61"/>
        <v/>
      </c>
      <c r="CP34" s="3" t="str">
        <f t="shared" si="62"/>
        <v/>
      </c>
      <c r="CQ34" s="3" t="str">
        <f t="shared" si="63"/>
        <v/>
      </c>
      <c r="CR34" s="3" t="str">
        <f t="shared" si="64"/>
        <v/>
      </c>
      <c r="CS34" s="3" t="str">
        <f t="shared" si="65"/>
        <v/>
      </c>
      <c r="CT34" s="3" t="str">
        <f t="shared" si="66"/>
        <v/>
      </c>
      <c r="CU34" s="3" t="str">
        <f t="shared" ref="CU34:CU37" si="67">IF(BO34="","",BO34&amp;","&amp;BP34&amp;","&amp;BQ34&amp;","&amp;BR34)</f>
        <v/>
      </c>
      <c r="CV34" s="3" t="str">
        <f t="shared" ref="CV34:CV37" si="68">IF(BS34="","",BS34&amp;","&amp;BT34&amp;","&amp;BU34&amp;","&amp;BV34)</f>
        <v/>
      </c>
      <c r="CW34" s="3" t="str">
        <f t="shared" ref="CW34:CW37" si="69">IF(BW34="","",BW34&amp;","&amp;BX34&amp;","&amp;BY34&amp;","&amp;BZ34)</f>
        <v/>
      </c>
      <c r="CX34" s="3" t="str">
        <f t="shared" ref="CX34:CX37" si="70">IF(CA34="","",CA34&amp;","&amp;CB34&amp;","&amp;CC34&amp;","&amp;CD34)</f>
        <v/>
      </c>
    </row>
    <row r="35" spans="1:102" x14ac:dyDescent="0.2">
      <c r="A35" s="3">
        <f t="shared" si="47"/>
        <v>401102200</v>
      </c>
      <c r="B35" s="3" t="s">
        <v>488</v>
      </c>
      <c r="C35" s="20"/>
      <c r="D35" s="3"/>
      <c r="E35" s="3"/>
      <c r="F35" s="3"/>
      <c r="G35" s="20">
        <v>0</v>
      </c>
      <c r="H35" s="3" t="s">
        <v>184</v>
      </c>
      <c r="I35" s="3">
        <v>653021010</v>
      </c>
      <c r="J35" s="3"/>
      <c r="K35" s="20"/>
      <c r="L35" s="3"/>
      <c r="M35" s="3"/>
      <c r="N35" s="3"/>
      <c r="O35" s="20"/>
      <c r="P35" s="3"/>
      <c r="Q35" s="3"/>
      <c r="R35" s="3"/>
      <c r="S35" s="20" t="s">
        <v>84</v>
      </c>
      <c r="T35" s="3"/>
      <c r="U35" s="3"/>
      <c r="V35" s="3"/>
      <c r="W35" s="20"/>
      <c r="X35" s="3"/>
      <c r="Y35" s="3"/>
      <c r="Z35" s="3"/>
      <c r="AA35" s="20"/>
      <c r="AB35" s="3"/>
      <c r="AC35" s="3"/>
      <c r="AD35" s="3"/>
      <c r="AE35" s="20"/>
      <c r="AF35" s="3"/>
      <c r="AG35" s="3"/>
      <c r="AH35" s="3"/>
      <c r="AI35" s="20"/>
      <c r="AJ35" s="3"/>
      <c r="AK35" s="3"/>
      <c r="AL35" s="3"/>
      <c r="AM35" s="20"/>
      <c r="AN35" s="3"/>
      <c r="AO35" s="3"/>
      <c r="AP35" s="3"/>
      <c r="AQ35" s="20"/>
      <c r="AR35" s="3"/>
      <c r="AS35" s="3"/>
      <c r="AT35" s="3"/>
      <c r="AU35" s="20"/>
      <c r="AV35" s="3"/>
      <c r="AW35" s="3"/>
      <c r="AX35" s="3"/>
      <c r="AY35" s="20"/>
      <c r="AZ35" s="3"/>
      <c r="BA35" s="3"/>
      <c r="BB35" s="3"/>
      <c r="BC35" s="20"/>
      <c r="BD35" s="3"/>
      <c r="BE35" s="3"/>
      <c r="BF35" s="3"/>
      <c r="BG35" s="20"/>
      <c r="BH35" s="3"/>
      <c r="BI35" s="3"/>
      <c r="BJ35" s="3"/>
      <c r="BK35" s="20"/>
      <c r="BL35" s="3"/>
      <c r="BM35" s="3"/>
      <c r="BN35" s="3"/>
      <c r="BO35" s="20"/>
      <c r="BP35" s="3"/>
      <c r="BQ35" s="3"/>
      <c r="BR35" s="3"/>
      <c r="BS35" s="20"/>
      <c r="BT35" s="3"/>
      <c r="BU35" s="3"/>
      <c r="BV35" s="3"/>
      <c r="BW35" s="20"/>
      <c r="BX35" s="3"/>
      <c r="BY35" s="3"/>
      <c r="BZ35" s="3"/>
      <c r="CA35" s="20"/>
      <c r="CB35" s="3"/>
      <c r="CC35" s="3"/>
      <c r="CD35" s="3"/>
      <c r="CE35" s="3" t="str">
        <f t="shared" si="51"/>
        <v/>
      </c>
      <c r="CF35" s="3" t="str">
        <f t="shared" si="52"/>
        <v>0,fly,653021010,</v>
      </c>
      <c r="CG35" s="3" t="str">
        <f t="shared" si="53"/>
        <v/>
      </c>
      <c r="CH35" s="3" t="str">
        <f t="shared" si="54"/>
        <v/>
      </c>
      <c r="CI35" s="3" t="str">
        <f t="shared" si="55"/>
        <v/>
      </c>
      <c r="CJ35" s="3" t="str">
        <f t="shared" si="56"/>
        <v/>
      </c>
      <c r="CK35" s="3" t="str">
        <f t="shared" si="57"/>
        <v/>
      </c>
      <c r="CL35" s="3" t="str">
        <f t="shared" si="58"/>
        <v/>
      </c>
      <c r="CM35" s="3" t="str">
        <f t="shared" si="59"/>
        <v/>
      </c>
      <c r="CN35" s="3" t="str">
        <f t="shared" si="60"/>
        <v/>
      </c>
      <c r="CO35" s="3" t="str">
        <f t="shared" si="61"/>
        <v/>
      </c>
      <c r="CP35" s="3" t="str">
        <f t="shared" si="62"/>
        <v/>
      </c>
      <c r="CQ35" s="3" t="str">
        <f t="shared" si="63"/>
        <v/>
      </c>
      <c r="CR35" s="3" t="str">
        <f t="shared" si="64"/>
        <v/>
      </c>
      <c r="CS35" s="3" t="str">
        <f t="shared" si="65"/>
        <v/>
      </c>
      <c r="CT35" s="3" t="str">
        <f t="shared" si="66"/>
        <v/>
      </c>
      <c r="CU35" s="3" t="str">
        <f t="shared" si="67"/>
        <v/>
      </c>
      <c r="CV35" s="3" t="str">
        <f t="shared" si="68"/>
        <v/>
      </c>
      <c r="CW35" s="3" t="str">
        <f t="shared" si="69"/>
        <v/>
      </c>
      <c r="CX35" s="3" t="str">
        <f t="shared" si="70"/>
        <v/>
      </c>
    </row>
    <row r="36" spans="1:102" x14ac:dyDescent="0.2">
      <c r="A36" s="3">
        <f>A35+1</f>
        <v>401102201</v>
      </c>
      <c r="B36" s="3" t="s">
        <v>488</v>
      </c>
      <c r="C36" s="20"/>
      <c r="D36" s="3"/>
      <c r="E36" s="3"/>
      <c r="F36" s="3"/>
      <c r="G36" s="20"/>
      <c r="H36" s="3"/>
      <c r="I36" s="3"/>
      <c r="J36" s="3"/>
      <c r="K36" s="20"/>
      <c r="L36" s="3"/>
      <c r="M36" s="3"/>
      <c r="N36" s="3"/>
      <c r="O36" s="20"/>
      <c r="P36" s="3"/>
      <c r="Q36" s="3"/>
      <c r="R36" s="3"/>
      <c r="S36" s="20">
        <v>0</v>
      </c>
      <c r="T36" s="3" t="s">
        <v>315</v>
      </c>
      <c r="U36" s="3">
        <v>0</v>
      </c>
      <c r="V36" s="3"/>
      <c r="W36" s="20">
        <v>0</v>
      </c>
      <c r="X36" s="3" t="s">
        <v>183</v>
      </c>
      <c r="Y36" s="3">
        <f t="shared" ref="Y36" si="71">_xlfn.FLOOR.MATH(A36/100)*100+10000000</f>
        <v>411102200</v>
      </c>
      <c r="Z36" s="3"/>
      <c r="AA36" s="20"/>
      <c r="AB36" s="3"/>
      <c r="AC36" s="3"/>
      <c r="AD36" s="3"/>
      <c r="AE36" s="20"/>
      <c r="AF36" s="3"/>
      <c r="AG36" s="3"/>
      <c r="AH36" s="3"/>
      <c r="AI36" s="20"/>
      <c r="AJ36" s="3"/>
      <c r="AK36" s="3"/>
      <c r="AL36" s="3"/>
      <c r="AM36" s="20"/>
      <c r="AN36" s="3"/>
      <c r="AO36" s="3"/>
      <c r="AP36" s="3"/>
      <c r="AQ36" s="20"/>
      <c r="AR36" s="3"/>
      <c r="AS36" s="3"/>
      <c r="AT36" s="3"/>
      <c r="AU36" s="20"/>
      <c r="AV36" s="3"/>
      <c r="AW36" s="3"/>
      <c r="AX36" s="3"/>
      <c r="AY36" s="20"/>
      <c r="AZ36" s="3"/>
      <c r="BA36" s="3"/>
      <c r="BB36" s="3"/>
      <c r="BC36" s="20"/>
      <c r="BD36" s="3"/>
      <c r="BE36" s="3"/>
      <c r="BF36" s="3"/>
      <c r="BG36" s="20"/>
      <c r="BH36" s="3"/>
      <c r="BI36" s="3"/>
      <c r="BJ36" s="3"/>
      <c r="BK36" s="20"/>
      <c r="BL36" s="3"/>
      <c r="BM36" s="3"/>
      <c r="BN36" s="3"/>
      <c r="BO36" s="20"/>
      <c r="BP36" s="3"/>
      <c r="BQ36" s="3"/>
      <c r="BR36" s="3"/>
      <c r="BS36" s="20"/>
      <c r="BT36" s="3"/>
      <c r="BU36" s="3"/>
      <c r="BV36" s="3"/>
      <c r="BW36" s="20"/>
      <c r="BX36" s="3"/>
      <c r="BY36" s="3"/>
      <c r="BZ36" s="3"/>
      <c r="CA36" s="20"/>
      <c r="CB36" s="3"/>
      <c r="CC36" s="3"/>
      <c r="CD36" s="3"/>
      <c r="CE36" s="3" t="str">
        <f t="shared" ref="CE36" si="72">IF(C36="","",C36&amp;","&amp;D36&amp;","&amp;E36&amp;","&amp;F36)</f>
        <v/>
      </c>
      <c r="CF36" s="3" t="str">
        <f t="shared" ref="CF36" si="73">IF(G36="","",G36&amp;","&amp;H36&amp;","&amp;I36&amp;","&amp;J36)</f>
        <v/>
      </c>
      <c r="CG36" s="3" t="str">
        <f t="shared" ref="CG36" si="74">IF(K36="","",K36&amp;","&amp;L36&amp;","&amp;M36&amp;","&amp;N36)</f>
        <v/>
      </c>
      <c r="CH36" s="3" t="str">
        <f t="shared" ref="CH36" si="75">IF(O36="","",O36&amp;","&amp;P36&amp;","&amp;Q36&amp;","&amp;R36)</f>
        <v/>
      </c>
      <c r="CI36" s="3" t="str">
        <f t="shared" ref="CI36" si="76">IF(S36="","",S36&amp;","&amp;T36&amp;","&amp;U36&amp;","&amp;V36)</f>
        <v>0,end,0,</v>
      </c>
      <c r="CJ36" s="3" t="str">
        <f t="shared" ref="CJ36" si="77">IF(W36="","",W36&amp;","&amp;X36&amp;","&amp;Y36&amp;","&amp;Z36)</f>
        <v>0,logic,411102200,</v>
      </c>
      <c r="CK36" s="3" t="str">
        <f t="shared" ref="CK36" si="78">IF(AA36="","",AA36&amp;","&amp;AB36&amp;","&amp;AC36&amp;","&amp;AD36)</f>
        <v/>
      </c>
      <c r="CL36" s="3" t="str">
        <f t="shared" ref="CL36" si="79">IF(AE36="","",AE36&amp;","&amp;AF36&amp;","&amp;AG36&amp;","&amp;AH36)</f>
        <v/>
      </c>
      <c r="CM36" s="3" t="str">
        <f t="shared" ref="CM36" si="80">IF(AI36="","",AI36&amp;","&amp;AJ36&amp;","&amp;AK36&amp;","&amp;AL36)</f>
        <v/>
      </c>
      <c r="CN36" s="3" t="str">
        <f t="shared" ref="CN36" si="81">IF(AM36="","",AM36&amp;","&amp;AN36&amp;","&amp;AO36&amp;","&amp;AP36)</f>
        <v/>
      </c>
      <c r="CO36" s="3" t="str">
        <f t="shared" ref="CO36" si="82">IF(AQ36="","",AQ36&amp;","&amp;AR36&amp;","&amp;AS36&amp;","&amp;AT36)</f>
        <v/>
      </c>
      <c r="CP36" s="3" t="str">
        <f t="shared" ref="CP36" si="83">IF(AU36="","",AU36&amp;","&amp;AV36&amp;","&amp;AW36&amp;","&amp;AX36)</f>
        <v/>
      </c>
      <c r="CQ36" s="3" t="str">
        <f t="shared" ref="CQ36" si="84">IF(AY36="","",AY36&amp;","&amp;AZ36&amp;","&amp;BA36&amp;","&amp;BB36)</f>
        <v/>
      </c>
      <c r="CR36" s="3" t="str">
        <f t="shared" ref="CR36" si="85">IF(BC36="","",BC36&amp;","&amp;BD36&amp;","&amp;BE36&amp;","&amp;BF36)</f>
        <v/>
      </c>
      <c r="CS36" s="3" t="str">
        <f t="shared" ref="CS36" si="86">IF(BG36="","",BG36&amp;","&amp;BH36&amp;","&amp;BI36&amp;","&amp;BJ36)</f>
        <v/>
      </c>
      <c r="CT36" s="3" t="str">
        <f t="shared" ref="CT36" si="87">IF(BK36="","",BK36&amp;","&amp;BL36&amp;","&amp;BM36&amp;","&amp;BN36)</f>
        <v/>
      </c>
      <c r="CU36" s="3" t="str">
        <f t="shared" ref="CU36" si="88">IF(BO36="","",BO36&amp;","&amp;BP36&amp;","&amp;BQ36&amp;","&amp;BR36)</f>
        <v/>
      </c>
      <c r="CV36" s="3" t="str">
        <f t="shared" ref="CV36" si="89">IF(BS36="","",BS36&amp;","&amp;BT36&amp;","&amp;BU36&amp;","&amp;BV36)</f>
        <v/>
      </c>
      <c r="CW36" s="3" t="str">
        <f t="shared" ref="CW36" si="90">IF(BW36="","",BW36&amp;","&amp;BX36&amp;","&amp;BY36&amp;","&amp;BZ36)</f>
        <v/>
      </c>
      <c r="CX36" s="3" t="str">
        <f t="shared" ref="CX36" si="91">IF(CA36="","",CA36&amp;","&amp;CB36&amp;","&amp;CC36&amp;","&amp;CD36)</f>
        <v/>
      </c>
    </row>
    <row r="37" spans="1:102" x14ac:dyDescent="0.2">
      <c r="A37" s="3">
        <f>A35+100</f>
        <v>401102300</v>
      </c>
      <c r="B37" s="3" t="s">
        <v>516</v>
      </c>
      <c r="C37" s="20">
        <v>0</v>
      </c>
      <c r="D37" s="3" t="s">
        <v>182</v>
      </c>
      <c r="E37" s="3">
        <v>652020036</v>
      </c>
      <c r="F37" s="3"/>
      <c r="G37" s="20"/>
      <c r="H37" s="3"/>
      <c r="I37" s="3"/>
      <c r="J37" s="3"/>
      <c r="K37" s="20"/>
      <c r="L37" s="3"/>
      <c r="M37" s="3"/>
      <c r="N37" s="3"/>
      <c r="O37" s="20"/>
      <c r="P37" s="3"/>
      <c r="Q37" s="3"/>
      <c r="R37" s="3"/>
      <c r="S37" s="20">
        <v>200</v>
      </c>
      <c r="T37" s="3" t="s">
        <v>315</v>
      </c>
      <c r="U37" s="3">
        <v>0</v>
      </c>
      <c r="V37" s="3"/>
      <c r="W37" s="20">
        <v>200</v>
      </c>
      <c r="X37" s="3" t="s">
        <v>183</v>
      </c>
      <c r="Y37" s="3">
        <f t="shared" si="50"/>
        <v>411102300</v>
      </c>
      <c r="Z37" s="3"/>
      <c r="AA37" s="20"/>
      <c r="AB37" s="3"/>
      <c r="AC37" s="3"/>
      <c r="AD37" s="3"/>
      <c r="AE37" s="20"/>
      <c r="AF37" s="3"/>
      <c r="AG37" s="3"/>
      <c r="AH37" s="3"/>
      <c r="AI37" s="20"/>
      <c r="AJ37" s="3"/>
      <c r="AK37" s="3"/>
      <c r="AL37" s="3"/>
      <c r="AM37" s="20"/>
      <c r="AN37" s="3"/>
      <c r="AO37" s="3"/>
      <c r="AP37" s="3"/>
      <c r="AQ37" s="20"/>
      <c r="AR37" s="3"/>
      <c r="AS37" s="3"/>
      <c r="AT37" s="3"/>
      <c r="AU37" s="20"/>
      <c r="AV37" s="3"/>
      <c r="AW37" s="3"/>
      <c r="AX37" s="3"/>
      <c r="AY37" s="20"/>
      <c r="AZ37" s="3"/>
      <c r="BA37" s="3"/>
      <c r="BB37" s="3"/>
      <c r="BC37" s="20"/>
      <c r="BD37" s="3"/>
      <c r="BE37" s="3"/>
      <c r="BF37" s="3"/>
      <c r="BG37" s="20"/>
      <c r="BH37" s="3"/>
      <c r="BI37" s="3"/>
      <c r="BJ37" s="3"/>
      <c r="BK37" s="20"/>
      <c r="BL37" s="3"/>
      <c r="BM37" s="3"/>
      <c r="BN37" s="3"/>
      <c r="BO37" s="20"/>
      <c r="BP37" s="3"/>
      <c r="BQ37" s="3"/>
      <c r="BR37" s="3"/>
      <c r="BS37" s="20"/>
      <c r="BT37" s="3"/>
      <c r="BU37" s="3"/>
      <c r="BV37" s="3"/>
      <c r="BW37" s="20"/>
      <c r="BX37" s="3"/>
      <c r="BY37" s="3"/>
      <c r="BZ37" s="3"/>
      <c r="CA37" s="20"/>
      <c r="CB37" s="3"/>
      <c r="CC37" s="3"/>
      <c r="CD37" s="3"/>
      <c r="CE37" s="3" t="str">
        <f t="shared" si="51"/>
        <v>0,effect,652020036,</v>
      </c>
      <c r="CF37" s="3" t="str">
        <f t="shared" si="52"/>
        <v/>
      </c>
      <c r="CG37" s="3" t="str">
        <f t="shared" si="53"/>
        <v/>
      </c>
      <c r="CH37" s="3" t="str">
        <f t="shared" si="54"/>
        <v/>
      </c>
      <c r="CI37" s="3" t="str">
        <f t="shared" si="55"/>
        <v>200,end,0,</v>
      </c>
      <c r="CJ37" s="3" t="str">
        <f t="shared" si="56"/>
        <v>200,logic,411102300,</v>
      </c>
      <c r="CK37" s="3" t="str">
        <f t="shared" si="57"/>
        <v/>
      </c>
      <c r="CL37" s="3" t="str">
        <f t="shared" si="58"/>
        <v/>
      </c>
      <c r="CM37" s="3" t="str">
        <f t="shared" si="59"/>
        <v/>
      </c>
      <c r="CN37" s="3" t="str">
        <f t="shared" si="60"/>
        <v/>
      </c>
      <c r="CO37" s="3" t="str">
        <f t="shared" si="61"/>
        <v/>
      </c>
      <c r="CP37" s="3" t="str">
        <f t="shared" si="62"/>
        <v/>
      </c>
      <c r="CQ37" s="3" t="str">
        <f t="shared" si="63"/>
        <v/>
      </c>
      <c r="CR37" s="3" t="str">
        <f t="shared" si="64"/>
        <v/>
      </c>
      <c r="CS37" s="3" t="str">
        <f t="shared" si="65"/>
        <v/>
      </c>
      <c r="CT37" s="3" t="str">
        <f t="shared" si="66"/>
        <v/>
      </c>
      <c r="CU37" s="3" t="str">
        <f t="shared" si="67"/>
        <v/>
      </c>
      <c r="CV37" s="3" t="str">
        <f t="shared" si="68"/>
        <v/>
      </c>
      <c r="CW37" s="3" t="str">
        <f t="shared" si="69"/>
        <v/>
      </c>
      <c r="CX37" s="3" t="str">
        <f t="shared" si="70"/>
        <v/>
      </c>
    </row>
    <row r="40" spans="1:102" s="13" customFormat="1" ht="16.5" x14ac:dyDescent="0.2">
      <c r="A40" s="18" t="s">
        <v>185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</row>
    <row r="41" spans="1:102" x14ac:dyDescent="0.2">
      <c r="A41" s="3">
        <v>401200100</v>
      </c>
      <c r="B41" s="3" t="s">
        <v>197</v>
      </c>
      <c r="C41" s="20">
        <v>0</v>
      </c>
      <c r="D41" s="3" t="s">
        <v>188</v>
      </c>
      <c r="E41" s="38">
        <v>651000011</v>
      </c>
      <c r="F41" s="4"/>
      <c r="G41" s="20">
        <v>166</v>
      </c>
      <c r="H41" s="3" t="s">
        <v>182</v>
      </c>
      <c r="I41" s="4">
        <v>652121007</v>
      </c>
      <c r="J41" s="38"/>
      <c r="K41" s="20">
        <v>233</v>
      </c>
      <c r="L41" s="3" t="s">
        <v>182</v>
      </c>
      <c r="M41" s="3">
        <v>652131008</v>
      </c>
      <c r="N41" s="38"/>
      <c r="O41" s="20"/>
      <c r="P41" s="3"/>
      <c r="Q41" s="3"/>
      <c r="R41" s="3"/>
      <c r="S41" s="20">
        <f>W41</f>
        <v>366</v>
      </c>
      <c r="T41" s="3" t="s">
        <v>315</v>
      </c>
      <c r="U41" s="3">
        <v>0</v>
      </c>
      <c r="V41" s="3"/>
      <c r="W41" s="20">
        <f>533-167</f>
        <v>366</v>
      </c>
      <c r="X41" s="3" t="s">
        <v>183</v>
      </c>
      <c r="Y41" s="3">
        <f>_xlfn.FLOOR.MATH(A41/100)*100+10000000</f>
        <v>411200100</v>
      </c>
      <c r="Z41" s="38"/>
      <c r="AA41" s="20"/>
      <c r="AB41" s="3"/>
      <c r="AC41" s="3"/>
      <c r="AD41" s="38"/>
      <c r="AE41" s="20"/>
      <c r="AF41" s="3"/>
      <c r="AG41" s="3"/>
      <c r="AH41" s="38"/>
      <c r="AI41" s="20"/>
      <c r="AJ41" s="3"/>
      <c r="AK41" s="3"/>
      <c r="AL41" s="38"/>
      <c r="AM41" s="20"/>
      <c r="AN41" s="3"/>
      <c r="AO41" s="3"/>
      <c r="AP41" s="38"/>
      <c r="AQ41" s="20"/>
      <c r="AR41" s="3"/>
      <c r="AS41" s="3"/>
      <c r="AT41" s="38"/>
      <c r="AU41" s="20"/>
      <c r="AV41" s="3"/>
      <c r="AW41" s="3"/>
      <c r="AX41" s="38"/>
      <c r="AY41" s="20"/>
      <c r="AZ41" s="3"/>
      <c r="BA41" s="3"/>
      <c r="BB41" s="38"/>
      <c r="BC41" s="20"/>
      <c r="BD41" s="3"/>
      <c r="BE41" s="3"/>
      <c r="BF41" s="38"/>
      <c r="BG41" s="20"/>
      <c r="BH41" s="3"/>
      <c r="BI41" s="3"/>
      <c r="BJ41" s="38"/>
      <c r="BK41" s="20"/>
      <c r="BL41" s="3"/>
      <c r="BM41" s="3"/>
      <c r="BN41" s="38"/>
      <c r="BO41" s="20"/>
      <c r="BP41" s="3"/>
      <c r="BQ41" s="3"/>
      <c r="BR41" s="38"/>
      <c r="BS41" s="20"/>
      <c r="BT41" s="3"/>
      <c r="BU41" s="3"/>
      <c r="BV41" s="38"/>
      <c r="BW41" s="20"/>
      <c r="BX41" s="3"/>
      <c r="BY41" s="3"/>
      <c r="BZ41" s="38"/>
      <c r="CA41" s="20"/>
      <c r="CB41" s="3"/>
      <c r="CC41" s="3"/>
      <c r="CD41" s="38"/>
      <c r="CE41" s="3" t="str">
        <f t="shared" ref="CE41:CE55" si="92">IF(C41="","",C41&amp;","&amp;D41&amp;","&amp;E41&amp;","&amp;F41)</f>
        <v>0,actor,651000011,</v>
      </c>
      <c r="CF41" s="3" t="str">
        <f t="shared" ref="CF41:CF55" si="93">IF(G41="","",G41&amp;","&amp;H41&amp;","&amp;I41&amp;","&amp;J41)</f>
        <v>166,effect,652121007,</v>
      </c>
      <c r="CG41" s="3" t="str">
        <f t="shared" ref="CG41:CG55" si="94">IF(K41="","",K41&amp;","&amp;L41&amp;","&amp;M41&amp;","&amp;N41)</f>
        <v>233,effect,652131008,</v>
      </c>
      <c r="CH41" s="3" t="str">
        <f t="shared" ref="CH41:CH55" si="95">IF(O41="","",O41&amp;","&amp;P41&amp;","&amp;Q41&amp;","&amp;R41)</f>
        <v/>
      </c>
      <c r="CI41" s="3" t="str">
        <f t="shared" ref="CI41:CI55" si="96">IF(S41="","",S41&amp;","&amp;T41&amp;","&amp;U41&amp;","&amp;V41)</f>
        <v>366,end,0,</v>
      </c>
      <c r="CJ41" s="3" t="str">
        <f t="shared" ref="CJ41:CJ55" si="97">IF(W41="","",W41&amp;","&amp;X41&amp;","&amp;Y41&amp;","&amp;Z41)</f>
        <v>366,logic,411200100,</v>
      </c>
      <c r="CK41" s="3" t="str">
        <f t="shared" ref="CK41:CK55" si="98">IF(AA41="","",AA41&amp;","&amp;AB41&amp;","&amp;AC41&amp;","&amp;AD41)</f>
        <v/>
      </c>
      <c r="CL41" s="3" t="str">
        <f t="shared" ref="CL41:CL55" si="99">IF(AE41="","",AE41&amp;","&amp;AF41&amp;","&amp;AG41&amp;","&amp;AH41)</f>
        <v/>
      </c>
      <c r="CM41" s="3" t="str">
        <f t="shared" ref="CM41:CM55" si="100">IF(AI41="","",AI41&amp;","&amp;AJ41&amp;","&amp;AK41&amp;","&amp;AL41)</f>
        <v/>
      </c>
      <c r="CN41" s="3" t="str">
        <f t="shared" ref="CN41:CN55" si="101">IF(AM41="","",AM41&amp;","&amp;AN41&amp;","&amp;AO41&amp;","&amp;AP41)</f>
        <v/>
      </c>
      <c r="CO41" s="3" t="str">
        <f t="shared" ref="CO41:CO55" si="102">IF(AQ41="","",AQ41&amp;","&amp;AR41&amp;","&amp;AS41&amp;","&amp;AT41)</f>
        <v/>
      </c>
      <c r="CP41" s="3" t="str">
        <f t="shared" ref="CP41:CP55" si="103">IF(AU41="","",AU41&amp;","&amp;AV41&amp;","&amp;AW41&amp;","&amp;AX41)</f>
        <v/>
      </c>
      <c r="CQ41" s="3" t="str">
        <f t="shared" ref="CQ41:CQ55" si="104">IF(AY41="","",AY41&amp;","&amp;AZ41&amp;","&amp;BA41&amp;","&amp;BB41)</f>
        <v/>
      </c>
      <c r="CR41" s="3" t="str">
        <f t="shared" ref="CR41:CR55" si="105">IF(BC41="","",BC41&amp;","&amp;BD41&amp;","&amp;BE41&amp;","&amp;BF41)</f>
        <v/>
      </c>
      <c r="CS41" s="3" t="str">
        <f t="shared" ref="CS41:CS55" si="106">IF(BG41="","",BG41&amp;","&amp;BH41&amp;","&amp;BI41&amp;","&amp;BJ41)</f>
        <v/>
      </c>
      <c r="CT41" s="3" t="str">
        <f t="shared" ref="CT41:CT55" si="107">IF(BK41="","",BK41&amp;","&amp;BL41&amp;","&amp;BM41&amp;","&amp;BN41)</f>
        <v/>
      </c>
      <c r="CU41" s="3" t="str">
        <f t="shared" ref="CU41:CU55" si="108">IF(BO41="","",BO41&amp;","&amp;BP41&amp;","&amp;BQ41&amp;","&amp;BR41)</f>
        <v/>
      </c>
      <c r="CV41" s="3" t="str">
        <f t="shared" ref="CV41:CV55" si="109">IF(BS41="","",BS41&amp;","&amp;BT41&amp;","&amp;BU41&amp;","&amp;BV41)</f>
        <v/>
      </c>
      <c r="CW41" s="3" t="str">
        <f t="shared" ref="CW41:CW55" si="110">IF(BW41="","",BW41&amp;","&amp;BX41&amp;","&amp;BY41&amp;","&amp;BZ41)</f>
        <v/>
      </c>
      <c r="CX41" s="3" t="str">
        <f t="shared" ref="CX41:CX55" si="111">IF(CA41="","",CA41&amp;","&amp;CB41&amp;","&amp;CC41&amp;","&amp;CD41)</f>
        <v/>
      </c>
    </row>
    <row r="42" spans="1:102" x14ac:dyDescent="0.2">
      <c r="A42" s="3">
        <v>401200200</v>
      </c>
      <c r="B42" s="3" t="s">
        <v>198</v>
      </c>
      <c r="C42" s="20">
        <v>0</v>
      </c>
      <c r="D42" s="3" t="s">
        <v>188</v>
      </c>
      <c r="E42" s="38">
        <v>651000011</v>
      </c>
      <c r="F42" s="4"/>
      <c r="G42" s="20">
        <v>366</v>
      </c>
      <c r="H42" s="3" t="s">
        <v>182</v>
      </c>
      <c r="I42" s="3">
        <v>652121001</v>
      </c>
      <c r="J42" s="38"/>
      <c r="K42" s="20"/>
      <c r="L42" s="3"/>
      <c r="M42" s="3"/>
      <c r="N42" s="38"/>
      <c r="O42" s="20"/>
      <c r="P42" s="3"/>
      <c r="Q42" s="3"/>
      <c r="R42" s="3"/>
      <c r="S42" s="20">
        <v>566</v>
      </c>
      <c r="T42" s="3" t="s">
        <v>315</v>
      </c>
      <c r="U42" s="3">
        <v>0</v>
      </c>
      <c r="V42" s="3"/>
      <c r="W42" s="20">
        <v>566</v>
      </c>
      <c r="X42" s="3" t="s">
        <v>183</v>
      </c>
      <c r="Y42" s="3">
        <f>_xlfn.FLOOR.MATH(A42/100)*100+10000000</f>
        <v>411200200</v>
      </c>
      <c r="Z42" s="38"/>
      <c r="AA42" s="20"/>
      <c r="AB42" s="3"/>
      <c r="AC42" s="3"/>
      <c r="AD42" s="38"/>
      <c r="AE42" s="20"/>
      <c r="AF42" s="3"/>
      <c r="AG42" s="3"/>
      <c r="AH42" s="38"/>
      <c r="AI42" s="20"/>
      <c r="AJ42" s="3"/>
      <c r="AK42" s="3"/>
      <c r="AL42" s="38"/>
      <c r="AM42" s="20"/>
      <c r="AN42" s="3"/>
      <c r="AO42" s="3"/>
      <c r="AP42" s="38"/>
      <c r="AQ42" s="20"/>
      <c r="AR42" s="3"/>
      <c r="AS42" s="3"/>
      <c r="AT42" s="38"/>
      <c r="AU42" s="20"/>
      <c r="AV42" s="3"/>
      <c r="AW42" s="3"/>
      <c r="AX42" s="38"/>
      <c r="AY42" s="20"/>
      <c r="AZ42" s="3"/>
      <c r="BA42" s="3"/>
      <c r="BB42" s="38"/>
      <c r="BC42" s="20"/>
      <c r="BD42" s="3"/>
      <c r="BE42" s="3"/>
      <c r="BF42" s="38"/>
      <c r="BG42" s="20"/>
      <c r="BH42" s="3"/>
      <c r="BI42" s="3"/>
      <c r="BJ42" s="38"/>
      <c r="BK42" s="20"/>
      <c r="BL42" s="3"/>
      <c r="BM42" s="3"/>
      <c r="BN42" s="38"/>
      <c r="BO42" s="20"/>
      <c r="BP42" s="3"/>
      <c r="BQ42" s="3"/>
      <c r="BR42" s="38"/>
      <c r="BS42" s="20"/>
      <c r="BT42" s="3"/>
      <c r="BU42" s="3"/>
      <c r="BV42" s="38"/>
      <c r="BW42" s="20"/>
      <c r="BX42" s="3"/>
      <c r="BY42" s="3"/>
      <c r="BZ42" s="38"/>
      <c r="CA42" s="20"/>
      <c r="CB42" s="3"/>
      <c r="CC42" s="3"/>
      <c r="CD42" s="38"/>
      <c r="CE42" s="3" t="str">
        <f t="shared" si="92"/>
        <v>0,actor,651000011,</v>
      </c>
      <c r="CF42" s="3" t="str">
        <f t="shared" si="93"/>
        <v>366,effect,652121001,</v>
      </c>
      <c r="CG42" s="3" t="str">
        <f t="shared" si="94"/>
        <v/>
      </c>
      <c r="CH42" s="3" t="str">
        <f t="shared" si="95"/>
        <v/>
      </c>
      <c r="CI42" s="3" t="str">
        <f t="shared" si="96"/>
        <v>566,end,0,</v>
      </c>
      <c r="CJ42" s="3" t="str">
        <f t="shared" si="97"/>
        <v>566,logic,411200200,</v>
      </c>
      <c r="CK42" s="3" t="str">
        <f t="shared" si="98"/>
        <v/>
      </c>
      <c r="CL42" s="3" t="str">
        <f t="shared" si="99"/>
        <v/>
      </c>
      <c r="CM42" s="3" t="str">
        <f t="shared" si="100"/>
        <v/>
      </c>
      <c r="CN42" s="3" t="str">
        <f t="shared" si="101"/>
        <v/>
      </c>
      <c r="CO42" s="3" t="str">
        <f t="shared" si="102"/>
        <v/>
      </c>
      <c r="CP42" s="3" t="str">
        <f t="shared" si="103"/>
        <v/>
      </c>
      <c r="CQ42" s="3" t="str">
        <f t="shared" si="104"/>
        <v/>
      </c>
      <c r="CR42" s="3" t="str">
        <f t="shared" si="105"/>
        <v/>
      </c>
      <c r="CS42" s="3" t="str">
        <f t="shared" si="106"/>
        <v/>
      </c>
      <c r="CT42" s="3" t="str">
        <f t="shared" si="107"/>
        <v/>
      </c>
      <c r="CU42" s="3" t="str">
        <f t="shared" si="108"/>
        <v/>
      </c>
      <c r="CV42" s="3" t="str">
        <f t="shared" si="109"/>
        <v/>
      </c>
      <c r="CW42" s="3" t="str">
        <f t="shared" si="110"/>
        <v/>
      </c>
      <c r="CX42" s="3" t="str">
        <f t="shared" si="111"/>
        <v/>
      </c>
    </row>
    <row r="43" spans="1:102" x14ac:dyDescent="0.2">
      <c r="A43" s="3">
        <v>401200300</v>
      </c>
      <c r="B43" s="3" t="s">
        <v>199</v>
      </c>
      <c r="C43" s="20">
        <v>0</v>
      </c>
      <c r="D43" s="3" t="s">
        <v>188</v>
      </c>
      <c r="E43" s="38">
        <v>651000011</v>
      </c>
      <c r="F43" s="4"/>
      <c r="G43" s="20">
        <v>666</v>
      </c>
      <c r="H43" s="3" t="s">
        <v>182</v>
      </c>
      <c r="I43" s="4">
        <v>652121004</v>
      </c>
      <c r="J43" s="38"/>
      <c r="K43" s="20"/>
      <c r="L43" s="3"/>
      <c r="M43" s="3"/>
      <c r="N43" s="38"/>
      <c r="O43" s="20"/>
      <c r="P43" s="3"/>
      <c r="Q43" s="3"/>
      <c r="R43" s="3"/>
      <c r="S43" s="20">
        <v>1066</v>
      </c>
      <c r="T43" s="3" t="s">
        <v>315</v>
      </c>
      <c r="U43" s="3">
        <v>0</v>
      </c>
      <c r="V43" s="3"/>
      <c r="W43" s="20">
        <v>1066</v>
      </c>
      <c r="X43" s="3" t="s">
        <v>183</v>
      </c>
      <c r="Y43" s="3">
        <f t="shared" ref="Y43:Y44" si="112">_xlfn.FLOOR.MATH(A43/100)*100+10000000</f>
        <v>411200300</v>
      </c>
      <c r="Z43" s="38"/>
      <c r="AA43" s="20"/>
      <c r="AB43" s="3"/>
      <c r="AC43" s="3"/>
      <c r="AD43" s="38"/>
      <c r="AE43" s="20"/>
      <c r="AF43" s="3"/>
      <c r="AG43" s="3"/>
      <c r="AH43" s="38"/>
      <c r="AI43" s="20"/>
      <c r="AJ43" s="3"/>
      <c r="AK43" s="3"/>
      <c r="AL43" s="38"/>
      <c r="AM43" s="20"/>
      <c r="AN43" s="3"/>
      <c r="AO43" s="3"/>
      <c r="AP43" s="38"/>
      <c r="AQ43" s="20"/>
      <c r="AR43" s="3"/>
      <c r="AS43" s="3"/>
      <c r="AT43" s="38"/>
      <c r="AU43" s="20"/>
      <c r="AV43" s="3"/>
      <c r="AW43" s="3"/>
      <c r="AX43" s="38"/>
      <c r="AY43" s="20"/>
      <c r="AZ43" s="3"/>
      <c r="BA43" s="3"/>
      <c r="BB43" s="38"/>
      <c r="BC43" s="20"/>
      <c r="BD43" s="3"/>
      <c r="BE43" s="3"/>
      <c r="BF43" s="38"/>
      <c r="BG43" s="20"/>
      <c r="BH43" s="3"/>
      <c r="BI43" s="3"/>
      <c r="BJ43" s="38"/>
      <c r="BK43" s="20"/>
      <c r="BL43" s="3"/>
      <c r="BM43" s="3"/>
      <c r="BN43" s="38"/>
      <c r="BO43" s="20"/>
      <c r="BP43" s="3"/>
      <c r="BQ43" s="3"/>
      <c r="BR43" s="38"/>
      <c r="BS43" s="20"/>
      <c r="BT43" s="3"/>
      <c r="BU43" s="3"/>
      <c r="BV43" s="38"/>
      <c r="BW43" s="20"/>
      <c r="BX43" s="3"/>
      <c r="BY43" s="3"/>
      <c r="BZ43" s="38"/>
      <c r="CA43" s="20"/>
      <c r="CB43" s="3"/>
      <c r="CC43" s="3"/>
      <c r="CD43" s="38"/>
      <c r="CE43" s="3" t="str">
        <f t="shared" si="92"/>
        <v>0,actor,651000011,</v>
      </c>
      <c r="CF43" s="3" t="str">
        <f t="shared" si="93"/>
        <v>666,effect,652121004,</v>
      </c>
      <c r="CG43" s="3" t="str">
        <f t="shared" si="94"/>
        <v/>
      </c>
      <c r="CH43" s="3" t="str">
        <f t="shared" si="95"/>
        <v/>
      </c>
      <c r="CI43" s="3" t="str">
        <f t="shared" si="96"/>
        <v>1066,end,0,</v>
      </c>
      <c r="CJ43" s="3" t="str">
        <f t="shared" si="97"/>
        <v>1066,logic,411200300,</v>
      </c>
      <c r="CK43" s="3" t="str">
        <f t="shared" si="98"/>
        <v/>
      </c>
      <c r="CL43" s="3" t="str">
        <f t="shared" si="99"/>
        <v/>
      </c>
      <c r="CM43" s="3" t="str">
        <f t="shared" si="100"/>
        <v/>
      </c>
      <c r="CN43" s="3" t="str">
        <f t="shared" si="101"/>
        <v/>
      </c>
      <c r="CO43" s="3" t="str">
        <f t="shared" si="102"/>
        <v/>
      </c>
      <c r="CP43" s="3" t="str">
        <f t="shared" si="103"/>
        <v/>
      </c>
      <c r="CQ43" s="3" t="str">
        <f t="shared" si="104"/>
        <v/>
      </c>
      <c r="CR43" s="3" t="str">
        <f t="shared" si="105"/>
        <v/>
      </c>
      <c r="CS43" s="3" t="str">
        <f t="shared" si="106"/>
        <v/>
      </c>
      <c r="CT43" s="3" t="str">
        <f t="shared" si="107"/>
        <v/>
      </c>
      <c r="CU43" s="3" t="str">
        <f t="shared" si="108"/>
        <v/>
      </c>
      <c r="CV43" s="3" t="str">
        <f t="shared" si="109"/>
        <v/>
      </c>
      <c r="CW43" s="3" t="str">
        <f t="shared" si="110"/>
        <v/>
      </c>
      <c r="CX43" s="3" t="str">
        <f t="shared" si="111"/>
        <v/>
      </c>
    </row>
    <row r="44" spans="1:102" x14ac:dyDescent="0.2">
      <c r="A44" s="41">
        <v>401200400</v>
      </c>
      <c r="B44" s="4" t="s">
        <v>258</v>
      </c>
      <c r="C44" s="20">
        <v>0</v>
      </c>
      <c r="D44" s="3" t="s">
        <v>188</v>
      </c>
      <c r="E44" s="38">
        <v>651000011</v>
      </c>
      <c r="F44" s="4"/>
      <c r="G44" s="20">
        <v>400</v>
      </c>
      <c r="H44" s="3" t="s">
        <v>182</v>
      </c>
      <c r="I44" s="3">
        <v>652131008</v>
      </c>
      <c r="J44" s="38"/>
      <c r="K44" s="20"/>
      <c r="L44" s="3"/>
      <c r="M44" s="3"/>
      <c r="N44" s="38"/>
      <c r="O44" s="20"/>
      <c r="P44" s="3"/>
      <c r="Q44" s="3"/>
      <c r="R44" s="3"/>
      <c r="S44" s="20">
        <v>533</v>
      </c>
      <c r="T44" s="3" t="s">
        <v>315</v>
      </c>
      <c r="U44" s="3">
        <v>0</v>
      </c>
      <c r="V44" s="3"/>
      <c r="W44" s="20">
        <v>533</v>
      </c>
      <c r="X44" s="3" t="s">
        <v>183</v>
      </c>
      <c r="Y44" s="3">
        <f t="shared" si="112"/>
        <v>411200400</v>
      </c>
      <c r="Z44" s="38"/>
      <c r="AA44" s="20"/>
      <c r="AB44" s="3"/>
      <c r="AC44" s="3"/>
      <c r="AD44" s="38"/>
      <c r="AE44" s="20"/>
      <c r="AF44" s="3"/>
      <c r="AG44" s="3"/>
      <c r="AH44" s="38"/>
      <c r="AI44" s="20"/>
      <c r="AJ44" s="3"/>
      <c r="AK44" s="3"/>
      <c r="AL44" s="38"/>
      <c r="AM44" s="20"/>
      <c r="AN44" s="3"/>
      <c r="AO44" s="3"/>
      <c r="AP44" s="38"/>
      <c r="AQ44" s="20"/>
      <c r="AR44" s="3"/>
      <c r="AS44" s="3"/>
      <c r="AT44" s="38"/>
      <c r="AU44" s="20"/>
      <c r="AV44" s="3"/>
      <c r="AW44" s="3"/>
      <c r="AX44" s="38"/>
      <c r="AY44" s="20"/>
      <c r="AZ44" s="3"/>
      <c r="BA44" s="3"/>
      <c r="BB44" s="38"/>
      <c r="BC44" s="20"/>
      <c r="BD44" s="3"/>
      <c r="BE44" s="3"/>
      <c r="BF44" s="38"/>
      <c r="BG44" s="20"/>
      <c r="BH44" s="3"/>
      <c r="BI44" s="3"/>
      <c r="BJ44" s="38"/>
      <c r="BK44" s="20"/>
      <c r="BL44" s="3"/>
      <c r="BM44" s="3"/>
      <c r="BN44" s="38"/>
      <c r="BO44" s="20"/>
      <c r="BP44" s="3"/>
      <c r="BQ44" s="3"/>
      <c r="BR44" s="38"/>
      <c r="BS44" s="20"/>
      <c r="BT44" s="3"/>
      <c r="BU44" s="3"/>
      <c r="BV44" s="38"/>
      <c r="BW44" s="20"/>
      <c r="BX44" s="3"/>
      <c r="BY44" s="3"/>
      <c r="BZ44" s="38"/>
      <c r="CA44" s="20"/>
      <c r="CB44" s="3"/>
      <c r="CC44" s="3"/>
      <c r="CD44" s="38"/>
      <c r="CE44" s="3" t="str">
        <f t="shared" si="92"/>
        <v>0,actor,651000011,</v>
      </c>
      <c r="CF44" s="3" t="str">
        <f t="shared" si="93"/>
        <v>400,effect,652131008,</v>
      </c>
      <c r="CG44" s="3" t="str">
        <f t="shared" si="94"/>
        <v/>
      </c>
      <c r="CH44" s="3" t="str">
        <f t="shared" si="95"/>
        <v/>
      </c>
      <c r="CI44" s="3" t="str">
        <f t="shared" si="96"/>
        <v>533,end,0,</v>
      </c>
      <c r="CJ44" s="3" t="str">
        <f t="shared" si="97"/>
        <v>533,logic,411200400,</v>
      </c>
      <c r="CK44" s="3" t="str">
        <f t="shared" si="98"/>
        <v/>
      </c>
      <c r="CL44" s="3" t="str">
        <f t="shared" si="99"/>
        <v/>
      </c>
      <c r="CM44" s="3" t="str">
        <f t="shared" si="100"/>
        <v/>
      </c>
      <c r="CN44" s="3" t="str">
        <f t="shared" si="101"/>
        <v/>
      </c>
      <c r="CO44" s="3" t="str">
        <f t="shared" si="102"/>
        <v/>
      </c>
      <c r="CP44" s="3" t="str">
        <f t="shared" si="103"/>
        <v/>
      </c>
      <c r="CQ44" s="3" t="str">
        <f t="shared" si="104"/>
        <v/>
      </c>
      <c r="CR44" s="3" t="str">
        <f t="shared" si="105"/>
        <v/>
      </c>
      <c r="CS44" s="3" t="str">
        <f t="shared" si="106"/>
        <v/>
      </c>
      <c r="CT44" s="3" t="str">
        <f t="shared" si="107"/>
        <v/>
      </c>
      <c r="CU44" s="3" t="str">
        <f t="shared" si="108"/>
        <v/>
      </c>
      <c r="CV44" s="3" t="str">
        <f t="shared" si="109"/>
        <v/>
      </c>
      <c r="CW44" s="3" t="str">
        <f t="shared" si="110"/>
        <v/>
      </c>
      <c r="CX44" s="3" t="str">
        <f t="shared" si="111"/>
        <v/>
      </c>
    </row>
    <row r="45" spans="1:102" x14ac:dyDescent="0.2">
      <c r="A45" s="41">
        <v>401200500</v>
      </c>
      <c r="B45" s="4" t="s">
        <v>259</v>
      </c>
      <c r="C45" s="20">
        <v>0</v>
      </c>
      <c r="D45" s="3" t="s">
        <v>188</v>
      </c>
      <c r="E45" s="38">
        <v>651000011</v>
      </c>
      <c r="F45" s="4"/>
      <c r="G45" s="20">
        <v>400</v>
      </c>
      <c r="H45" s="3" t="s">
        <v>182</v>
      </c>
      <c r="I45" s="3">
        <v>652131008</v>
      </c>
      <c r="J45" s="38"/>
      <c r="K45" s="20"/>
      <c r="L45" s="3"/>
      <c r="M45" s="3"/>
      <c r="N45" s="38"/>
      <c r="O45" s="20"/>
      <c r="P45" s="3"/>
      <c r="Q45" s="3"/>
      <c r="R45" s="3"/>
      <c r="S45" s="20">
        <v>533</v>
      </c>
      <c r="T45" s="3" t="s">
        <v>315</v>
      </c>
      <c r="U45" s="3">
        <v>0</v>
      </c>
      <c r="V45" s="3"/>
      <c r="W45" s="20">
        <v>533</v>
      </c>
      <c r="X45" s="3" t="s">
        <v>183</v>
      </c>
      <c r="Y45" s="3">
        <f t="shared" ref="Y45" si="113">_xlfn.FLOOR.MATH(A45/100)*100+10000000</f>
        <v>411200500</v>
      </c>
      <c r="Z45" s="38"/>
      <c r="AA45" s="20"/>
      <c r="AB45" s="3"/>
      <c r="AC45" s="3"/>
      <c r="AD45" s="38"/>
      <c r="AE45" s="20"/>
      <c r="AF45" s="3"/>
      <c r="AG45" s="3"/>
      <c r="AH45" s="38"/>
      <c r="AI45" s="20"/>
      <c r="AJ45" s="3"/>
      <c r="AK45" s="3"/>
      <c r="AL45" s="38"/>
      <c r="AM45" s="20"/>
      <c r="AN45" s="3"/>
      <c r="AO45" s="3"/>
      <c r="AP45" s="38"/>
      <c r="AQ45" s="20"/>
      <c r="AR45" s="3"/>
      <c r="AS45" s="3"/>
      <c r="AT45" s="38"/>
      <c r="AU45" s="20"/>
      <c r="AV45" s="3"/>
      <c r="AW45" s="3"/>
      <c r="AX45" s="38"/>
      <c r="AY45" s="20"/>
      <c r="AZ45" s="3"/>
      <c r="BA45" s="3"/>
      <c r="BB45" s="38"/>
      <c r="BC45" s="20"/>
      <c r="BD45" s="3"/>
      <c r="BE45" s="3"/>
      <c r="BF45" s="38"/>
      <c r="BG45" s="20"/>
      <c r="BH45" s="3"/>
      <c r="BI45" s="3"/>
      <c r="BJ45" s="38"/>
      <c r="BK45" s="20"/>
      <c r="BL45" s="3"/>
      <c r="BM45" s="3"/>
      <c r="BN45" s="38"/>
      <c r="BO45" s="20"/>
      <c r="BP45" s="3"/>
      <c r="BQ45" s="3"/>
      <c r="BR45" s="38"/>
      <c r="BS45" s="20"/>
      <c r="BT45" s="3"/>
      <c r="BU45" s="3"/>
      <c r="BV45" s="38"/>
      <c r="BW45" s="20"/>
      <c r="BX45" s="3"/>
      <c r="BY45" s="3"/>
      <c r="BZ45" s="38"/>
      <c r="CA45" s="20"/>
      <c r="CB45" s="3"/>
      <c r="CC45" s="3"/>
      <c r="CD45" s="38"/>
      <c r="CE45" s="3" t="str">
        <f t="shared" si="92"/>
        <v>0,actor,651000011,</v>
      </c>
      <c r="CF45" s="3" t="str">
        <f t="shared" si="93"/>
        <v>400,effect,652131008,</v>
      </c>
      <c r="CG45" s="3" t="str">
        <f t="shared" si="94"/>
        <v/>
      </c>
      <c r="CH45" s="3" t="str">
        <f t="shared" si="95"/>
        <v/>
      </c>
      <c r="CI45" s="3" t="str">
        <f t="shared" si="96"/>
        <v>533,end,0,</v>
      </c>
      <c r="CJ45" s="3" t="str">
        <f t="shared" si="97"/>
        <v>533,logic,411200500,</v>
      </c>
      <c r="CK45" s="3" t="str">
        <f t="shared" si="98"/>
        <v/>
      </c>
      <c r="CL45" s="3" t="str">
        <f t="shared" si="99"/>
        <v/>
      </c>
      <c r="CM45" s="3" t="str">
        <f t="shared" si="100"/>
        <v/>
      </c>
      <c r="CN45" s="3" t="str">
        <f t="shared" si="101"/>
        <v/>
      </c>
      <c r="CO45" s="3" t="str">
        <f t="shared" si="102"/>
        <v/>
      </c>
      <c r="CP45" s="3" t="str">
        <f t="shared" si="103"/>
        <v/>
      </c>
      <c r="CQ45" s="3" t="str">
        <f t="shared" si="104"/>
        <v/>
      </c>
      <c r="CR45" s="3" t="str">
        <f t="shared" si="105"/>
        <v/>
      </c>
      <c r="CS45" s="3" t="str">
        <f t="shared" si="106"/>
        <v/>
      </c>
      <c r="CT45" s="3" t="str">
        <f t="shared" si="107"/>
        <v/>
      </c>
      <c r="CU45" s="3" t="str">
        <f t="shared" si="108"/>
        <v/>
      </c>
      <c r="CV45" s="3" t="str">
        <f t="shared" si="109"/>
        <v/>
      </c>
      <c r="CW45" s="3" t="str">
        <f t="shared" si="110"/>
        <v/>
      </c>
      <c r="CX45" s="3" t="str">
        <f t="shared" si="111"/>
        <v/>
      </c>
    </row>
    <row r="46" spans="1:102" x14ac:dyDescent="0.2">
      <c r="A46" s="41">
        <v>401200600</v>
      </c>
      <c r="B46" s="4" t="s">
        <v>260</v>
      </c>
      <c r="C46" s="20">
        <v>0</v>
      </c>
      <c r="D46" s="3" t="s">
        <v>188</v>
      </c>
      <c r="E46" s="38">
        <v>651000011</v>
      </c>
      <c r="F46" s="38"/>
      <c r="G46" s="20">
        <v>0</v>
      </c>
      <c r="H46" s="3" t="s">
        <v>182</v>
      </c>
      <c r="I46" s="3">
        <v>652121012</v>
      </c>
      <c r="J46" s="38"/>
      <c r="K46" s="20">
        <v>400</v>
      </c>
      <c r="L46" s="3" t="s">
        <v>184</v>
      </c>
      <c r="M46" s="3">
        <v>653012002</v>
      </c>
      <c r="N46" s="38"/>
      <c r="O46" s="20"/>
      <c r="P46" s="3"/>
      <c r="Q46" s="3"/>
      <c r="R46" s="3"/>
      <c r="S46" s="20">
        <v>533</v>
      </c>
      <c r="T46" s="3" t="s">
        <v>315</v>
      </c>
      <c r="U46" s="3">
        <v>0</v>
      </c>
      <c r="V46" s="3"/>
      <c r="W46" s="20"/>
      <c r="X46" s="3"/>
      <c r="Y46" s="3"/>
      <c r="Z46" s="38"/>
      <c r="AA46" s="20"/>
      <c r="AB46" s="3"/>
      <c r="AC46" s="3"/>
      <c r="AD46" s="38"/>
      <c r="AE46" s="20"/>
      <c r="AF46" s="3"/>
      <c r="AG46" s="3"/>
      <c r="AH46" s="38"/>
      <c r="AI46" s="20"/>
      <c r="AJ46" s="3"/>
      <c r="AK46" s="3"/>
      <c r="AL46" s="38"/>
      <c r="AM46" s="20"/>
      <c r="AN46" s="3"/>
      <c r="AO46" s="3"/>
      <c r="AP46" s="38"/>
      <c r="AQ46" s="20"/>
      <c r="AR46" s="3"/>
      <c r="AS46" s="3"/>
      <c r="AT46" s="38"/>
      <c r="AU46" s="20"/>
      <c r="AV46" s="3"/>
      <c r="AW46" s="3"/>
      <c r="AX46" s="38"/>
      <c r="AY46" s="20"/>
      <c r="AZ46" s="3"/>
      <c r="BA46" s="3"/>
      <c r="BB46" s="38"/>
      <c r="BC46" s="20"/>
      <c r="BD46" s="3"/>
      <c r="BE46" s="3"/>
      <c r="BF46" s="38"/>
      <c r="BG46" s="20"/>
      <c r="BH46" s="3"/>
      <c r="BI46" s="3"/>
      <c r="BJ46" s="38"/>
      <c r="BK46" s="20"/>
      <c r="BL46" s="3"/>
      <c r="BM46" s="3"/>
      <c r="BN46" s="38"/>
      <c r="BO46" s="20"/>
      <c r="BP46" s="3"/>
      <c r="BQ46" s="3"/>
      <c r="BR46" s="38"/>
      <c r="BS46" s="20"/>
      <c r="BT46" s="3"/>
      <c r="BU46" s="3"/>
      <c r="BV46" s="38"/>
      <c r="BW46" s="20"/>
      <c r="BX46" s="3"/>
      <c r="BY46" s="3"/>
      <c r="BZ46" s="38"/>
      <c r="CA46" s="20"/>
      <c r="CB46" s="3"/>
      <c r="CC46" s="3"/>
      <c r="CD46" s="38"/>
      <c r="CE46" s="3" t="str">
        <f t="shared" si="92"/>
        <v>0,actor,651000011,</v>
      </c>
      <c r="CF46" s="3" t="str">
        <f t="shared" si="93"/>
        <v>0,effect,652121012,</v>
      </c>
      <c r="CG46" s="3" t="str">
        <f t="shared" si="94"/>
        <v>400,fly,653012002,</v>
      </c>
      <c r="CH46" s="3" t="str">
        <f t="shared" si="95"/>
        <v/>
      </c>
      <c r="CI46" s="3" t="str">
        <f t="shared" si="96"/>
        <v>533,end,0,</v>
      </c>
      <c r="CJ46" s="3" t="str">
        <f t="shared" si="97"/>
        <v/>
      </c>
      <c r="CK46" s="3" t="str">
        <f t="shared" si="98"/>
        <v/>
      </c>
      <c r="CL46" s="3" t="str">
        <f t="shared" si="99"/>
        <v/>
      </c>
      <c r="CM46" s="3" t="str">
        <f t="shared" si="100"/>
        <v/>
      </c>
      <c r="CN46" s="3" t="str">
        <f t="shared" si="101"/>
        <v/>
      </c>
      <c r="CO46" s="3" t="str">
        <f t="shared" si="102"/>
        <v/>
      </c>
      <c r="CP46" s="3" t="str">
        <f t="shared" si="103"/>
        <v/>
      </c>
      <c r="CQ46" s="3" t="str">
        <f t="shared" si="104"/>
        <v/>
      </c>
      <c r="CR46" s="3" t="str">
        <f t="shared" si="105"/>
        <v/>
      </c>
      <c r="CS46" s="3" t="str">
        <f t="shared" si="106"/>
        <v/>
      </c>
      <c r="CT46" s="3" t="str">
        <f t="shared" si="107"/>
        <v/>
      </c>
      <c r="CU46" s="3" t="str">
        <f t="shared" si="108"/>
        <v/>
      </c>
      <c r="CV46" s="3" t="str">
        <f t="shared" si="109"/>
        <v/>
      </c>
      <c r="CW46" s="3" t="str">
        <f t="shared" si="110"/>
        <v/>
      </c>
      <c r="CX46" s="3" t="str">
        <f t="shared" si="111"/>
        <v/>
      </c>
    </row>
    <row r="47" spans="1:102" x14ac:dyDescent="0.2">
      <c r="A47" s="16">
        <v>401200601</v>
      </c>
      <c r="B47" s="4" t="s">
        <v>260</v>
      </c>
      <c r="C47" s="20"/>
      <c r="D47" s="3"/>
      <c r="E47" s="38"/>
      <c r="F47" s="4"/>
      <c r="G47" s="20"/>
      <c r="H47" s="3"/>
      <c r="I47" s="3"/>
      <c r="J47" s="38"/>
      <c r="K47" s="20"/>
      <c r="L47" s="3"/>
      <c r="M47" s="3"/>
      <c r="N47" s="38"/>
      <c r="O47" s="20"/>
      <c r="P47" s="3"/>
      <c r="Q47" s="3"/>
      <c r="R47" s="3"/>
      <c r="S47" s="20"/>
      <c r="T47" s="3"/>
      <c r="U47" s="3"/>
      <c r="V47" s="3"/>
      <c r="W47" s="20">
        <v>0</v>
      </c>
      <c r="X47" s="3" t="s">
        <v>183</v>
      </c>
      <c r="Y47" s="3">
        <f t="shared" ref="Y47" si="114">_xlfn.FLOOR.MATH(A47/100)*100+10000000</f>
        <v>411200600</v>
      </c>
      <c r="Z47" s="38"/>
      <c r="AA47" s="20"/>
      <c r="AB47" s="3"/>
      <c r="AC47" s="3"/>
      <c r="AD47" s="38"/>
      <c r="AE47" s="20"/>
      <c r="AF47" s="3"/>
      <c r="AG47" s="3"/>
      <c r="AH47" s="38"/>
      <c r="AI47" s="20"/>
      <c r="AJ47" s="3"/>
      <c r="AK47" s="3"/>
      <c r="AL47" s="38"/>
      <c r="AM47" s="20"/>
      <c r="AN47" s="3"/>
      <c r="AO47" s="3"/>
      <c r="AP47" s="38"/>
      <c r="AQ47" s="20"/>
      <c r="AR47" s="3"/>
      <c r="AS47" s="3"/>
      <c r="AT47" s="38"/>
      <c r="AU47" s="20"/>
      <c r="AV47" s="3"/>
      <c r="AW47" s="3"/>
      <c r="AX47" s="38"/>
      <c r="AY47" s="20"/>
      <c r="AZ47" s="3"/>
      <c r="BA47" s="3"/>
      <c r="BB47" s="38"/>
      <c r="BC47" s="20"/>
      <c r="BD47" s="3"/>
      <c r="BE47" s="3"/>
      <c r="BF47" s="38"/>
      <c r="BG47" s="20"/>
      <c r="BH47" s="3"/>
      <c r="BI47" s="3"/>
      <c r="BJ47" s="38"/>
      <c r="BK47" s="20"/>
      <c r="BL47" s="3"/>
      <c r="BM47" s="3"/>
      <c r="BN47" s="38"/>
      <c r="BO47" s="20"/>
      <c r="BP47" s="3"/>
      <c r="BQ47" s="3"/>
      <c r="BR47" s="38"/>
      <c r="BS47" s="20"/>
      <c r="BT47" s="3"/>
      <c r="BU47" s="3"/>
      <c r="BV47" s="38"/>
      <c r="BW47" s="20"/>
      <c r="BX47" s="3"/>
      <c r="BY47" s="3"/>
      <c r="BZ47" s="38"/>
      <c r="CA47" s="20"/>
      <c r="CB47" s="3"/>
      <c r="CC47" s="3"/>
      <c r="CD47" s="38"/>
      <c r="CE47" s="3" t="str">
        <f t="shared" si="92"/>
        <v/>
      </c>
      <c r="CF47" s="3" t="str">
        <f t="shared" si="93"/>
        <v/>
      </c>
      <c r="CG47" s="3" t="str">
        <f t="shared" si="94"/>
        <v/>
      </c>
      <c r="CH47" s="3" t="str">
        <f t="shared" si="95"/>
        <v/>
      </c>
      <c r="CI47" s="3" t="str">
        <f t="shared" si="96"/>
        <v/>
      </c>
      <c r="CJ47" s="3" t="str">
        <f t="shared" si="97"/>
        <v>0,logic,411200600,</v>
      </c>
      <c r="CK47" s="3" t="str">
        <f t="shared" si="98"/>
        <v/>
      </c>
      <c r="CL47" s="3" t="str">
        <f t="shared" si="99"/>
        <v/>
      </c>
      <c r="CM47" s="3" t="str">
        <f t="shared" si="100"/>
        <v/>
      </c>
      <c r="CN47" s="3" t="str">
        <f t="shared" si="101"/>
        <v/>
      </c>
      <c r="CO47" s="3" t="str">
        <f t="shared" si="102"/>
        <v/>
      </c>
      <c r="CP47" s="3" t="str">
        <f t="shared" si="103"/>
        <v/>
      </c>
      <c r="CQ47" s="3" t="str">
        <f t="shared" si="104"/>
        <v/>
      </c>
      <c r="CR47" s="3" t="str">
        <f t="shared" si="105"/>
        <v/>
      </c>
      <c r="CS47" s="3" t="str">
        <f t="shared" si="106"/>
        <v/>
      </c>
      <c r="CT47" s="3" t="str">
        <f t="shared" si="107"/>
        <v/>
      </c>
      <c r="CU47" s="3" t="str">
        <f t="shared" si="108"/>
        <v/>
      </c>
      <c r="CV47" s="3" t="str">
        <f t="shared" si="109"/>
        <v/>
      </c>
      <c r="CW47" s="3" t="str">
        <f t="shared" si="110"/>
        <v/>
      </c>
      <c r="CX47" s="3" t="str">
        <f t="shared" si="111"/>
        <v/>
      </c>
    </row>
    <row r="48" spans="1:102" x14ac:dyDescent="0.2">
      <c r="A48" s="41">
        <v>401200700</v>
      </c>
      <c r="B48" s="4" t="s">
        <v>294</v>
      </c>
      <c r="C48" s="20">
        <v>0</v>
      </c>
      <c r="D48" s="3" t="s">
        <v>188</v>
      </c>
      <c r="E48" s="38">
        <v>651000011</v>
      </c>
      <c r="F48" s="4"/>
      <c r="G48" s="20">
        <v>633</v>
      </c>
      <c r="H48" s="3" t="s">
        <v>182</v>
      </c>
      <c r="I48" s="3">
        <v>652131008</v>
      </c>
      <c r="J48" s="38"/>
      <c r="K48" s="20"/>
      <c r="L48" s="3"/>
      <c r="M48" s="3"/>
      <c r="N48" s="38"/>
      <c r="O48" s="20"/>
      <c r="P48" s="3"/>
      <c r="Q48" s="3"/>
      <c r="R48" s="3"/>
      <c r="S48" s="20">
        <v>733</v>
      </c>
      <c r="T48" s="3" t="s">
        <v>315</v>
      </c>
      <c r="U48" s="3">
        <v>0</v>
      </c>
      <c r="V48" s="3"/>
      <c r="W48" s="20">
        <v>733</v>
      </c>
      <c r="X48" s="3" t="s">
        <v>183</v>
      </c>
      <c r="Y48" s="3">
        <f t="shared" ref="Y48" si="115">_xlfn.FLOOR.MATH(A48/100)*100+10000000</f>
        <v>411200700</v>
      </c>
      <c r="Z48" s="38"/>
      <c r="AA48" s="20"/>
      <c r="AB48" s="3"/>
      <c r="AC48" s="3"/>
      <c r="AD48" s="38"/>
      <c r="AE48" s="20"/>
      <c r="AF48" s="3"/>
      <c r="AG48" s="3"/>
      <c r="AH48" s="38"/>
      <c r="AI48" s="20"/>
      <c r="AJ48" s="3"/>
      <c r="AK48" s="3"/>
      <c r="AL48" s="38"/>
      <c r="AM48" s="20"/>
      <c r="AN48" s="3"/>
      <c r="AO48" s="3"/>
      <c r="AP48" s="38"/>
      <c r="AQ48" s="20"/>
      <c r="AR48" s="3"/>
      <c r="AS48" s="3"/>
      <c r="AT48" s="38"/>
      <c r="AU48" s="20"/>
      <c r="AV48" s="3"/>
      <c r="AW48" s="3"/>
      <c r="AX48" s="38"/>
      <c r="AY48" s="20"/>
      <c r="AZ48" s="3"/>
      <c r="BA48" s="3"/>
      <c r="BB48" s="38"/>
      <c r="BC48" s="20"/>
      <c r="BD48" s="3"/>
      <c r="BE48" s="3"/>
      <c r="BF48" s="38"/>
      <c r="BG48" s="20"/>
      <c r="BH48" s="3"/>
      <c r="BI48" s="3"/>
      <c r="BJ48" s="38"/>
      <c r="BK48" s="20"/>
      <c r="BL48" s="3"/>
      <c r="BM48" s="3"/>
      <c r="BN48" s="38"/>
      <c r="BO48" s="20"/>
      <c r="BP48" s="3"/>
      <c r="BQ48" s="3"/>
      <c r="BR48" s="38"/>
      <c r="BS48" s="20"/>
      <c r="BT48" s="3"/>
      <c r="BU48" s="3"/>
      <c r="BV48" s="38"/>
      <c r="BW48" s="20"/>
      <c r="BX48" s="3"/>
      <c r="BY48" s="3"/>
      <c r="BZ48" s="38"/>
      <c r="CA48" s="20"/>
      <c r="CB48" s="3"/>
      <c r="CC48" s="3"/>
      <c r="CD48" s="38"/>
      <c r="CE48" s="3" t="str">
        <f t="shared" si="92"/>
        <v>0,actor,651000011,</v>
      </c>
      <c r="CF48" s="3" t="str">
        <f t="shared" si="93"/>
        <v>633,effect,652131008,</v>
      </c>
      <c r="CG48" s="3" t="str">
        <f t="shared" si="94"/>
        <v/>
      </c>
      <c r="CH48" s="3" t="str">
        <f t="shared" si="95"/>
        <v/>
      </c>
      <c r="CI48" s="3" t="str">
        <f t="shared" si="96"/>
        <v>733,end,0,</v>
      </c>
      <c r="CJ48" s="3" t="str">
        <f t="shared" si="97"/>
        <v>733,logic,411200700,</v>
      </c>
      <c r="CK48" s="3" t="str">
        <f t="shared" si="98"/>
        <v/>
      </c>
      <c r="CL48" s="3" t="str">
        <f t="shared" si="99"/>
        <v/>
      </c>
      <c r="CM48" s="3" t="str">
        <f t="shared" si="100"/>
        <v/>
      </c>
      <c r="CN48" s="3" t="str">
        <f t="shared" si="101"/>
        <v/>
      </c>
      <c r="CO48" s="3" t="str">
        <f t="shared" si="102"/>
        <v/>
      </c>
      <c r="CP48" s="3" t="str">
        <f t="shared" si="103"/>
        <v/>
      </c>
      <c r="CQ48" s="3" t="str">
        <f t="shared" si="104"/>
        <v/>
      </c>
      <c r="CR48" s="3" t="str">
        <f t="shared" si="105"/>
        <v/>
      </c>
      <c r="CS48" s="3" t="str">
        <f t="shared" si="106"/>
        <v/>
      </c>
      <c r="CT48" s="3" t="str">
        <f t="shared" si="107"/>
        <v/>
      </c>
      <c r="CU48" s="3" t="str">
        <f t="shared" si="108"/>
        <v/>
      </c>
      <c r="CV48" s="3" t="str">
        <f t="shared" si="109"/>
        <v/>
      </c>
      <c r="CW48" s="3" t="str">
        <f t="shared" si="110"/>
        <v/>
      </c>
      <c r="CX48" s="3" t="str">
        <f t="shared" si="111"/>
        <v/>
      </c>
    </row>
    <row r="49" spans="1:102" x14ac:dyDescent="0.2">
      <c r="A49" s="41">
        <v>401200800</v>
      </c>
      <c r="B49" s="4" t="s">
        <v>295</v>
      </c>
      <c r="C49" s="20">
        <v>0</v>
      </c>
      <c r="D49" s="3" t="s">
        <v>188</v>
      </c>
      <c r="E49" s="38">
        <v>651000011</v>
      </c>
      <c r="F49" s="4"/>
      <c r="G49" s="20">
        <v>633</v>
      </c>
      <c r="H49" s="3" t="s">
        <v>182</v>
      </c>
      <c r="I49" s="3">
        <v>652121009</v>
      </c>
      <c r="J49" s="38"/>
      <c r="K49" s="20">
        <v>833</v>
      </c>
      <c r="L49" s="3" t="s">
        <v>278</v>
      </c>
      <c r="M49" s="3">
        <v>653012001</v>
      </c>
      <c r="N49" s="38"/>
      <c r="O49" s="20"/>
      <c r="P49" s="3"/>
      <c r="Q49" s="3"/>
      <c r="R49" s="3"/>
      <c r="S49" s="20">
        <f>K49</f>
        <v>833</v>
      </c>
      <c r="T49" s="3" t="s">
        <v>315</v>
      </c>
      <c r="U49" s="3">
        <v>0</v>
      </c>
      <c r="V49" s="3"/>
      <c r="W49" s="20"/>
      <c r="X49" s="3"/>
      <c r="Y49" s="3"/>
      <c r="Z49" s="38"/>
      <c r="AA49" s="20"/>
      <c r="AB49" s="3"/>
      <c r="AC49" s="3"/>
      <c r="AD49" s="38"/>
      <c r="AE49" s="20"/>
      <c r="AF49" s="3"/>
      <c r="AG49" s="3"/>
      <c r="AH49" s="38"/>
      <c r="AI49" s="20"/>
      <c r="AJ49" s="3"/>
      <c r="AK49" s="3"/>
      <c r="AL49" s="38"/>
      <c r="AM49" s="20"/>
      <c r="AN49" s="3"/>
      <c r="AO49" s="3"/>
      <c r="AP49" s="38"/>
      <c r="AQ49" s="20"/>
      <c r="AR49" s="3"/>
      <c r="AS49" s="3"/>
      <c r="AT49" s="38"/>
      <c r="AU49" s="20"/>
      <c r="AV49" s="3"/>
      <c r="AW49" s="3"/>
      <c r="AX49" s="38"/>
      <c r="AY49" s="20"/>
      <c r="AZ49" s="3"/>
      <c r="BA49" s="3"/>
      <c r="BB49" s="38"/>
      <c r="BC49" s="20"/>
      <c r="BD49" s="3"/>
      <c r="BE49" s="3"/>
      <c r="BF49" s="38"/>
      <c r="BG49" s="20"/>
      <c r="BH49" s="3"/>
      <c r="BI49" s="3"/>
      <c r="BJ49" s="38"/>
      <c r="BK49" s="20"/>
      <c r="BL49" s="3"/>
      <c r="BM49" s="3"/>
      <c r="BN49" s="38"/>
      <c r="BO49" s="20"/>
      <c r="BP49" s="3"/>
      <c r="BQ49" s="3"/>
      <c r="BR49" s="38"/>
      <c r="BS49" s="20"/>
      <c r="BT49" s="3"/>
      <c r="BU49" s="3"/>
      <c r="BV49" s="38"/>
      <c r="BW49" s="20"/>
      <c r="BX49" s="3"/>
      <c r="BY49" s="3"/>
      <c r="BZ49" s="38"/>
      <c r="CA49" s="20"/>
      <c r="CB49" s="3"/>
      <c r="CC49" s="3"/>
      <c r="CD49" s="38"/>
      <c r="CE49" s="3" t="str">
        <f t="shared" si="92"/>
        <v>0,actor,651000011,</v>
      </c>
      <c r="CF49" s="3" t="str">
        <f t="shared" si="93"/>
        <v>633,effect,652121009,</v>
      </c>
      <c r="CG49" s="3" t="str">
        <f t="shared" si="94"/>
        <v>833,fly,653012001,</v>
      </c>
      <c r="CH49" s="3" t="str">
        <f t="shared" si="95"/>
        <v/>
      </c>
      <c r="CI49" s="3" t="str">
        <f t="shared" si="96"/>
        <v>833,end,0,</v>
      </c>
      <c r="CJ49" s="3" t="str">
        <f t="shared" si="97"/>
        <v/>
      </c>
      <c r="CK49" s="3" t="str">
        <f t="shared" si="98"/>
        <v/>
      </c>
      <c r="CL49" s="3" t="str">
        <f t="shared" si="99"/>
        <v/>
      </c>
      <c r="CM49" s="3" t="str">
        <f t="shared" si="100"/>
        <v/>
      </c>
      <c r="CN49" s="3" t="str">
        <f t="shared" si="101"/>
        <v/>
      </c>
      <c r="CO49" s="3" t="str">
        <f t="shared" si="102"/>
        <v/>
      </c>
      <c r="CP49" s="3" t="str">
        <f t="shared" si="103"/>
        <v/>
      </c>
      <c r="CQ49" s="3" t="str">
        <f t="shared" si="104"/>
        <v/>
      </c>
      <c r="CR49" s="3" t="str">
        <f t="shared" si="105"/>
        <v/>
      </c>
      <c r="CS49" s="3" t="str">
        <f t="shared" si="106"/>
        <v/>
      </c>
      <c r="CT49" s="3" t="str">
        <f t="shared" si="107"/>
        <v/>
      </c>
      <c r="CU49" s="3" t="str">
        <f t="shared" si="108"/>
        <v/>
      </c>
      <c r="CV49" s="3" t="str">
        <f t="shared" si="109"/>
        <v/>
      </c>
      <c r="CW49" s="3" t="str">
        <f t="shared" si="110"/>
        <v/>
      </c>
      <c r="CX49" s="3" t="str">
        <f t="shared" si="111"/>
        <v/>
      </c>
    </row>
    <row r="50" spans="1:102" x14ac:dyDescent="0.2">
      <c r="A50" s="16">
        <v>401200801</v>
      </c>
      <c r="B50" s="4" t="s">
        <v>295</v>
      </c>
      <c r="C50" s="20"/>
      <c r="D50" s="3"/>
      <c r="E50" s="3"/>
      <c r="F50" s="3"/>
      <c r="G50" s="20"/>
      <c r="H50" s="3"/>
      <c r="I50" s="3"/>
      <c r="J50" s="3"/>
      <c r="K50" s="20"/>
      <c r="L50" s="3"/>
      <c r="M50" s="3"/>
      <c r="N50" s="3"/>
      <c r="O50" s="20"/>
      <c r="P50" s="3"/>
      <c r="Q50" s="3"/>
      <c r="R50" s="3"/>
      <c r="S50" s="20"/>
      <c r="T50" s="3"/>
      <c r="U50" s="3"/>
      <c r="V50" s="3"/>
      <c r="W50" s="20">
        <v>0</v>
      </c>
      <c r="X50" s="3" t="s">
        <v>183</v>
      </c>
      <c r="Y50" s="3">
        <f t="shared" ref="Y50:Y51" si="116">_xlfn.FLOOR.MATH(A50/100)*100+10000000</f>
        <v>411200800</v>
      </c>
      <c r="Z50" s="3"/>
      <c r="AA50" s="20"/>
      <c r="AB50" s="3"/>
      <c r="AC50" s="3"/>
      <c r="AD50" s="3"/>
      <c r="AE50" s="20"/>
      <c r="AF50" s="3"/>
      <c r="AG50" s="3"/>
      <c r="AH50" s="3"/>
      <c r="AI50" s="20"/>
      <c r="AJ50" s="3"/>
      <c r="AK50" s="3"/>
      <c r="AL50" s="3"/>
      <c r="AM50" s="20"/>
      <c r="AN50" s="3"/>
      <c r="AO50" s="3"/>
      <c r="AP50" s="3"/>
      <c r="AQ50" s="20"/>
      <c r="AR50" s="3"/>
      <c r="AS50" s="3"/>
      <c r="AT50" s="3"/>
      <c r="AU50" s="20"/>
      <c r="AV50" s="3"/>
      <c r="AW50" s="3"/>
      <c r="AX50" s="3"/>
      <c r="AY50" s="20"/>
      <c r="AZ50" s="3"/>
      <c r="BA50" s="3"/>
      <c r="BB50" s="3"/>
      <c r="BC50" s="20"/>
      <c r="BD50" s="3"/>
      <c r="BE50" s="3"/>
      <c r="BF50" s="3"/>
      <c r="BG50" s="20"/>
      <c r="BH50" s="3"/>
      <c r="BI50" s="3"/>
      <c r="BJ50" s="3"/>
      <c r="BK50" s="20"/>
      <c r="BL50" s="3"/>
      <c r="BM50" s="3"/>
      <c r="BN50" s="3"/>
      <c r="BO50" s="20"/>
      <c r="BP50" s="3"/>
      <c r="BQ50" s="3"/>
      <c r="BR50" s="3"/>
      <c r="BS50" s="20"/>
      <c r="BT50" s="3"/>
      <c r="BU50" s="3"/>
      <c r="BV50" s="3"/>
      <c r="BW50" s="20"/>
      <c r="BX50" s="3"/>
      <c r="BY50" s="3"/>
      <c r="BZ50" s="3"/>
      <c r="CA50" s="20"/>
      <c r="CB50" s="3"/>
      <c r="CC50" s="3"/>
      <c r="CD50" s="3"/>
      <c r="CE50" s="3" t="str">
        <f t="shared" si="92"/>
        <v/>
      </c>
      <c r="CF50" s="3" t="str">
        <f t="shared" si="93"/>
        <v/>
      </c>
      <c r="CG50" s="3" t="str">
        <f t="shared" si="94"/>
        <v/>
      </c>
      <c r="CH50" s="3" t="str">
        <f t="shared" si="95"/>
        <v/>
      </c>
      <c r="CI50" s="3" t="str">
        <f t="shared" si="96"/>
        <v/>
      </c>
      <c r="CJ50" s="3" t="str">
        <f t="shared" si="97"/>
        <v>0,logic,411200800,</v>
      </c>
      <c r="CK50" s="3" t="str">
        <f t="shared" si="98"/>
        <v/>
      </c>
      <c r="CL50" s="3" t="str">
        <f t="shared" si="99"/>
        <v/>
      </c>
      <c r="CM50" s="3" t="str">
        <f t="shared" si="100"/>
        <v/>
      </c>
      <c r="CN50" s="3" t="str">
        <f t="shared" si="101"/>
        <v/>
      </c>
      <c r="CO50" s="3" t="str">
        <f t="shared" si="102"/>
        <v/>
      </c>
      <c r="CP50" s="3" t="str">
        <f t="shared" si="103"/>
        <v/>
      </c>
      <c r="CQ50" s="3" t="str">
        <f t="shared" si="104"/>
        <v/>
      </c>
      <c r="CR50" s="3" t="str">
        <f t="shared" si="105"/>
        <v/>
      </c>
      <c r="CS50" s="3" t="str">
        <f t="shared" si="106"/>
        <v/>
      </c>
      <c r="CT50" s="3" t="str">
        <f t="shared" si="107"/>
        <v/>
      </c>
      <c r="CU50" s="3" t="str">
        <f t="shared" si="108"/>
        <v/>
      </c>
      <c r="CV50" s="3" t="str">
        <f t="shared" si="109"/>
        <v/>
      </c>
      <c r="CW50" s="3" t="str">
        <f t="shared" si="110"/>
        <v/>
      </c>
      <c r="CX50" s="3" t="str">
        <f t="shared" si="111"/>
        <v/>
      </c>
    </row>
    <row r="51" spans="1:102" x14ac:dyDescent="0.2">
      <c r="A51" s="41">
        <v>401200900</v>
      </c>
      <c r="B51" s="4" t="s">
        <v>283</v>
      </c>
      <c r="C51" s="20">
        <v>0</v>
      </c>
      <c r="D51" s="3" t="s">
        <v>188</v>
      </c>
      <c r="E51" s="38">
        <v>651000011</v>
      </c>
      <c r="F51" s="4"/>
      <c r="G51" s="20">
        <v>400</v>
      </c>
      <c r="H51" s="3" t="s">
        <v>182</v>
      </c>
      <c r="I51" s="3">
        <v>652131008</v>
      </c>
      <c r="J51" s="38"/>
      <c r="K51" s="20"/>
      <c r="L51" s="3"/>
      <c r="M51" s="3"/>
      <c r="N51" s="38"/>
      <c r="O51" s="20"/>
      <c r="P51" s="3"/>
      <c r="Q51" s="3"/>
      <c r="R51" s="3"/>
      <c r="S51" s="20">
        <v>533</v>
      </c>
      <c r="T51" s="3" t="s">
        <v>315</v>
      </c>
      <c r="U51" s="3">
        <v>0</v>
      </c>
      <c r="V51" s="3"/>
      <c r="W51" s="20">
        <v>533</v>
      </c>
      <c r="X51" s="3" t="s">
        <v>183</v>
      </c>
      <c r="Y51" s="3">
        <f t="shared" si="116"/>
        <v>411200900</v>
      </c>
      <c r="Z51" s="38"/>
      <c r="AA51" s="20"/>
      <c r="AB51" s="3"/>
      <c r="AC51" s="3"/>
      <c r="AD51" s="38"/>
      <c r="AE51" s="20"/>
      <c r="AF51" s="3"/>
      <c r="AG51" s="3"/>
      <c r="AH51" s="38"/>
      <c r="AI51" s="20"/>
      <c r="AJ51" s="3"/>
      <c r="AK51" s="3"/>
      <c r="AL51" s="38"/>
      <c r="AM51" s="20"/>
      <c r="AN51" s="3"/>
      <c r="AO51" s="3"/>
      <c r="AP51" s="38"/>
      <c r="AQ51" s="20"/>
      <c r="AR51" s="3"/>
      <c r="AS51" s="3"/>
      <c r="AT51" s="38"/>
      <c r="AU51" s="20"/>
      <c r="AV51" s="3"/>
      <c r="AW51" s="3"/>
      <c r="AX51" s="38"/>
      <c r="AY51" s="20"/>
      <c r="AZ51" s="3"/>
      <c r="BA51" s="3"/>
      <c r="BB51" s="38"/>
      <c r="BC51" s="20"/>
      <c r="BD51" s="3"/>
      <c r="BE51" s="3"/>
      <c r="BF51" s="38"/>
      <c r="BG51" s="20"/>
      <c r="BH51" s="3"/>
      <c r="BI51" s="3"/>
      <c r="BJ51" s="38"/>
      <c r="BK51" s="20"/>
      <c r="BL51" s="3"/>
      <c r="BM51" s="3"/>
      <c r="BN51" s="38"/>
      <c r="BO51" s="20"/>
      <c r="BP51" s="3"/>
      <c r="BQ51" s="3"/>
      <c r="BR51" s="38"/>
      <c r="BS51" s="20"/>
      <c r="BT51" s="3"/>
      <c r="BU51" s="3"/>
      <c r="BV51" s="38"/>
      <c r="BW51" s="20"/>
      <c r="BX51" s="3"/>
      <c r="BY51" s="3"/>
      <c r="BZ51" s="38"/>
      <c r="CA51" s="20"/>
      <c r="CB51" s="3"/>
      <c r="CC51" s="3"/>
      <c r="CD51" s="38"/>
      <c r="CE51" s="3" t="str">
        <f t="shared" si="92"/>
        <v>0,actor,651000011,</v>
      </c>
      <c r="CF51" s="3" t="str">
        <f t="shared" si="93"/>
        <v>400,effect,652131008,</v>
      </c>
      <c r="CG51" s="3" t="str">
        <f t="shared" si="94"/>
        <v/>
      </c>
      <c r="CH51" s="3" t="str">
        <f t="shared" si="95"/>
        <v/>
      </c>
      <c r="CI51" s="3" t="str">
        <f t="shared" si="96"/>
        <v>533,end,0,</v>
      </c>
      <c r="CJ51" s="3" t="str">
        <f t="shared" si="97"/>
        <v>533,logic,411200900,</v>
      </c>
      <c r="CK51" s="3" t="str">
        <f t="shared" si="98"/>
        <v/>
      </c>
      <c r="CL51" s="3" t="str">
        <f t="shared" si="99"/>
        <v/>
      </c>
      <c r="CM51" s="3" t="str">
        <f t="shared" si="100"/>
        <v/>
      </c>
      <c r="CN51" s="3" t="str">
        <f t="shared" si="101"/>
        <v/>
      </c>
      <c r="CO51" s="3" t="str">
        <f t="shared" si="102"/>
        <v/>
      </c>
      <c r="CP51" s="3" t="str">
        <f t="shared" si="103"/>
        <v/>
      </c>
      <c r="CQ51" s="3" t="str">
        <f t="shared" si="104"/>
        <v/>
      </c>
      <c r="CR51" s="3" t="str">
        <f t="shared" si="105"/>
        <v/>
      </c>
      <c r="CS51" s="3" t="str">
        <f t="shared" si="106"/>
        <v/>
      </c>
      <c r="CT51" s="3" t="str">
        <f t="shared" si="107"/>
        <v/>
      </c>
      <c r="CU51" s="3" t="str">
        <f t="shared" si="108"/>
        <v/>
      </c>
      <c r="CV51" s="3" t="str">
        <f t="shared" si="109"/>
        <v/>
      </c>
      <c r="CW51" s="3" t="str">
        <f t="shared" si="110"/>
        <v/>
      </c>
      <c r="CX51" s="3" t="str">
        <f t="shared" si="111"/>
        <v/>
      </c>
    </row>
    <row r="52" spans="1:102" x14ac:dyDescent="0.2">
      <c r="A52" s="41">
        <f>A51+100</f>
        <v>401201000</v>
      </c>
      <c r="B52" s="4" t="s">
        <v>284</v>
      </c>
      <c r="C52" s="20">
        <v>0</v>
      </c>
      <c r="D52" s="3" t="s">
        <v>188</v>
      </c>
      <c r="E52" s="38">
        <v>651000011</v>
      </c>
      <c r="F52" s="4"/>
      <c r="G52" s="20">
        <v>400</v>
      </c>
      <c r="H52" s="3" t="s">
        <v>182</v>
      </c>
      <c r="I52" s="3">
        <v>652131008</v>
      </c>
      <c r="J52" s="38"/>
      <c r="K52" s="20"/>
      <c r="L52" s="3"/>
      <c r="M52" s="3"/>
      <c r="N52" s="38"/>
      <c r="O52" s="20"/>
      <c r="P52" s="3"/>
      <c r="Q52" s="3"/>
      <c r="R52" s="3"/>
      <c r="S52" s="20">
        <v>533</v>
      </c>
      <c r="T52" s="3" t="s">
        <v>315</v>
      </c>
      <c r="U52" s="3">
        <v>0</v>
      </c>
      <c r="V52" s="3"/>
      <c r="W52" s="20">
        <v>533</v>
      </c>
      <c r="X52" s="3" t="s">
        <v>183</v>
      </c>
      <c r="Y52" s="3">
        <f t="shared" ref="Y52:Y55" si="117">_xlfn.FLOOR.MATH(A52/100)*100+10000000</f>
        <v>411201000</v>
      </c>
      <c r="Z52" s="38"/>
      <c r="AA52" s="20"/>
      <c r="AB52" s="3"/>
      <c r="AC52" s="3"/>
      <c r="AD52" s="38"/>
      <c r="AE52" s="20"/>
      <c r="AF52" s="3"/>
      <c r="AG52" s="3"/>
      <c r="AH52" s="38"/>
      <c r="AI52" s="20"/>
      <c r="AJ52" s="3"/>
      <c r="AK52" s="3"/>
      <c r="AL52" s="38"/>
      <c r="AM52" s="20"/>
      <c r="AN52" s="3"/>
      <c r="AO52" s="3"/>
      <c r="AP52" s="38"/>
      <c r="AQ52" s="20"/>
      <c r="AR52" s="3"/>
      <c r="AS52" s="3"/>
      <c r="AT52" s="38"/>
      <c r="AU52" s="20"/>
      <c r="AV52" s="3"/>
      <c r="AW52" s="3"/>
      <c r="AX52" s="38"/>
      <c r="AY52" s="20"/>
      <c r="AZ52" s="3"/>
      <c r="BA52" s="3"/>
      <c r="BB52" s="38"/>
      <c r="BC52" s="20"/>
      <c r="BD52" s="3"/>
      <c r="BE52" s="3"/>
      <c r="BF52" s="38"/>
      <c r="BG52" s="20"/>
      <c r="BH52" s="3"/>
      <c r="BI52" s="3"/>
      <c r="BJ52" s="38"/>
      <c r="BK52" s="20"/>
      <c r="BL52" s="3"/>
      <c r="BM52" s="3"/>
      <c r="BN52" s="38"/>
      <c r="BO52" s="20"/>
      <c r="BP52" s="3"/>
      <c r="BQ52" s="3"/>
      <c r="BR52" s="38"/>
      <c r="BS52" s="20"/>
      <c r="BT52" s="3"/>
      <c r="BU52" s="3"/>
      <c r="BV52" s="38"/>
      <c r="BW52" s="20"/>
      <c r="BX52" s="3"/>
      <c r="BY52" s="3"/>
      <c r="BZ52" s="38"/>
      <c r="CA52" s="20"/>
      <c r="CB52" s="3"/>
      <c r="CC52" s="3"/>
      <c r="CD52" s="38"/>
      <c r="CE52" s="3" t="str">
        <f t="shared" si="92"/>
        <v>0,actor,651000011,</v>
      </c>
      <c r="CF52" s="3" t="str">
        <f t="shared" si="93"/>
        <v>400,effect,652131008,</v>
      </c>
      <c r="CG52" s="3" t="str">
        <f t="shared" si="94"/>
        <v/>
      </c>
      <c r="CH52" s="3" t="str">
        <f t="shared" si="95"/>
        <v/>
      </c>
      <c r="CI52" s="3" t="str">
        <f t="shared" si="96"/>
        <v>533,end,0,</v>
      </c>
      <c r="CJ52" s="3" t="str">
        <f t="shared" si="97"/>
        <v>533,logic,411201000,</v>
      </c>
      <c r="CK52" s="3" t="str">
        <f t="shared" si="98"/>
        <v/>
      </c>
      <c r="CL52" s="3" t="str">
        <f t="shared" si="99"/>
        <v/>
      </c>
      <c r="CM52" s="3" t="str">
        <f t="shared" si="100"/>
        <v/>
      </c>
      <c r="CN52" s="3" t="str">
        <f t="shared" si="101"/>
        <v/>
      </c>
      <c r="CO52" s="3" t="str">
        <f t="shared" si="102"/>
        <v/>
      </c>
      <c r="CP52" s="3" t="str">
        <f t="shared" si="103"/>
        <v/>
      </c>
      <c r="CQ52" s="3" t="str">
        <f t="shared" si="104"/>
        <v/>
      </c>
      <c r="CR52" s="3" t="str">
        <f t="shared" si="105"/>
        <v/>
      </c>
      <c r="CS52" s="3" t="str">
        <f t="shared" si="106"/>
        <v/>
      </c>
      <c r="CT52" s="3" t="str">
        <f t="shared" si="107"/>
        <v/>
      </c>
      <c r="CU52" s="3" t="str">
        <f t="shared" si="108"/>
        <v/>
      </c>
      <c r="CV52" s="3" t="str">
        <f t="shared" si="109"/>
        <v/>
      </c>
      <c r="CW52" s="3" t="str">
        <f t="shared" si="110"/>
        <v/>
      </c>
      <c r="CX52" s="3" t="str">
        <f t="shared" si="111"/>
        <v/>
      </c>
    </row>
    <row r="53" spans="1:102" x14ac:dyDescent="0.2">
      <c r="A53" s="41">
        <f>A52+100</f>
        <v>401201100</v>
      </c>
      <c r="B53" s="4" t="s">
        <v>285</v>
      </c>
      <c r="C53" s="20">
        <v>0</v>
      </c>
      <c r="D53" s="3" t="s">
        <v>188</v>
      </c>
      <c r="E53" s="38">
        <v>651000011</v>
      </c>
      <c r="F53" s="4"/>
      <c r="G53" s="20">
        <v>300</v>
      </c>
      <c r="H53" s="3" t="s">
        <v>182</v>
      </c>
      <c r="I53" s="4">
        <v>652121014</v>
      </c>
      <c r="J53" s="38"/>
      <c r="K53" s="20">
        <v>400</v>
      </c>
      <c r="L53" s="3" t="s">
        <v>182</v>
      </c>
      <c r="M53" s="4">
        <v>652131008</v>
      </c>
      <c r="N53" s="38"/>
      <c r="O53" s="20"/>
      <c r="P53" s="3"/>
      <c r="Q53" s="3"/>
      <c r="R53" s="3"/>
      <c r="S53" s="20">
        <v>533</v>
      </c>
      <c r="T53" s="3" t="s">
        <v>315</v>
      </c>
      <c r="U53" s="3">
        <v>0</v>
      </c>
      <c r="V53" s="3"/>
      <c r="W53" s="20">
        <v>533</v>
      </c>
      <c r="X53" s="3" t="s">
        <v>183</v>
      </c>
      <c r="Y53" s="3">
        <f t="shared" si="117"/>
        <v>411201100</v>
      </c>
      <c r="Z53" s="38"/>
      <c r="AA53" s="20"/>
      <c r="AB53" s="3"/>
      <c r="AC53" s="3"/>
      <c r="AD53" s="38"/>
      <c r="AE53" s="20"/>
      <c r="AF53" s="3"/>
      <c r="AG53" s="3"/>
      <c r="AH53" s="38"/>
      <c r="AI53" s="20"/>
      <c r="AJ53" s="3"/>
      <c r="AK53" s="3"/>
      <c r="AL53" s="38"/>
      <c r="AM53" s="20"/>
      <c r="AN53" s="3"/>
      <c r="AO53" s="3"/>
      <c r="AP53" s="38"/>
      <c r="AQ53" s="20"/>
      <c r="AR53" s="3"/>
      <c r="AS53" s="3"/>
      <c r="AT53" s="38"/>
      <c r="AU53" s="20"/>
      <c r="AV53" s="3"/>
      <c r="AW53" s="3"/>
      <c r="AX53" s="38"/>
      <c r="AY53" s="20"/>
      <c r="AZ53" s="3"/>
      <c r="BA53" s="3"/>
      <c r="BB53" s="38"/>
      <c r="BC53" s="20"/>
      <c r="BD53" s="3"/>
      <c r="BE53" s="3"/>
      <c r="BF53" s="38"/>
      <c r="BG53" s="20"/>
      <c r="BH53" s="3"/>
      <c r="BI53" s="3"/>
      <c r="BJ53" s="38"/>
      <c r="BK53" s="20"/>
      <c r="BL53" s="3"/>
      <c r="BM53" s="3"/>
      <c r="BN53" s="38"/>
      <c r="BO53" s="20"/>
      <c r="BP53" s="3"/>
      <c r="BQ53" s="3"/>
      <c r="BR53" s="38"/>
      <c r="BS53" s="20"/>
      <c r="BT53" s="3"/>
      <c r="BU53" s="3"/>
      <c r="BV53" s="38"/>
      <c r="BW53" s="20"/>
      <c r="BX53" s="3"/>
      <c r="BY53" s="3"/>
      <c r="BZ53" s="38"/>
      <c r="CA53" s="20"/>
      <c r="CB53" s="3"/>
      <c r="CC53" s="3"/>
      <c r="CD53" s="38"/>
      <c r="CE53" s="3" t="str">
        <f t="shared" si="92"/>
        <v>0,actor,651000011,</v>
      </c>
      <c r="CF53" s="3" t="str">
        <f t="shared" si="93"/>
        <v>300,effect,652121014,</v>
      </c>
      <c r="CG53" s="3" t="str">
        <f t="shared" si="94"/>
        <v>400,effect,652131008,</v>
      </c>
      <c r="CH53" s="3" t="str">
        <f t="shared" si="95"/>
        <v/>
      </c>
      <c r="CI53" s="3" t="str">
        <f t="shared" si="96"/>
        <v>533,end,0,</v>
      </c>
      <c r="CJ53" s="3" t="str">
        <f t="shared" si="97"/>
        <v>533,logic,411201100,</v>
      </c>
      <c r="CK53" s="3" t="str">
        <f t="shared" si="98"/>
        <v/>
      </c>
      <c r="CL53" s="3" t="str">
        <f t="shared" si="99"/>
        <v/>
      </c>
      <c r="CM53" s="3" t="str">
        <f t="shared" si="100"/>
        <v/>
      </c>
      <c r="CN53" s="3" t="str">
        <f t="shared" si="101"/>
        <v/>
      </c>
      <c r="CO53" s="3" t="str">
        <f t="shared" si="102"/>
        <v/>
      </c>
      <c r="CP53" s="3" t="str">
        <f t="shared" si="103"/>
        <v/>
      </c>
      <c r="CQ53" s="3" t="str">
        <f t="shared" si="104"/>
        <v/>
      </c>
      <c r="CR53" s="3" t="str">
        <f t="shared" si="105"/>
        <v/>
      </c>
      <c r="CS53" s="3" t="str">
        <f t="shared" si="106"/>
        <v/>
      </c>
      <c r="CT53" s="3" t="str">
        <f t="shared" si="107"/>
        <v/>
      </c>
      <c r="CU53" s="3" t="str">
        <f t="shared" si="108"/>
        <v/>
      </c>
      <c r="CV53" s="3" t="str">
        <f t="shared" si="109"/>
        <v/>
      </c>
      <c r="CW53" s="3" t="str">
        <f t="shared" si="110"/>
        <v/>
      </c>
      <c r="CX53" s="3" t="str">
        <f t="shared" si="111"/>
        <v/>
      </c>
    </row>
    <row r="54" spans="1:102" x14ac:dyDescent="0.2">
      <c r="A54" s="41">
        <f>A53+100</f>
        <v>401201200</v>
      </c>
      <c r="B54" s="4" t="s">
        <v>286</v>
      </c>
      <c r="C54" s="20">
        <v>0</v>
      </c>
      <c r="D54" s="3" t="s">
        <v>188</v>
      </c>
      <c r="E54" s="38">
        <v>651000011</v>
      </c>
      <c r="F54" s="4"/>
      <c r="G54" s="20"/>
      <c r="H54" s="3"/>
      <c r="I54" s="3"/>
      <c r="J54" s="38"/>
      <c r="K54" s="20"/>
      <c r="L54" s="3"/>
      <c r="M54" s="3"/>
      <c r="N54" s="38"/>
      <c r="O54" s="20"/>
      <c r="P54" s="3"/>
      <c r="Q54" s="3"/>
      <c r="R54" s="3"/>
      <c r="S54" s="20">
        <v>733</v>
      </c>
      <c r="T54" s="3" t="s">
        <v>315</v>
      </c>
      <c r="U54" s="3">
        <v>0</v>
      </c>
      <c r="V54" s="3"/>
      <c r="W54" s="20">
        <v>533</v>
      </c>
      <c r="X54" s="3" t="s">
        <v>183</v>
      </c>
      <c r="Y54" s="3">
        <f t="shared" si="117"/>
        <v>411201200</v>
      </c>
      <c r="Z54" s="38"/>
      <c r="AA54" s="20"/>
      <c r="AB54" s="3"/>
      <c r="AC54" s="3"/>
      <c r="AD54" s="38"/>
      <c r="AE54" s="20"/>
      <c r="AF54" s="3"/>
      <c r="AG54" s="3"/>
      <c r="AH54" s="38"/>
      <c r="AI54" s="20"/>
      <c r="AJ54" s="3"/>
      <c r="AK54" s="3"/>
      <c r="AL54" s="38"/>
      <c r="AM54" s="20"/>
      <c r="AN54" s="3"/>
      <c r="AO54" s="3"/>
      <c r="AP54" s="38"/>
      <c r="AQ54" s="20"/>
      <c r="AR54" s="3"/>
      <c r="AS54" s="3"/>
      <c r="AT54" s="38"/>
      <c r="AU54" s="20"/>
      <c r="AV54" s="3"/>
      <c r="AW54" s="3"/>
      <c r="AX54" s="38"/>
      <c r="AY54" s="20"/>
      <c r="AZ54" s="3"/>
      <c r="BA54" s="3"/>
      <c r="BB54" s="38"/>
      <c r="BC54" s="20"/>
      <c r="BD54" s="3"/>
      <c r="BE54" s="3"/>
      <c r="BF54" s="38"/>
      <c r="BG54" s="20"/>
      <c r="BH54" s="3"/>
      <c r="BI54" s="3"/>
      <c r="BJ54" s="38"/>
      <c r="BK54" s="20"/>
      <c r="BL54" s="3"/>
      <c r="BM54" s="3"/>
      <c r="BN54" s="38"/>
      <c r="BO54" s="20"/>
      <c r="BP54" s="3"/>
      <c r="BQ54" s="3"/>
      <c r="BR54" s="38"/>
      <c r="BS54" s="20"/>
      <c r="BT54" s="3"/>
      <c r="BU54" s="3"/>
      <c r="BV54" s="38"/>
      <c r="BW54" s="20"/>
      <c r="BX54" s="3"/>
      <c r="BY54" s="3"/>
      <c r="BZ54" s="38"/>
      <c r="CA54" s="20"/>
      <c r="CB54" s="3"/>
      <c r="CC54" s="3"/>
      <c r="CD54" s="38"/>
      <c r="CE54" s="3" t="str">
        <f t="shared" si="92"/>
        <v>0,actor,651000011,</v>
      </c>
      <c r="CF54" s="3" t="str">
        <f t="shared" si="93"/>
        <v/>
      </c>
      <c r="CG54" s="3" t="str">
        <f t="shared" si="94"/>
        <v/>
      </c>
      <c r="CH54" s="3" t="str">
        <f t="shared" si="95"/>
        <v/>
      </c>
      <c r="CI54" s="3" t="str">
        <f t="shared" si="96"/>
        <v>733,end,0,</v>
      </c>
      <c r="CJ54" s="3" t="str">
        <f t="shared" si="97"/>
        <v>533,logic,411201200,</v>
      </c>
      <c r="CK54" s="3" t="str">
        <f t="shared" si="98"/>
        <v/>
      </c>
      <c r="CL54" s="3" t="str">
        <f t="shared" si="99"/>
        <v/>
      </c>
      <c r="CM54" s="3" t="str">
        <f t="shared" si="100"/>
        <v/>
      </c>
      <c r="CN54" s="3" t="str">
        <f t="shared" si="101"/>
        <v/>
      </c>
      <c r="CO54" s="3" t="str">
        <f t="shared" si="102"/>
        <v/>
      </c>
      <c r="CP54" s="3" t="str">
        <f t="shared" si="103"/>
        <v/>
      </c>
      <c r="CQ54" s="3" t="str">
        <f t="shared" si="104"/>
        <v/>
      </c>
      <c r="CR54" s="3" t="str">
        <f t="shared" si="105"/>
        <v/>
      </c>
      <c r="CS54" s="3" t="str">
        <f t="shared" si="106"/>
        <v/>
      </c>
      <c r="CT54" s="3" t="str">
        <f t="shared" si="107"/>
        <v/>
      </c>
      <c r="CU54" s="3" t="str">
        <f t="shared" si="108"/>
        <v/>
      </c>
      <c r="CV54" s="3" t="str">
        <f t="shared" si="109"/>
        <v/>
      </c>
      <c r="CW54" s="3" t="str">
        <f t="shared" si="110"/>
        <v/>
      </c>
      <c r="CX54" s="3" t="str">
        <f t="shared" si="111"/>
        <v/>
      </c>
    </row>
    <row r="55" spans="1:102" x14ac:dyDescent="0.2">
      <c r="A55" s="41">
        <f>A54+100</f>
        <v>401201300</v>
      </c>
      <c r="B55" s="4" t="s">
        <v>287</v>
      </c>
      <c r="C55" s="20">
        <v>0</v>
      </c>
      <c r="D55" s="3" t="s">
        <v>188</v>
      </c>
      <c r="E55" s="38">
        <v>651000011</v>
      </c>
      <c r="F55" s="4"/>
      <c r="G55" s="20"/>
      <c r="H55" s="3"/>
      <c r="I55" s="3"/>
      <c r="J55" s="38"/>
      <c r="K55" s="20"/>
      <c r="L55" s="3"/>
      <c r="M55" s="3"/>
      <c r="N55" s="38"/>
      <c r="O55" s="20"/>
      <c r="P55" s="3"/>
      <c r="Q55" s="3"/>
      <c r="R55" s="3"/>
      <c r="S55" s="20">
        <v>733</v>
      </c>
      <c r="T55" s="3" t="s">
        <v>315</v>
      </c>
      <c r="U55" s="3">
        <v>0</v>
      </c>
      <c r="V55" s="3"/>
      <c r="W55" s="20">
        <v>533</v>
      </c>
      <c r="X55" s="3" t="s">
        <v>183</v>
      </c>
      <c r="Y55" s="3">
        <f t="shared" si="117"/>
        <v>411201300</v>
      </c>
      <c r="Z55" s="38"/>
      <c r="AA55" s="20"/>
      <c r="AB55" s="3"/>
      <c r="AC55" s="3"/>
      <c r="AD55" s="38"/>
      <c r="AE55" s="20"/>
      <c r="AF55" s="3"/>
      <c r="AG55" s="3"/>
      <c r="AH55" s="38"/>
      <c r="AI55" s="20"/>
      <c r="AJ55" s="3"/>
      <c r="AK55" s="3"/>
      <c r="AL55" s="38"/>
      <c r="AM55" s="20"/>
      <c r="AN55" s="3"/>
      <c r="AO55" s="3"/>
      <c r="AP55" s="38"/>
      <c r="AQ55" s="20"/>
      <c r="AR55" s="3"/>
      <c r="AS55" s="3"/>
      <c r="AT55" s="38"/>
      <c r="AU55" s="20"/>
      <c r="AV55" s="3"/>
      <c r="AW55" s="3"/>
      <c r="AX55" s="38"/>
      <c r="AY55" s="20"/>
      <c r="AZ55" s="3"/>
      <c r="BA55" s="3"/>
      <c r="BB55" s="38"/>
      <c r="BC55" s="20"/>
      <c r="BD55" s="3"/>
      <c r="BE55" s="3"/>
      <c r="BF55" s="38"/>
      <c r="BG55" s="20"/>
      <c r="BH55" s="3"/>
      <c r="BI55" s="3"/>
      <c r="BJ55" s="38"/>
      <c r="BK55" s="20"/>
      <c r="BL55" s="3"/>
      <c r="BM55" s="3"/>
      <c r="BN55" s="38"/>
      <c r="BO55" s="20"/>
      <c r="BP55" s="3"/>
      <c r="BQ55" s="3"/>
      <c r="BR55" s="38"/>
      <c r="BS55" s="20"/>
      <c r="BT55" s="3"/>
      <c r="BU55" s="3"/>
      <c r="BV55" s="38"/>
      <c r="BW55" s="20"/>
      <c r="BX55" s="3"/>
      <c r="BY55" s="3"/>
      <c r="BZ55" s="38"/>
      <c r="CA55" s="20"/>
      <c r="CB55" s="3"/>
      <c r="CC55" s="3"/>
      <c r="CD55" s="38"/>
      <c r="CE55" s="3" t="str">
        <f t="shared" si="92"/>
        <v>0,actor,651000011,</v>
      </c>
      <c r="CF55" s="3" t="str">
        <f t="shared" si="93"/>
        <v/>
      </c>
      <c r="CG55" s="3" t="str">
        <f t="shared" si="94"/>
        <v/>
      </c>
      <c r="CH55" s="3" t="str">
        <f t="shared" si="95"/>
        <v/>
      </c>
      <c r="CI55" s="3" t="str">
        <f t="shared" si="96"/>
        <v>733,end,0,</v>
      </c>
      <c r="CJ55" s="3" t="str">
        <f t="shared" si="97"/>
        <v>533,logic,411201300,</v>
      </c>
      <c r="CK55" s="3" t="str">
        <f t="shared" si="98"/>
        <v/>
      </c>
      <c r="CL55" s="3" t="str">
        <f t="shared" si="99"/>
        <v/>
      </c>
      <c r="CM55" s="3" t="str">
        <f t="shared" si="100"/>
        <v/>
      </c>
      <c r="CN55" s="3" t="str">
        <f t="shared" si="101"/>
        <v/>
      </c>
      <c r="CO55" s="3" t="str">
        <f t="shared" si="102"/>
        <v/>
      </c>
      <c r="CP55" s="3" t="str">
        <f t="shared" si="103"/>
        <v/>
      </c>
      <c r="CQ55" s="3" t="str">
        <f t="shared" si="104"/>
        <v/>
      </c>
      <c r="CR55" s="3" t="str">
        <f t="shared" si="105"/>
        <v/>
      </c>
      <c r="CS55" s="3" t="str">
        <f t="shared" si="106"/>
        <v/>
      </c>
      <c r="CT55" s="3" t="str">
        <f t="shared" si="107"/>
        <v/>
      </c>
      <c r="CU55" s="3" t="str">
        <f t="shared" si="108"/>
        <v/>
      </c>
      <c r="CV55" s="3" t="str">
        <f t="shared" si="109"/>
        <v/>
      </c>
      <c r="CW55" s="3" t="str">
        <f t="shared" si="110"/>
        <v/>
      </c>
      <c r="CX55" s="3" t="str">
        <f t="shared" si="111"/>
        <v/>
      </c>
    </row>
    <row r="56" spans="1:102" x14ac:dyDescent="0.2">
      <c r="A56" s="41">
        <f>A55+100</f>
        <v>401201400</v>
      </c>
      <c r="B56" s="31" t="s">
        <v>526</v>
      </c>
      <c r="C56" s="20">
        <v>0</v>
      </c>
      <c r="D56" s="3" t="s">
        <v>188</v>
      </c>
      <c r="E56" s="38">
        <v>651000011</v>
      </c>
      <c r="F56" s="38"/>
      <c r="G56" s="20">
        <v>333</v>
      </c>
      <c r="H56" s="3" t="s">
        <v>182</v>
      </c>
      <c r="I56" s="38">
        <v>652121019</v>
      </c>
      <c r="J56" s="38"/>
      <c r="K56" s="20">
        <v>400</v>
      </c>
      <c r="L56" s="3" t="s">
        <v>184</v>
      </c>
      <c r="M56" s="3">
        <v>653012003</v>
      </c>
      <c r="N56" s="38"/>
      <c r="O56" s="20"/>
      <c r="P56" s="3"/>
      <c r="Q56" s="3"/>
      <c r="R56" s="3"/>
      <c r="S56" s="20">
        <v>533</v>
      </c>
      <c r="T56" s="3" t="s">
        <v>315</v>
      </c>
      <c r="U56" s="3">
        <v>0</v>
      </c>
      <c r="V56" s="3"/>
      <c r="W56" s="20"/>
      <c r="X56" s="3"/>
      <c r="Y56" s="3"/>
      <c r="Z56" s="38"/>
      <c r="AA56" s="20"/>
      <c r="AB56" s="3"/>
      <c r="AC56" s="3"/>
      <c r="AD56" s="38"/>
      <c r="AE56" s="20"/>
      <c r="AF56" s="3"/>
      <c r="AG56" s="3"/>
      <c r="AH56" s="38"/>
      <c r="AI56" s="20"/>
      <c r="AJ56" s="3"/>
      <c r="AK56" s="3"/>
      <c r="AL56" s="38"/>
      <c r="AM56" s="20"/>
      <c r="AN56" s="3"/>
      <c r="AO56" s="3"/>
      <c r="AP56" s="38"/>
      <c r="AQ56" s="20"/>
      <c r="AR56" s="3"/>
      <c r="AS56" s="3"/>
      <c r="AT56" s="38"/>
      <c r="AU56" s="20"/>
      <c r="AV56" s="3"/>
      <c r="AW56" s="3"/>
      <c r="AX56" s="38"/>
      <c r="AY56" s="20"/>
      <c r="AZ56" s="3"/>
      <c r="BA56" s="3"/>
      <c r="BB56" s="38"/>
      <c r="BC56" s="20"/>
      <c r="BD56" s="3"/>
      <c r="BE56" s="3"/>
      <c r="BF56" s="38"/>
      <c r="BG56" s="20"/>
      <c r="BH56" s="3"/>
      <c r="BI56" s="3"/>
      <c r="BJ56" s="38"/>
      <c r="BK56" s="20"/>
      <c r="BL56" s="3"/>
      <c r="BM56" s="3"/>
      <c r="BN56" s="38"/>
      <c r="BO56" s="20"/>
      <c r="BP56" s="3"/>
      <c r="BQ56" s="3"/>
      <c r="BR56" s="38"/>
      <c r="BS56" s="20"/>
      <c r="BT56" s="3"/>
      <c r="BU56" s="3"/>
      <c r="BV56" s="38"/>
      <c r="BW56" s="20"/>
      <c r="BX56" s="3"/>
      <c r="BY56" s="3"/>
      <c r="BZ56" s="38"/>
      <c r="CA56" s="20"/>
      <c r="CB56" s="3"/>
      <c r="CC56" s="3"/>
      <c r="CD56" s="38"/>
      <c r="CE56" s="3" t="str">
        <f t="shared" ref="CE56:CE61" si="118">IF(C56="","",C56&amp;","&amp;D56&amp;","&amp;E56&amp;","&amp;F56)</f>
        <v>0,actor,651000011,</v>
      </c>
      <c r="CF56" s="3" t="str">
        <f t="shared" ref="CF56:CF61" si="119">IF(G56="","",G56&amp;","&amp;H56&amp;","&amp;I56&amp;","&amp;J56)</f>
        <v>333,effect,652121019,</v>
      </c>
      <c r="CG56" s="3" t="str">
        <f t="shared" ref="CG56:CG61" si="120">IF(K56="","",K56&amp;","&amp;L56&amp;","&amp;M56&amp;","&amp;N56)</f>
        <v>400,fly,653012003,</v>
      </c>
      <c r="CH56" s="3" t="str">
        <f t="shared" ref="CH56:CH61" si="121">IF(O56="","",O56&amp;","&amp;P56&amp;","&amp;Q56&amp;","&amp;R56)</f>
        <v/>
      </c>
      <c r="CI56" s="3" t="str">
        <f t="shared" ref="CI56:CI61" si="122">IF(S56="","",S56&amp;","&amp;T56&amp;","&amp;U56&amp;","&amp;V56)</f>
        <v>533,end,0,</v>
      </c>
      <c r="CJ56" s="3" t="str">
        <f t="shared" ref="CJ56:CJ61" si="123">IF(W56="","",W56&amp;","&amp;X56&amp;","&amp;Y56&amp;","&amp;Z56)</f>
        <v/>
      </c>
      <c r="CK56" s="3" t="str">
        <f t="shared" ref="CK56:CK61" si="124">IF(AA56="","",AA56&amp;","&amp;AB56&amp;","&amp;AC56&amp;","&amp;AD56)</f>
        <v/>
      </c>
      <c r="CL56" s="3" t="str">
        <f t="shared" ref="CL56:CL61" si="125">IF(AE56="","",AE56&amp;","&amp;AF56&amp;","&amp;AG56&amp;","&amp;AH56)</f>
        <v/>
      </c>
      <c r="CM56" s="3" t="str">
        <f t="shared" ref="CM56:CM61" si="126">IF(AI56="","",AI56&amp;","&amp;AJ56&amp;","&amp;AK56&amp;","&amp;AL56)</f>
        <v/>
      </c>
      <c r="CN56" s="3" t="str">
        <f t="shared" ref="CN56:CN61" si="127">IF(AM56="","",AM56&amp;","&amp;AN56&amp;","&amp;AO56&amp;","&amp;AP56)</f>
        <v/>
      </c>
      <c r="CO56" s="3" t="str">
        <f t="shared" ref="CO56:CO61" si="128">IF(AQ56="","",AQ56&amp;","&amp;AR56&amp;","&amp;AS56&amp;","&amp;AT56)</f>
        <v/>
      </c>
      <c r="CP56" s="3" t="str">
        <f t="shared" ref="CP56:CP61" si="129">IF(AU56="","",AU56&amp;","&amp;AV56&amp;","&amp;AW56&amp;","&amp;AX56)</f>
        <v/>
      </c>
      <c r="CQ56" s="3" t="str">
        <f t="shared" ref="CQ56:CQ61" si="130">IF(AY56="","",AY56&amp;","&amp;AZ56&amp;","&amp;BA56&amp;","&amp;BB56)</f>
        <v/>
      </c>
      <c r="CR56" s="3" t="str">
        <f t="shared" ref="CR56:CR61" si="131">IF(BC56="","",BC56&amp;","&amp;BD56&amp;","&amp;BE56&amp;","&amp;BF56)</f>
        <v/>
      </c>
      <c r="CS56" s="3" t="str">
        <f t="shared" ref="CS56:CS61" si="132">IF(BG56="","",BG56&amp;","&amp;BH56&amp;","&amp;BI56&amp;","&amp;BJ56)</f>
        <v/>
      </c>
      <c r="CT56" s="3" t="str">
        <f t="shared" ref="CT56:CT61" si="133">IF(BK56="","",BK56&amp;","&amp;BL56&amp;","&amp;BM56&amp;","&amp;BN56)</f>
        <v/>
      </c>
      <c r="CU56" s="3" t="str">
        <f t="shared" ref="CU56:CU61" si="134">IF(BO56="","",BO56&amp;","&amp;BP56&amp;","&amp;BQ56&amp;","&amp;BR56)</f>
        <v/>
      </c>
      <c r="CV56" s="3" t="str">
        <f t="shared" ref="CV56:CV61" si="135">IF(BS56="","",BS56&amp;","&amp;BT56&amp;","&amp;BU56&amp;","&amp;BV56)</f>
        <v/>
      </c>
      <c r="CW56" s="3" t="str">
        <f t="shared" ref="CW56:CW61" si="136">IF(BW56="","",BW56&amp;","&amp;BX56&amp;","&amp;BY56&amp;","&amp;BZ56)</f>
        <v/>
      </c>
      <c r="CX56" s="3" t="str">
        <f t="shared" ref="CX56:CX61" si="137">IF(CA56="","",CA56&amp;","&amp;CB56&amp;","&amp;CC56&amp;","&amp;CD56)</f>
        <v/>
      </c>
    </row>
    <row r="57" spans="1:102" x14ac:dyDescent="0.2">
      <c r="A57" s="16">
        <f>A56+1</f>
        <v>401201401</v>
      </c>
      <c r="B57" s="31" t="s">
        <v>489</v>
      </c>
      <c r="C57" s="20">
        <v>0</v>
      </c>
      <c r="D57" s="3"/>
      <c r="E57" s="38"/>
      <c r="F57" s="38"/>
      <c r="G57" s="20"/>
      <c r="H57" s="3"/>
      <c r="I57" s="38"/>
      <c r="J57" s="38"/>
      <c r="K57" s="20"/>
      <c r="L57" s="3"/>
      <c r="M57" s="38"/>
      <c r="N57" s="38"/>
      <c r="O57" s="20"/>
      <c r="P57" s="3"/>
      <c r="Q57" s="3"/>
      <c r="R57" s="3"/>
      <c r="S57" s="20"/>
      <c r="T57" s="3"/>
      <c r="U57" s="3"/>
      <c r="V57" s="3"/>
      <c r="W57" s="20">
        <v>0</v>
      </c>
      <c r="X57" s="3" t="s">
        <v>183</v>
      </c>
      <c r="Y57" s="3">
        <f t="shared" ref="Y57" si="138">_xlfn.FLOOR.MATH(A57/100)*100+10000000</f>
        <v>411201400</v>
      </c>
      <c r="Z57" s="38"/>
      <c r="AA57" s="20">
        <v>333</v>
      </c>
      <c r="AB57" s="3" t="s">
        <v>183</v>
      </c>
      <c r="AC57" s="3">
        <f>Y57+1000000</f>
        <v>412201400</v>
      </c>
      <c r="AD57" s="38"/>
      <c r="AE57" s="20"/>
      <c r="AF57" s="3"/>
      <c r="AG57" s="3"/>
      <c r="AH57" s="38"/>
      <c r="AI57" s="20"/>
      <c r="AJ57" s="3"/>
      <c r="AK57" s="3"/>
      <c r="AL57" s="38"/>
      <c r="AM57" s="20"/>
      <c r="AN57" s="3"/>
      <c r="AO57" s="3"/>
      <c r="AP57" s="38"/>
      <c r="AQ57" s="20"/>
      <c r="AR57" s="3"/>
      <c r="AS57" s="3"/>
      <c r="AT57" s="38"/>
      <c r="AU57" s="20"/>
      <c r="AV57" s="3"/>
      <c r="AW57" s="3"/>
      <c r="AX57" s="38"/>
      <c r="AY57" s="20"/>
      <c r="AZ57" s="3"/>
      <c r="BA57" s="3"/>
      <c r="BB57" s="38"/>
      <c r="BC57" s="20"/>
      <c r="BD57" s="3"/>
      <c r="BE57" s="3"/>
      <c r="BF57" s="38"/>
      <c r="BG57" s="20"/>
      <c r="BH57" s="3"/>
      <c r="BI57" s="3"/>
      <c r="BJ57" s="38"/>
      <c r="BK57" s="20"/>
      <c r="BL57" s="3"/>
      <c r="BM57" s="3"/>
      <c r="BN57" s="38"/>
      <c r="BO57" s="20"/>
      <c r="BP57" s="3"/>
      <c r="BQ57" s="3"/>
      <c r="BR57" s="38"/>
      <c r="BS57" s="20"/>
      <c r="BT57" s="3"/>
      <c r="BU57" s="3"/>
      <c r="BV57" s="38"/>
      <c r="BW57" s="20"/>
      <c r="BX57" s="3"/>
      <c r="BY57" s="3"/>
      <c r="BZ57" s="38"/>
      <c r="CA57" s="20"/>
      <c r="CB57" s="3"/>
      <c r="CC57" s="3"/>
      <c r="CD57" s="38"/>
      <c r="CE57" s="3" t="str">
        <f t="shared" ref="CE57" si="139">IF(C57="","",C57&amp;","&amp;D57&amp;","&amp;E57&amp;","&amp;F57)</f>
        <v>0,,,</v>
      </c>
      <c r="CF57" s="3" t="str">
        <f t="shared" ref="CF57" si="140">IF(G57="","",G57&amp;","&amp;H57&amp;","&amp;I57&amp;","&amp;J57)</f>
        <v/>
      </c>
      <c r="CG57" s="3" t="str">
        <f t="shared" ref="CG57" si="141">IF(K57="","",K57&amp;","&amp;L57&amp;","&amp;M57&amp;","&amp;N57)</f>
        <v/>
      </c>
      <c r="CH57" s="3" t="str">
        <f t="shared" ref="CH57" si="142">IF(O57="","",O57&amp;","&amp;P57&amp;","&amp;Q57&amp;","&amp;R57)</f>
        <v/>
      </c>
      <c r="CI57" s="3" t="str">
        <f t="shared" ref="CI57" si="143">IF(S57="","",S57&amp;","&amp;T57&amp;","&amp;U57&amp;","&amp;V57)</f>
        <v/>
      </c>
      <c r="CJ57" s="3" t="str">
        <f t="shared" ref="CJ57" si="144">IF(W57="","",W57&amp;","&amp;X57&amp;","&amp;Y57&amp;","&amp;Z57)</f>
        <v>0,logic,411201400,</v>
      </c>
      <c r="CK57" s="3" t="str">
        <f t="shared" ref="CK57" si="145">IF(AA57="","",AA57&amp;","&amp;AB57&amp;","&amp;AC57&amp;","&amp;AD57)</f>
        <v>333,logic,412201400,</v>
      </c>
      <c r="CL57" s="3" t="str">
        <f t="shared" ref="CL57" si="146">IF(AE57="","",AE57&amp;","&amp;AF57&amp;","&amp;AG57&amp;","&amp;AH57)</f>
        <v/>
      </c>
      <c r="CM57" s="3" t="str">
        <f t="shared" ref="CM57" si="147">IF(AI57="","",AI57&amp;","&amp;AJ57&amp;","&amp;AK57&amp;","&amp;AL57)</f>
        <v/>
      </c>
      <c r="CN57" s="3" t="str">
        <f t="shared" ref="CN57" si="148">IF(AM57="","",AM57&amp;","&amp;AN57&amp;","&amp;AO57&amp;","&amp;AP57)</f>
        <v/>
      </c>
      <c r="CO57" s="3" t="str">
        <f t="shared" ref="CO57" si="149">IF(AQ57="","",AQ57&amp;","&amp;AR57&amp;","&amp;AS57&amp;","&amp;AT57)</f>
        <v/>
      </c>
      <c r="CP57" s="3" t="str">
        <f t="shared" ref="CP57" si="150">IF(AU57="","",AU57&amp;","&amp;AV57&amp;","&amp;AW57&amp;","&amp;AX57)</f>
        <v/>
      </c>
      <c r="CQ57" s="3" t="str">
        <f t="shared" ref="CQ57" si="151">IF(AY57="","",AY57&amp;","&amp;AZ57&amp;","&amp;BA57&amp;","&amp;BB57)</f>
        <v/>
      </c>
      <c r="CR57" s="3" t="str">
        <f t="shared" ref="CR57" si="152">IF(BC57="","",BC57&amp;","&amp;BD57&amp;","&amp;BE57&amp;","&amp;BF57)</f>
        <v/>
      </c>
      <c r="CS57" s="3" t="str">
        <f t="shared" ref="CS57" si="153">IF(BG57="","",BG57&amp;","&amp;BH57&amp;","&amp;BI57&amp;","&amp;BJ57)</f>
        <v/>
      </c>
      <c r="CT57" s="3" t="str">
        <f t="shared" ref="CT57" si="154">IF(BK57="","",BK57&amp;","&amp;BL57&amp;","&amp;BM57&amp;","&amp;BN57)</f>
        <v/>
      </c>
      <c r="CU57" s="3" t="str">
        <f t="shared" ref="CU57" si="155">IF(BO57="","",BO57&amp;","&amp;BP57&amp;","&amp;BQ57&amp;","&amp;BR57)</f>
        <v/>
      </c>
      <c r="CV57" s="3" t="str">
        <f t="shared" ref="CV57" si="156">IF(BS57="","",BS57&amp;","&amp;BT57&amp;","&amp;BU57&amp;","&amp;BV57)</f>
        <v/>
      </c>
      <c r="CW57" s="3" t="str">
        <f t="shared" ref="CW57" si="157">IF(BW57="","",BW57&amp;","&amp;BX57&amp;","&amp;BY57&amp;","&amp;BZ57)</f>
        <v/>
      </c>
      <c r="CX57" s="3" t="str">
        <f t="shared" ref="CX57" si="158">IF(CA57="","",CA57&amp;","&amp;CB57&amp;","&amp;CC57&amp;","&amp;CD57)</f>
        <v/>
      </c>
    </row>
    <row r="58" spans="1:102" x14ac:dyDescent="0.2">
      <c r="A58" s="41">
        <f>A56+100</f>
        <v>401201500</v>
      </c>
      <c r="B58" s="31" t="s">
        <v>492</v>
      </c>
      <c r="C58" s="20">
        <v>0</v>
      </c>
      <c r="D58" s="3" t="s">
        <v>188</v>
      </c>
      <c r="E58" s="38">
        <v>651000011</v>
      </c>
      <c r="F58" s="38"/>
      <c r="G58" s="20">
        <v>333</v>
      </c>
      <c r="H58" s="3" t="s">
        <v>182</v>
      </c>
      <c r="I58" s="38">
        <v>652121023</v>
      </c>
      <c r="J58" s="38"/>
      <c r="K58" s="20">
        <v>400</v>
      </c>
      <c r="L58" s="3" t="s">
        <v>184</v>
      </c>
      <c r="M58" s="3">
        <v>653012005</v>
      </c>
      <c r="N58" s="38"/>
      <c r="O58" s="20"/>
      <c r="P58" s="3"/>
      <c r="Q58" s="3"/>
      <c r="R58" s="3"/>
      <c r="S58" s="20">
        <v>533</v>
      </c>
      <c r="T58" s="3" t="s">
        <v>315</v>
      </c>
      <c r="U58" s="3">
        <v>0</v>
      </c>
      <c r="V58" s="3"/>
      <c r="W58" s="20"/>
      <c r="X58" s="3"/>
      <c r="Y58" s="3"/>
      <c r="Z58" s="38"/>
      <c r="AA58" s="20"/>
      <c r="AB58" s="3"/>
      <c r="AC58" s="3"/>
      <c r="AD58" s="38"/>
      <c r="AE58" s="20"/>
      <c r="AF58" s="3"/>
      <c r="AG58" s="3"/>
      <c r="AH58" s="38"/>
      <c r="AI58" s="20"/>
      <c r="AJ58" s="3"/>
      <c r="AK58" s="3"/>
      <c r="AL58" s="38"/>
      <c r="AM58" s="20"/>
      <c r="AN58" s="3"/>
      <c r="AO58" s="3"/>
      <c r="AP58" s="38"/>
      <c r="AQ58" s="20"/>
      <c r="AR58" s="3"/>
      <c r="AS58" s="3"/>
      <c r="AT58" s="38"/>
      <c r="AU58" s="20"/>
      <c r="AV58" s="3"/>
      <c r="AW58" s="3"/>
      <c r="AX58" s="38"/>
      <c r="AY58" s="20"/>
      <c r="AZ58" s="3"/>
      <c r="BA58" s="3"/>
      <c r="BB58" s="38"/>
      <c r="BC58" s="20"/>
      <c r="BD58" s="3"/>
      <c r="BE58" s="3"/>
      <c r="BF58" s="38"/>
      <c r="BG58" s="20"/>
      <c r="BH58" s="3"/>
      <c r="BI58" s="3"/>
      <c r="BJ58" s="38"/>
      <c r="BK58" s="20"/>
      <c r="BL58" s="3"/>
      <c r="BM58" s="3"/>
      <c r="BN58" s="38"/>
      <c r="BO58" s="20"/>
      <c r="BP58" s="3"/>
      <c r="BQ58" s="3"/>
      <c r="BR58" s="38"/>
      <c r="BS58" s="20"/>
      <c r="BT58" s="3"/>
      <c r="BU58" s="3"/>
      <c r="BV58" s="38"/>
      <c r="BW58" s="20"/>
      <c r="BX58" s="3"/>
      <c r="BY58" s="3"/>
      <c r="BZ58" s="38"/>
      <c r="CA58" s="20"/>
      <c r="CB58" s="3"/>
      <c r="CC58" s="3"/>
      <c r="CD58" s="38"/>
      <c r="CE58" s="3" t="str">
        <f t="shared" si="118"/>
        <v>0,actor,651000011,</v>
      </c>
      <c r="CF58" s="3" t="str">
        <f t="shared" si="119"/>
        <v>333,effect,652121023,</v>
      </c>
      <c r="CG58" s="3" t="str">
        <f t="shared" si="120"/>
        <v>400,fly,653012005,</v>
      </c>
      <c r="CH58" s="3" t="str">
        <f t="shared" si="121"/>
        <v/>
      </c>
      <c r="CI58" s="3" t="str">
        <f t="shared" si="122"/>
        <v>533,end,0,</v>
      </c>
      <c r="CJ58" s="3" t="str">
        <f t="shared" si="123"/>
        <v/>
      </c>
      <c r="CK58" s="3" t="str">
        <f t="shared" si="124"/>
        <v/>
      </c>
      <c r="CL58" s="3" t="str">
        <f t="shared" si="125"/>
        <v/>
      </c>
      <c r="CM58" s="3" t="str">
        <f t="shared" si="126"/>
        <v/>
      </c>
      <c r="CN58" s="3" t="str">
        <f t="shared" si="127"/>
        <v/>
      </c>
      <c r="CO58" s="3" t="str">
        <f t="shared" si="128"/>
        <v/>
      </c>
      <c r="CP58" s="3" t="str">
        <f t="shared" si="129"/>
        <v/>
      </c>
      <c r="CQ58" s="3" t="str">
        <f t="shared" si="130"/>
        <v/>
      </c>
      <c r="CR58" s="3" t="str">
        <f t="shared" si="131"/>
        <v/>
      </c>
      <c r="CS58" s="3" t="str">
        <f t="shared" si="132"/>
        <v/>
      </c>
      <c r="CT58" s="3" t="str">
        <f t="shared" si="133"/>
        <v/>
      </c>
      <c r="CU58" s="3" t="str">
        <f t="shared" si="134"/>
        <v/>
      </c>
      <c r="CV58" s="3" t="str">
        <f t="shared" si="135"/>
        <v/>
      </c>
      <c r="CW58" s="3" t="str">
        <f t="shared" si="136"/>
        <v/>
      </c>
      <c r="CX58" s="3" t="str">
        <f t="shared" si="137"/>
        <v/>
      </c>
    </row>
    <row r="59" spans="1:102" x14ac:dyDescent="0.2">
      <c r="A59" s="16">
        <f>A58+1</f>
        <v>401201501</v>
      </c>
      <c r="B59" s="31" t="s">
        <v>492</v>
      </c>
      <c r="C59" s="20">
        <v>0</v>
      </c>
      <c r="D59" s="3"/>
      <c r="E59" s="38"/>
      <c r="F59" s="38"/>
      <c r="G59" s="20"/>
      <c r="H59" s="3"/>
      <c r="I59" s="3"/>
      <c r="J59" s="38"/>
      <c r="K59" s="20"/>
      <c r="L59" s="3"/>
      <c r="M59" s="3"/>
      <c r="N59" s="38"/>
      <c r="O59" s="20"/>
      <c r="P59" s="3"/>
      <c r="Q59" s="3"/>
      <c r="R59" s="3"/>
      <c r="S59" s="20"/>
      <c r="T59" s="3"/>
      <c r="U59" s="3"/>
      <c r="V59" s="3"/>
      <c r="W59" s="20">
        <v>0</v>
      </c>
      <c r="X59" s="3" t="s">
        <v>183</v>
      </c>
      <c r="Y59" s="3">
        <f t="shared" ref="Y59" si="159">_xlfn.FLOOR.MATH(A59/100)*100+10000000</f>
        <v>411201500</v>
      </c>
      <c r="Z59" s="38"/>
      <c r="AA59" s="20">
        <v>333</v>
      </c>
      <c r="AB59" s="3" t="s">
        <v>183</v>
      </c>
      <c r="AC59" s="3">
        <f>Y59+1000000</f>
        <v>412201500</v>
      </c>
      <c r="AD59" s="38"/>
      <c r="AE59" s="20"/>
      <c r="AF59" s="3"/>
      <c r="AG59" s="3"/>
      <c r="AH59" s="38"/>
      <c r="AI59" s="20"/>
      <c r="AJ59" s="3"/>
      <c r="AK59" s="3"/>
      <c r="AL59" s="38"/>
      <c r="AM59" s="20"/>
      <c r="AN59" s="3"/>
      <c r="AO59" s="3"/>
      <c r="AP59" s="38"/>
      <c r="AQ59" s="20"/>
      <c r="AR59" s="3"/>
      <c r="AS59" s="3"/>
      <c r="AT59" s="38"/>
      <c r="AU59" s="20"/>
      <c r="AV59" s="3"/>
      <c r="AW59" s="3"/>
      <c r="AX59" s="38"/>
      <c r="AY59" s="20"/>
      <c r="AZ59" s="3"/>
      <c r="BA59" s="3"/>
      <c r="BB59" s="38"/>
      <c r="BC59" s="20"/>
      <c r="BD59" s="3"/>
      <c r="BE59" s="3"/>
      <c r="BF59" s="38"/>
      <c r="BG59" s="20"/>
      <c r="BH59" s="3"/>
      <c r="BI59" s="3"/>
      <c r="BJ59" s="38"/>
      <c r="BK59" s="20"/>
      <c r="BL59" s="3"/>
      <c r="BM59" s="3"/>
      <c r="BN59" s="38"/>
      <c r="BO59" s="20"/>
      <c r="BP59" s="3"/>
      <c r="BQ59" s="3"/>
      <c r="BR59" s="38"/>
      <c r="BS59" s="20"/>
      <c r="BT59" s="3"/>
      <c r="BU59" s="3"/>
      <c r="BV59" s="38"/>
      <c r="BW59" s="20"/>
      <c r="BX59" s="3"/>
      <c r="BY59" s="3"/>
      <c r="BZ59" s="38"/>
      <c r="CA59" s="20"/>
      <c r="CB59" s="3"/>
      <c r="CC59" s="3"/>
      <c r="CD59" s="38"/>
      <c r="CE59" s="3" t="str">
        <f t="shared" ref="CE59" si="160">IF(C59="","",C59&amp;","&amp;D59&amp;","&amp;E59&amp;","&amp;F59)</f>
        <v>0,,,</v>
      </c>
      <c r="CF59" s="3" t="str">
        <f t="shared" ref="CF59" si="161">IF(G59="","",G59&amp;","&amp;H59&amp;","&amp;I59&amp;","&amp;J59)</f>
        <v/>
      </c>
      <c r="CG59" s="3" t="str">
        <f t="shared" ref="CG59" si="162">IF(K59="","",K59&amp;","&amp;L59&amp;","&amp;M59&amp;","&amp;N59)</f>
        <v/>
      </c>
      <c r="CH59" s="3" t="str">
        <f t="shared" ref="CH59" si="163">IF(O59="","",O59&amp;","&amp;P59&amp;","&amp;Q59&amp;","&amp;R59)</f>
        <v/>
      </c>
      <c r="CI59" s="3" t="str">
        <f t="shared" ref="CI59" si="164">IF(S59="","",S59&amp;","&amp;T59&amp;","&amp;U59&amp;","&amp;V59)</f>
        <v/>
      </c>
      <c r="CJ59" s="3" t="str">
        <f t="shared" ref="CJ59" si="165">IF(W59="","",W59&amp;","&amp;X59&amp;","&amp;Y59&amp;","&amp;Z59)</f>
        <v>0,logic,411201500,</v>
      </c>
      <c r="CK59" s="3" t="str">
        <f t="shared" ref="CK59" si="166">IF(AA59="","",AA59&amp;","&amp;AB59&amp;","&amp;AC59&amp;","&amp;AD59)</f>
        <v>333,logic,412201500,</v>
      </c>
      <c r="CL59" s="3" t="str">
        <f t="shared" ref="CL59" si="167">IF(AE59="","",AE59&amp;","&amp;AF59&amp;","&amp;AG59&amp;","&amp;AH59)</f>
        <v/>
      </c>
      <c r="CM59" s="3" t="str">
        <f t="shared" ref="CM59" si="168">IF(AI59="","",AI59&amp;","&amp;AJ59&amp;","&amp;AK59&amp;","&amp;AL59)</f>
        <v/>
      </c>
      <c r="CN59" s="3" t="str">
        <f t="shared" ref="CN59" si="169">IF(AM59="","",AM59&amp;","&amp;AN59&amp;","&amp;AO59&amp;","&amp;AP59)</f>
        <v/>
      </c>
      <c r="CO59" s="3" t="str">
        <f t="shared" ref="CO59" si="170">IF(AQ59="","",AQ59&amp;","&amp;AR59&amp;","&amp;AS59&amp;","&amp;AT59)</f>
        <v/>
      </c>
      <c r="CP59" s="3" t="str">
        <f t="shared" ref="CP59" si="171">IF(AU59="","",AU59&amp;","&amp;AV59&amp;","&amp;AW59&amp;","&amp;AX59)</f>
        <v/>
      </c>
      <c r="CQ59" s="3" t="str">
        <f t="shared" ref="CQ59" si="172">IF(AY59="","",AY59&amp;","&amp;AZ59&amp;","&amp;BA59&amp;","&amp;BB59)</f>
        <v/>
      </c>
      <c r="CR59" s="3" t="str">
        <f t="shared" ref="CR59" si="173">IF(BC59="","",BC59&amp;","&amp;BD59&amp;","&amp;BE59&amp;","&amp;BF59)</f>
        <v/>
      </c>
      <c r="CS59" s="3" t="str">
        <f t="shared" ref="CS59" si="174">IF(BG59="","",BG59&amp;","&amp;BH59&amp;","&amp;BI59&amp;","&amp;BJ59)</f>
        <v/>
      </c>
      <c r="CT59" s="3" t="str">
        <f t="shared" ref="CT59" si="175">IF(BK59="","",BK59&amp;","&amp;BL59&amp;","&amp;BM59&amp;","&amp;BN59)</f>
        <v/>
      </c>
      <c r="CU59" s="3" t="str">
        <f t="shared" ref="CU59" si="176">IF(BO59="","",BO59&amp;","&amp;BP59&amp;","&amp;BQ59&amp;","&amp;BR59)</f>
        <v/>
      </c>
      <c r="CV59" s="3" t="str">
        <f t="shared" ref="CV59" si="177">IF(BS59="","",BS59&amp;","&amp;BT59&amp;","&amp;BU59&amp;","&amp;BV59)</f>
        <v/>
      </c>
      <c r="CW59" s="3" t="str">
        <f t="shared" ref="CW59" si="178">IF(BW59="","",BW59&amp;","&amp;BX59&amp;","&amp;BY59&amp;","&amp;BZ59)</f>
        <v/>
      </c>
      <c r="CX59" s="3" t="str">
        <f t="shared" ref="CX59" si="179">IF(CA59="","",CA59&amp;","&amp;CB59&amp;","&amp;CC59&amp;","&amp;CD59)</f>
        <v/>
      </c>
    </row>
    <row r="60" spans="1:102" x14ac:dyDescent="0.2">
      <c r="A60" s="41">
        <f>A58+100</f>
        <v>401201600</v>
      </c>
      <c r="B60" s="31" t="s">
        <v>490</v>
      </c>
      <c r="C60" s="20">
        <v>0</v>
      </c>
      <c r="D60" s="3" t="s">
        <v>188</v>
      </c>
      <c r="E60" s="38">
        <v>651000011</v>
      </c>
      <c r="F60" s="38"/>
      <c r="G60" s="20">
        <v>266</v>
      </c>
      <c r="H60" s="3" t="s">
        <v>182</v>
      </c>
      <c r="I60" s="3">
        <v>652121027</v>
      </c>
      <c r="J60" s="38"/>
      <c r="K60" s="20">
        <v>400</v>
      </c>
      <c r="L60" s="3" t="s">
        <v>182</v>
      </c>
      <c r="M60" s="3">
        <v>652131008</v>
      </c>
      <c r="N60" s="38"/>
      <c r="O60" s="20"/>
      <c r="P60" s="3"/>
      <c r="Q60" s="3"/>
      <c r="R60" s="3"/>
      <c r="S60" s="20">
        <v>533</v>
      </c>
      <c r="T60" s="3" t="s">
        <v>315</v>
      </c>
      <c r="U60" s="3">
        <v>0</v>
      </c>
      <c r="V60" s="3"/>
      <c r="W60" s="20">
        <v>533</v>
      </c>
      <c r="X60" s="3" t="s">
        <v>183</v>
      </c>
      <c r="Y60" s="3">
        <f t="shared" ref="Y60:Y61" si="180">_xlfn.FLOOR.MATH(A60/100)*100+10000000</f>
        <v>411201600</v>
      </c>
      <c r="Z60" s="38"/>
      <c r="AA60" s="20"/>
      <c r="AB60" s="3"/>
      <c r="AC60" s="3"/>
      <c r="AD60" s="38"/>
      <c r="AE60" s="20"/>
      <c r="AF60" s="3"/>
      <c r="AG60" s="3"/>
      <c r="AH60" s="38"/>
      <c r="AI60" s="20"/>
      <c r="AJ60" s="3"/>
      <c r="AK60" s="3"/>
      <c r="AL60" s="38"/>
      <c r="AM60" s="20"/>
      <c r="AN60" s="3"/>
      <c r="AO60" s="3"/>
      <c r="AP60" s="38"/>
      <c r="AQ60" s="20"/>
      <c r="AR60" s="3"/>
      <c r="AS60" s="3"/>
      <c r="AT60" s="38"/>
      <c r="AU60" s="20"/>
      <c r="AV60" s="3"/>
      <c r="AW60" s="3"/>
      <c r="AX60" s="38"/>
      <c r="AY60" s="20"/>
      <c r="AZ60" s="3"/>
      <c r="BA60" s="3"/>
      <c r="BB60" s="38"/>
      <c r="BC60" s="20"/>
      <c r="BD60" s="3"/>
      <c r="BE60" s="3"/>
      <c r="BF60" s="38"/>
      <c r="BG60" s="20"/>
      <c r="BH60" s="3"/>
      <c r="BI60" s="3"/>
      <c r="BJ60" s="38"/>
      <c r="BK60" s="20"/>
      <c r="BL60" s="3"/>
      <c r="BM60" s="3"/>
      <c r="BN60" s="38"/>
      <c r="BO60" s="20"/>
      <c r="BP60" s="3"/>
      <c r="BQ60" s="3"/>
      <c r="BR60" s="38"/>
      <c r="BS60" s="20"/>
      <c r="BT60" s="3"/>
      <c r="BU60" s="3"/>
      <c r="BV60" s="38"/>
      <c r="BW60" s="20"/>
      <c r="BX60" s="3"/>
      <c r="BY60" s="3"/>
      <c r="BZ60" s="38"/>
      <c r="CA60" s="20"/>
      <c r="CB60" s="3"/>
      <c r="CC60" s="3"/>
      <c r="CD60" s="38"/>
      <c r="CE60" s="3" t="str">
        <f t="shared" si="118"/>
        <v>0,actor,651000011,</v>
      </c>
      <c r="CF60" s="3" t="str">
        <f t="shared" si="119"/>
        <v>266,effect,652121027,</v>
      </c>
      <c r="CG60" s="3" t="str">
        <f t="shared" si="120"/>
        <v>400,effect,652131008,</v>
      </c>
      <c r="CH60" s="3" t="str">
        <f t="shared" si="121"/>
        <v/>
      </c>
      <c r="CI60" s="3" t="str">
        <f t="shared" si="122"/>
        <v>533,end,0,</v>
      </c>
      <c r="CJ60" s="3" t="str">
        <f t="shared" si="123"/>
        <v>533,logic,411201600,</v>
      </c>
      <c r="CK60" s="3" t="str">
        <f t="shared" si="124"/>
        <v/>
      </c>
      <c r="CL60" s="3" t="str">
        <f t="shared" si="125"/>
        <v/>
      </c>
      <c r="CM60" s="3" t="str">
        <f t="shared" si="126"/>
        <v/>
      </c>
      <c r="CN60" s="3" t="str">
        <f t="shared" si="127"/>
        <v/>
      </c>
      <c r="CO60" s="3" t="str">
        <f t="shared" si="128"/>
        <v/>
      </c>
      <c r="CP60" s="3" t="str">
        <f t="shared" si="129"/>
        <v/>
      </c>
      <c r="CQ60" s="3" t="str">
        <f t="shared" si="130"/>
        <v/>
      </c>
      <c r="CR60" s="3" t="str">
        <f t="shared" si="131"/>
        <v/>
      </c>
      <c r="CS60" s="3" t="str">
        <f t="shared" si="132"/>
        <v/>
      </c>
      <c r="CT60" s="3" t="str">
        <f t="shared" si="133"/>
        <v/>
      </c>
      <c r="CU60" s="3" t="str">
        <f t="shared" si="134"/>
        <v/>
      </c>
      <c r="CV60" s="3" t="str">
        <f t="shared" si="135"/>
        <v/>
      </c>
      <c r="CW60" s="3" t="str">
        <f t="shared" si="136"/>
        <v/>
      </c>
      <c r="CX60" s="3" t="str">
        <f t="shared" si="137"/>
        <v/>
      </c>
    </row>
    <row r="61" spans="1:102" x14ac:dyDescent="0.2">
      <c r="A61" s="41">
        <f t="shared" ref="A61:A72" si="181">A60+100</f>
        <v>401201700</v>
      </c>
      <c r="B61" s="31" t="s">
        <v>508</v>
      </c>
      <c r="C61" s="20">
        <v>0</v>
      </c>
      <c r="D61" s="3" t="s">
        <v>188</v>
      </c>
      <c r="E61" s="38">
        <v>651000011</v>
      </c>
      <c r="F61" s="38"/>
      <c r="G61" s="20"/>
      <c r="H61" s="3"/>
      <c r="I61" s="3"/>
      <c r="J61" s="38"/>
      <c r="K61" s="20"/>
      <c r="L61" s="3"/>
      <c r="M61" s="3"/>
      <c r="N61" s="38"/>
      <c r="O61" s="20"/>
      <c r="P61" s="3"/>
      <c r="Q61" s="3"/>
      <c r="R61" s="3"/>
      <c r="S61" s="20">
        <v>533</v>
      </c>
      <c r="T61" s="3" t="s">
        <v>315</v>
      </c>
      <c r="U61" s="3">
        <v>0</v>
      </c>
      <c r="V61" s="3"/>
      <c r="W61" s="20">
        <v>533</v>
      </c>
      <c r="X61" s="3" t="s">
        <v>183</v>
      </c>
      <c r="Y61" s="3">
        <f t="shared" si="180"/>
        <v>411201700</v>
      </c>
      <c r="Z61" s="38"/>
      <c r="AA61" s="20"/>
      <c r="AB61" s="3"/>
      <c r="AC61" s="3"/>
      <c r="AD61" s="38"/>
      <c r="AE61" s="20"/>
      <c r="AF61" s="3"/>
      <c r="AG61" s="3"/>
      <c r="AH61" s="38"/>
      <c r="AI61" s="20"/>
      <c r="AJ61" s="3"/>
      <c r="AK61" s="3"/>
      <c r="AL61" s="38"/>
      <c r="AM61" s="20"/>
      <c r="AN61" s="3"/>
      <c r="AO61" s="3"/>
      <c r="AP61" s="38"/>
      <c r="AQ61" s="20"/>
      <c r="AR61" s="3"/>
      <c r="AS61" s="3"/>
      <c r="AT61" s="38"/>
      <c r="AU61" s="20"/>
      <c r="AV61" s="3"/>
      <c r="AW61" s="3"/>
      <c r="AX61" s="38"/>
      <c r="AY61" s="20"/>
      <c r="AZ61" s="3"/>
      <c r="BA61" s="3"/>
      <c r="BB61" s="38"/>
      <c r="BC61" s="20"/>
      <c r="BD61" s="3"/>
      <c r="BE61" s="3"/>
      <c r="BF61" s="38"/>
      <c r="BG61" s="20"/>
      <c r="BH61" s="3"/>
      <c r="BI61" s="3"/>
      <c r="BJ61" s="38"/>
      <c r="BK61" s="20"/>
      <c r="BL61" s="3"/>
      <c r="BM61" s="3"/>
      <c r="BN61" s="38"/>
      <c r="BO61" s="20"/>
      <c r="BP61" s="3"/>
      <c r="BQ61" s="3"/>
      <c r="BR61" s="38"/>
      <c r="BS61" s="20"/>
      <c r="BT61" s="3"/>
      <c r="BU61" s="3"/>
      <c r="BV61" s="38"/>
      <c r="BW61" s="20"/>
      <c r="BX61" s="3"/>
      <c r="BY61" s="3"/>
      <c r="BZ61" s="38"/>
      <c r="CA61" s="20"/>
      <c r="CB61" s="3"/>
      <c r="CC61" s="3"/>
      <c r="CD61" s="38"/>
      <c r="CE61" s="3" t="str">
        <f t="shared" si="118"/>
        <v>0,actor,651000011,</v>
      </c>
      <c r="CF61" s="3" t="str">
        <f t="shared" si="119"/>
        <v/>
      </c>
      <c r="CG61" s="3" t="str">
        <f t="shared" si="120"/>
        <v/>
      </c>
      <c r="CH61" s="3" t="str">
        <f t="shared" si="121"/>
        <v/>
      </c>
      <c r="CI61" s="3" t="str">
        <f t="shared" si="122"/>
        <v>533,end,0,</v>
      </c>
      <c r="CJ61" s="3" t="str">
        <f t="shared" si="123"/>
        <v>533,logic,411201700,</v>
      </c>
      <c r="CK61" s="3" t="str">
        <f t="shared" si="124"/>
        <v/>
      </c>
      <c r="CL61" s="3" t="str">
        <f t="shared" si="125"/>
        <v/>
      </c>
      <c r="CM61" s="3" t="str">
        <f t="shared" si="126"/>
        <v/>
      </c>
      <c r="CN61" s="3" t="str">
        <f t="shared" si="127"/>
        <v/>
      </c>
      <c r="CO61" s="3" t="str">
        <f t="shared" si="128"/>
        <v/>
      </c>
      <c r="CP61" s="3" t="str">
        <f t="shared" si="129"/>
        <v/>
      </c>
      <c r="CQ61" s="3" t="str">
        <f t="shared" si="130"/>
        <v/>
      </c>
      <c r="CR61" s="3" t="str">
        <f t="shared" si="131"/>
        <v/>
      </c>
      <c r="CS61" s="3" t="str">
        <f t="shared" si="132"/>
        <v/>
      </c>
      <c r="CT61" s="3" t="str">
        <f t="shared" si="133"/>
        <v/>
      </c>
      <c r="CU61" s="3" t="str">
        <f t="shared" si="134"/>
        <v/>
      </c>
      <c r="CV61" s="3" t="str">
        <f t="shared" si="135"/>
        <v/>
      </c>
      <c r="CW61" s="3" t="str">
        <f t="shared" si="136"/>
        <v/>
      </c>
      <c r="CX61" s="3" t="str">
        <f t="shared" si="137"/>
        <v/>
      </c>
    </row>
    <row r="62" spans="1:102" x14ac:dyDescent="0.2">
      <c r="A62" s="41">
        <f t="shared" si="181"/>
        <v>401201800</v>
      </c>
      <c r="B62" s="31" t="s">
        <v>509</v>
      </c>
      <c r="C62" s="20">
        <v>0</v>
      </c>
      <c r="D62" s="3" t="s">
        <v>188</v>
      </c>
      <c r="E62" s="38">
        <v>651000011</v>
      </c>
      <c r="F62" s="38"/>
      <c r="G62" s="20"/>
      <c r="H62" s="3"/>
      <c r="I62" s="3"/>
      <c r="J62" s="38"/>
      <c r="K62" s="20"/>
      <c r="L62" s="3"/>
      <c r="M62" s="3"/>
      <c r="N62" s="38"/>
      <c r="O62" s="20"/>
      <c r="P62" s="3"/>
      <c r="Q62" s="3"/>
      <c r="R62" s="3"/>
      <c r="S62" s="20">
        <v>533</v>
      </c>
      <c r="T62" s="3" t="s">
        <v>315</v>
      </c>
      <c r="U62" s="3">
        <v>0</v>
      </c>
      <c r="V62" s="3"/>
      <c r="W62" s="20">
        <v>533</v>
      </c>
      <c r="X62" s="3" t="s">
        <v>183</v>
      </c>
      <c r="Y62" s="3">
        <f t="shared" ref="Y62:Y63" si="182">_xlfn.FLOOR.MATH(A62/100)*100+10000000</f>
        <v>411201800</v>
      </c>
      <c r="Z62" s="38"/>
      <c r="AA62" s="20"/>
      <c r="AB62" s="3"/>
      <c r="AC62" s="3"/>
      <c r="AD62" s="38"/>
      <c r="AE62" s="20"/>
      <c r="AF62" s="3"/>
      <c r="AG62" s="3"/>
      <c r="AH62" s="38"/>
      <c r="AI62" s="20"/>
      <c r="AJ62" s="3"/>
      <c r="AK62" s="3"/>
      <c r="AL62" s="38"/>
      <c r="AM62" s="20"/>
      <c r="AN62" s="3"/>
      <c r="AO62" s="3"/>
      <c r="AP62" s="38"/>
      <c r="AQ62" s="20"/>
      <c r="AR62" s="3"/>
      <c r="AS62" s="3"/>
      <c r="AT62" s="38"/>
      <c r="AU62" s="20"/>
      <c r="AV62" s="3"/>
      <c r="AW62" s="3"/>
      <c r="AX62" s="38"/>
      <c r="AY62" s="20"/>
      <c r="AZ62" s="3"/>
      <c r="BA62" s="3"/>
      <c r="BB62" s="38"/>
      <c r="BC62" s="20"/>
      <c r="BD62" s="3"/>
      <c r="BE62" s="3"/>
      <c r="BF62" s="38"/>
      <c r="BG62" s="20"/>
      <c r="BH62" s="3"/>
      <c r="BI62" s="3"/>
      <c r="BJ62" s="38"/>
      <c r="BK62" s="20"/>
      <c r="BL62" s="3"/>
      <c r="BM62" s="3"/>
      <c r="BN62" s="38"/>
      <c r="BO62" s="20"/>
      <c r="BP62" s="3"/>
      <c r="BQ62" s="3"/>
      <c r="BR62" s="38"/>
      <c r="BS62" s="20"/>
      <c r="BT62" s="3"/>
      <c r="BU62" s="3"/>
      <c r="BV62" s="38"/>
      <c r="BW62" s="20"/>
      <c r="BX62" s="3"/>
      <c r="BY62" s="3"/>
      <c r="BZ62" s="38"/>
      <c r="CA62" s="20"/>
      <c r="CB62" s="3"/>
      <c r="CC62" s="3"/>
      <c r="CD62" s="38"/>
      <c r="CE62" s="3" t="str">
        <f t="shared" ref="CE62:CE63" si="183">IF(C62="","",C62&amp;","&amp;D62&amp;","&amp;E62&amp;","&amp;F62)</f>
        <v>0,actor,651000011,</v>
      </c>
      <c r="CF62" s="3" t="str">
        <f t="shared" ref="CF62:CF63" si="184">IF(G62="","",G62&amp;","&amp;H62&amp;","&amp;I62&amp;","&amp;J62)</f>
        <v/>
      </c>
      <c r="CG62" s="3" t="str">
        <f t="shared" ref="CG62:CG63" si="185">IF(K62="","",K62&amp;","&amp;L62&amp;","&amp;M62&amp;","&amp;N62)</f>
        <v/>
      </c>
      <c r="CH62" s="3" t="str">
        <f t="shared" ref="CH62:CH63" si="186">IF(O62="","",O62&amp;","&amp;P62&amp;","&amp;Q62&amp;","&amp;R62)</f>
        <v/>
      </c>
      <c r="CI62" s="3" t="str">
        <f t="shared" ref="CI62:CI63" si="187">IF(S62="","",S62&amp;","&amp;T62&amp;","&amp;U62&amp;","&amp;V62)</f>
        <v>533,end,0,</v>
      </c>
      <c r="CJ62" s="3" t="str">
        <f t="shared" ref="CJ62:CJ63" si="188">IF(W62="","",W62&amp;","&amp;X62&amp;","&amp;Y62&amp;","&amp;Z62)</f>
        <v>533,logic,411201800,</v>
      </c>
      <c r="CK62" s="3" t="str">
        <f t="shared" ref="CK62:CK63" si="189">IF(AA62="","",AA62&amp;","&amp;AB62&amp;","&amp;AC62&amp;","&amp;AD62)</f>
        <v/>
      </c>
      <c r="CL62" s="3" t="str">
        <f t="shared" ref="CL62:CL63" si="190">IF(AE62="","",AE62&amp;","&amp;AF62&amp;","&amp;AG62&amp;","&amp;AH62)</f>
        <v/>
      </c>
      <c r="CM62" s="3" t="str">
        <f t="shared" ref="CM62:CM63" si="191">IF(AI62="","",AI62&amp;","&amp;AJ62&amp;","&amp;AK62&amp;","&amp;AL62)</f>
        <v/>
      </c>
      <c r="CN62" s="3" t="str">
        <f t="shared" ref="CN62:CN63" si="192">IF(AM62="","",AM62&amp;","&amp;AN62&amp;","&amp;AO62&amp;","&amp;AP62)</f>
        <v/>
      </c>
      <c r="CO62" s="3" t="str">
        <f t="shared" ref="CO62:CO63" si="193">IF(AQ62="","",AQ62&amp;","&amp;AR62&amp;","&amp;AS62&amp;","&amp;AT62)</f>
        <v/>
      </c>
      <c r="CP62" s="3" t="str">
        <f t="shared" ref="CP62:CP63" si="194">IF(AU62="","",AU62&amp;","&amp;AV62&amp;","&amp;AW62&amp;","&amp;AX62)</f>
        <v/>
      </c>
      <c r="CQ62" s="3" t="str">
        <f t="shared" ref="CQ62:CQ63" si="195">IF(AY62="","",AY62&amp;","&amp;AZ62&amp;","&amp;BA62&amp;","&amp;BB62)</f>
        <v/>
      </c>
      <c r="CR62" s="3" t="str">
        <f t="shared" ref="CR62:CR63" si="196">IF(BC62="","",BC62&amp;","&amp;BD62&amp;","&amp;BE62&amp;","&amp;BF62)</f>
        <v/>
      </c>
      <c r="CS62" s="3" t="str">
        <f t="shared" ref="CS62:CS63" si="197">IF(BG62="","",BG62&amp;","&amp;BH62&amp;","&amp;BI62&amp;","&amp;BJ62)</f>
        <v/>
      </c>
      <c r="CT62" s="3" t="str">
        <f t="shared" ref="CT62:CT63" si="198">IF(BK62="","",BK62&amp;","&amp;BL62&amp;","&amp;BM62&amp;","&amp;BN62)</f>
        <v/>
      </c>
      <c r="CU62" s="3" t="str">
        <f t="shared" ref="CU62:CU63" si="199">IF(BO62="","",BO62&amp;","&amp;BP62&amp;","&amp;BQ62&amp;","&amp;BR62)</f>
        <v/>
      </c>
      <c r="CV62" s="3" t="str">
        <f t="shared" ref="CV62:CV63" si="200">IF(BS62="","",BS62&amp;","&amp;BT62&amp;","&amp;BU62&amp;","&amp;BV62)</f>
        <v/>
      </c>
      <c r="CW62" s="3" t="str">
        <f t="shared" ref="CW62:CW63" si="201">IF(BW62="","",BW62&amp;","&amp;BX62&amp;","&amp;BY62&amp;","&amp;BZ62)</f>
        <v/>
      </c>
      <c r="CX62" s="3" t="str">
        <f t="shared" ref="CX62:CX63" si="202">IF(CA62="","",CA62&amp;","&amp;CB62&amp;","&amp;CC62&amp;","&amp;CD62)</f>
        <v/>
      </c>
    </row>
    <row r="63" spans="1:102" x14ac:dyDescent="0.2">
      <c r="A63" s="41">
        <f t="shared" si="181"/>
        <v>401201900</v>
      </c>
      <c r="B63" s="31" t="s">
        <v>510</v>
      </c>
      <c r="C63" s="20">
        <v>0</v>
      </c>
      <c r="D63" s="3" t="s">
        <v>188</v>
      </c>
      <c r="E63" s="38">
        <v>651000011</v>
      </c>
      <c r="F63" s="38"/>
      <c r="G63" s="20">
        <v>333</v>
      </c>
      <c r="H63" s="3" t="s">
        <v>182</v>
      </c>
      <c r="I63" s="3">
        <v>652121022</v>
      </c>
      <c r="J63" s="38"/>
      <c r="K63" s="20">
        <v>400</v>
      </c>
      <c r="L63" s="3" t="s">
        <v>182</v>
      </c>
      <c r="M63" s="3">
        <v>652131008</v>
      </c>
      <c r="N63" s="38"/>
      <c r="O63" s="20"/>
      <c r="P63" s="3"/>
      <c r="Q63" s="3"/>
      <c r="R63" s="3"/>
      <c r="S63" s="20">
        <v>533</v>
      </c>
      <c r="T63" s="3" t="s">
        <v>315</v>
      </c>
      <c r="U63" s="3">
        <v>0</v>
      </c>
      <c r="V63" s="3"/>
      <c r="W63" s="20">
        <v>533</v>
      </c>
      <c r="X63" s="3" t="s">
        <v>183</v>
      </c>
      <c r="Y63" s="3">
        <f t="shared" si="182"/>
        <v>411201900</v>
      </c>
      <c r="Z63" s="38"/>
      <c r="AA63" s="20"/>
      <c r="AB63" s="3"/>
      <c r="AC63" s="3"/>
      <c r="AD63" s="38"/>
      <c r="AE63" s="20"/>
      <c r="AF63" s="3"/>
      <c r="AG63" s="3"/>
      <c r="AH63" s="38"/>
      <c r="AI63" s="20"/>
      <c r="AJ63" s="3"/>
      <c r="AK63" s="3"/>
      <c r="AL63" s="38"/>
      <c r="AM63" s="20"/>
      <c r="AN63" s="3"/>
      <c r="AO63" s="3"/>
      <c r="AP63" s="38"/>
      <c r="AQ63" s="20"/>
      <c r="AR63" s="3"/>
      <c r="AS63" s="3"/>
      <c r="AT63" s="38"/>
      <c r="AU63" s="20"/>
      <c r="AV63" s="3"/>
      <c r="AW63" s="3"/>
      <c r="AX63" s="38"/>
      <c r="AY63" s="20"/>
      <c r="AZ63" s="3"/>
      <c r="BA63" s="3"/>
      <c r="BB63" s="38"/>
      <c r="BC63" s="20"/>
      <c r="BD63" s="3"/>
      <c r="BE63" s="3"/>
      <c r="BF63" s="38"/>
      <c r="BG63" s="20"/>
      <c r="BH63" s="3"/>
      <c r="BI63" s="3"/>
      <c r="BJ63" s="38"/>
      <c r="BK63" s="20"/>
      <c r="BL63" s="3"/>
      <c r="BM63" s="3"/>
      <c r="BN63" s="38"/>
      <c r="BO63" s="20"/>
      <c r="BP63" s="3"/>
      <c r="BQ63" s="3"/>
      <c r="BR63" s="38"/>
      <c r="BS63" s="20"/>
      <c r="BT63" s="3"/>
      <c r="BU63" s="3"/>
      <c r="BV63" s="38"/>
      <c r="BW63" s="20"/>
      <c r="BX63" s="3"/>
      <c r="BY63" s="3"/>
      <c r="BZ63" s="38"/>
      <c r="CA63" s="20"/>
      <c r="CB63" s="3"/>
      <c r="CC63" s="3"/>
      <c r="CD63" s="38"/>
      <c r="CE63" s="3" t="str">
        <f t="shared" si="183"/>
        <v>0,actor,651000011,</v>
      </c>
      <c r="CF63" s="3" t="str">
        <f t="shared" si="184"/>
        <v>333,effect,652121022,</v>
      </c>
      <c r="CG63" s="3" t="str">
        <f t="shared" si="185"/>
        <v>400,effect,652131008,</v>
      </c>
      <c r="CH63" s="3" t="str">
        <f t="shared" si="186"/>
        <v/>
      </c>
      <c r="CI63" s="3" t="str">
        <f t="shared" si="187"/>
        <v>533,end,0,</v>
      </c>
      <c r="CJ63" s="3" t="str">
        <f t="shared" si="188"/>
        <v>533,logic,411201900,</v>
      </c>
      <c r="CK63" s="3" t="str">
        <f t="shared" si="189"/>
        <v/>
      </c>
      <c r="CL63" s="3" t="str">
        <f t="shared" si="190"/>
        <v/>
      </c>
      <c r="CM63" s="3" t="str">
        <f t="shared" si="191"/>
        <v/>
      </c>
      <c r="CN63" s="3" t="str">
        <f t="shared" si="192"/>
        <v/>
      </c>
      <c r="CO63" s="3" t="str">
        <f t="shared" si="193"/>
        <v/>
      </c>
      <c r="CP63" s="3" t="str">
        <f t="shared" si="194"/>
        <v/>
      </c>
      <c r="CQ63" s="3" t="str">
        <f t="shared" si="195"/>
        <v/>
      </c>
      <c r="CR63" s="3" t="str">
        <f t="shared" si="196"/>
        <v/>
      </c>
      <c r="CS63" s="3" t="str">
        <f t="shared" si="197"/>
        <v/>
      </c>
      <c r="CT63" s="3" t="str">
        <f t="shared" si="198"/>
        <v/>
      </c>
      <c r="CU63" s="3" t="str">
        <f t="shared" si="199"/>
        <v/>
      </c>
      <c r="CV63" s="3" t="str">
        <f t="shared" si="200"/>
        <v/>
      </c>
      <c r="CW63" s="3" t="str">
        <f t="shared" si="201"/>
        <v/>
      </c>
      <c r="CX63" s="3" t="str">
        <f t="shared" si="202"/>
        <v/>
      </c>
    </row>
    <row r="64" spans="1:102" x14ac:dyDescent="0.2">
      <c r="A64" s="41">
        <f t="shared" si="181"/>
        <v>401202000</v>
      </c>
      <c r="B64" s="31" t="s">
        <v>511</v>
      </c>
      <c r="C64" s="20">
        <v>0</v>
      </c>
      <c r="D64" s="3" t="s">
        <v>188</v>
      </c>
      <c r="E64" s="38">
        <v>651000011</v>
      </c>
      <c r="F64" s="38"/>
      <c r="G64" s="20">
        <v>333</v>
      </c>
      <c r="H64" s="3" t="s">
        <v>182</v>
      </c>
      <c r="I64" s="3">
        <v>652121025</v>
      </c>
      <c r="J64" s="38"/>
      <c r="K64" s="20"/>
      <c r="L64" s="3"/>
      <c r="M64" s="3"/>
      <c r="N64" s="38"/>
      <c r="O64" s="20"/>
      <c r="P64" s="3"/>
      <c r="Q64" s="3"/>
      <c r="R64" s="3"/>
      <c r="S64" s="20">
        <v>533</v>
      </c>
      <c r="T64" s="3" t="s">
        <v>315</v>
      </c>
      <c r="U64" s="3">
        <v>0</v>
      </c>
      <c r="V64" s="3"/>
      <c r="W64" s="20">
        <v>400</v>
      </c>
      <c r="X64" s="3" t="s">
        <v>183</v>
      </c>
      <c r="Y64" s="3">
        <f t="shared" ref="Y64:Y65" si="203">_xlfn.FLOOR.MATH(A64/100)*100+10000000</f>
        <v>411202000</v>
      </c>
      <c r="Z64" s="38"/>
      <c r="AA64" s="20"/>
      <c r="AB64" s="3"/>
      <c r="AC64" s="3"/>
      <c r="AD64" s="38"/>
      <c r="AE64" s="20"/>
      <c r="AF64" s="3"/>
      <c r="AG64" s="3"/>
      <c r="AH64" s="38"/>
      <c r="AI64" s="20"/>
      <c r="AJ64" s="3"/>
      <c r="AK64" s="3"/>
      <c r="AL64" s="38"/>
      <c r="AM64" s="20"/>
      <c r="AN64" s="3"/>
      <c r="AO64" s="3"/>
      <c r="AP64" s="38"/>
      <c r="AQ64" s="20"/>
      <c r="AR64" s="3"/>
      <c r="AS64" s="3"/>
      <c r="AT64" s="38"/>
      <c r="AU64" s="20"/>
      <c r="AV64" s="3"/>
      <c r="AW64" s="3"/>
      <c r="AX64" s="38"/>
      <c r="AY64" s="20"/>
      <c r="AZ64" s="3"/>
      <c r="BA64" s="3"/>
      <c r="BB64" s="38"/>
      <c r="BC64" s="20"/>
      <c r="BD64" s="3"/>
      <c r="BE64" s="3"/>
      <c r="BF64" s="38"/>
      <c r="BG64" s="20"/>
      <c r="BH64" s="3"/>
      <c r="BI64" s="3"/>
      <c r="BJ64" s="38"/>
      <c r="BK64" s="20"/>
      <c r="BL64" s="3"/>
      <c r="BM64" s="3"/>
      <c r="BN64" s="38"/>
      <c r="BO64" s="20"/>
      <c r="BP64" s="3"/>
      <c r="BQ64" s="3"/>
      <c r="BR64" s="38"/>
      <c r="BS64" s="20"/>
      <c r="BT64" s="3"/>
      <c r="BU64" s="3"/>
      <c r="BV64" s="38"/>
      <c r="BW64" s="20"/>
      <c r="BX64" s="3"/>
      <c r="BY64" s="3"/>
      <c r="BZ64" s="38"/>
      <c r="CA64" s="20"/>
      <c r="CB64" s="3"/>
      <c r="CC64" s="3"/>
      <c r="CD64" s="38"/>
      <c r="CE64" s="3" t="str">
        <f t="shared" ref="CE64:CE68" si="204">IF(C64="","",C64&amp;","&amp;D64&amp;","&amp;E64&amp;","&amp;F64)</f>
        <v>0,actor,651000011,</v>
      </c>
      <c r="CF64" s="3" t="str">
        <f t="shared" ref="CF64:CF68" si="205">IF(G64="","",G64&amp;","&amp;H64&amp;","&amp;I64&amp;","&amp;J64)</f>
        <v>333,effect,652121025,</v>
      </c>
      <c r="CG64" s="3" t="str">
        <f t="shared" ref="CG64:CG68" si="206">IF(K64="","",K64&amp;","&amp;L64&amp;","&amp;M64&amp;","&amp;N64)</f>
        <v/>
      </c>
      <c r="CH64" s="3" t="str">
        <f t="shared" ref="CH64:CH68" si="207">IF(O64="","",O64&amp;","&amp;P64&amp;","&amp;Q64&amp;","&amp;R64)</f>
        <v/>
      </c>
      <c r="CI64" s="3" t="str">
        <f t="shared" ref="CI64:CI68" si="208">IF(S64="","",S64&amp;","&amp;T64&amp;","&amp;U64&amp;","&amp;V64)</f>
        <v>533,end,0,</v>
      </c>
      <c r="CJ64" s="3" t="str">
        <f t="shared" ref="CJ64:CJ68" si="209">IF(W64="","",W64&amp;","&amp;X64&amp;","&amp;Y64&amp;","&amp;Z64)</f>
        <v>400,logic,411202000,</v>
      </c>
      <c r="CK64" s="3" t="str">
        <f t="shared" ref="CK64:CK68" si="210">IF(AA64="","",AA64&amp;","&amp;AB64&amp;","&amp;AC64&amp;","&amp;AD64)</f>
        <v/>
      </c>
      <c r="CL64" s="3" t="str">
        <f t="shared" ref="CL64:CL68" si="211">IF(AE64="","",AE64&amp;","&amp;AF64&amp;","&amp;AG64&amp;","&amp;AH64)</f>
        <v/>
      </c>
      <c r="CM64" s="3" t="str">
        <f t="shared" ref="CM64:CM68" si="212">IF(AI64="","",AI64&amp;","&amp;AJ64&amp;","&amp;AK64&amp;","&amp;AL64)</f>
        <v/>
      </c>
      <c r="CN64" s="3" t="str">
        <f t="shared" ref="CN64:CN68" si="213">IF(AM64="","",AM64&amp;","&amp;AN64&amp;","&amp;AO64&amp;","&amp;AP64)</f>
        <v/>
      </c>
      <c r="CO64" s="3" t="str">
        <f t="shared" ref="CO64:CO68" si="214">IF(AQ64="","",AQ64&amp;","&amp;AR64&amp;","&amp;AS64&amp;","&amp;AT64)</f>
        <v/>
      </c>
      <c r="CP64" s="3" t="str">
        <f t="shared" ref="CP64:CP68" si="215">IF(AU64="","",AU64&amp;","&amp;AV64&amp;","&amp;AW64&amp;","&amp;AX64)</f>
        <v/>
      </c>
      <c r="CQ64" s="3" t="str">
        <f t="shared" ref="CQ64:CQ68" si="216">IF(AY64="","",AY64&amp;","&amp;AZ64&amp;","&amp;BA64&amp;","&amp;BB64)</f>
        <v/>
      </c>
      <c r="CR64" s="3" t="str">
        <f t="shared" ref="CR64:CR68" si="217">IF(BC64="","",BC64&amp;","&amp;BD64&amp;","&amp;BE64&amp;","&amp;BF64)</f>
        <v/>
      </c>
      <c r="CS64" s="3" t="str">
        <f t="shared" ref="CS64:CS68" si="218">IF(BG64="","",BG64&amp;","&amp;BH64&amp;","&amp;BI64&amp;","&amp;BJ64)</f>
        <v/>
      </c>
      <c r="CT64" s="3" t="str">
        <f t="shared" ref="CT64:CT68" si="219">IF(BK64="","",BK64&amp;","&amp;BL64&amp;","&amp;BM64&amp;","&amp;BN64)</f>
        <v/>
      </c>
      <c r="CU64" s="3" t="str">
        <f t="shared" ref="CU64:CU68" si="220">IF(BO64="","",BO64&amp;","&amp;BP64&amp;","&amp;BQ64&amp;","&amp;BR64)</f>
        <v/>
      </c>
      <c r="CV64" s="3" t="str">
        <f t="shared" ref="CV64:CV68" si="221">IF(BS64="","",BS64&amp;","&amp;BT64&amp;","&amp;BU64&amp;","&amp;BV64)</f>
        <v/>
      </c>
      <c r="CW64" s="3" t="str">
        <f t="shared" ref="CW64:CW68" si="222">IF(BW64="","",BW64&amp;","&amp;BX64&amp;","&amp;BY64&amp;","&amp;BZ64)</f>
        <v/>
      </c>
      <c r="CX64" s="3" t="str">
        <f t="shared" ref="CX64:CX68" si="223">IF(CA64="","",CA64&amp;","&amp;CB64&amp;","&amp;CC64&amp;","&amp;CD64)</f>
        <v/>
      </c>
    </row>
    <row r="65" spans="1:102" x14ac:dyDescent="0.2">
      <c r="A65" s="41">
        <f t="shared" si="181"/>
        <v>401202100</v>
      </c>
      <c r="B65" s="31" t="s">
        <v>512</v>
      </c>
      <c r="C65" s="20">
        <v>0</v>
      </c>
      <c r="D65" s="3" t="s">
        <v>188</v>
      </c>
      <c r="E65" s="38">
        <v>651000011</v>
      </c>
      <c r="F65" s="38"/>
      <c r="G65" s="20"/>
      <c r="H65" s="3"/>
      <c r="I65" s="3"/>
      <c r="J65" s="38"/>
      <c r="K65" s="20">
        <v>400</v>
      </c>
      <c r="L65" s="3" t="s">
        <v>182</v>
      </c>
      <c r="M65" s="3">
        <v>652131008</v>
      </c>
      <c r="N65" s="38"/>
      <c r="O65" s="20"/>
      <c r="P65" s="3"/>
      <c r="Q65" s="3"/>
      <c r="R65" s="3"/>
      <c r="S65" s="20">
        <v>533</v>
      </c>
      <c r="T65" s="3" t="s">
        <v>315</v>
      </c>
      <c r="U65" s="3">
        <v>0</v>
      </c>
      <c r="V65" s="3"/>
      <c r="W65" s="20">
        <v>533</v>
      </c>
      <c r="X65" s="3" t="s">
        <v>183</v>
      </c>
      <c r="Y65" s="3">
        <f t="shared" si="203"/>
        <v>411202100</v>
      </c>
      <c r="Z65" s="38"/>
      <c r="AA65" s="20"/>
      <c r="AB65" s="3"/>
      <c r="AC65" s="3"/>
      <c r="AD65" s="38"/>
      <c r="AE65" s="20"/>
      <c r="AF65" s="3"/>
      <c r="AG65" s="3"/>
      <c r="AH65" s="38"/>
      <c r="AI65" s="20"/>
      <c r="AJ65" s="3"/>
      <c r="AK65" s="3"/>
      <c r="AL65" s="38"/>
      <c r="AM65" s="20"/>
      <c r="AN65" s="3"/>
      <c r="AO65" s="3"/>
      <c r="AP65" s="38"/>
      <c r="AQ65" s="20"/>
      <c r="AR65" s="3"/>
      <c r="AS65" s="3"/>
      <c r="AT65" s="38"/>
      <c r="AU65" s="20"/>
      <c r="AV65" s="3"/>
      <c r="AW65" s="3"/>
      <c r="AX65" s="38"/>
      <c r="AY65" s="20"/>
      <c r="AZ65" s="3"/>
      <c r="BA65" s="3"/>
      <c r="BB65" s="38"/>
      <c r="BC65" s="20"/>
      <c r="BD65" s="3"/>
      <c r="BE65" s="3"/>
      <c r="BF65" s="38"/>
      <c r="BG65" s="20"/>
      <c r="BH65" s="3"/>
      <c r="BI65" s="3"/>
      <c r="BJ65" s="38"/>
      <c r="BK65" s="20"/>
      <c r="BL65" s="3"/>
      <c r="BM65" s="3"/>
      <c r="BN65" s="38"/>
      <c r="BO65" s="20"/>
      <c r="BP65" s="3"/>
      <c r="BQ65" s="3"/>
      <c r="BR65" s="38"/>
      <c r="BS65" s="20"/>
      <c r="BT65" s="3"/>
      <c r="BU65" s="3"/>
      <c r="BV65" s="38"/>
      <c r="BW65" s="20"/>
      <c r="BX65" s="3"/>
      <c r="BY65" s="3"/>
      <c r="BZ65" s="38"/>
      <c r="CA65" s="20"/>
      <c r="CB65" s="3"/>
      <c r="CC65" s="3"/>
      <c r="CD65" s="38"/>
      <c r="CE65" s="3" t="str">
        <f t="shared" si="204"/>
        <v>0,actor,651000011,</v>
      </c>
      <c r="CF65" s="3" t="str">
        <f t="shared" si="205"/>
        <v/>
      </c>
      <c r="CG65" s="3" t="str">
        <f t="shared" si="206"/>
        <v>400,effect,652131008,</v>
      </c>
      <c r="CH65" s="3" t="str">
        <f t="shared" si="207"/>
        <v/>
      </c>
      <c r="CI65" s="3" t="str">
        <f t="shared" si="208"/>
        <v>533,end,0,</v>
      </c>
      <c r="CJ65" s="3" t="str">
        <f t="shared" si="209"/>
        <v>533,logic,411202100,</v>
      </c>
      <c r="CK65" s="3" t="str">
        <f t="shared" si="210"/>
        <v/>
      </c>
      <c r="CL65" s="3" t="str">
        <f t="shared" si="211"/>
        <v/>
      </c>
      <c r="CM65" s="3" t="str">
        <f t="shared" si="212"/>
        <v/>
      </c>
      <c r="CN65" s="3" t="str">
        <f t="shared" si="213"/>
        <v/>
      </c>
      <c r="CO65" s="3" t="str">
        <f t="shared" si="214"/>
        <v/>
      </c>
      <c r="CP65" s="3" t="str">
        <f t="shared" si="215"/>
        <v/>
      </c>
      <c r="CQ65" s="3" t="str">
        <f t="shared" si="216"/>
        <v/>
      </c>
      <c r="CR65" s="3" t="str">
        <f t="shared" si="217"/>
        <v/>
      </c>
      <c r="CS65" s="3" t="str">
        <f t="shared" si="218"/>
        <v/>
      </c>
      <c r="CT65" s="3" t="str">
        <f t="shared" si="219"/>
        <v/>
      </c>
      <c r="CU65" s="3" t="str">
        <f t="shared" si="220"/>
        <v/>
      </c>
      <c r="CV65" s="3" t="str">
        <f t="shared" si="221"/>
        <v/>
      </c>
      <c r="CW65" s="3" t="str">
        <f t="shared" si="222"/>
        <v/>
      </c>
      <c r="CX65" s="3" t="str">
        <f t="shared" si="223"/>
        <v/>
      </c>
    </row>
    <row r="66" spans="1:102" x14ac:dyDescent="0.2">
      <c r="A66" s="41">
        <f t="shared" si="181"/>
        <v>401202200</v>
      </c>
      <c r="B66" s="31" t="s">
        <v>529</v>
      </c>
      <c r="C66" s="20">
        <v>0</v>
      </c>
      <c r="D66" s="3" t="s">
        <v>188</v>
      </c>
      <c r="E66" s="38">
        <v>651000011</v>
      </c>
      <c r="F66" s="38"/>
      <c r="G66" s="20"/>
      <c r="H66" s="3"/>
      <c r="I66" s="3"/>
      <c r="J66" s="38"/>
      <c r="K66" s="20">
        <v>400</v>
      </c>
      <c r="L66" s="3" t="s">
        <v>184</v>
      </c>
      <c r="M66" s="3">
        <v>653012007</v>
      </c>
      <c r="N66" s="38"/>
      <c r="O66" s="20"/>
      <c r="P66" s="3"/>
      <c r="Q66" s="3"/>
      <c r="R66" s="3"/>
      <c r="S66" s="20">
        <v>533</v>
      </c>
      <c r="T66" s="3" t="s">
        <v>315</v>
      </c>
      <c r="U66" s="3">
        <v>0</v>
      </c>
      <c r="V66" s="3"/>
      <c r="W66" s="20"/>
      <c r="X66" s="3"/>
      <c r="Y66" s="3"/>
      <c r="Z66" s="38"/>
      <c r="AA66" s="20"/>
      <c r="AB66" s="3"/>
      <c r="AC66" s="3"/>
      <c r="AD66" s="38"/>
      <c r="AE66" s="20"/>
      <c r="AF66" s="3"/>
      <c r="AG66" s="3"/>
      <c r="AH66" s="38"/>
      <c r="AI66" s="20"/>
      <c r="AJ66" s="3"/>
      <c r="AK66" s="3"/>
      <c r="AL66" s="38"/>
      <c r="AM66" s="20"/>
      <c r="AN66" s="3"/>
      <c r="AO66" s="3"/>
      <c r="AP66" s="38"/>
      <c r="AQ66" s="20"/>
      <c r="AR66" s="3"/>
      <c r="AS66" s="3"/>
      <c r="AT66" s="38"/>
      <c r="AU66" s="20"/>
      <c r="AV66" s="3"/>
      <c r="AW66" s="3"/>
      <c r="AX66" s="38"/>
      <c r="AY66" s="20"/>
      <c r="AZ66" s="3"/>
      <c r="BA66" s="3"/>
      <c r="BB66" s="38"/>
      <c r="BC66" s="20"/>
      <c r="BD66" s="3"/>
      <c r="BE66" s="3"/>
      <c r="BF66" s="38"/>
      <c r="BG66" s="20"/>
      <c r="BH66" s="3"/>
      <c r="BI66" s="3"/>
      <c r="BJ66" s="38"/>
      <c r="BK66" s="20"/>
      <c r="BL66" s="3"/>
      <c r="BM66" s="3"/>
      <c r="BN66" s="38"/>
      <c r="BO66" s="20"/>
      <c r="BP66" s="3"/>
      <c r="BQ66" s="3"/>
      <c r="BR66" s="38"/>
      <c r="BS66" s="20"/>
      <c r="BT66" s="3"/>
      <c r="BU66" s="3"/>
      <c r="BV66" s="38"/>
      <c r="BW66" s="20"/>
      <c r="BX66" s="3"/>
      <c r="BY66" s="3"/>
      <c r="BZ66" s="38"/>
      <c r="CA66" s="20"/>
      <c r="CB66" s="3"/>
      <c r="CC66" s="3"/>
      <c r="CD66" s="38"/>
      <c r="CE66" s="3" t="str">
        <f t="shared" si="204"/>
        <v>0,actor,651000011,</v>
      </c>
      <c r="CF66" s="3" t="str">
        <f t="shared" si="205"/>
        <v/>
      </c>
      <c r="CG66" s="3" t="str">
        <f t="shared" si="206"/>
        <v>400,fly,653012007,</v>
      </c>
      <c r="CH66" s="3" t="str">
        <f t="shared" si="207"/>
        <v/>
      </c>
      <c r="CI66" s="3" t="str">
        <f t="shared" si="208"/>
        <v>533,end,0,</v>
      </c>
      <c r="CJ66" s="3" t="str">
        <f t="shared" si="209"/>
        <v/>
      </c>
      <c r="CK66" s="3" t="str">
        <f t="shared" si="210"/>
        <v/>
      </c>
      <c r="CL66" s="3" t="str">
        <f t="shared" si="211"/>
        <v/>
      </c>
      <c r="CM66" s="3" t="str">
        <f t="shared" si="212"/>
        <v/>
      </c>
      <c r="CN66" s="3" t="str">
        <f t="shared" si="213"/>
        <v/>
      </c>
      <c r="CO66" s="3" t="str">
        <f t="shared" si="214"/>
        <v/>
      </c>
      <c r="CP66" s="3" t="str">
        <f t="shared" si="215"/>
        <v/>
      </c>
      <c r="CQ66" s="3" t="str">
        <f t="shared" si="216"/>
        <v/>
      </c>
      <c r="CR66" s="3" t="str">
        <f t="shared" si="217"/>
        <v/>
      </c>
      <c r="CS66" s="3" t="str">
        <f t="shared" si="218"/>
        <v/>
      </c>
      <c r="CT66" s="3" t="str">
        <f t="shared" si="219"/>
        <v/>
      </c>
      <c r="CU66" s="3" t="str">
        <f t="shared" si="220"/>
        <v/>
      </c>
      <c r="CV66" s="3" t="str">
        <f t="shared" si="221"/>
        <v/>
      </c>
      <c r="CW66" s="3" t="str">
        <f t="shared" si="222"/>
        <v/>
      </c>
      <c r="CX66" s="3" t="str">
        <f t="shared" si="223"/>
        <v/>
      </c>
    </row>
    <row r="67" spans="1:102" x14ac:dyDescent="0.2">
      <c r="A67" s="16">
        <f>A66+1</f>
        <v>401202201</v>
      </c>
      <c r="B67" s="31" t="s">
        <v>529</v>
      </c>
      <c r="C67" s="20">
        <v>0</v>
      </c>
      <c r="D67" s="3" t="s">
        <v>188</v>
      </c>
      <c r="E67" s="38">
        <v>651000011</v>
      </c>
      <c r="F67" s="38"/>
      <c r="G67" s="20"/>
      <c r="H67" s="3"/>
      <c r="I67" s="3"/>
      <c r="J67" s="38"/>
      <c r="K67" s="20"/>
      <c r="L67" s="3"/>
      <c r="M67" s="3"/>
      <c r="N67" s="38"/>
      <c r="O67" s="20"/>
      <c r="P67" s="3"/>
      <c r="Q67" s="3"/>
      <c r="R67" s="3"/>
      <c r="S67" s="20"/>
      <c r="T67" s="3"/>
      <c r="U67" s="3"/>
      <c r="V67" s="3"/>
      <c r="W67" s="20">
        <v>533</v>
      </c>
      <c r="X67" s="3" t="s">
        <v>183</v>
      </c>
      <c r="Y67" s="3">
        <f t="shared" ref="Y67" si="224">_xlfn.FLOOR.MATH(A67/100)*100+10000000</f>
        <v>411202200</v>
      </c>
      <c r="Z67" s="38"/>
      <c r="AA67" s="20"/>
      <c r="AB67" s="3"/>
      <c r="AC67" s="3"/>
      <c r="AD67" s="38"/>
      <c r="AE67" s="20"/>
      <c r="AF67" s="3"/>
      <c r="AG67" s="3"/>
      <c r="AH67" s="38"/>
      <c r="AI67" s="20"/>
      <c r="AJ67" s="3"/>
      <c r="AK67" s="3"/>
      <c r="AL67" s="38"/>
      <c r="AM67" s="20"/>
      <c r="AN67" s="3"/>
      <c r="AO67" s="3"/>
      <c r="AP67" s="38"/>
      <c r="AQ67" s="20"/>
      <c r="AR67" s="3"/>
      <c r="AS67" s="3"/>
      <c r="AT67" s="38"/>
      <c r="AU67" s="20"/>
      <c r="AV67" s="3"/>
      <c r="AW67" s="3"/>
      <c r="AX67" s="38"/>
      <c r="AY67" s="20"/>
      <c r="AZ67" s="3"/>
      <c r="BA67" s="3"/>
      <c r="BB67" s="38"/>
      <c r="BC67" s="20"/>
      <c r="BD67" s="3"/>
      <c r="BE67" s="3"/>
      <c r="BF67" s="38"/>
      <c r="BG67" s="20"/>
      <c r="BH67" s="3"/>
      <c r="BI67" s="3"/>
      <c r="BJ67" s="38"/>
      <c r="BK67" s="20"/>
      <c r="BL67" s="3"/>
      <c r="BM67" s="3"/>
      <c r="BN67" s="38"/>
      <c r="BO67" s="20"/>
      <c r="BP67" s="3"/>
      <c r="BQ67" s="3"/>
      <c r="BR67" s="38"/>
      <c r="BS67" s="20"/>
      <c r="BT67" s="3"/>
      <c r="BU67" s="3"/>
      <c r="BV67" s="38"/>
      <c r="BW67" s="20"/>
      <c r="BX67" s="3"/>
      <c r="BY67" s="3"/>
      <c r="BZ67" s="38"/>
      <c r="CA67" s="20"/>
      <c r="CB67" s="3"/>
      <c r="CC67" s="3"/>
      <c r="CD67" s="38"/>
      <c r="CE67" s="3" t="str">
        <f t="shared" ref="CE67" si="225">IF(C67="","",C67&amp;","&amp;D67&amp;","&amp;E67&amp;","&amp;F67)</f>
        <v>0,actor,651000011,</v>
      </c>
      <c r="CF67" s="3" t="str">
        <f t="shared" ref="CF67" si="226">IF(G67="","",G67&amp;","&amp;H67&amp;","&amp;I67&amp;","&amp;J67)</f>
        <v/>
      </c>
      <c r="CG67" s="3" t="str">
        <f t="shared" ref="CG67" si="227">IF(K67="","",K67&amp;","&amp;L67&amp;","&amp;M67&amp;","&amp;N67)</f>
        <v/>
      </c>
      <c r="CH67" s="3" t="str">
        <f t="shared" ref="CH67" si="228">IF(O67="","",O67&amp;","&amp;P67&amp;","&amp;Q67&amp;","&amp;R67)</f>
        <v/>
      </c>
      <c r="CI67" s="3" t="str">
        <f t="shared" ref="CI67" si="229">IF(S67="","",S67&amp;","&amp;T67&amp;","&amp;U67&amp;","&amp;V67)</f>
        <v/>
      </c>
      <c r="CJ67" s="3" t="str">
        <f t="shared" ref="CJ67" si="230">IF(W67="","",W67&amp;","&amp;X67&amp;","&amp;Y67&amp;","&amp;Z67)</f>
        <v>533,logic,411202200,</v>
      </c>
      <c r="CK67" s="3" t="str">
        <f t="shared" ref="CK67" si="231">IF(AA67="","",AA67&amp;","&amp;AB67&amp;","&amp;AC67&amp;","&amp;AD67)</f>
        <v/>
      </c>
      <c r="CL67" s="3" t="str">
        <f t="shared" ref="CL67" si="232">IF(AE67="","",AE67&amp;","&amp;AF67&amp;","&amp;AG67&amp;","&amp;AH67)</f>
        <v/>
      </c>
      <c r="CM67" s="3" t="str">
        <f t="shared" ref="CM67" si="233">IF(AI67="","",AI67&amp;","&amp;AJ67&amp;","&amp;AK67&amp;","&amp;AL67)</f>
        <v/>
      </c>
      <c r="CN67" s="3" t="str">
        <f t="shared" ref="CN67" si="234">IF(AM67="","",AM67&amp;","&amp;AN67&amp;","&amp;AO67&amp;","&amp;AP67)</f>
        <v/>
      </c>
      <c r="CO67" s="3" t="str">
        <f t="shared" ref="CO67" si="235">IF(AQ67="","",AQ67&amp;","&amp;AR67&amp;","&amp;AS67&amp;","&amp;AT67)</f>
        <v/>
      </c>
      <c r="CP67" s="3" t="str">
        <f t="shared" ref="CP67" si="236">IF(AU67="","",AU67&amp;","&amp;AV67&amp;","&amp;AW67&amp;","&amp;AX67)</f>
        <v/>
      </c>
      <c r="CQ67" s="3" t="str">
        <f t="shared" ref="CQ67" si="237">IF(AY67="","",AY67&amp;","&amp;AZ67&amp;","&amp;BA67&amp;","&amp;BB67)</f>
        <v/>
      </c>
      <c r="CR67" s="3" t="str">
        <f t="shared" ref="CR67" si="238">IF(BC67="","",BC67&amp;","&amp;BD67&amp;","&amp;BE67&amp;","&amp;BF67)</f>
        <v/>
      </c>
      <c r="CS67" s="3" t="str">
        <f t="shared" ref="CS67" si="239">IF(BG67="","",BG67&amp;","&amp;BH67&amp;","&amp;BI67&amp;","&amp;BJ67)</f>
        <v/>
      </c>
      <c r="CT67" s="3" t="str">
        <f t="shared" ref="CT67" si="240">IF(BK67="","",BK67&amp;","&amp;BL67&amp;","&amp;BM67&amp;","&amp;BN67)</f>
        <v/>
      </c>
      <c r="CU67" s="3" t="str">
        <f t="shared" ref="CU67" si="241">IF(BO67="","",BO67&amp;","&amp;BP67&amp;","&amp;BQ67&amp;","&amp;BR67)</f>
        <v/>
      </c>
      <c r="CV67" s="3" t="str">
        <f t="shared" ref="CV67" si="242">IF(BS67="","",BS67&amp;","&amp;BT67&amp;","&amp;BU67&amp;","&amp;BV67)</f>
        <v/>
      </c>
      <c r="CW67" s="3" t="str">
        <f t="shared" ref="CW67" si="243">IF(BW67="","",BW67&amp;","&amp;BX67&amp;","&amp;BY67&amp;","&amp;BZ67)</f>
        <v/>
      </c>
      <c r="CX67" s="3" t="str">
        <f t="shared" ref="CX67" si="244">IF(CA67="","",CA67&amp;","&amp;CB67&amp;","&amp;CC67&amp;","&amp;CD67)</f>
        <v/>
      </c>
    </row>
    <row r="68" spans="1:102" x14ac:dyDescent="0.2">
      <c r="A68" s="41">
        <f>A66+100</f>
        <v>401202300</v>
      </c>
      <c r="B68" s="31" t="s">
        <v>513</v>
      </c>
      <c r="C68" s="20">
        <v>0</v>
      </c>
      <c r="D68" s="3" t="s">
        <v>188</v>
      </c>
      <c r="E68" s="38">
        <v>651000011</v>
      </c>
      <c r="F68" s="38"/>
      <c r="G68" s="20"/>
      <c r="H68" s="3"/>
      <c r="I68" s="3"/>
      <c r="J68" s="38"/>
      <c r="K68" s="20">
        <v>366</v>
      </c>
      <c r="L68" s="3" t="s">
        <v>184</v>
      </c>
      <c r="M68" s="3">
        <v>653012008</v>
      </c>
      <c r="N68" s="38"/>
      <c r="O68" s="20"/>
      <c r="P68" s="3"/>
      <c r="Q68" s="3"/>
      <c r="R68" s="3"/>
      <c r="S68" s="20">
        <f>K68</f>
        <v>366</v>
      </c>
      <c r="T68" s="3" t="s">
        <v>315</v>
      </c>
      <c r="U68" s="3">
        <v>0</v>
      </c>
      <c r="V68" s="3"/>
      <c r="W68" s="20"/>
      <c r="X68" s="3"/>
      <c r="Y68" s="3"/>
      <c r="Z68" s="38"/>
      <c r="AA68" s="20"/>
      <c r="AB68" s="3"/>
      <c r="AC68" s="3"/>
      <c r="AD68" s="38"/>
      <c r="AE68" s="20"/>
      <c r="AF68" s="3"/>
      <c r="AG68" s="3"/>
      <c r="AH68" s="38"/>
      <c r="AI68" s="20"/>
      <c r="AJ68" s="3"/>
      <c r="AK68" s="3"/>
      <c r="AL68" s="38"/>
      <c r="AM68" s="20"/>
      <c r="AN68" s="3"/>
      <c r="AO68" s="3"/>
      <c r="AP68" s="38"/>
      <c r="AQ68" s="20"/>
      <c r="AR68" s="3"/>
      <c r="AS68" s="3"/>
      <c r="AT68" s="38"/>
      <c r="AU68" s="20"/>
      <c r="AV68" s="3"/>
      <c r="AW68" s="3"/>
      <c r="AX68" s="38"/>
      <c r="AY68" s="20"/>
      <c r="AZ68" s="3"/>
      <c r="BA68" s="3"/>
      <c r="BB68" s="38"/>
      <c r="BC68" s="20"/>
      <c r="BD68" s="3"/>
      <c r="BE68" s="3"/>
      <c r="BF68" s="38"/>
      <c r="BG68" s="20"/>
      <c r="BH68" s="3"/>
      <c r="BI68" s="3"/>
      <c r="BJ68" s="38"/>
      <c r="BK68" s="20"/>
      <c r="BL68" s="3"/>
      <c r="BM68" s="3"/>
      <c r="BN68" s="38"/>
      <c r="BO68" s="20"/>
      <c r="BP68" s="3"/>
      <c r="BQ68" s="3"/>
      <c r="BR68" s="38"/>
      <c r="BS68" s="20"/>
      <c r="BT68" s="3"/>
      <c r="BU68" s="3"/>
      <c r="BV68" s="38"/>
      <c r="BW68" s="20"/>
      <c r="BX68" s="3"/>
      <c r="BY68" s="3"/>
      <c r="BZ68" s="38"/>
      <c r="CA68" s="20"/>
      <c r="CB68" s="3"/>
      <c r="CC68" s="3"/>
      <c r="CD68" s="38"/>
      <c r="CE68" s="3" t="str">
        <f t="shared" si="204"/>
        <v>0,actor,651000011,</v>
      </c>
      <c r="CF68" s="3" t="str">
        <f t="shared" si="205"/>
        <v/>
      </c>
      <c r="CG68" s="3" t="str">
        <f t="shared" si="206"/>
        <v>366,fly,653012008,</v>
      </c>
      <c r="CH68" s="3" t="str">
        <f t="shared" si="207"/>
        <v/>
      </c>
      <c r="CI68" s="3" t="str">
        <f t="shared" si="208"/>
        <v>366,end,0,</v>
      </c>
      <c r="CJ68" s="3" t="str">
        <f t="shared" si="209"/>
        <v/>
      </c>
      <c r="CK68" s="3" t="str">
        <f t="shared" si="210"/>
        <v/>
      </c>
      <c r="CL68" s="3" t="str">
        <f t="shared" si="211"/>
        <v/>
      </c>
      <c r="CM68" s="3" t="str">
        <f t="shared" si="212"/>
        <v/>
      </c>
      <c r="CN68" s="3" t="str">
        <f t="shared" si="213"/>
        <v/>
      </c>
      <c r="CO68" s="3" t="str">
        <f t="shared" si="214"/>
        <v/>
      </c>
      <c r="CP68" s="3" t="str">
        <f t="shared" si="215"/>
        <v/>
      </c>
      <c r="CQ68" s="3" t="str">
        <f t="shared" si="216"/>
        <v/>
      </c>
      <c r="CR68" s="3" t="str">
        <f t="shared" si="217"/>
        <v/>
      </c>
      <c r="CS68" s="3" t="str">
        <f t="shared" si="218"/>
        <v/>
      </c>
      <c r="CT68" s="3" t="str">
        <f t="shared" si="219"/>
        <v/>
      </c>
      <c r="CU68" s="3" t="str">
        <f t="shared" si="220"/>
        <v/>
      </c>
      <c r="CV68" s="3" t="str">
        <f t="shared" si="221"/>
        <v/>
      </c>
      <c r="CW68" s="3" t="str">
        <f t="shared" si="222"/>
        <v/>
      </c>
      <c r="CX68" s="3" t="str">
        <f t="shared" si="223"/>
        <v/>
      </c>
    </row>
    <row r="69" spans="1:102" x14ac:dyDescent="0.2">
      <c r="A69" s="16">
        <f>A68+1</f>
        <v>401202301</v>
      </c>
      <c r="B69" s="31" t="s">
        <v>513</v>
      </c>
      <c r="C69" s="20"/>
      <c r="D69" s="3"/>
      <c r="E69" s="38"/>
      <c r="F69" s="38"/>
      <c r="G69" s="20"/>
      <c r="H69" s="3"/>
      <c r="I69" s="3"/>
      <c r="J69" s="38"/>
      <c r="K69" s="20"/>
      <c r="L69" s="3"/>
      <c r="M69" s="3"/>
      <c r="N69" s="38"/>
      <c r="O69" s="20"/>
      <c r="P69" s="3"/>
      <c r="Q69" s="3"/>
      <c r="R69" s="3"/>
      <c r="S69" s="20"/>
      <c r="T69" s="3"/>
      <c r="U69" s="3"/>
      <c r="V69" s="3"/>
      <c r="W69" s="20">
        <v>0</v>
      </c>
      <c r="X69" s="3" t="s">
        <v>183</v>
      </c>
      <c r="Y69" s="3">
        <f t="shared" ref="Y69" si="245">_xlfn.FLOOR.MATH(A69/100)*100+10000000</f>
        <v>411202300</v>
      </c>
      <c r="Z69" s="38"/>
      <c r="AA69" s="20"/>
      <c r="AB69" s="3"/>
      <c r="AC69" s="3"/>
      <c r="AD69" s="38"/>
      <c r="AE69" s="20"/>
      <c r="AF69" s="3"/>
      <c r="AG69" s="3"/>
      <c r="AH69" s="38"/>
      <c r="AI69" s="20"/>
      <c r="AJ69" s="3"/>
      <c r="AK69" s="3"/>
      <c r="AL69" s="38"/>
      <c r="AM69" s="20"/>
      <c r="AN69" s="3"/>
      <c r="AO69" s="3"/>
      <c r="AP69" s="38"/>
      <c r="AQ69" s="20"/>
      <c r="AR69" s="3"/>
      <c r="AS69" s="3"/>
      <c r="AT69" s="38"/>
      <c r="AU69" s="20"/>
      <c r="AV69" s="3"/>
      <c r="AW69" s="3"/>
      <c r="AX69" s="38"/>
      <c r="AY69" s="20"/>
      <c r="AZ69" s="3"/>
      <c r="BA69" s="3"/>
      <c r="BB69" s="38"/>
      <c r="BC69" s="20"/>
      <c r="BD69" s="3"/>
      <c r="BE69" s="3"/>
      <c r="BF69" s="38"/>
      <c r="BG69" s="20"/>
      <c r="BH69" s="3"/>
      <c r="BI69" s="3"/>
      <c r="BJ69" s="38"/>
      <c r="BK69" s="20"/>
      <c r="BL69" s="3"/>
      <c r="BM69" s="3"/>
      <c r="BN69" s="38"/>
      <c r="BO69" s="20"/>
      <c r="BP69" s="3"/>
      <c r="BQ69" s="3"/>
      <c r="BR69" s="38"/>
      <c r="BS69" s="20"/>
      <c r="BT69" s="3"/>
      <c r="BU69" s="3"/>
      <c r="BV69" s="38"/>
      <c r="BW69" s="20"/>
      <c r="BX69" s="3"/>
      <c r="BY69" s="3"/>
      <c r="BZ69" s="38"/>
      <c r="CA69" s="20"/>
      <c r="CB69" s="3"/>
      <c r="CC69" s="3"/>
      <c r="CD69" s="38"/>
      <c r="CE69" s="3" t="str">
        <f t="shared" ref="CE69" si="246">IF(C69="","",C69&amp;","&amp;D69&amp;","&amp;E69&amp;","&amp;F69)</f>
        <v/>
      </c>
      <c r="CF69" s="3" t="str">
        <f t="shared" ref="CF69" si="247">IF(G69="","",G69&amp;","&amp;H69&amp;","&amp;I69&amp;","&amp;J69)</f>
        <v/>
      </c>
      <c r="CG69" s="3" t="str">
        <f t="shared" ref="CG69" si="248">IF(K69="","",K69&amp;","&amp;L69&amp;","&amp;M69&amp;","&amp;N69)</f>
        <v/>
      </c>
      <c r="CH69" s="3" t="str">
        <f t="shared" ref="CH69" si="249">IF(O69="","",O69&amp;","&amp;P69&amp;","&amp;Q69&amp;","&amp;R69)</f>
        <v/>
      </c>
      <c r="CI69" s="3" t="str">
        <f t="shared" ref="CI69" si="250">IF(S69="","",S69&amp;","&amp;T69&amp;","&amp;U69&amp;","&amp;V69)</f>
        <v/>
      </c>
      <c r="CJ69" s="3" t="str">
        <f t="shared" ref="CJ69" si="251">IF(W69="","",W69&amp;","&amp;X69&amp;","&amp;Y69&amp;","&amp;Z69)</f>
        <v>0,logic,411202300,</v>
      </c>
      <c r="CK69" s="3" t="str">
        <f t="shared" ref="CK69" si="252">IF(AA69="","",AA69&amp;","&amp;AB69&amp;","&amp;AC69&amp;","&amp;AD69)</f>
        <v/>
      </c>
      <c r="CL69" s="3" t="str">
        <f t="shared" ref="CL69" si="253">IF(AE69="","",AE69&amp;","&amp;AF69&amp;","&amp;AG69&amp;","&amp;AH69)</f>
        <v/>
      </c>
      <c r="CM69" s="3" t="str">
        <f t="shared" ref="CM69" si="254">IF(AI69="","",AI69&amp;","&amp;AJ69&amp;","&amp;AK69&amp;","&amp;AL69)</f>
        <v/>
      </c>
      <c r="CN69" s="3" t="str">
        <f t="shared" ref="CN69" si="255">IF(AM69="","",AM69&amp;","&amp;AN69&amp;","&amp;AO69&amp;","&amp;AP69)</f>
        <v/>
      </c>
      <c r="CO69" s="3" t="str">
        <f t="shared" ref="CO69" si="256">IF(AQ69="","",AQ69&amp;","&amp;AR69&amp;","&amp;AS69&amp;","&amp;AT69)</f>
        <v/>
      </c>
      <c r="CP69" s="3" t="str">
        <f t="shared" ref="CP69" si="257">IF(AU69="","",AU69&amp;","&amp;AV69&amp;","&amp;AW69&amp;","&amp;AX69)</f>
        <v/>
      </c>
      <c r="CQ69" s="3" t="str">
        <f t="shared" ref="CQ69" si="258">IF(AY69="","",AY69&amp;","&amp;AZ69&amp;","&amp;BA69&amp;","&amp;BB69)</f>
        <v/>
      </c>
      <c r="CR69" s="3" t="str">
        <f t="shared" ref="CR69" si="259">IF(BC69="","",BC69&amp;","&amp;BD69&amp;","&amp;BE69&amp;","&amp;BF69)</f>
        <v/>
      </c>
      <c r="CS69" s="3" t="str">
        <f t="shared" ref="CS69" si="260">IF(BG69="","",BG69&amp;","&amp;BH69&amp;","&amp;BI69&amp;","&amp;BJ69)</f>
        <v/>
      </c>
      <c r="CT69" s="3" t="str">
        <f t="shared" ref="CT69" si="261">IF(BK69="","",BK69&amp;","&amp;BL69&amp;","&amp;BM69&amp;","&amp;BN69)</f>
        <v/>
      </c>
      <c r="CU69" s="3" t="str">
        <f t="shared" ref="CU69" si="262">IF(BO69="","",BO69&amp;","&amp;BP69&amp;","&amp;BQ69&amp;","&amp;BR69)</f>
        <v/>
      </c>
      <c r="CV69" s="3" t="str">
        <f t="shared" ref="CV69" si="263">IF(BS69="","",BS69&amp;","&amp;BT69&amp;","&amp;BU69&amp;","&amp;BV69)</f>
        <v/>
      </c>
      <c r="CW69" s="3" t="str">
        <f t="shared" ref="CW69" si="264">IF(BW69="","",BW69&amp;","&amp;BX69&amp;","&amp;BY69&amp;","&amp;BZ69)</f>
        <v/>
      </c>
      <c r="CX69" s="3" t="str">
        <f t="shared" ref="CX69" si="265">IF(CA69="","",CA69&amp;","&amp;CB69&amp;","&amp;CC69&amp;","&amp;CD69)</f>
        <v/>
      </c>
    </row>
    <row r="70" spans="1:102" x14ac:dyDescent="0.2">
      <c r="A70" s="41">
        <f>A68+100</f>
        <v>401202400</v>
      </c>
      <c r="B70" s="31" t="s">
        <v>514</v>
      </c>
      <c r="C70" s="20">
        <v>0</v>
      </c>
      <c r="D70" s="3" t="s">
        <v>188</v>
      </c>
      <c r="E70" s="38">
        <v>651000011</v>
      </c>
      <c r="F70" s="38"/>
      <c r="G70" s="20"/>
      <c r="H70" s="3"/>
      <c r="I70" s="3"/>
      <c r="J70" s="38"/>
      <c r="K70" s="20">
        <v>400</v>
      </c>
      <c r="L70" s="3" t="s">
        <v>182</v>
      </c>
      <c r="M70" s="3">
        <v>652131008</v>
      </c>
      <c r="N70" s="38"/>
      <c r="O70" s="20"/>
      <c r="P70" s="3"/>
      <c r="Q70" s="3"/>
      <c r="R70" s="3"/>
      <c r="S70" s="20">
        <v>533</v>
      </c>
      <c r="T70" s="3" t="s">
        <v>315</v>
      </c>
      <c r="U70" s="3">
        <v>0</v>
      </c>
      <c r="V70" s="3"/>
      <c r="W70" s="20">
        <v>533</v>
      </c>
      <c r="X70" s="3" t="s">
        <v>183</v>
      </c>
      <c r="Y70" s="3">
        <f t="shared" ref="Y70" si="266">_xlfn.FLOOR.MATH(A70/100)*100+10000000</f>
        <v>411202400</v>
      </c>
      <c r="Z70" s="38"/>
      <c r="AA70" s="20"/>
      <c r="AB70" s="3"/>
      <c r="AC70" s="3"/>
      <c r="AD70" s="38"/>
      <c r="AE70" s="20"/>
      <c r="AF70" s="3"/>
      <c r="AG70" s="3"/>
      <c r="AH70" s="38"/>
      <c r="AI70" s="20"/>
      <c r="AJ70" s="3"/>
      <c r="AK70" s="3"/>
      <c r="AL70" s="38"/>
      <c r="AM70" s="20"/>
      <c r="AN70" s="3"/>
      <c r="AO70" s="3"/>
      <c r="AP70" s="38"/>
      <c r="AQ70" s="20"/>
      <c r="AR70" s="3"/>
      <c r="AS70" s="3"/>
      <c r="AT70" s="38"/>
      <c r="AU70" s="20"/>
      <c r="AV70" s="3"/>
      <c r="AW70" s="3"/>
      <c r="AX70" s="38"/>
      <c r="AY70" s="20"/>
      <c r="AZ70" s="3"/>
      <c r="BA70" s="3"/>
      <c r="BB70" s="38"/>
      <c r="BC70" s="20"/>
      <c r="BD70" s="3"/>
      <c r="BE70" s="3"/>
      <c r="BF70" s="38"/>
      <c r="BG70" s="20"/>
      <c r="BH70" s="3"/>
      <c r="BI70" s="3"/>
      <c r="BJ70" s="38"/>
      <c r="BK70" s="20"/>
      <c r="BL70" s="3"/>
      <c r="BM70" s="3"/>
      <c r="BN70" s="38"/>
      <c r="BO70" s="20"/>
      <c r="BP70" s="3"/>
      <c r="BQ70" s="3"/>
      <c r="BR70" s="38"/>
      <c r="BS70" s="20"/>
      <c r="BT70" s="3"/>
      <c r="BU70" s="3"/>
      <c r="BV70" s="38"/>
      <c r="BW70" s="20"/>
      <c r="BX70" s="3"/>
      <c r="BY70" s="3"/>
      <c r="BZ70" s="38"/>
      <c r="CA70" s="20"/>
      <c r="CB70" s="3"/>
      <c r="CC70" s="3"/>
      <c r="CD70" s="38"/>
      <c r="CE70" s="3" t="str">
        <f t="shared" ref="CE70" si="267">IF(C70="","",C70&amp;","&amp;D70&amp;","&amp;E70&amp;","&amp;F70)</f>
        <v>0,actor,651000011,</v>
      </c>
      <c r="CF70" s="3" t="str">
        <f t="shared" ref="CF70" si="268">IF(G70="","",G70&amp;","&amp;H70&amp;","&amp;I70&amp;","&amp;J70)</f>
        <v/>
      </c>
      <c r="CG70" s="3" t="str">
        <f t="shared" ref="CG70" si="269">IF(K70="","",K70&amp;","&amp;L70&amp;","&amp;M70&amp;","&amp;N70)</f>
        <v>400,effect,652131008,</v>
      </c>
      <c r="CH70" s="3" t="str">
        <f t="shared" ref="CH70" si="270">IF(O70="","",O70&amp;","&amp;P70&amp;","&amp;Q70&amp;","&amp;R70)</f>
        <v/>
      </c>
      <c r="CI70" s="3" t="str">
        <f t="shared" ref="CI70" si="271">IF(S70="","",S70&amp;","&amp;T70&amp;","&amp;U70&amp;","&amp;V70)</f>
        <v>533,end,0,</v>
      </c>
      <c r="CJ70" s="3" t="str">
        <f t="shared" ref="CJ70" si="272">IF(W70="","",W70&amp;","&amp;X70&amp;","&amp;Y70&amp;","&amp;Z70)</f>
        <v>533,logic,411202400,</v>
      </c>
      <c r="CK70" s="3" t="str">
        <f t="shared" ref="CK70" si="273">IF(AA70="","",AA70&amp;","&amp;AB70&amp;","&amp;AC70&amp;","&amp;AD70)</f>
        <v/>
      </c>
      <c r="CL70" s="3" t="str">
        <f t="shared" ref="CL70" si="274">IF(AE70="","",AE70&amp;","&amp;AF70&amp;","&amp;AG70&amp;","&amp;AH70)</f>
        <v/>
      </c>
      <c r="CM70" s="3" t="str">
        <f t="shared" ref="CM70" si="275">IF(AI70="","",AI70&amp;","&amp;AJ70&amp;","&amp;AK70&amp;","&amp;AL70)</f>
        <v/>
      </c>
      <c r="CN70" s="3" t="str">
        <f t="shared" ref="CN70" si="276">IF(AM70="","",AM70&amp;","&amp;AN70&amp;","&amp;AO70&amp;","&amp;AP70)</f>
        <v/>
      </c>
      <c r="CO70" s="3" t="str">
        <f t="shared" ref="CO70" si="277">IF(AQ70="","",AQ70&amp;","&amp;AR70&amp;","&amp;AS70&amp;","&amp;AT70)</f>
        <v/>
      </c>
      <c r="CP70" s="3" t="str">
        <f t="shared" ref="CP70" si="278">IF(AU70="","",AU70&amp;","&amp;AV70&amp;","&amp;AW70&amp;","&amp;AX70)</f>
        <v/>
      </c>
      <c r="CQ70" s="3" t="str">
        <f t="shared" ref="CQ70" si="279">IF(AY70="","",AY70&amp;","&amp;AZ70&amp;","&amp;BA70&amp;","&amp;BB70)</f>
        <v/>
      </c>
      <c r="CR70" s="3" t="str">
        <f t="shared" ref="CR70" si="280">IF(BC70="","",BC70&amp;","&amp;BD70&amp;","&amp;BE70&amp;","&amp;BF70)</f>
        <v/>
      </c>
      <c r="CS70" s="3" t="str">
        <f t="shared" ref="CS70" si="281">IF(BG70="","",BG70&amp;","&amp;BH70&amp;","&amp;BI70&amp;","&amp;BJ70)</f>
        <v/>
      </c>
      <c r="CT70" s="3" t="str">
        <f t="shared" ref="CT70" si="282">IF(BK70="","",BK70&amp;","&amp;BL70&amp;","&amp;BM70&amp;","&amp;BN70)</f>
        <v/>
      </c>
      <c r="CU70" s="3" t="str">
        <f t="shared" ref="CU70" si="283">IF(BO70="","",BO70&amp;","&amp;BP70&amp;","&amp;BQ70&amp;","&amp;BR70)</f>
        <v/>
      </c>
      <c r="CV70" s="3" t="str">
        <f t="shared" ref="CV70" si="284">IF(BS70="","",BS70&amp;","&amp;BT70&amp;","&amp;BU70&amp;","&amp;BV70)</f>
        <v/>
      </c>
      <c r="CW70" s="3" t="str">
        <f t="shared" ref="CW70" si="285">IF(BW70="","",BW70&amp;","&amp;BX70&amp;","&amp;BY70&amp;","&amp;BZ70)</f>
        <v/>
      </c>
      <c r="CX70" s="3" t="str">
        <f t="shared" ref="CX70" si="286">IF(CA70="","",CA70&amp;","&amp;CB70&amp;","&amp;CC70&amp;","&amp;CD70)</f>
        <v/>
      </c>
    </row>
    <row r="71" spans="1:102" x14ac:dyDescent="0.2">
      <c r="A71" s="41">
        <f t="shared" si="181"/>
        <v>401202500</v>
      </c>
      <c r="B71" s="31" t="s">
        <v>523</v>
      </c>
      <c r="C71" s="20">
        <v>0</v>
      </c>
      <c r="D71" s="3" t="s">
        <v>188</v>
      </c>
      <c r="E71" s="38">
        <v>651000011</v>
      </c>
      <c r="F71" s="38"/>
      <c r="G71" s="20"/>
      <c r="H71" s="3"/>
      <c r="I71" s="3"/>
      <c r="J71" s="38"/>
      <c r="K71" s="20">
        <v>400</v>
      </c>
      <c r="L71" s="3" t="s">
        <v>182</v>
      </c>
      <c r="M71" s="3">
        <v>652131008</v>
      </c>
      <c r="N71" s="38"/>
      <c r="O71" s="20"/>
      <c r="P71" s="3"/>
      <c r="Q71" s="3"/>
      <c r="R71" s="3"/>
      <c r="S71" s="20">
        <v>533</v>
      </c>
      <c r="T71" s="3" t="s">
        <v>315</v>
      </c>
      <c r="U71" s="3">
        <v>0</v>
      </c>
      <c r="V71" s="3"/>
      <c r="W71" s="20">
        <v>533</v>
      </c>
      <c r="X71" s="3" t="s">
        <v>183</v>
      </c>
      <c r="Y71" s="3">
        <f t="shared" ref="Y71" si="287">_xlfn.FLOOR.MATH(A71/100)*100+10000000</f>
        <v>411202500</v>
      </c>
      <c r="Z71" s="38"/>
      <c r="AA71" s="20"/>
      <c r="AB71" s="3"/>
      <c r="AC71" s="3"/>
      <c r="AD71" s="38"/>
      <c r="AE71" s="20"/>
      <c r="AF71" s="3"/>
      <c r="AG71" s="3"/>
      <c r="AH71" s="38"/>
      <c r="AI71" s="20"/>
      <c r="AJ71" s="3"/>
      <c r="AK71" s="3"/>
      <c r="AL71" s="38"/>
      <c r="AM71" s="20"/>
      <c r="AN71" s="3"/>
      <c r="AO71" s="3"/>
      <c r="AP71" s="38"/>
      <c r="AQ71" s="20"/>
      <c r="AR71" s="3"/>
      <c r="AS71" s="3"/>
      <c r="AT71" s="38"/>
      <c r="AU71" s="20"/>
      <c r="AV71" s="3"/>
      <c r="AW71" s="3"/>
      <c r="AX71" s="38"/>
      <c r="AY71" s="20"/>
      <c r="AZ71" s="3"/>
      <c r="BA71" s="3"/>
      <c r="BB71" s="38"/>
      <c r="BC71" s="20"/>
      <c r="BD71" s="3"/>
      <c r="BE71" s="3"/>
      <c r="BF71" s="38"/>
      <c r="BG71" s="20"/>
      <c r="BH71" s="3"/>
      <c r="BI71" s="3"/>
      <c r="BJ71" s="38"/>
      <c r="BK71" s="20"/>
      <c r="BL71" s="3"/>
      <c r="BM71" s="3"/>
      <c r="BN71" s="38"/>
      <c r="BO71" s="20"/>
      <c r="BP71" s="3"/>
      <c r="BQ71" s="3"/>
      <c r="BR71" s="38"/>
      <c r="BS71" s="20"/>
      <c r="BT71" s="3"/>
      <c r="BU71" s="3"/>
      <c r="BV71" s="38"/>
      <c r="BW71" s="20"/>
      <c r="BX71" s="3"/>
      <c r="BY71" s="3"/>
      <c r="BZ71" s="38"/>
      <c r="CA71" s="20"/>
      <c r="CB71" s="3"/>
      <c r="CC71" s="3"/>
      <c r="CD71" s="38"/>
      <c r="CE71" s="3" t="str">
        <f t="shared" ref="CE71" si="288">IF(C71="","",C71&amp;","&amp;D71&amp;","&amp;E71&amp;","&amp;F71)</f>
        <v>0,actor,651000011,</v>
      </c>
      <c r="CF71" s="3" t="str">
        <f t="shared" ref="CF71" si="289">IF(G71="","",G71&amp;","&amp;H71&amp;","&amp;I71&amp;","&amp;J71)</f>
        <v/>
      </c>
      <c r="CG71" s="3" t="str">
        <f t="shared" ref="CG71" si="290">IF(K71="","",K71&amp;","&amp;L71&amp;","&amp;M71&amp;","&amp;N71)</f>
        <v>400,effect,652131008,</v>
      </c>
      <c r="CH71" s="3" t="str">
        <f t="shared" ref="CH71" si="291">IF(O71="","",O71&amp;","&amp;P71&amp;","&amp;Q71&amp;","&amp;R71)</f>
        <v/>
      </c>
      <c r="CI71" s="3" t="str">
        <f t="shared" ref="CI71" si="292">IF(S71="","",S71&amp;","&amp;T71&amp;","&amp;U71&amp;","&amp;V71)</f>
        <v>533,end,0,</v>
      </c>
      <c r="CJ71" s="3" t="str">
        <f t="shared" ref="CJ71" si="293">IF(W71="","",W71&amp;","&amp;X71&amp;","&amp;Y71&amp;","&amp;Z71)</f>
        <v>533,logic,411202500,</v>
      </c>
      <c r="CK71" s="3" t="str">
        <f t="shared" ref="CK71" si="294">IF(AA71="","",AA71&amp;","&amp;AB71&amp;","&amp;AC71&amp;","&amp;AD71)</f>
        <v/>
      </c>
      <c r="CL71" s="3" t="str">
        <f t="shared" ref="CL71" si="295">IF(AE71="","",AE71&amp;","&amp;AF71&amp;","&amp;AG71&amp;","&amp;AH71)</f>
        <v/>
      </c>
      <c r="CM71" s="3" t="str">
        <f t="shared" ref="CM71" si="296">IF(AI71="","",AI71&amp;","&amp;AJ71&amp;","&amp;AK71&amp;","&amp;AL71)</f>
        <v/>
      </c>
      <c r="CN71" s="3" t="str">
        <f t="shared" ref="CN71" si="297">IF(AM71="","",AM71&amp;","&amp;AN71&amp;","&amp;AO71&amp;","&amp;AP71)</f>
        <v/>
      </c>
      <c r="CO71" s="3" t="str">
        <f t="shared" ref="CO71" si="298">IF(AQ71="","",AQ71&amp;","&amp;AR71&amp;","&amp;AS71&amp;","&amp;AT71)</f>
        <v/>
      </c>
      <c r="CP71" s="3" t="str">
        <f t="shared" ref="CP71" si="299">IF(AU71="","",AU71&amp;","&amp;AV71&amp;","&amp;AW71&amp;","&amp;AX71)</f>
        <v/>
      </c>
      <c r="CQ71" s="3" t="str">
        <f t="shared" ref="CQ71" si="300">IF(AY71="","",AY71&amp;","&amp;AZ71&amp;","&amp;BA71&amp;","&amp;BB71)</f>
        <v/>
      </c>
      <c r="CR71" s="3" t="str">
        <f t="shared" ref="CR71" si="301">IF(BC71="","",BC71&amp;","&amp;BD71&amp;","&amp;BE71&amp;","&amp;BF71)</f>
        <v/>
      </c>
      <c r="CS71" s="3" t="str">
        <f t="shared" ref="CS71" si="302">IF(BG71="","",BG71&amp;","&amp;BH71&amp;","&amp;BI71&amp;","&amp;BJ71)</f>
        <v/>
      </c>
      <c r="CT71" s="3" t="str">
        <f t="shared" ref="CT71" si="303">IF(BK71="","",BK71&amp;","&amp;BL71&amp;","&amp;BM71&amp;","&amp;BN71)</f>
        <v/>
      </c>
      <c r="CU71" s="3" t="str">
        <f t="shared" ref="CU71" si="304">IF(BO71="","",BO71&amp;","&amp;BP71&amp;","&amp;BQ71&amp;","&amp;BR71)</f>
        <v/>
      </c>
      <c r="CV71" s="3" t="str">
        <f t="shared" ref="CV71" si="305">IF(BS71="","",BS71&amp;","&amp;BT71&amp;","&amp;BU71&amp;","&amp;BV71)</f>
        <v/>
      </c>
      <c r="CW71" s="3" t="str">
        <f t="shared" ref="CW71" si="306">IF(BW71="","",BW71&amp;","&amp;BX71&amp;","&amp;BY71&amp;","&amp;BZ71)</f>
        <v/>
      </c>
      <c r="CX71" s="3" t="str">
        <f t="shared" ref="CX71" si="307">IF(CA71="","",CA71&amp;","&amp;CB71&amp;","&amp;CC71&amp;","&amp;CD71)</f>
        <v/>
      </c>
    </row>
    <row r="72" spans="1:102" x14ac:dyDescent="0.2">
      <c r="A72" s="41">
        <f t="shared" si="181"/>
        <v>401202600</v>
      </c>
      <c r="B72" s="31" t="s">
        <v>532</v>
      </c>
      <c r="C72" s="20">
        <v>0</v>
      </c>
      <c r="D72" s="3" t="s">
        <v>188</v>
      </c>
      <c r="E72" s="38">
        <v>651000011</v>
      </c>
      <c r="F72" s="38"/>
      <c r="G72" s="20"/>
      <c r="H72" s="3"/>
      <c r="I72" s="3"/>
      <c r="J72" s="38"/>
      <c r="K72" s="20">
        <v>400</v>
      </c>
      <c r="L72" s="3" t="s">
        <v>182</v>
      </c>
      <c r="M72" s="3">
        <v>652131008</v>
      </c>
      <c r="N72" s="38"/>
      <c r="O72" s="20"/>
      <c r="P72" s="3"/>
      <c r="Q72" s="3"/>
      <c r="R72" s="3"/>
      <c r="S72" s="20">
        <v>533</v>
      </c>
      <c r="T72" s="3" t="s">
        <v>315</v>
      </c>
      <c r="U72" s="3">
        <v>0</v>
      </c>
      <c r="V72" s="3"/>
      <c r="W72" s="20">
        <v>533</v>
      </c>
      <c r="X72" s="3" t="s">
        <v>183</v>
      </c>
      <c r="Y72" s="3">
        <f t="shared" ref="Y72" si="308">_xlfn.FLOOR.MATH(A72/100)*100+10000000</f>
        <v>411202600</v>
      </c>
      <c r="Z72" s="38"/>
      <c r="AA72" s="20"/>
      <c r="AB72" s="3"/>
      <c r="AC72" s="3"/>
      <c r="AD72" s="38"/>
      <c r="AE72" s="20"/>
      <c r="AF72" s="3"/>
      <c r="AG72" s="3"/>
      <c r="AH72" s="38"/>
      <c r="AI72" s="20"/>
      <c r="AJ72" s="3"/>
      <c r="AK72" s="3"/>
      <c r="AL72" s="38"/>
      <c r="AM72" s="20"/>
      <c r="AN72" s="3"/>
      <c r="AO72" s="3"/>
      <c r="AP72" s="38"/>
      <c r="AQ72" s="20"/>
      <c r="AR72" s="3"/>
      <c r="AS72" s="3"/>
      <c r="AT72" s="38"/>
      <c r="AU72" s="20"/>
      <c r="AV72" s="3"/>
      <c r="AW72" s="3"/>
      <c r="AX72" s="38"/>
      <c r="AY72" s="20"/>
      <c r="AZ72" s="3"/>
      <c r="BA72" s="3"/>
      <c r="BB72" s="38"/>
      <c r="BC72" s="20"/>
      <c r="BD72" s="3"/>
      <c r="BE72" s="3"/>
      <c r="BF72" s="38"/>
      <c r="BG72" s="20"/>
      <c r="BH72" s="3"/>
      <c r="BI72" s="3"/>
      <c r="BJ72" s="38"/>
      <c r="BK72" s="20"/>
      <c r="BL72" s="3"/>
      <c r="BM72" s="3"/>
      <c r="BN72" s="38"/>
      <c r="BO72" s="20"/>
      <c r="BP72" s="3"/>
      <c r="BQ72" s="3"/>
      <c r="BR72" s="38"/>
      <c r="BS72" s="20"/>
      <c r="BT72" s="3"/>
      <c r="BU72" s="3"/>
      <c r="BV72" s="38"/>
      <c r="BW72" s="20"/>
      <c r="BX72" s="3"/>
      <c r="BY72" s="3"/>
      <c r="BZ72" s="38"/>
      <c r="CA72" s="20"/>
      <c r="CB72" s="3"/>
      <c r="CC72" s="3"/>
      <c r="CD72" s="38"/>
      <c r="CE72" s="3" t="str">
        <f t="shared" ref="CE72:CE74" si="309">IF(C72="","",C72&amp;","&amp;D72&amp;","&amp;E72&amp;","&amp;F72)</f>
        <v>0,actor,651000011,</v>
      </c>
      <c r="CF72" s="3" t="str">
        <f t="shared" ref="CF72:CF74" si="310">IF(G72="","",G72&amp;","&amp;H72&amp;","&amp;I72&amp;","&amp;J72)</f>
        <v/>
      </c>
      <c r="CG72" s="3" t="str">
        <f t="shared" ref="CG72:CG74" si="311">IF(K72="","",K72&amp;","&amp;L72&amp;","&amp;M72&amp;","&amp;N72)</f>
        <v>400,effect,652131008,</v>
      </c>
      <c r="CH72" s="3" t="str">
        <f t="shared" ref="CH72:CH74" si="312">IF(O72="","",O72&amp;","&amp;P72&amp;","&amp;Q72&amp;","&amp;R72)</f>
        <v/>
      </c>
      <c r="CI72" s="3" t="str">
        <f t="shared" ref="CI72:CI74" si="313">IF(S72="","",S72&amp;","&amp;T72&amp;","&amp;U72&amp;","&amp;V72)</f>
        <v>533,end,0,</v>
      </c>
      <c r="CJ72" s="3" t="str">
        <f t="shared" ref="CJ72:CJ74" si="314">IF(W72="","",W72&amp;","&amp;X72&amp;","&amp;Y72&amp;","&amp;Z72)</f>
        <v>533,logic,411202600,</v>
      </c>
      <c r="CK72" s="3" t="str">
        <f t="shared" ref="CK72:CK74" si="315">IF(AA72="","",AA72&amp;","&amp;AB72&amp;","&amp;AC72&amp;","&amp;AD72)</f>
        <v/>
      </c>
      <c r="CL72" s="3" t="str">
        <f t="shared" ref="CL72:CL74" si="316">IF(AE72="","",AE72&amp;","&amp;AF72&amp;","&amp;AG72&amp;","&amp;AH72)</f>
        <v/>
      </c>
      <c r="CM72" s="3" t="str">
        <f t="shared" ref="CM72:CM74" si="317">IF(AI72="","",AI72&amp;","&amp;AJ72&amp;","&amp;AK72&amp;","&amp;AL72)</f>
        <v/>
      </c>
      <c r="CN72" s="3" t="str">
        <f t="shared" ref="CN72:CN74" si="318">IF(AM72="","",AM72&amp;","&amp;AN72&amp;","&amp;AO72&amp;","&amp;AP72)</f>
        <v/>
      </c>
      <c r="CO72" s="3" t="str">
        <f t="shared" ref="CO72:CO74" si="319">IF(AQ72="","",AQ72&amp;","&amp;AR72&amp;","&amp;AS72&amp;","&amp;AT72)</f>
        <v/>
      </c>
      <c r="CP72" s="3" t="str">
        <f t="shared" ref="CP72:CP74" si="320">IF(AU72="","",AU72&amp;","&amp;AV72&amp;","&amp;AW72&amp;","&amp;AX72)</f>
        <v/>
      </c>
      <c r="CQ72" s="3" t="str">
        <f t="shared" ref="CQ72:CQ74" si="321">IF(AY72="","",AY72&amp;","&amp;AZ72&amp;","&amp;BA72&amp;","&amp;BB72)</f>
        <v/>
      </c>
      <c r="CR72" s="3" t="str">
        <f t="shared" ref="CR72:CR74" si="322">IF(BC72="","",BC72&amp;","&amp;BD72&amp;","&amp;BE72&amp;","&amp;BF72)</f>
        <v/>
      </c>
      <c r="CS72" s="3" t="str">
        <f t="shared" ref="CS72:CS74" si="323">IF(BG72="","",BG72&amp;","&amp;BH72&amp;","&amp;BI72&amp;","&amp;BJ72)</f>
        <v/>
      </c>
      <c r="CT72" s="3" t="str">
        <f t="shared" ref="CT72:CT74" si="324">IF(BK72="","",BK72&amp;","&amp;BL72&amp;","&amp;BM72&amp;","&amp;BN72)</f>
        <v/>
      </c>
      <c r="CU72" s="3" t="str">
        <f t="shared" ref="CU72:CU74" si="325">IF(BO72="","",BO72&amp;","&amp;BP72&amp;","&amp;BQ72&amp;","&amp;BR72)</f>
        <v/>
      </c>
      <c r="CV72" s="3" t="str">
        <f t="shared" ref="CV72:CV74" si="326">IF(BS72="","",BS72&amp;","&amp;BT72&amp;","&amp;BU72&amp;","&amp;BV72)</f>
        <v/>
      </c>
      <c r="CW72" s="3" t="str">
        <f t="shared" ref="CW72:CW74" si="327">IF(BW72="","",BW72&amp;","&amp;BX72&amp;","&amp;BY72&amp;","&amp;BZ72)</f>
        <v/>
      </c>
      <c r="CX72" s="3" t="str">
        <f t="shared" ref="CX72:CX74" si="328">IF(CA72="","",CA72&amp;","&amp;CB72&amp;","&amp;CC72&amp;","&amp;CD72)</f>
        <v/>
      </c>
    </row>
    <row r="73" spans="1:102" x14ac:dyDescent="0.2">
      <c r="A73" s="41">
        <f>A72+100</f>
        <v>401202700</v>
      </c>
      <c r="B73" s="31" t="s">
        <v>534</v>
      </c>
      <c r="C73" s="20">
        <v>0</v>
      </c>
      <c r="D73" s="3" t="s">
        <v>188</v>
      </c>
      <c r="E73" s="38">
        <v>651000011</v>
      </c>
      <c r="F73" s="38"/>
      <c r="G73" s="20">
        <v>400</v>
      </c>
      <c r="H73" s="3" t="s">
        <v>182</v>
      </c>
      <c r="I73" s="3">
        <v>652121030</v>
      </c>
      <c r="J73" s="38"/>
      <c r="K73" s="20">
        <v>500</v>
      </c>
      <c r="L73" s="3" t="s">
        <v>184</v>
      </c>
      <c r="M73" s="3">
        <v>653012010</v>
      </c>
      <c r="N73" s="38"/>
      <c r="O73" s="20"/>
      <c r="P73" s="3"/>
      <c r="Q73" s="3"/>
      <c r="R73" s="3"/>
      <c r="S73" s="20">
        <f>K73</f>
        <v>500</v>
      </c>
      <c r="T73" s="3" t="s">
        <v>315</v>
      </c>
      <c r="U73" s="3">
        <v>0</v>
      </c>
      <c r="V73" s="3"/>
      <c r="W73" s="20"/>
      <c r="X73" s="3"/>
      <c r="Y73" s="3"/>
      <c r="Z73" s="38"/>
      <c r="AA73" s="20"/>
      <c r="AB73" s="3"/>
      <c r="AC73" s="3"/>
      <c r="AD73" s="38"/>
      <c r="AE73" s="20"/>
      <c r="AF73" s="3"/>
      <c r="AG73" s="3"/>
      <c r="AH73" s="38"/>
      <c r="AI73" s="20"/>
      <c r="AJ73" s="3"/>
      <c r="AK73" s="3"/>
      <c r="AL73" s="38"/>
      <c r="AM73" s="20"/>
      <c r="AN73" s="3"/>
      <c r="AO73" s="3"/>
      <c r="AP73" s="38"/>
      <c r="AQ73" s="20"/>
      <c r="AR73" s="3"/>
      <c r="AS73" s="3"/>
      <c r="AT73" s="38"/>
      <c r="AU73" s="20"/>
      <c r="AV73" s="3"/>
      <c r="AW73" s="3"/>
      <c r="AX73" s="38"/>
      <c r="AY73" s="20"/>
      <c r="AZ73" s="3"/>
      <c r="BA73" s="3"/>
      <c r="BB73" s="38"/>
      <c r="BC73" s="20"/>
      <c r="BD73" s="3"/>
      <c r="BE73" s="3"/>
      <c r="BF73" s="38"/>
      <c r="BG73" s="20"/>
      <c r="BH73" s="3"/>
      <c r="BI73" s="3"/>
      <c r="BJ73" s="38"/>
      <c r="BK73" s="20"/>
      <c r="BL73" s="3"/>
      <c r="BM73" s="3"/>
      <c r="BN73" s="38"/>
      <c r="BO73" s="20"/>
      <c r="BP73" s="3"/>
      <c r="BQ73" s="3"/>
      <c r="BR73" s="38"/>
      <c r="BS73" s="20"/>
      <c r="BT73" s="3"/>
      <c r="BU73" s="3"/>
      <c r="BV73" s="38"/>
      <c r="BW73" s="20"/>
      <c r="BX73" s="3"/>
      <c r="BY73" s="3"/>
      <c r="BZ73" s="38"/>
      <c r="CA73" s="20"/>
      <c r="CB73" s="3"/>
      <c r="CC73" s="3"/>
      <c r="CD73" s="38"/>
      <c r="CE73" s="3" t="str">
        <f t="shared" si="309"/>
        <v>0,actor,651000011,</v>
      </c>
      <c r="CF73" s="3" t="str">
        <f t="shared" si="310"/>
        <v>400,effect,652121030,</v>
      </c>
      <c r="CG73" s="3" t="str">
        <f t="shared" si="311"/>
        <v>500,fly,653012010,</v>
      </c>
      <c r="CH73" s="3" t="str">
        <f t="shared" si="312"/>
        <v/>
      </c>
      <c r="CI73" s="3" t="str">
        <f t="shared" si="313"/>
        <v>500,end,0,</v>
      </c>
      <c r="CJ73" s="3" t="str">
        <f t="shared" si="314"/>
        <v/>
      </c>
      <c r="CK73" s="3" t="str">
        <f t="shared" si="315"/>
        <v/>
      </c>
      <c r="CL73" s="3" t="str">
        <f t="shared" si="316"/>
        <v/>
      </c>
      <c r="CM73" s="3" t="str">
        <f t="shared" si="317"/>
        <v/>
      </c>
      <c r="CN73" s="3" t="str">
        <f t="shared" si="318"/>
        <v/>
      </c>
      <c r="CO73" s="3" t="str">
        <f t="shared" si="319"/>
        <v/>
      </c>
      <c r="CP73" s="3" t="str">
        <f t="shared" si="320"/>
        <v/>
      </c>
      <c r="CQ73" s="3" t="str">
        <f t="shared" si="321"/>
        <v/>
      </c>
      <c r="CR73" s="3" t="str">
        <f t="shared" si="322"/>
        <v/>
      </c>
      <c r="CS73" s="3" t="str">
        <f t="shared" si="323"/>
        <v/>
      </c>
      <c r="CT73" s="3" t="str">
        <f t="shared" si="324"/>
        <v/>
      </c>
      <c r="CU73" s="3" t="str">
        <f t="shared" si="325"/>
        <v/>
      </c>
      <c r="CV73" s="3" t="str">
        <f t="shared" si="326"/>
        <v/>
      </c>
      <c r="CW73" s="3" t="str">
        <f t="shared" si="327"/>
        <v/>
      </c>
      <c r="CX73" s="3" t="str">
        <f t="shared" si="328"/>
        <v/>
      </c>
    </row>
    <row r="74" spans="1:102" x14ac:dyDescent="0.2">
      <c r="A74" s="16">
        <f>A73+1</f>
        <v>401202701</v>
      </c>
      <c r="B74" s="31" t="s">
        <v>534</v>
      </c>
      <c r="C74" s="20"/>
      <c r="D74" s="3"/>
      <c r="E74" s="38"/>
      <c r="F74" s="38"/>
      <c r="G74" s="20"/>
      <c r="H74" s="3"/>
      <c r="I74" s="3"/>
      <c r="J74" s="38"/>
      <c r="K74" s="20"/>
      <c r="L74" s="3"/>
      <c r="M74" s="3"/>
      <c r="N74" s="38"/>
      <c r="O74" s="20"/>
      <c r="P74" s="3"/>
      <c r="Q74" s="3"/>
      <c r="R74" s="3"/>
      <c r="S74" s="20"/>
      <c r="T74" s="3"/>
      <c r="U74" s="3"/>
      <c r="V74" s="3"/>
      <c r="W74" s="20">
        <v>0</v>
      </c>
      <c r="X74" s="3" t="s">
        <v>183</v>
      </c>
      <c r="Y74" s="3">
        <f t="shared" ref="Y74" si="329">_xlfn.FLOOR.MATH(A74/100)*100+10000000</f>
        <v>411202700</v>
      </c>
      <c r="Z74" s="38"/>
      <c r="AA74" s="20"/>
      <c r="AB74" s="3"/>
      <c r="AC74" s="3"/>
      <c r="AD74" s="38"/>
      <c r="AE74" s="20"/>
      <c r="AF74" s="3"/>
      <c r="AG74" s="3"/>
      <c r="AH74" s="38"/>
      <c r="AI74" s="20"/>
      <c r="AJ74" s="3"/>
      <c r="AK74" s="3"/>
      <c r="AL74" s="38"/>
      <c r="AM74" s="20"/>
      <c r="AN74" s="3"/>
      <c r="AO74" s="3"/>
      <c r="AP74" s="38"/>
      <c r="AQ74" s="20"/>
      <c r="AR74" s="3"/>
      <c r="AS74" s="3"/>
      <c r="AT74" s="38"/>
      <c r="AU74" s="20"/>
      <c r="AV74" s="3"/>
      <c r="AW74" s="3"/>
      <c r="AX74" s="38"/>
      <c r="AY74" s="20"/>
      <c r="AZ74" s="3"/>
      <c r="BA74" s="3"/>
      <c r="BB74" s="38"/>
      <c r="BC74" s="20"/>
      <c r="BD74" s="3"/>
      <c r="BE74" s="3"/>
      <c r="BF74" s="38"/>
      <c r="BG74" s="20"/>
      <c r="BH74" s="3"/>
      <c r="BI74" s="3"/>
      <c r="BJ74" s="38"/>
      <c r="BK74" s="20"/>
      <c r="BL74" s="3"/>
      <c r="BM74" s="3"/>
      <c r="BN74" s="38"/>
      <c r="BO74" s="20"/>
      <c r="BP74" s="3"/>
      <c r="BQ74" s="3"/>
      <c r="BR74" s="38"/>
      <c r="BS74" s="20"/>
      <c r="BT74" s="3"/>
      <c r="BU74" s="3"/>
      <c r="BV74" s="38"/>
      <c r="BW74" s="20"/>
      <c r="BX74" s="3"/>
      <c r="BY74" s="3"/>
      <c r="BZ74" s="38"/>
      <c r="CA74" s="20"/>
      <c r="CB74" s="3"/>
      <c r="CC74" s="3"/>
      <c r="CD74" s="38"/>
      <c r="CE74" s="3" t="str">
        <f t="shared" si="309"/>
        <v/>
      </c>
      <c r="CF74" s="3" t="str">
        <f t="shared" si="310"/>
        <v/>
      </c>
      <c r="CG74" s="3" t="str">
        <f t="shared" si="311"/>
        <v/>
      </c>
      <c r="CH74" s="3" t="str">
        <f t="shared" si="312"/>
        <v/>
      </c>
      <c r="CI74" s="3" t="str">
        <f t="shared" si="313"/>
        <v/>
      </c>
      <c r="CJ74" s="3" t="str">
        <f t="shared" si="314"/>
        <v>0,logic,411202700,</v>
      </c>
      <c r="CK74" s="3" t="str">
        <f t="shared" si="315"/>
        <v/>
      </c>
      <c r="CL74" s="3" t="str">
        <f t="shared" si="316"/>
        <v/>
      </c>
      <c r="CM74" s="3" t="str">
        <f t="shared" si="317"/>
        <v/>
      </c>
      <c r="CN74" s="3" t="str">
        <f t="shared" si="318"/>
        <v/>
      </c>
      <c r="CO74" s="3" t="str">
        <f t="shared" si="319"/>
        <v/>
      </c>
      <c r="CP74" s="3" t="str">
        <f t="shared" si="320"/>
        <v/>
      </c>
      <c r="CQ74" s="3" t="str">
        <f t="shared" si="321"/>
        <v/>
      </c>
      <c r="CR74" s="3" t="str">
        <f t="shared" si="322"/>
        <v/>
      </c>
      <c r="CS74" s="3" t="str">
        <f t="shared" si="323"/>
        <v/>
      </c>
      <c r="CT74" s="3" t="str">
        <f t="shared" si="324"/>
        <v/>
      </c>
      <c r="CU74" s="3" t="str">
        <f t="shared" si="325"/>
        <v/>
      </c>
      <c r="CV74" s="3" t="str">
        <f t="shared" si="326"/>
        <v/>
      </c>
      <c r="CW74" s="3" t="str">
        <f t="shared" si="327"/>
        <v/>
      </c>
      <c r="CX74" s="3" t="str">
        <f t="shared" si="328"/>
        <v/>
      </c>
    </row>
    <row r="77" spans="1:102" s="13" customFormat="1" ht="16.5" x14ac:dyDescent="0.2">
      <c r="A77" s="18" t="s">
        <v>186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</row>
    <row r="78" spans="1:102" x14ac:dyDescent="0.2">
      <c r="A78" s="3">
        <v>401300100</v>
      </c>
      <c r="B78" s="3" t="s">
        <v>198</v>
      </c>
      <c r="C78" s="20">
        <v>0</v>
      </c>
      <c r="D78" s="3" t="s">
        <v>188</v>
      </c>
      <c r="E78" s="38">
        <v>651000022</v>
      </c>
      <c r="F78" s="3"/>
      <c r="G78" s="20">
        <v>1166</v>
      </c>
      <c r="H78" s="3" t="s">
        <v>184</v>
      </c>
      <c r="I78" s="3">
        <v>653013001</v>
      </c>
      <c r="J78" s="3"/>
      <c r="K78" s="20">
        <v>1450</v>
      </c>
      <c r="L78" s="3" t="s">
        <v>188</v>
      </c>
      <c r="M78" s="38">
        <v>651000023</v>
      </c>
      <c r="N78" s="3"/>
      <c r="O78" s="20">
        <v>0</v>
      </c>
      <c r="P78" s="3" t="s">
        <v>182</v>
      </c>
      <c r="Q78" s="3">
        <v>652121003</v>
      </c>
      <c r="R78" s="3"/>
      <c r="S78" s="20" t="s">
        <v>84</v>
      </c>
      <c r="T78" s="3"/>
      <c r="U78" s="3"/>
      <c r="V78" s="3"/>
      <c r="W78" s="20"/>
      <c r="X78" s="3"/>
      <c r="Y78" s="3"/>
      <c r="Z78" s="3"/>
      <c r="AA78" s="20"/>
      <c r="AB78" s="3"/>
      <c r="AC78" s="3"/>
      <c r="AD78" s="3"/>
      <c r="AE78" s="20"/>
      <c r="AF78" s="3"/>
      <c r="AG78" s="3"/>
      <c r="AH78" s="3"/>
      <c r="AI78" s="20"/>
      <c r="AJ78" s="3"/>
      <c r="AK78" s="3"/>
      <c r="AL78" s="3"/>
      <c r="AM78" s="20"/>
      <c r="AN78" s="3"/>
      <c r="AO78" s="3"/>
      <c r="AP78" s="3"/>
      <c r="AQ78" s="20"/>
      <c r="AR78" s="3"/>
      <c r="AS78" s="3"/>
      <c r="AT78" s="3"/>
      <c r="AU78" s="20"/>
      <c r="AV78" s="3"/>
      <c r="AW78" s="3"/>
      <c r="AX78" s="3"/>
      <c r="AY78" s="20"/>
      <c r="AZ78" s="3"/>
      <c r="BA78" s="3"/>
      <c r="BB78" s="3"/>
      <c r="BC78" s="20"/>
      <c r="BD78" s="3"/>
      <c r="BE78" s="3"/>
      <c r="BF78" s="3"/>
      <c r="BG78" s="20"/>
      <c r="BH78" s="3"/>
      <c r="BI78" s="3"/>
      <c r="BJ78" s="3"/>
      <c r="BK78" s="20"/>
      <c r="BL78" s="3"/>
      <c r="BM78" s="3"/>
      <c r="BN78" s="3"/>
      <c r="BO78" s="20"/>
      <c r="BP78" s="3"/>
      <c r="BQ78" s="3"/>
      <c r="BR78" s="3"/>
      <c r="BS78" s="20"/>
      <c r="BT78" s="3"/>
      <c r="BU78" s="3"/>
      <c r="BV78" s="3"/>
      <c r="BW78" s="20"/>
      <c r="BX78" s="3"/>
      <c r="BY78" s="3"/>
      <c r="BZ78" s="3"/>
      <c r="CA78" s="20"/>
      <c r="CB78" s="3"/>
      <c r="CC78" s="3"/>
      <c r="CD78" s="3"/>
      <c r="CE78" s="3" t="str">
        <f t="shared" ref="CE78:CE87" si="330">IF(C78="","",C78&amp;","&amp;D78&amp;","&amp;E78&amp;","&amp;F78)</f>
        <v>0,actor,651000022,</v>
      </c>
      <c r="CF78" s="3" t="str">
        <f t="shared" ref="CF78:CF87" si="331">IF(G78="","",G78&amp;","&amp;H78&amp;","&amp;I78&amp;","&amp;J78)</f>
        <v>1166,fly,653013001,</v>
      </c>
      <c r="CG78" s="3" t="str">
        <f t="shared" ref="CG78:CG87" si="332">IF(K78="","",K78&amp;","&amp;L78&amp;","&amp;M78&amp;","&amp;N78)</f>
        <v>1450,actor,651000023,</v>
      </c>
      <c r="CH78" s="3" t="str">
        <f t="shared" ref="CH78:CH87" si="333">IF(O78="","",O78&amp;","&amp;P78&amp;","&amp;Q78&amp;","&amp;R78)</f>
        <v>0,effect,652121003,</v>
      </c>
      <c r="CI78" s="3" t="str">
        <f t="shared" ref="CI78:CI87" si="334">IF(S78="","",S78&amp;","&amp;T78&amp;","&amp;U78&amp;","&amp;V78)</f>
        <v/>
      </c>
      <c r="CJ78" s="3" t="str">
        <f t="shared" ref="CJ78:CJ87" si="335">IF(W78="","",W78&amp;","&amp;X78&amp;","&amp;Y78&amp;","&amp;Z78)</f>
        <v/>
      </c>
      <c r="CK78" s="3" t="str">
        <f t="shared" ref="CK78:CK87" si="336">IF(AA78="","",AA78&amp;","&amp;AB78&amp;","&amp;AC78&amp;","&amp;AD78)</f>
        <v/>
      </c>
      <c r="CL78" s="3" t="str">
        <f t="shared" ref="CL78:CL87" si="337">IF(AE78="","",AE78&amp;","&amp;AF78&amp;","&amp;AG78&amp;","&amp;AH78)</f>
        <v/>
      </c>
      <c r="CM78" s="3" t="str">
        <f t="shared" ref="CM78:CM87" si="338">IF(AI78="","",AI78&amp;","&amp;AJ78&amp;","&amp;AK78&amp;","&amp;AL78)</f>
        <v/>
      </c>
      <c r="CN78" s="3" t="str">
        <f t="shared" ref="CN78:CN87" si="339">IF(AM78="","",AM78&amp;","&amp;AN78&amp;","&amp;AO78&amp;","&amp;AP78)</f>
        <v/>
      </c>
      <c r="CO78" s="3" t="str">
        <f t="shared" ref="CO78:CO87" si="340">IF(AQ78="","",AQ78&amp;","&amp;AR78&amp;","&amp;AS78&amp;","&amp;AT78)</f>
        <v/>
      </c>
      <c r="CP78" s="3" t="str">
        <f t="shared" ref="CP78:CP87" si="341">IF(AU78="","",AU78&amp;","&amp;AV78&amp;","&amp;AW78&amp;","&amp;AX78)</f>
        <v/>
      </c>
      <c r="CQ78" s="3" t="str">
        <f t="shared" ref="CQ78:CQ87" si="342">IF(AY78="","",AY78&amp;","&amp;AZ78&amp;","&amp;BA78&amp;","&amp;BB78)</f>
        <v/>
      </c>
      <c r="CR78" s="3" t="str">
        <f t="shared" ref="CR78:CR87" si="343">IF(BC78="","",BC78&amp;","&amp;BD78&amp;","&amp;BE78&amp;","&amp;BF78)</f>
        <v/>
      </c>
      <c r="CS78" s="3" t="str">
        <f t="shared" ref="CS78:CS107" si="344">IF(BG78="","",BG78&amp;","&amp;BH78&amp;","&amp;BI78&amp;","&amp;BJ78)</f>
        <v/>
      </c>
      <c r="CT78" s="3" t="str">
        <f t="shared" ref="CT78:CT107" si="345">IF(BK78="","",BK78&amp;","&amp;BL78&amp;","&amp;BM78&amp;","&amp;BN78)</f>
        <v/>
      </c>
      <c r="CU78" s="3" t="str">
        <f t="shared" ref="CU78:CU107" si="346">IF(BO78="","",BO78&amp;","&amp;BP78&amp;","&amp;BQ78&amp;","&amp;BR78)</f>
        <v/>
      </c>
      <c r="CV78" s="3" t="str">
        <f t="shared" ref="CV78:CV107" si="347">IF(BS78="","",BS78&amp;","&amp;BT78&amp;","&amp;BU78&amp;","&amp;BV78)</f>
        <v/>
      </c>
      <c r="CW78" s="3" t="str">
        <f t="shared" ref="CW78:CW107" si="348">IF(BW78="","",BW78&amp;","&amp;BX78&amp;","&amp;BY78&amp;","&amp;BZ78)</f>
        <v/>
      </c>
      <c r="CX78" s="3" t="str">
        <f t="shared" ref="CX78:CX107" si="349">IF(CA78="","",CA78&amp;","&amp;CB78&amp;","&amp;CC78&amp;","&amp;CD78)</f>
        <v/>
      </c>
    </row>
    <row r="79" spans="1:102" x14ac:dyDescent="0.2">
      <c r="A79" s="3">
        <v>401300101</v>
      </c>
      <c r="B79" s="3" t="s">
        <v>198</v>
      </c>
      <c r="C79" s="20">
        <v>0</v>
      </c>
      <c r="D79" s="3" t="s">
        <v>182</v>
      </c>
      <c r="E79" s="3">
        <v>652131002</v>
      </c>
      <c r="F79" s="3"/>
      <c r="G79" s="20">
        <v>566</v>
      </c>
      <c r="H79" s="3" t="s">
        <v>187</v>
      </c>
      <c r="I79" s="3">
        <v>653023001</v>
      </c>
      <c r="J79" s="3"/>
      <c r="K79" s="20">
        <v>0</v>
      </c>
      <c r="L79" s="3" t="s">
        <v>188</v>
      </c>
      <c r="M79" s="38">
        <v>651000023</v>
      </c>
      <c r="N79" s="3"/>
      <c r="O79" s="20"/>
      <c r="P79" s="3"/>
      <c r="Q79" s="3"/>
      <c r="R79" s="3"/>
      <c r="S79" s="20">
        <v>0</v>
      </c>
      <c r="T79" s="3" t="s">
        <v>315</v>
      </c>
      <c r="U79" s="3">
        <v>0</v>
      </c>
      <c r="V79" s="3"/>
      <c r="W79" s="20">
        <v>0</v>
      </c>
      <c r="X79" s="3" t="s">
        <v>183</v>
      </c>
      <c r="Y79" s="3">
        <f>_xlfn.FLOOR.MATH(A79/100)*100+10000000</f>
        <v>411300100</v>
      </c>
      <c r="Z79" s="3"/>
      <c r="AA79" s="20"/>
      <c r="AB79" s="3"/>
      <c r="AC79" s="3"/>
      <c r="AD79" s="3"/>
      <c r="AE79" s="20"/>
      <c r="AF79" s="3"/>
      <c r="AG79" s="3"/>
      <c r="AH79" s="3"/>
      <c r="AI79" s="20"/>
      <c r="AJ79" s="3"/>
      <c r="AK79" s="3"/>
      <c r="AL79" s="3"/>
      <c r="AM79" s="20"/>
      <c r="AN79" s="3"/>
      <c r="AO79" s="3"/>
      <c r="AP79" s="3"/>
      <c r="AQ79" s="20"/>
      <c r="AR79" s="3"/>
      <c r="AS79" s="3"/>
      <c r="AT79" s="3"/>
      <c r="AU79" s="20"/>
      <c r="AV79" s="3"/>
      <c r="AW79" s="3"/>
      <c r="AX79" s="3"/>
      <c r="AY79" s="20"/>
      <c r="AZ79" s="3"/>
      <c r="BA79" s="3"/>
      <c r="BB79" s="3"/>
      <c r="BC79" s="20"/>
      <c r="BD79" s="3"/>
      <c r="BE79" s="3"/>
      <c r="BF79" s="3"/>
      <c r="BG79" s="20"/>
      <c r="BH79" s="3"/>
      <c r="BI79" s="3"/>
      <c r="BJ79" s="3"/>
      <c r="BK79" s="20"/>
      <c r="BL79" s="3"/>
      <c r="BM79" s="3"/>
      <c r="BN79" s="3"/>
      <c r="BO79" s="20"/>
      <c r="BP79" s="3"/>
      <c r="BQ79" s="3"/>
      <c r="BR79" s="3"/>
      <c r="BS79" s="20"/>
      <c r="BT79" s="3"/>
      <c r="BU79" s="3"/>
      <c r="BV79" s="3"/>
      <c r="BW79" s="20"/>
      <c r="BX79" s="3"/>
      <c r="BY79" s="3"/>
      <c r="BZ79" s="3"/>
      <c r="CA79" s="20"/>
      <c r="CB79" s="3"/>
      <c r="CC79" s="3"/>
      <c r="CD79" s="3"/>
      <c r="CE79" s="3" t="str">
        <f t="shared" si="330"/>
        <v>0,effect,652131002,</v>
      </c>
      <c r="CF79" s="3" t="str">
        <f t="shared" si="331"/>
        <v>566,fly,653023001,</v>
      </c>
      <c r="CG79" s="3" t="str">
        <f t="shared" si="332"/>
        <v>0,actor,651000023,</v>
      </c>
      <c r="CH79" s="3" t="str">
        <f t="shared" si="333"/>
        <v/>
      </c>
      <c r="CI79" s="3" t="str">
        <f t="shared" si="334"/>
        <v>0,end,0,</v>
      </c>
      <c r="CJ79" s="3" t="str">
        <f t="shared" si="335"/>
        <v>0,logic,411300100,</v>
      </c>
      <c r="CK79" s="3" t="str">
        <f t="shared" si="336"/>
        <v/>
      </c>
      <c r="CL79" s="3" t="str">
        <f t="shared" si="337"/>
        <v/>
      </c>
      <c r="CM79" s="3" t="str">
        <f t="shared" si="338"/>
        <v/>
      </c>
      <c r="CN79" s="3" t="str">
        <f t="shared" si="339"/>
        <v/>
      </c>
      <c r="CO79" s="3" t="str">
        <f t="shared" si="340"/>
        <v/>
      </c>
      <c r="CP79" s="3" t="str">
        <f t="shared" si="341"/>
        <v/>
      </c>
      <c r="CQ79" s="3" t="str">
        <f t="shared" si="342"/>
        <v/>
      </c>
      <c r="CR79" s="3" t="str">
        <f t="shared" si="343"/>
        <v/>
      </c>
      <c r="CS79" s="3" t="str">
        <f t="shared" si="344"/>
        <v/>
      </c>
      <c r="CT79" s="3" t="str">
        <f t="shared" si="345"/>
        <v/>
      </c>
      <c r="CU79" s="3" t="str">
        <f t="shared" si="346"/>
        <v/>
      </c>
      <c r="CV79" s="3" t="str">
        <f t="shared" si="347"/>
        <v/>
      </c>
      <c r="CW79" s="3" t="str">
        <f t="shared" si="348"/>
        <v/>
      </c>
      <c r="CX79" s="3" t="str">
        <f t="shared" si="349"/>
        <v/>
      </c>
    </row>
    <row r="80" spans="1:102" x14ac:dyDescent="0.2">
      <c r="A80" s="3">
        <v>401300102</v>
      </c>
      <c r="B80" s="3" t="s">
        <v>198</v>
      </c>
      <c r="C80" s="20"/>
      <c r="D80" s="3"/>
      <c r="E80" s="3"/>
      <c r="F80" s="3"/>
      <c r="G80" s="20"/>
      <c r="H80" s="3"/>
      <c r="I80" s="3"/>
      <c r="J80" s="3"/>
      <c r="K80" s="20">
        <v>0</v>
      </c>
      <c r="L80" s="3" t="s">
        <v>188</v>
      </c>
      <c r="M80" s="38">
        <v>651000024</v>
      </c>
      <c r="N80" s="3"/>
      <c r="O80" s="20"/>
      <c r="P80" s="3"/>
      <c r="Q80" s="3"/>
      <c r="R80" s="3"/>
      <c r="S80" s="20" t="s">
        <v>84</v>
      </c>
      <c r="T80" s="3"/>
      <c r="U80" s="3"/>
      <c r="V80" s="3"/>
      <c r="W80" s="20"/>
      <c r="X80" s="3"/>
      <c r="Y80" s="3"/>
      <c r="Z80" s="3"/>
      <c r="AA80" s="20"/>
      <c r="AB80" s="3"/>
      <c r="AC80" s="3"/>
      <c r="AD80" s="3"/>
      <c r="AE80" s="20"/>
      <c r="AF80" s="3"/>
      <c r="AG80" s="3"/>
      <c r="AH80" s="3"/>
      <c r="AI80" s="20"/>
      <c r="AJ80" s="3"/>
      <c r="AK80" s="3"/>
      <c r="AL80" s="3"/>
      <c r="AM80" s="20"/>
      <c r="AN80" s="3"/>
      <c r="AO80" s="3"/>
      <c r="AP80" s="3"/>
      <c r="AQ80" s="20"/>
      <c r="AR80" s="3"/>
      <c r="AS80" s="3"/>
      <c r="AT80" s="3"/>
      <c r="AU80" s="20"/>
      <c r="AV80" s="3"/>
      <c r="AW80" s="3"/>
      <c r="AX80" s="3"/>
      <c r="AY80" s="20"/>
      <c r="AZ80" s="3"/>
      <c r="BA80" s="3"/>
      <c r="BB80" s="3"/>
      <c r="BC80" s="20"/>
      <c r="BD80" s="3"/>
      <c r="BE80" s="3"/>
      <c r="BF80" s="3"/>
      <c r="BG80" s="20"/>
      <c r="BH80" s="3"/>
      <c r="BI80" s="3"/>
      <c r="BJ80" s="3"/>
      <c r="BK80" s="20"/>
      <c r="BL80" s="3"/>
      <c r="BM80" s="3"/>
      <c r="BN80" s="3"/>
      <c r="BO80" s="20"/>
      <c r="BP80" s="3"/>
      <c r="BQ80" s="3"/>
      <c r="BR80" s="3"/>
      <c r="BS80" s="20"/>
      <c r="BT80" s="3"/>
      <c r="BU80" s="3"/>
      <c r="BV80" s="3"/>
      <c r="BW80" s="20"/>
      <c r="BX80" s="3"/>
      <c r="BY80" s="3"/>
      <c r="BZ80" s="3"/>
      <c r="CA80" s="20"/>
      <c r="CB80" s="3"/>
      <c r="CC80" s="3"/>
      <c r="CD80" s="3"/>
      <c r="CE80" s="3" t="str">
        <f t="shared" si="330"/>
        <v/>
      </c>
      <c r="CF80" s="3" t="str">
        <f t="shared" si="331"/>
        <v/>
      </c>
      <c r="CG80" s="3" t="str">
        <f t="shared" si="332"/>
        <v>0,actor,651000024,</v>
      </c>
      <c r="CH80" s="3" t="str">
        <f t="shared" si="333"/>
        <v/>
      </c>
      <c r="CI80" s="3" t="str">
        <f t="shared" si="334"/>
        <v/>
      </c>
      <c r="CJ80" s="3" t="str">
        <f t="shared" si="335"/>
        <v/>
      </c>
      <c r="CK80" s="3" t="str">
        <f t="shared" si="336"/>
        <v/>
      </c>
      <c r="CL80" s="3" t="str">
        <f t="shared" si="337"/>
        <v/>
      </c>
      <c r="CM80" s="3" t="str">
        <f t="shared" si="338"/>
        <v/>
      </c>
      <c r="CN80" s="3" t="str">
        <f t="shared" si="339"/>
        <v/>
      </c>
      <c r="CO80" s="3" t="str">
        <f t="shared" si="340"/>
        <v/>
      </c>
      <c r="CP80" s="3" t="str">
        <f t="shared" si="341"/>
        <v/>
      </c>
      <c r="CQ80" s="3" t="str">
        <f t="shared" si="342"/>
        <v/>
      </c>
      <c r="CR80" s="3" t="str">
        <f t="shared" si="343"/>
        <v/>
      </c>
      <c r="CS80" s="3" t="str">
        <f t="shared" si="344"/>
        <v/>
      </c>
      <c r="CT80" s="3" t="str">
        <f t="shared" si="345"/>
        <v/>
      </c>
      <c r="CU80" s="3" t="str">
        <f t="shared" si="346"/>
        <v/>
      </c>
      <c r="CV80" s="3" t="str">
        <f t="shared" si="347"/>
        <v/>
      </c>
      <c r="CW80" s="3" t="str">
        <f t="shared" si="348"/>
        <v/>
      </c>
      <c r="CX80" s="3" t="str">
        <f t="shared" si="349"/>
        <v/>
      </c>
    </row>
    <row r="81" spans="1:102" x14ac:dyDescent="0.2">
      <c r="A81" s="3">
        <v>401300200</v>
      </c>
      <c r="B81" s="3" t="s">
        <v>199</v>
      </c>
      <c r="C81" s="20">
        <v>0</v>
      </c>
      <c r="D81" s="3" t="s">
        <v>188</v>
      </c>
      <c r="E81" s="38">
        <v>651000021</v>
      </c>
      <c r="F81" s="4"/>
      <c r="G81" s="20">
        <v>0</v>
      </c>
      <c r="H81" s="3" t="s">
        <v>182</v>
      </c>
      <c r="I81" s="4">
        <v>652121005</v>
      </c>
      <c r="J81" s="38"/>
      <c r="K81" s="20">
        <v>1166</v>
      </c>
      <c r="L81" s="3" t="s">
        <v>182</v>
      </c>
      <c r="M81" s="38">
        <v>652121017</v>
      </c>
      <c r="N81" s="38"/>
      <c r="O81" s="20">
        <v>1466</v>
      </c>
      <c r="P81" s="3" t="s">
        <v>182</v>
      </c>
      <c r="Q81" s="38">
        <v>652181018</v>
      </c>
      <c r="R81" s="38"/>
      <c r="S81" s="20">
        <v>2850</v>
      </c>
      <c r="T81" s="3" t="s">
        <v>315</v>
      </c>
      <c r="U81" s="3">
        <v>0</v>
      </c>
      <c r="V81" s="3"/>
      <c r="W81" s="20">
        <v>2333</v>
      </c>
      <c r="X81" s="3" t="s">
        <v>183</v>
      </c>
      <c r="Y81" s="3">
        <f>_xlfn.FLOOR.MATH(A81/100)*100+10000000</f>
        <v>411300200</v>
      </c>
      <c r="Z81" s="38"/>
      <c r="AA81" s="20">
        <v>3000</v>
      </c>
      <c r="AB81" s="3" t="s">
        <v>206</v>
      </c>
      <c r="AC81" s="3">
        <f t="shared" ref="AC81" si="350">Y81+1000000</f>
        <v>412300200</v>
      </c>
      <c r="AD81" s="38"/>
      <c r="AE81" s="20"/>
      <c r="AF81" s="3"/>
      <c r="AG81" s="3"/>
      <c r="AH81" s="38"/>
      <c r="AI81" s="20"/>
      <c r="AJ81" s="3"/>
      <c r="AK81" s="3"/>
      <c r="AL81" s="38"/>
      <c r="AM81" s="20"/>
      <c r="AN81" s="3"/>
      <c r="AO81" s="3"/>
      <c r="AP81" s="38"/>
      <c r="AQ81" s="20"/>
      <c r="AR81" s="3"/>
      <c r="AS81" s="3"/>
      <c r="AT81" s="38"/>
      <c r="AU81" s="20"/>
      <c r="AV81" s="3"/>
      <c r="AW81" s="3"/>
      <c r="AX81" s="38"/>
      <c r="AY81" s="20"/>
      <c r="AZ81" s="3"/>
      <c r="BA81" s="3"/>
      <c r="BB81" s="38"/>
      <c r="BC81" s="20"/>
      <c r="BD81" s="3"/>
      <c r="BE81" s="3"/>
      <c r="BF81" s="38"/>
      <c r="BG81" s="20"/>
      <c r="BH81" s="3"/>
      <c r="BI81" s="3"/>
      <c r="BJ81" s="38"/>
      <c r="BK81" s="20"/>
      <c r="BL81" s="3"/>
      <c r="BM81" s="3"/>
      <c r="BN81" s="38"/>
      <c r="BO81" s="20"/>
      <c r="BP81" s="3"/>
      <c r="BQ81" s="3"/>
      <c r="BR81" s="38"/>
      <c r="BS81" s="20"/>
      <c r="BT81" s="3"/>
      <c r="BU81" s="3"/>
      <c r="BV81" s="38"/>
      <c r="BW81" s="20"/>
      <c r="BX81" s="3"/>
      <c r="BY81" s="3"/>
      <c r="BZ81" s="38"/>
      <c r="CA81" s="20"/>
      <c r="CB81" s="3"/>
      <c r="CC81" s="3"/>
      <c r="CD81" s="38"/>
      <c r="CE81" s="3" t="str">
        <f t="shared" si="330"/>
        <v>0,actor,651000021,</v>
      </c>
      <c r="CF81" s="3" t="str">
        <f t="shared" si="331"/>
        <v>0,effect,652121005,</v>
      </c>
      <c r="CG81" s="3" t="str">
        <f t="shared" si="332"/>
        <v>1166,effect,652121017,</v>
      </c>
      <c r="CH81" s="3" t="str">
        <f t="shared" si="333"/>
        <v>1466,effect,652181018,</v>
      </c>
      <c r="CI81" s="3" t="str">
        <f t="shared" si="334"/>
        <v>2850,end,0,</v>
      </c>
      <c r="CJ81" s="3" t="str">
        <f t="shared" si="335"/>
        <v>2333,logic,411300200,</v>
      </c>
      <c r="CK81" s="3" t="str">
        <f t="shared" si="336"/>
        <v>3000,logic,412300200,</v>
      </c>
      <c r="CL81" s="3" t="str">
        <f t="shared" si="337"/>
        <v/>
      </c>
      <c r="CM81" s="3" t="str">
        <f t="shared" si="338"/>
        <v/>
      </c>
      <c r="CN81" s="3" t="str">
        <f t="shared" si="339"/>
        <v/>
      </c>
      <c r="CO81" s="3" t="str">
        <f t="shared" si="340"/>
        <v/>
      </c>
      <c r="CP81" s="3" t="str">
        <f t="shared" si="341"/>
        <v/>
      </c>
      <c r="CQ81" s="3" t="str">
        <f t="shared" si="342"/>
        <v/>
      </c>
      <c r="CR81" s="3" t="str">
        <f t="shared" si="343"/>
        <v/>
      </c>
      <c r="CS81" s="3" t="str">
        <f t="shared" si="344"/>
        <v/>
      </c>
      <c r="CT81" s="3" t="str">
        <f t="shared" si="345"/>
        <v/>
      </c>
      <c r="CU81" s="3" t="str">
        <f t="shared" si="346"/>
        <v/>
      </c>
      <c r="CV81" s="3" t="str">
        <f t="shared" si="347"/>
        <v/>
      </c>
      <c r="CW81" s="3" t="str">
        <f t="shared" si="348"/>
        <v/>
      </c>
      <c r="CX81" s="3" t="str">
        <f t="shared" si="349"/>
        <v/>
      </c>
    </row>
    <row r="82" spans="1:102" x14ac:dyDescent="0.2">
      <c r="A82" s="3">
        <f t="shared" ref="A82:A88" si="351">A81+100</f>
        <v>401300300</v>
      </c>
      <c r="B82" s="3" t="s">
        <v>279</v>
      </c>
      <c r="C82" s="20">
        <v>0</v>
      </c>
      <c r="D82" s="3" t="s">
        <v>188</v>
      </c>
      <c r="E82" s="38">
        <v>651000021</v>
      </c>
      <c r="F82" s="38"/>
      <c r="G82" s="20">
        <v>0</v>
      </c>
      <c r="H82" s="3" t="s">
        <v>182</v>
      </c>
      <c r="I82" s="3">
        <v>652121013</v>
      </c>
      <c r="J82" s="38"/>
      <c r="K82" s="20"/>
      <c r="L82" s="3"/>
      <c r="M82" s="3"/>
      <c r="N82" s="38"/>
      <c r="O82" s="20"/>
      <c r="P82" s="3"/>
      <c r="Q82" s="3"/>
      <c r="R82" s="38"/>
      <c r="S82" s="20">
        <v>1267</v>
      </c>
      <c r="T82" s="3" t="s">
        <v>316</v>
      </c>
      <c r="U82" s="3">
        <v>0</v>
      </c>
      <c r="V82" s="3"/>
      <c r="W82" s="20">
        <v>1267</v>
      </c>
      <c r="X82" s="3" t="s">
        <v>183</v>
      </c>
      <c r="Y82" s="3">
        <f t="shared" ref="Y82:Y86" si="352">_xlfn.FLOOR.MATH(A82/100)*100+10000000</f>
        <v>411300300</v>
      </c>
      <c r="Z82" s="38"/>
      <c r="AA82" s="20"/>
      <c r="AB82" s="3"/>
      <c r="AC82" s="3"/>
      <c r="AD82" s="38"/>
      <c r="AE82" s="20"/>
      <c r="AF82" s="3"/>
      <c r="AG82" s="3"/>
      <c r="AH82" s="38"/>
      <c r="AI82" s="20"/>
      <c r="AJ82" s="3"/>
      <c r="AK82" s="3"/>
      <c r="AL82" s="38"/>
      <c r="AM82" s="20"/>
      <c r="AN82" s="3"/>
      <c r="AO82" s="3"/>
      <c r="AP82" s="38"/>
      <c r="AQ82" s="20"/>
      <c r="AR82" s="3"/>
      <c r="AS82" s="3"/>
      <c r="AT82" s="38"/>
      <c r="AU82" s="20"/>
      <c r="AV82" s="3"/>
      <c r="AW82" s="3"/>
      <c r="AX82" s="38"/>
      <c r="AY82" s="20"/>
      <c r="AZ82" s="3"/>
      <c r="BA82" s="3"/>
      <c r="BB82" s="38"/>
      <c r="BC82" s="20"/>
      <c r="BD82" s="3"/>
      <c r="BE82" s="3"/>
      <c r="BF82" s="38"/>
      <c r="BG82" s="20"/>
      <c r="BH82" s="3"/>
      <c r="BI82" s="3"/>
      <c r="BJ82" s="38"/>
      <c r="BK82" s="20"/>
      <c r="BL82" s="3"/>
      <c r="BM82" s="3"/>
      <c r="BN82" s="38"/>
      <c r="BO82" s="20"/>
      <c r="BP82" s="3"/>
      <c r="BQ82" s="3"/>
      <c r="BR82" s="38"/>
      <c r="BS82" s="20"/>
      <c r="BT82" s="3"/>
      <c r="BU82" s="3"/>
      <c r="BV82" s="38"/>
      <c r="BW82" s="20"/>
      <c r="BX82" s="3"/>
      <c r="BY82" s="3"/>
      <c r="BZ82" s="38"/>
      <c r="CA82" s="20"/>
      <c r="CB82" s="3"/>
      <c r="CC82" s="3"/>
      <c r="CD82" s="38"/>
      <c r="CE82" s="3" t="str">
        <f t="shared" si="330"/>
        <v>0,actor,651000021,</v>
      </c>
      <c r="CF82" s="3" t="str">
        <f t="shared" si="331"/>
        <v>0,effect,652121013,</v>
      </c>
      <c r="CG82" s="3" t="str">
        <f t="shared" si="332"/>
        <v/>
      </c>
      <c r="CH82" s="3" t="str">
        <f t="shared" si="333"/>
        <v/>
      </c>
      <c r="CI82" s="3" t="str">
        <f t="shared" si="334"/>
        <v>1267,end,0,</v>
      </c>
      <c r="CJ82" s="3" t="str">
        <f t="shared" si="335"/>
        <v>1267,logic,411300300,</v>
      </c>
      <c r="CK82" s="3" t="str">
        <f t="shared" si="336"/>
        <v/>
      </c>
      <c r="CL82" s="3" t="str">
        <f t="shared" si="337"/>
        <v/>
      </c>
      <c r="CM82" s="3" t="str">
        <f t="shared" si="338"/>
        <v/>
      </c>
      <c r="CN82" s="3" t="str">
        <f t="shared" si="339"/>
        <v/>
      </c>
      <c r="CO82" s="3" t="str">
        <f t="shared" si="340"/>
        <v/>
      </c>
      <c r="CP82" s="3" t="str">
        <f t="shared" si="341"/>
        <v/>
      </c>
      <c r="CQ82" s="3" t="str">
        <f t="shared" si="342"/>
        <v/>
      </c>
      <c r="CR82" s="3" t="str">
        <f t="shared" si="343"/>
        <v/>
      </c>
      <c r="CS82" s="3" t="str">
        <f t="shared" si="344"/>
        <v/>
      </c>
      <c r="CT82" s="3" t="str">
        <f t="shared" si="345"/>
        <v/>
      </c>
      <c r="CU82" s="3" t="str">
        <f t="shared" si="346"/>
        <v/>
      </c>
      <c r="CV82" s="3" t="str">
        <f t="shared" si="347"/>
        <v/>
      </c>
      <c r="CW82" s="3" t="str">
        <f t="shared" si="348"/>
        <v/>
      </c>
      <c r="CX82" s="3" t="str">
        <f t="shared" si="349"/>
        <v/>
      </c>
    </row>
    <row r="83" spans="1:102" x14ac:dyDescent="0.2">
      <c r="A83" s="3">
        <f t="shared" si="351"/>
        <v>401300400</v>
      </c>
      <c r="B83" s="3" t="s">
        <v>295</v>
      </c>
      <c r="C83" s="20">
        <v>0</v>
      </c>
      <c r="D83" s="3" t="s">
        <v>188</v>
      </c>
      <c r="E83" s="38">
        <v>651000021</v>
      </c>
      <c r="F83" s="4"/>
      <c r="G83" s="20">
        <v>0</v>
      </c>
      <c r="H83" s="3" t="s">
        <v>182</v>
      </c>
      <c r="I83" s="4">
        <v>652121010</v>
      </c>
      <c r="J83" s="38"/>
      <c r="K83" s="20">
        <v>933</v>
      </c>
      <c r="L83" s="3" t="s">
        <v>182</v>
      </c>
      <c r="M83" s="4">
        <v>652111011</v>
      </c>
      <c r="N83" s="38"/>
      <c r="O83" s="20"/>
      <c r="P83" s="3"/>
      <c r="Q83" s="3"/>
      <c r="R83" s="38"/>
      <c r="S83" s="20">
        <v>2100</v>
      </c>
      <c r="T83" s="3" t="s">
        <v>316</v>
      </c>
      <c r="U83" s="3">
        <v>0</v>
      </c>
      <c r="V83" s="3"/>
      <c r="W83" s="20">
        <v>2100</v>
      </c>
      <c r="X83" s="3" t="s">
        <v>183</v>
      </c>
      <c r="Y83" s="3">
        <f t="shared" si="352"/>
        <v>411300400</v>
      </c>
      <c r="Z83" s="38">
        <v>1</v>
      </c>
      <c r="AA83" s="20">
        <f>W83+266</f>
        <v>2366</v>
      </c>
      <c r="AB83" s="3" t="s">
        <v>183</v>
      </c>
      <c r="AC83" s="3">
        <v>411300400</v>
      </c>
      <c r="AD83" s="38">
        <f>Z83+1</f>
        <v>2</v>
      </c>
      <c r="AE83" s="20">
        <v>2633</v>
      </c>
      <c r="AF83" s="3" t="s">
        <v>183</v>
      </c>
      <c r="AG83" s="3">
        <v>411300400</v>
      </c>
      <c r="AH83" s="38">
        <f>AD83+1</f>
        <v>3</v>
      </c>
      <c r="AI83" s="20">
        <v>2900</v>
      </c>
      <c r="AJ83" s="3" t="s">
        <v>183</v>
      </c>
      <c r="AK83" s="3">
        <v>411300400</v>
      </c>
      <c r="AL83" s="38">
        <f>AH83+1</f>
        <v>4</v>
      </c>
      <c r="AM83" s="20">
        <f>AI83+266</f>
        <v>3166</v>
      </c>
      <c r="AN83" s="3" t="s">
        <v>183</v>
      </c>
      <c r="AO83" s="3">
        <v>411300400</v>
      </c>
      <c r="AP83" s="38">
        <f>AL83+1</f>
        <v>5</v>
      </c>
      <c r="AQ83" s="20">
        <v>3433</v>
      </c>
      <c r="AR83" s="3" t="s">
        <v>183</v>
      </c>
      <c r="AS83" s="3">
        <v>411300400</v>
      </c>
      <c r="AT83" s="38">
        <f>AP83+1</f>
        <v>6</v>
      </c>
      <c r="AU83" s="20">
        <v>3700</v>
      </c>
      <c r="AV83" s="3" t="s">
        <v>183</v>
      </c>
      <c r="AW83" s="3">
        <v>411300400</v>
      </c>
      <c r="AX83" s="38">
        <f>AT83+1</f>
        <v>7</v>
      </c>
      <c r="AY83" s="20">
        <f>AU83+266</f>
        <v>3966</v>
      </c>
      <c r="AZ83" s="3" t="s">
        <v>183</v>
      </c>
      <c r="BA83" s="3">
        <v>411300400</v>
      </c>
      <c r="BB83" s="38">
        <f>AX83+1</f>
        <v>8</v>
      </c>
      <c r="BC83" s="20">
        <v>4127</v>
      </c>
      <c r="BD83" s="3" t="s">
        <v>183</v>
      </c>
      <c r="BE83" s="3">
        <v>411300400</v>
      </c>
      <c r="BF83" s="38">
        <f>BB83+1</f>
        <v>9</v>
      </c>
      <c r="BG83" s="20">
        <f>BC83+266</f>
        <v>4393</v>
      </c>
      <c r="BH83" s="3" t="s">
        <v>183</v>
      </c>
      <c r="BI83" s="3">
        <v>411300400</v>
      </c>
      <c r="BJ83" s="38">
        <f>BF83+1</f>
        <v>10</v>
      </c>
      <c r="BK83" s="20"/>
      <c r="BL83" s="3"/>
      <c r="BM83" s="3"/>
      <c r="BN83" s="38"/>
      <c r="BO83" s="20"/>
      <c r="BP83" s="3"/>
      <c r="BQ83" s="3"/>
      <c r="BR83" s="38"/>
      <c r="BS83" s="20"/>
      <c r="BT83" s="3"/>
      <c r="BU83" s="3"/>
      <c r="BV83" s="38"/>
      <c r="BW83" s="20"/>
      <c r="BX83" s="3"/>
      <c r="BY83" s="3"/>
      <c r="BZ83" s="38"/>
      <c r="CA83" s="20"/>
      <c r="CB83" s="3"/>
      <c r="CC83" s="3"/>
      <c r="CD83" s="38"/>
      <c r="CE83" s="3" t="str">
        <f t="shared" si="330"/>
        <v>0,actor,651000021,</v>
      </c>
      <c r="CF83" s="3" t="str">
        <f t="shared" si="331"/>
        <v>0,effect,652121010,</v>
      </c>
      <c r="CG83" s="3" t="str">
        <f t="shared" si="332"/>
        <v>933,effect,652111011,</v>
      </c>
      <c r="CH83" s="3" t="str">
        <f t="shared" si="333"/>
        <v/>
      </c>
      <c r="CI83" s="3" t="str">
        <f t="shared" si="334"/>
        <v>2100,end,0,</v>
      </c>
      <c r="CJ83" s="3" t="str">
        <f t="shared" si="335"/>
        <v>2100,logic,411300400,1</v>
      </c>
      <c r="CK83" s="3" t="str">
        <f t="shared" si="336"/>
        <v>2366,logic,411300400,2</v>
      </c>
      <c r="CL83" s="3" t="str">
        <f t="shared" si="337"/>
        <v>2633,logic,411300400,3</v>
      </c>
      <c r="CM83" s="3" t="str">
        <f t="shared" si="338"/>
        <v>2900,logic,411300400,4</v>
      </c>
      <c r="CN83" s="3" t="str">
        <f t="shared" si="339"/>
        <v>3166,logic,411300400,5</v>
      </c>
      <c r="CO83" s="3" t="str">
        <f t="shared" si="340"/>
        <v>3433,logic,411300400,6</v>
      </c>
      <c r="CP83" s="3" t="str">
        <f t="shared" si="341"/>
        <v>3700,logic,411300400,7</v>
      </c>
      <c r="CQ83" s="3" t="str">
        <f t="shared" si="342"/>
        <v>3966,logic,411300400,8</v>
      </c>
      <c r="CR83" s="3" t="str">
        <f t="shared" si="343"/>
        <v>4127,logic,411300400,9</v>
      </c>
      <c r="CS83" s="3" t="str">
        <f t="shared" si="344"/>
        <v>4393,logic,411300400,10</v>
      </c>
      <c r="CT83" s="3" t="str">
        <f t="shared" si="345"/>
        <v/>
      </c>
      <c r="CU83" s="3" t="str">
        <f t="shared" si="346"/>
        <v/>
      </c>
      <c r="CV83" s="3" t="str">
        <f t="shared" si="347"/>
        <v/>
      </c>
      <c r="CW83" s="3" t="str">
        <f t="shared" si="348"/>
        <v/>
      </c>
      <c r="CX83" s="3" t="str">
        <f t="shared" si="349"/>
        <v/>
      </c>
    </row>
    <row r="84" spans="1:102" x14ac:dyDescent="0.2">
      <c r="A84" s="3">
        <f t="shared" si="351"/>
        <v>401300500</v>
      </c>
      <c r="B84" s="4" t="s">
        <v>285</v>
      </c>
      <c r="C84" s="20">
        <v>0</v>
      </c>
      <c r="D84" s="3" t="s">
        <v>188</v>
      </c>
      <c r="E84" s="38">
        <v>651000021</v>
      </c>
      <c r="F84" s="4"/>
      <c r="G84" s="20">
        <v>900</v>
      </c>
      <c r="H84" s="3" t="s">
        <v>182</v>
      </c>
      <c r="I84" s="4">
        <v>652121015</v>
      </c>
      <c r="J84" s="38"/>
      <c r="K84" s="20">
        <v>1100</v>
      </c>
      <c r="L84" s="3" t="s">
        <v>182</v>
      </c>
      <c r="M84" s="4">
        <v>652131016</v>
      </c>
      <c r="N84" s="38"/>
      <c r="O84" s="20"/>
      <c r="P84" s="3"/>
      <c r="Q84" s="3"/>
      <c r="R84" s="38"/>
      <c r="S84" s="20">
        <v>1250</v>
      </c>
      <c r="T84" s="3" t="s">
        <v>315</v>
      </c>
      <c r="U84" s="3">
        <v>0</v>
      </c>
      <c r="V84" s="3"/>
      <c r="W84" s="20">
        <v>1233</v>
      </c>
      <c r="X84" s="3" t="s">
        <v>183</v>
      </c>
      <c r="Y84" s="3">
        <f t="shared" si="352"/>
        <v>411300500</v>
      </c>
      <c r="Z84" s="38"/>
      <c r="AA84" s="20"/>
      <c r="AB84" s="3"/>
      <c r="AC84" s="3"/>
      <c r="AD84" s="38"/>
      <c r="AE84" s="20"/>
      <c r="AF84" s="3"/>
      <c r="AG84" s="3"/>
      <c r="AH84" s="38"/>
      <c r="AI84" s="20"/>
      <c r="AJ84" s="3"/>
      <c r="AK84" s="3"/>
      <c r="AL84" s="38"/>
      <c r="AM84" s="20"/>
      <c r="AN84" s="3"/>
      <c r="AO84" s="3"/>
      <c r="AP84" s="38"/>
      <c r="AQ84" s="20"/>
      <c r="AR84" s="3"/>
      <c r="AS84" s="3"/>
      <c r="AT84" s="38"/>
      <c r="AU84" s="20"/>
      <c r="AV84" s="3"/>
      <c r="AW84" s="3"/>
      <c r="AX84" s="38"/>
      <c r="AY84" s="20"/>
      <c r="AZ84" s="3"/>
      <c r="BA84" s="3"/>
      <c r="BB84" s="38"/>
      <c r="BC84" s="20"/>
      <c r="BD84" s="3"/>
      <c r="BE84" s="3"/>
      <c r="BF84" s="38"/>
      <c r="BG84" s="20"/>
      <c r="BH84" s="3"/>
      <c r="BI84" s="3"/>
      <c r="BJ84" s="38"/>
      <c r="BK84" s="20"/>
      <c r="BL84" s="3"/>
      <c r="BM84" s="3"/>
      <c r="BN84" s="38"/>
      <c r="BO84" s="20"/>
      <c r="BP84" s="3"/>
      <c r="BQ84" s="3"/>
      <c r="BR84" s="38"/>
      <c r="BS84" s="20"/>
      <c r="BT84" s="3"/>
      <c r="BU84" s="3"/>
      <c r="BV84" s="38"/>
      <c r="BW84" s="20"/>
      <c r="BX84" s="3"/>
      <c r="BY84" s="3"/>
      <c r="BZ84" s="38"/>
      <c r="CA84" s="20"/>
      <c r="CB84" s="3"/>
      <c r="CC84" s="3"/>
      <c r="CD84" s="38"/>
      <c r="CE84" s="3" t="str">
        <f t="shared" si="330"/>
        <v>0,actor,651000021,</v>
      </c>
      <c r="CF84" s="3" t="str">
        <f t="shared" si="331"/>
        <v>900,effect,652121015,</v>
      </c>
      <c r="CG84" s="3" t="str">
        <f t="shared" si="332"/>
        <v>1100,effect,652131016,</v>
      </c>
      <c r="CH84" s="3" t="str">
        <f t="shared" si="333"/>
        <v/>
      </c>
      <c r="CI84" s="3" t="str">
        <f t="shared" si="334"/>
        <v>1250,end,0,</v>
      </c>
      <c r="CJ84" s="3" t="str">
        <f t="shared" si="335"/>
        <v>1233,logic,411300500,</v>
      </c>
      <c r="CK84" s="3" t="str">
        <f t="shared" si="336"/>
        <v/>
      </c>
      <c r="CL84" s="3" t="str">
        <f t="shared" si="337"/>
        <v/>
      </c>
      <c r="CM84" s="3" t="str">
        <f t="shared" si="338"/>
        <v/>
      </c>
      <c r="CN84" s="3" t="str">
        <f t="shared" si="339"/>
        <v/>
      </c>
      <c r="CO84" s="3" t="str">
        <f t="shared" si="340"/>
        <v/>
      </c>
      <c r="CP84" s="3" t="str">
        <f t="shared" si="341"/>
        <v/>
      </c>
      <c r="CQ84" s="3" t="str">
        <f t="shared" si="342"/>
        <v/>
      </c>
      <c r="CR84" s="3" t="str">
        <f t="shared" si="343"/>
        <v/>
      </c>
      <c r="CS84" s="3" t="str">
        <f t="shared" si="344"/>
        <v/>
      </c>
      <c r="CT84" s="3" t="str">
        <f t="shared" si="345"/>
        <v/>
      </c>
      <c r="CU84" s="3" t="str">
        <f t="shared" si="346"/>
        <v/>
      </c>
      <c r="CV84" s="3" t="str">
        <f t="shared" si="347"/>
        <v/>
      </c>
      <c r="CW84" s="3" t="str">
        <f t="shared" si="348"/>
        <v/>
      </c>
      <c r="CX84" s="3" t="str">
        <f t="shared" si="349"/>
        <v/>
      </c>
    </row>
    <row r="85" spans="1:102" x14ac:dyDescent="0.2">
      <c r="A85" s="3">
        <f t="shared" si="351"/>
        <v>401300600</v>
      </c>
      <c r="B85" s="4" t="s">
        <v>286</v>
      </c>
      <c r="C85" s="20">
        <v>0</v>
      </c>
      <c r="D85" s="3" t="s">
        <v>188</v>
      </c>
      <c r="E85" s="38">
        <v>651000021</v>
      </c>
      <c r="F85" s="4"/>
      <c r="G85" s="20"/>
      <c r="H85" s="3"/>
      <c r="I85" s="4"/>
      <c r="J85" s="38"/>
      <c r="K85" s="20"/>
      <c r="L85" s="3"/>
      <c r="M85" s="3"/>
      <c r="N85" s="38"/>
      <c r="O85" s="20"/>
      <c r="P85" s="3"/>
      <c r="Q85" s="3"/>
      <c r="R85" s="38"/>
      <c r="S85" s="20">
        <v>0</v>
      </c>
      <c r="T85" s="3" t="s">
        <v>315</v>
      </c>
      <c r="U85" s="3">
        <v>0</v>
      </c>
      <c r="V85" s="3"/>
      <c r="W85" s="20">
        <v>0</v>
      </c>
      <c r="X85" s="3" t="s">
        <v>183</v>
      </c>
      <c r="Y85" s="3">
        <f t="shared" si="352"/>
        <v>411300600</v>
      </c>
      <c r="Z85" s="38"/>
      <c r="AA85" s="20"/>
      <c r="AB85" s="3"/>
      <c r="AC85" s="3"/>
      <c r="AD85" s="38"/>
      <c r="AE85" s="20"/>
      <c r="AF85" s="3"/>
      <c r="AG85" s="3"/>
      <c r="AH85" s="38"/>
      <c r="AI85" s="20"/>
      <c r="AJ85" s="3"/>
      <c r="AK85" s="3"/>
      <c r="AL85" s="38"/>
      <c r="AM85" s="20"/>
      <c r="AN85" s="3"/>
      <c r="AO85" s="3"/>
      <c r="AP85" s="38"/>
      <c r="AQ85" s="20"/>
      <c r="AR85" s="3"/>
      <c r="AS85" s="3"/>
      <c r="AT85" s="38"/>
      <c r="AU85" s="20"/>
      <c r="AV85" s="3"/>
      <c r="AW85" s="3"/>
      <c r="AX85" s="38"/>
      <c r="AY85" s="20"/>
      <c r="AZ85" s="3"/>
      <c r="BA85" s="3"/>
      <c r="BB85" s="38"/>
      <c r="BC85" s="20"/>
      <c r="BD85" s="3"/>
      <c r="BE85" s="3"/>
      <c r="BF85" s="38"/>
      <c r="BG85" s="20"/>
      <c r="BH85" s="3"/>
      <c r="BI85" s="3"/>
      <c r="BJ85" s="38"/>
      <c r="BK85" s="20"/>
      <c r="BL85" s="3"/>
      <c r="BM85" s="3"/>
      <c r="BN85" s="38"/>
      <c r="BO85" s="20"/>
      <c r="BP85" s="3"/>
      <c r="BQ85" s="3"/>
      <c r="BR85" s="38"/>
      <c r="BS85" s="20"/>
      <c r="BT85" s="3"/>
      <c r="BU85" s="3"/>
      <c r="BV85" s="38"/>
      <c r="BW85" s="20"/>
      <c r="BX85" s="3"/>
      <c r="BY85" s="3"/>
      <c r="BZ85" s="38"/>
      <c r="CA85" s="20"/>
      <c r="CB85" s="3"/>
      <c r="CC85" s="3"/>
      <c r="CD85" s="38"/>
      <c r="CE85" s="3" t="str">
        <f t="shared" si="330"/>
        <v>0,actor,651000021,</v>
      </c>
      <c r="CF85" s="3" t="str">
        <f t="shared" si="331"/>
        <v/>
      </c>
      <c r="CG85" s="3" t="str">
        <f t="shared" si="332"/>
        <v/>
      </c>
      <c r="CH85" s="3" t="str">
        <f t="shared" si="333"/>
        <v/>
      </c>
      <c r="CI85" s="3" t="str">
        <f t="shared" si="334"/>
        <v>0,end,0,</v>
      </c>
      <c r="CJ85" s="3" t="str">
        <f t="shared" si="335"/>
        <v>0,logic,411300600,</v>
      </c>
      <c r="CK85" s="3" t="str">
        <f t="shared" si="336"/>
        <v/>
      </c>
      <c r="CL85" s="3" t="str">
        <f t="shared" si="337"/>
        <v/>
      </c>
      <c r="CM85" s="3" t="str">
        <f t="shared" si="338"/>
        <v/>
      </c>
      <c r="CN85" s="3" t="str">
        <f t="shared" si="339"/>
        <v/>
      </c>
      <c r="CO85" s="3" t="str">
        <f t="shared" si="340"/>
        <v/>
      </c>
      <c r="CP85" s="3" t="str">
        <f t="shared" si="341"/>
        <v/>
      </c>
      <c r="CQ85" s="3" t="str">
        <f t="shared" si="342"/>
        <v/>
      </c>
      <c r="CR85" s="3" t="str">
        <f t="shared" si="343"/>
        <v/>
      </c>
      <c r="CS85" s="3" t="str">
        <f t="shared" si="344"/>
        <v/>
      </c>
      <c r="CT85" s="3" t="str">
        <f t="shared" si="345"/>
        <v/>
      </c>
      <c r="CU85" s="3" t="str">
        <f t="shared" si="346"/>
        <v/>
      </c>
      <c r="CV85" s="3" t="str">
        <f t="shared" si="347"/>
        <v/>
      </c>
      <c r="CW85" s="3" t="str">
        <f t="shared" si="348"/>
        <v/>
      </c>
      <c r="CX85" s="3" t="str">
        <f t="shared" si="349"/>
        <v/>
      </c>
    </row>
    <row r="86" spans="1:102" x14ac:dyDescent="0.2">
      <c r="A86" s="3">
        <f t="shared" si="351"/>
        <v>401300700</v>
      </c>
      <c r="B86" s="4" t="s">
        <v>287</v>
      </c>
      <c r="C86" s="20">
        <v>0</v>
      </c>
      <c r="D86" s="3" t="s">
        <v>188</v>
      </c>
      <c r="E86" s="38">
        <v>651000021</v>
      </c>
      <c r="F86" s="4"/>
      <c r="G86" s="20"/>
      <c r="H86" s="3"/>
      <c r="I86" s="4"/>
      <c r="J86" s="38"/>
      <c r="K86" s="20"/>
      <c r="L86" s="3"/>
      <c r="M86" s="4"/>
      <c r="N86" s="38"/>
      <c r="O86" s="20"/>
      <c r="P86" s="3"/>
      <c r="Q86" s="3"/>
      <c r="R86" s="38"/>
      <c r="S86" s="20">
        <v>0</v>
      </c>
      <c r="T86" s="3" t="s">
        <v>315</v>
      </c>
      <c r="U86" s="3">
        <v>0</v>
      </c>
      <c r="V86" s="3"/>
      <c r="W86" s="20">
        <v>0</v>
      </c>
      <c r="X86" s="3" t="s">
        <v>183</v>
      </c>
      <c r="Y86" s="3">
        <f t="shared" si="352"/>
        <v>411300700</v>
      </c>
      <c r="Z86" s="38"/>
      <c r="AA86" s="20"/>
      <c r="AB86" s="3"/>
      <c r="AC86" s="3"/>
      <c r="AD86" s="38"/>
      <c r="AE86" s="20"/>
      <c r="AF86" s="3"/>
      <c r="AG86" s="3"/>
      <c r="AH86" s="38"/>
      <c r="AI86" s="20"/>
      <c r="AJ86" s="3"/>
      <c r="AK86" s="3"/>
      <c r="AL86" s="38"/>
      <c r="AM86" s="20"/>
      <c r="AN86" s="3"/>
      <c r="AO86" s="3"/>
      <c r="AP86" s="38"/>
      <c r="AQ86" s="20"/>
      <c r="AR86" s="3"/>
      <c r="AS86" s="3"/>
      <c r="AT86" s="38"/>
      <c r="AU86" s="20"/>
      <c r="AV86" s="3"/>
      <c r="AW86" s="3"/>
      <c r="AX86" s="38"/>
      <c r="AY86" s="20"/>
      <c r="AZ86" s="3"/>
      <c r="BA86" s="3"/>
      <c r="BB86" s="38"/>
      <c r="BC86" s="20"/>
      <c r="BD86" s="3"/>
      <c r="BE86" s="3"/>
      <c r="BF86" s="38"/>
      <c r="BG86" s="20"/>
      <c r="BH86" s="3"/>
      <c r="BI86" s="3"/>
      <c r="BJ86" s="38"/>
      <c r="BK86" s="20"/>
      <c r="BL86" s="3"/>
      <c r="BM86" s="3"/>
      <c r="BN86" s="38"/>
      <c r="BO86" s="20"/>
      <c r="BP86" s="3"/>
      <c r="BQ86" s="3"/>
      <c r="BR86" s="38"/>
      <c r="BS86" s="20"/>
      <c r="BT86" s="3"/>
      <c r="BU86" s="3"/>
      <c r="BV86" s="38"/>
      <c r="BW86" s="20"/>
      <c r="BX86" s="3"/>
      <c r="BY86" s="3"/>
      <c r="BZ86" s="38"/>
      <c r="CA86" s="20"/>
      <c r="CB86" s="3"/>
      <c r="CC86" s="3"/>
      <c r="CD86" s="38"/>
      <c r="CE86" s="3" t="str">
        <f t="shared" si="330"/>
        <v>0,actor,651000021,</v>
      </c>
      <c r="CF86" s="3" t="str">
        <f t="shared" si="331"/>
        <v/>
      </c>
      <c r="CG86" s="3" t="str">
        <f t="shared" si="332"/>
        <v/>
      </c>
      <c r="CH86" s="3" t="str">
        <f t="shared" si="333"/>
        <v/>
      </c>
      <c r="CI86" s="3" t="str">
        <f t="shared" si="334"/>
        <v>0,end,0,</v>
      </c>
      <c r="CJ86" s="3" t="str">
        <f t="shared" si="335"/>
        <v>0,logic,411300700,</v>
      </c>
      <c r="CK86" s="3" t="str">
        <f t="shared" si="336"/>
        <v/>
      </c>
      <c r="CL86" s="3" t="str">
        <f t="shared" si="337"/>
        <v/>
      </c>
      <c r="CM86" s="3" t="str">
        <f t="shared" si="338"/>
        <v/>
      </c>
      <c r="CN86" s="3" t="str">
        <f t="shared" si="339"/>
        <v/>
      </c>
      <c r="CO86" s="3" t="str">
        <f t="shared" si="340"/>
        <v/>
      </c>
      <c r="CP86" s="3" t="str">
        <f t="shared" si="341"/>
        <v/>
      </c>
      <c r="CQ86" s="3" t="str">
        <f t="shared" si="342"/>
        <v/>
      </c>
      <c r="CR86" s="3" t="str">
        <f t="shared" si="343"/>
        <v/>
      </c>
      <c r="CS86" s="3" t="str">
        <f t="shared" si="344"/>
        <v/>
      </c>
      <c r="CT86" s="3" t="str">
        <f t="shared" si="345"/>
        <v/>
      </c>
      <c r="CU86" s="3" t="str">
        <f t="shared" si="346"/>
        <v/>
      </c>
      <c r="CV86" s="3" t="str">
        <f t="shared" si="347"/>
        <v/>
      </c>
      <c r="CW86" s="3" t="str">
        <f t="shared" si="348"/>
        <v/>
      </c>
      <c r="CX86" s="3" t="str">
        <f t="shared" si="349"/>
        <v/>
      </c>
    </row>
    <row r="87" spans="1:102" x14ac:dyDescent="0.2">
      <c r="A87" s="3">
        <f t="shared" si="351"/>
        <v>401300800</v>
      </c>
      <c r="B87" s="4" t="s">
        <v>294</v>
      </c>
      <c r="C87" s="20">
        <v>0</v>
      </c>
      <c r="D87" s="3" t="s">
        <v>188</v>
      </c>
      <c r="E87" s="38">
        <v>651000021</v>
      </c>
      <c r="F87" s="4"/>
      <c r="G87" s="20"/>
      <c r="H87" s="3"/>
      <c r="I87" s="4"/>
      <c r="J87" s="38"/>
      <c r="K87" s="20"/>
      <c r="L87" s="3"/>
      <c r="M87" s="4"/>
      <c r="N87" s="38"/>
      <c r="O87" s="20"/>
      <c r="P87" s="3"/>
      <c r="Q87" s="3"/>
      <c r="R87" s="38"/>
      <c r="S87" s="20">
        <v>0</v>
      </c>
      <c r="T87" s="3" t="s">
        <v>315</v>
      </c>
      <c r="U87" s="3">
        <v>0</v>
      </c>
      <c r="V87" s="3"/>
      <c r="W87" s="20">
        <v>0</v>
      </c>
      <c r="X87" s="3" t="s">
        <v>183</v>
      </c>
      <c r="Y87" s="3">
        <f t="shared" ref="Y87" si="353">_xlfn.FLOOR.MATH(A87/100)*100+10000000</f>
        <v>411300800</v>
      </c>
      <c r="Z87" s="38"/>
      <c r="AA87" s="20"/>
      <c r="AB87" s="3"/>
      <c r="AC87" s="3"/>
      <c r="AD87" s="38"/>
      <c r="AE87" s="20"/>
      <c r="AF87" s="3"/>
      <c r="AG87" s="3"/>
      <c r="AH87" s="38"/>
      <c r="AI87" s="20"/>
      <c r="AJ87" s="3"/>
      <c r="AK87" s="3"/>
      <c r="AL87" s="38"/>
      <c r="AM87" s="20"/>
      <c r="AN87" s="3"/>
      <c r="AO87" s="3"/>
      <c r="AP87" s="38"/>
      <c r="AQ87" s="20"/>
      <c r="AR87" s="3"/>
      <c r="AS87" s="3"/>
      <c r="AT87" s="38"/>
      <c r="AU87" s="20"/>
      <c r="AV87" s="3"/>
      <c r="AW87" s="3"/>
      <c r="AX87" s="38"/>
      <c r="AY87" s="20"/>
      <c r="AZ87" s="3"/>
      <c r="BA87" s="3"/>
      <c r="BB87" s="38"/>
      <c r="BC87" s="20"/>
      <c r="BD87" s="3"/>
      <c r="BE87" s="3"/>
      <c r="BF87" s="38"/>
      <c r="BG87" s="20"/>
      <c r="BH87" s="3"/>
      <c r="BI87" s="3"/>
      <c r="BJ87" s="38"/>
      <c r="BK87" s="20"/>
      <c r="BL87" s="3"/>
      <c r="BM87" s="3"/>
      <c r="BN87" s="38"/>
      <c r="BO87" s="20"/>
      <c r="BP87" s="3"/>
      <c r="BQ87" s="3"/>
      <c r="BR87" s="38"/>
      <c r="BS87" s="20"/>
      <c r="BT87" s="3"/>
      <c r="BU87" s="3"/>
      <c r="BV87" s="38"/>
      <c r="BW87" s="20"/>
      <c r="BX87" s="3"/>
      <c r="BY87" s="3"/>
      <c r="BZ87" s="38"/>
      <c r="CA87" s="20"/>
      <c r="CB87" s="3"/>
      <c r="CC87" s="3"/>
      <c r="CD87" s="38"/>
      <c r="CE87" s="3" t="str">
        <f t="shared" si="330"/>
        <v>0,actor,651000021,</v>
      </c>
      <c r="CF87" s="3" t="str">
        <f t="shared" si="331"/>
        <v/>
      </c>
      <c r="CG87" s="3" t="str">
        <f t="shared" si="332"/>
        <v/>
      </c>
      <c r="CH87" s="3" t="str">
        <f t="shared" si="333"/>
        <v/>
      </c>
      <c r="CI87" s="3" t="str">
        <f t="shared" si="334"/>
        <v>0,end,0,</v>
      </c>
      <c r="CJ87" s="3" t="str">
        <f t="shared" si="335"/>
        <v>0,logic,411300800,</v>
      </c>
      <c r="CK87" s="3" t="str">
        <f t="shared" si="336"/>
        <v/>
      </c>
      <c r="CL87" s="3" t="str">
        <f t="shared" si="337"/>
        <v/>
      </c>
      <c r="CM87" s="3" t="str">
        <f t="shared" si="338"/>
        <v/>
      </c>
      <c r="CN87" s="3" t="str">
        <f t="shared" si="339"/>
        <v/>
      </c>
      <c r="CO87" s="3" t="str">
        <f t="shared" si="340"/>
        <v/>
      </c>
      <c r="CP87" s="3" t="str">
        <f t="shared" si="341"/>
        <v/>
      </c>
      <c r="CQ87" s="3" t="str">
        <f t="shared" si="342"/>
        <v/>
      </c>
      <c r="CR87" s="3" t="str">
        <f t="shared" si="343"/>
        <v/>
      </c>
      <c r="CS87" s="3" t="str">
        <f t="shared" si="344"/>
        <v/>
      </c>
      <c r="CT87" s="3" t="str">
        <f t="shared" si="345"/>
        <v/>
      </c>
      <c r="CU87" s="3" t="str">
        <f t="shared" si="346"/>
        <v/>
      </c>
      <c r="CV87" s="3" t="str">
        <f t="shared" si="347"/>
        <v/>
      </c>
      <c r="CW87" s="3" t="str">
        <f t="shared" si="348"/>
        <v/>
      </c>
      <c r="CX87" s="3" t="str">
        <f t="shared" si="349"/>
        <v/>
      </c>
    </row>
    <row r="88" spans="1:102" x14ac:dyDescent="0.2">
      <c r="A88" s="3">
        <f t="shared" si="351"/>
        <v>401300900</v>
      </c>
      <c r="B88" s="31" t="s">
        <v>526</v>
      </c>
      <c r="C88" s="20">
        <v>0</v>
      </c>
      <c r="D88" s="3" t="s">
        <v>188</v>
      </c>
      <c r="E88" s="38">
        <v>651000021</v>
      </c>
      <c r="F88" s="38"/>
      <c r="G88" s="20">
        <v>0</v>
      </c>
      <c r="H88" s="3" t="s">
        <v>182</v>
      </c>
      <c r="I88" s="38">
        <v>652121020</v>
      </c>
      <c r="J88" s="38"/>
      <c r="K88" s="20">
        <v>633</v>
      </c>
      <c r="L88" s="3" t="s">
        <v>184</v>
      </c>
      <c r="M88" s="38">
        <v>653012004</v>
      </c>
      <c r="N88" s="38"/>
      <c r="O88" s="20"/>
      <c r="P88" s="3"/>
      <c r="Q88" s="3"/>
      <c r="R88" s="38"/>
      <c r="S88" s="20">
        <f>K88</f>
        <v>633</v>
      </c>
      <c r="T88" s="3" t="s">
        <v>315</v>
      </c>
      <c r="U88" s="3">
        <v>0</v>
      </c>
      <c r="V88" s="3"/>
      <c r="W88" s="20"/>
      <c r="X88" s="3"/>
      <c r="Y88" s="3"/>
      <c r="Z88" s="38"/>
      <c r="AA88" s="20"/>
      <c r="AB88" s="3"/>
      <c r="AC88" s="3"/>
      <c r="AD88" s="38"/>
      <c r="AE88" s="20"/>
      <c r="AF88" s="3"/>
      <c r="AG88" s="3"/>
      <c r="AH88" s="38"/>
      <c r="AI88" s="20"/>
      <c r="AJ88" s="3"/>
      <c r="AK88" s="3"/>
      <c r="AL88" s="38"/>
      <c r="AM88" s="20"/>
      <c r="AN88" s="3"/>
      <c r="AO88" s="3"/>
      <c r="AP88" s="38"/>
      <c r="AQ88" s="20"/>
      <c r="AR88" s="3"/>
      <c r="AS88" s="3"/>
      <c r="AT88" s="38"/>
      <c r="AU88" s="20"/>
      <c r="AV88" s="3"/>
      <c r="AW88" s="3"/>
      <c r="AX88" s="38"/>
      <c r="AY88" s="20"/>
      <c r="AZ88" s="3"/>
      <c r="BA88" s="3"/>
      <c r="BB88" s="38"/>
      <c r="BC88" s="20"/>
      <c r="BD88" s="3"/>
      <c r="BE88" s="3"/>
      <c r="BF88" s="38"/>
      <c r="BG88" s="20"/>
      <c r="BH88" s="3"/>
      <c r="BI88" s="3"/>
      <c r="BJ88" s="38"/>
      <c r="BK88" s="20"/>
      <c r="BL88" s="3"/>
      <c r="BM88" s="3"/>
      <c r="BN88" s="38"/>
      <c r="BO88" s="20"/>
      <c r="BP88" s="3"/>
      <c r="BQ88" s="3"/>
      <c r="BR88" s="38"/>
      <c r="BS88" s="20"/>
      <c r="BT88" s="3"/>
      <c r="BU88" s="3"/>
      <c r="BV88" s="38"/>
      <c r="BW88" s="20"/>
      <c r="BX88" s="3"/>
      <c r="BY88" s="3"/>
      <c r="BZ88" s="38"/>
      <c r="CA88" s="20"/>
      <c r="CB88" s="3"/>
      <c r="CC88" s="3"/>
      <c r="CD88" s="38"/>
      <c r="CE88" s="3" t="str">
        <f t="shared" ref="CE88" si="354">IF(C88="","",C88&amp;","&amp;D88&amp;","&amp;E88&amp;","&amp;F88)</f>
        <v>0,actor,651000021,</v>
      </c>
      <c r="CF88" s="3" t="str">
        <f t="shared" ref="CF88" si="355">IF(G88="","",G88&amp;","&amp;H88&amp;","&amp;I88&amp;","&amp;J88)</f>
        <v>0,effect,652121020,</v>
      </c>
      <c r="CG88" s="3" t="str">
        <f t="shared" ref="CG88" si="356">IF(K88="","",K88&amp;","&amp;L88&amp;","&amp;M88&amp;","&amp;N88)</f>
        <v>633,fly,653012004,</v>
      </c>
      <c r="CH88" s="3" t="str">
        <f t="shared" ref="CH88" si="357">IF(O88="","",O88&amp;","&amp;P88&amp;","&amp;Q88&amp;","&amp;R88)</f>
        <v/>
      </c>
      <c r="CI88" s="3" t="str">
        <f t="shared" ref="CI88" si="358">IF(S88="","",S88&amp;","&amp;T88&amp;","&amp;U88&amp;","&amp;V88)</f>
        <v>633,end,0,</v>
      </c>
      <c r="CJ88" s="3" t="str">
        <f t="shared" ref="CJ88" si="359">IF(W88="","",W88&amp;","&amp;X88&amp;","&amp;Y88&amp;","&amp;Z88)</f>
        <v/>
      </c>
      <c r="CK88" s="3" t="str">
        <f t="shared" ref="CK88" si="360">IF(AA88="","",AA88&amp;","&amp;AB88&amp;","&amp;AC88&amp;","&amp;AD88)</f>
        <v/>
      </c>
      <c r="CL88" s="3" t="str">
        <f t="shared" ref="CL88" si="361">IF(AE88="","",AE88&amp;","&amp;AF88&amp;","&amp;AG88&amp;","&amp;AH88)</f>
        <v/>
      </c>
      <c r="CM88" s="3" t="str">
        <f t="shared" ref="CM88" si="362">IF(AI88="","",AI88&amp;","&amp;AJ88&amp;","&amp;AK88&amp;","&amp;AL88)</f>
        <v/>
      </c>
      <c r="CN88" s="3" t="str">
        <f t="shared" ref="CN88" si="363">IF(AM88="","",AM88&amp;","&amp;AN88&amp;","&amp;AO88&amp;","&amp;AP88)</f>
        <v/>
      </c>
      <c r="CO88" s="3" t="str">
        <f t="shared" ref="CO88" si="364">IF(AQ88="","",AQ88&amp;","&amp;AR88&amp;","&amp;AS88&amp;","&amp;AT88)</f>
        <v/>
      </c>
      <c r="CP88" s="3" t="str">
        <f t="shared" ref="CP88" si="365">IF(AU88="","",AU88&amp;","&amp;AV88&amp;","&amp;AW88&amp;","&amp;AX88)</f>
        <v/>
      </c>
      <c r="CQ88" s="3" t="str">
        <f t="shared" ref="CQ88" si="366">IF(AY88="","",AY88&amp;","&amp;AZ88&amp;","&amp;BA88&amp;","&amp;BB88)</f>
        <v/>
      </c>
      <c r="CR88" s="3" t="str">
        <f t="shared" ref="CR88" si="367">IF(BC88="","",BC88&amp;","&amp;BD88&amp;","&amp;BE88&amp;","&amp;BF88)</f>
        <v/>
      </c>
      <c r="CS88" s="3" t="str">
        <f t="shared" ref="CS88" si="368">IF(BG88="","",BG88&amp;","&amp;BH88&amp;","&amp;BI88&amp;","&amp;BJ88)</f>
        <v/>
      </c>
      <c r="CT88" s="3" t="str">
        <f t="shared" ref="CT88" si="369">IF(BK88="","",BK88&amp;","&amp;BL88&amp;","&amp;BM88&amp;","&amp;BN88)</f>
        <v/>
      </c>
      <c r="CU88" s="3" t="str">
        <f t="shared" ref="CU88" si="370">IF(BO88="","",BO88&amp;","&amp;BP88&amp;","&amp;BQ88&amp;","&amp;BR88)</f>
        <v/>
      </c>
      <c r="CV88" s="3" t="str">
        <f t="shared" ref="CV88" si="371">IF(BS88="","",BS88&amp;","&amp;BT88&amp;","&amp;BU88&amp;","&amp;BV88)</f>
        <v/>
      </c>
      <c r="CW88" s="3" t="str">
        <f t="shared" ref="CW88" si="372">IF(BW88="","",BW88&amp;","&amp;BX88&amp;","&amp;BY88&amp;","&amp;BZ88)</f>
        <v/>
      </c>
      <c r="CX88" s="3" t="str">
        <f t="shared" ref="CX88" si="373">IF(CA88="","",CA88&amp;","&amp;CB88&amp;","&amp;CC88&amp;","&amp;CD88)</f>
        <v/>
      </c>
    </row>
    <row r="89" spans="1:102" x14ac:dyDescent="0.2">
      <c r="A89" s="16">
        <f>A88+1</f>
        <v>401300901</v>
      </c>
      <c r="B89" s="31" t="s">
        <v>489</v>
      </c>
      <c r="C89" s="20"/>
      <c r="D89" s="3"/>
      <c r="E89" s="38"/>
      <c r="F89" s="38"/>
      <c r="G89" s="20"/>
      <c r="H89" s="3"/>
      <c r="I89" s="38"/>
      <c r="J89" s="38"/>
      <c r="K89" s="20"/>
      <c r="L89" s="3"/>
      <c r="M89" s="38"/>
      <c r="N89" s="38"/>
      <c r="O89" s="20"/>
      <c r="P89" s="3"/>
      <c r="Q89" s="3"/>
      <c r="R89" s="38"/>
      <c r="S89" s="20"/>
      <c r="T89" s="3"/>
      <c r="U89" s="3"/>
      <c r="V89" s="3"/>
      <c r="W89" s="20">
        <v>0</v>
      </c>
      <c r="X89" s="3" t="s">
        <v>183</v>
      </c>
      <c r="Y89" s="3">
        <f t="shared" ref="Y89" si="374">_xlfn.FLOOR.MATH(A89/100)*100+10000000</f>
        <v>411300900</v>
      </c>
      <c r="Z89" s="38"/>
      <c r="AA89" s="20">
        <v>333</v>
      </c>
      <c r="AB89" s="3" t="s">
        <v>183</v>
      </c>
      <c r="AC89" s="3">
        <f t="shared" ref="AC89:AC93" si="375">Y89+1000000</f>
        <v>412300900</v>
      </c>
      <c r="AD89" s="38"/>
      <c r="AE89" s="20"/>
      <c r="AF89" s="3"/>
      <c r="AG89" s="3"/>
      <c r="AH89" s="38"/>
      <c r="AI89" s="20"/>
      <c r="AJ89" s="3"/>
      <c r="AK89" s="3"/>
      <c r="AL89" s="38"/>
      <c r="AM89" s="20"/>
      <c r="AN89" s="3"/>
      <c r="AO89" s="3"/>
      <c r="AP89" s="38"/>
      <c r="AQ89" s="20"/>
      <c r="AR89" s="3"/>
      <c r="AS89" s="3"/>
      <c r="AT89" s="38"/>
      <c r="AU89" s="20"/>
      <c r="AV89" s="3"/>
      <c r="AW89" s="3"/>
      <c r="AX89" s="38"/>
      <c r="AY89" s="20"/>
      <c r="AZ89" s="3"/>
      <c r="BA89" s="3"/>
      <c r="BB89" s="38"/>
      <c r="BC89" s="20"/>
      <c r="BD89" s="3"/>
      <c r="BE89" s="3"/>
      <c r="BF89" s="38"/>
      <c r="BG89" s="20"/>
      <c r="BH89" s="3"/>
      <c r="BI89" s="3"/>
      <c r="BJ89" s="38"/>
      <c r="BK89" s="20"/>
      <c r="BL89" s="3"/>
      <c r="BM89" s="3"/>
      <c r="BN89" s="38"/>
      <c r="BO89" s="20"/>
      <c r="BP89" s="3"/>
      <c r="BQ89" s="3"/>
      <c r="BR89" s="38"/>
      <c r="BS89" s="20"/>
      <c r="BT89" s="3"/>
      <c r="BU89" s="3"/>
      <c r="BV89" s="38"/>
      <c r="BW89" s="20"/>
      <c r="BX89" s="3"/>
      <c r="BY89" s="3"/>
      <c r="BZ89" s="38"/>
      <c r="CA89" s="20"/>
      <c r="CB89" s="3"/>
      <c r="CC89" s="3"/>
      <c r="CD89" s="38"/>
      <c r="CE89" s="3" t="str">
        <f t="shared" ref="CE89" si="376">IF(C89="","",C89&amp;","&amp;D89&amp;","&amp;E89&amp;","&amp;F89)</f>
        <v/>
      </c>
      <c r="CF89" s="3" t="str">
        <f t="shared" ref="CF89" si="377">IF(G89="","",G89&amp;","&amp;H89&amp;","&amp;I89&amp;","&amp;J89)</f>
        <v/>
      </c>
      <c r="CG89" s="3" t="str">
        <f t="shared" ref="CG89" si="378">IF(K89="","",K89&amp;","&amp;L89&amp;","&amp;M89&amp;","&amp;N89)</f>
        <v/>
      </c>
      <c r="CH89" s="3" t="str">
        <f t="shared" ref="CH89" si="379">IF(O89="","",O89&amp;","&amp;P89&amp;","&amp;Q89&amp;","&amp;R89)</f>
        <v/>
      </c>
      <c r="CI89" s="3" t="str">
        <f t="shared" ref="CI89" si="380">IF(S89="","",S89&amp;","&amp;T89&amp;","&amp;U89&amp;","&amp;V89)</f>
        <v/>
      </c>
      <c r="CJ89" s="3" t="str">
        <f t="shared" ref="CJ89" si="381">IF(W89="","",W89&amp;","&amp;X89&amp;","&amp;Y89&amp;","&amp;Z89)</f>
        <v>0,logic,411300900,</v>
      </c>
      <c r="CK89" s="3" t="str">
        <f t="shared" ref="CK89" si="382">IF(AA89="","",AA89&amp;","&amp;AB89&amp;","&amp;AC89&amp;","&amp;AD89)</f>
        <v>333,logic,412300900,</v>
      </c>
      <c r="CL89" s="3" t="str">
        <f t="shared" ref="CL89" si="383">IF(AE89="","",AE89&amp;","&amp;AF89&amp;","&amp;AG89&amp;","&amp;AH89)</f>
        <v/>
      </c>
      <c r="CM89" s="3" t="str">
        <f t="shared" ref="CM89" si="384">IF(AI89="","",AI89&amp;","&amp;AJ89&amp;","&amp;AK89&amp;","&amp;AL89)</f>
        <v/>
      </c>
      <c r="CN89" s="3" t="str">
        <f t="shared" ref="CN89" si="385">IF(AM89="","",AM89&amp;","&amp;AN89&amp;","&amp;AO89&amp;","&amp;AP89)</f>
        <v/>
      </c>
      <c r="CO89" s="3" t="str">
        <f t="shared" ref="CO89" si="386">IF(AQ89="","",AQ89&amp;","&amp;AR89&amp;","&amp;AS89&amp;","&amp;AT89)</f>
        <v/>
      </c>
      <c r="CP89" s="3" t="str">
        <f t="shared" ref="CP89" si="387">IF(AU89="","",AU89&amp;","&amp;AV89&amp;","&amp;AW89&amp;","&amp;AX89)</f>
        <v/>
      </c>
      <c r="CQ89" s="3" t="str">
        <f t="shared" ref="CQ89" si="388">IF(AY89="","",AY89&amp;","&amp;AZ89&amp;","&amp;BA89&amp;","&amp;BB89)</f>
        <v/>
      </c>
      <c r="CR89" s="3" t="str">
        <f t="shared" ref="CR89" si="389">IF(BC89="","",BC89&amp;","&amp;BD89&amp;","&amp;BE89&amp;","&amp;BF89)</f>
        <v/>
      </c>
      <c r="CS89" s="3" t="str">
        <f t="shared" ref="CS89" si="390">IF(BG89="","",BG89&amp;","&amp;BH89&amp;","&amp;BI89&amp;","&amp;BJ89)</f>
        <v/>
      </c>
      <c r="CT89" s="3" t="str">
        <f t="shared" ref="CT89" si="391">IF(BK89="","",BK89&amp;","&amp;BL89&amp;","&amp;BM89&amp;","&amp;BN89)</f>
        <v/>
      </c>
      <c r="CU89" s="3" t="str">
        <f t="shared" ref="CU89" si="392">IF(BO89="","",BO89&amp;","&amp;BP89&amp;","&amp;BQ89&amp;","&amp;BR89)</f>
        <v/>
      </c>
      <c r="CV89" s="3" t="str">
        <f t="shared" ref="CV89" si="393">IF(BS89="","",BS89&amp;","&amp;BT89&amp;","&amp;BU89&amp;","&amp;BV89)</f>
        <v/>
      </c>
      <c r="CW89" s="3" t="str">
        <f t="shared" ref="CW89" si="394">IF(BW89="","",BW89&amp;","&amp;BX89&amp;","&amp;BY89&amp;","&amp;BZ89)</f>
        <v/>
      </c>
      <c r="CX89" s="3" t="str">
        <f t="shared" ref="CX89" si="395">IF(CA89="","",CA89&amp;","&amp;CB89&amp;","&amp;CC89&amp;","&amp;CD89)</f>
        <v/>
      </c>
    </row>
    <row r="90" spans="1:102" x14ac:dyDescent="0.2">
      <c r="A90" s="3">
        <v>401301000</v>
      </c>
      <c r="B90" s="31" t="s">
        <v>492</v>
      </c>
      <c r="C90" s="20">
        <v>0</v>
      </c>
      <c r="D90" s="3" t="s">
        <v>188</v>
      </c>
      <c r="E90" s="38">
        <v>651000021</v>
      </c>
      <c r="F90" s="38"/>
      <c r="G90" s="20">
        <v>0</v>
      </c>
      <c r="H90" s="3" t="s">
        <v>182</v>
      </c>
      <c r="I90" s="38">
        <v>652121024</v>
      </c>
      <c r="J90" s="38"/>
      <c r="K90" s="20">
        <v>566</v>
      </c>
      <c r="L90" s="3" t="s">
        <v>184</v>
      </c>
      <c r="M90" s="38">
        <v>653012006</v>
      </c>
      <c r="N90" s="38">
        <v>1</v>
      </c>
      <c r="O90" s="20">
        <f>K90+167</f>
        <v>733</v>
      </c>
      <c r="P90" s="3" t="s">
        <v>184</v>
      </c>
      <c r="Q90" s="38">
        <v>653012006</v>
      </c>
      <c r="R90" s="38">
        <v>2</v>
      </c>
      <c r="S90" s="20">
        <f>AE90</f>
        <v>1243</v>
      </c>
      <c r="T90" s="3" t="s">
        <v>315</v>
      </c>
      <c r="U90" s="3">
        <v>0</v>
      </c>
      <c r="V90" s="3"/>
      <c r="W90" s="20">
        <f>O90+177</f>
        <v>910</v>
      </c>
      <c r="X90" s="3" t="s">
        <v>184</v>
      </c>
      <c r="Y90" s="38">
        <v>653012006</v>
      </c>
      <c r="Z90" s="38">
        <v>3</v>
      </c>
      <c r="AA90" s="20">
        <f>W90+166</f>
        <v>1076</v>
      </c>
      <c r="AB90" s="3" t="s">
        <v>184</v>
      </c>
      <c r="AC90" s="38">
        <v>653012006</v>
      </c>
      <c r="AD90" s="38">
        <v>4</v>
      </c>
      <c r="AE90" s="20">
        <f>AA90+167</f>
        <v>1243</v>
      </c>
      <c r="AF90" s="3" t="s">
        <v>184</v>
      </c>
      <c r="AG90" s="38">
        <v>653012006</v>
      </c>
      <c r="AH90" s="38">
        <v>5</v>
      </c>
      <c r="AI90" s="20"/>
      <c r="AJ90" s="3"/>
      <c r="AK90" s="3"/>
      <c r="AL90" s="38"/>
      <c r="AM90" s="20"/>
      <c r="AN90" s="3"/>
      <c r="AO90" s="3"/>
      <c r="AP90" s="38"/>
      <c r="AQ90" s="20"/>
      <c r="AR90" s="3"/>
      <c r="AS90" s="3"/>
      <c r="AT90" s="38"/>
      <c r="AU90" s="20"/>
      <c r="AV90" s="3"/>
      <c r="AW90" s="3"/>
      <c r="AX90" s="38"/>
      <c r="AY90" s="20"/>
      <c r="AZ90" s="3"/>
      <c r="BA90" s="3"/>
      <c r="BB90" s="38"/>
      <c r="BC90" s="20"/>
      <c r="BD90" s="3"/>
      <c r="BE90" s="3"/>
      <c r="BF90" s="38"/>
      <c r="BG90" s="20"/>
      <c r="BH90" s="3"/>
      <c r="BI90" s="3"/>
      <c r="BJ90" s="38"/>
      <c r="BK90" s="20"/>
      <c r="BL90" s="3"/>
      <c r="BM90" s="3"/>
      <c r="BN90" s="38"/>
      <c r="BO90" s="20"/>
      <c r="BP90" s="3"/>
      <c r="BQ90" s="3"/>
      <c r="BR90" s="38"/>
      <c r="BS90" s="20"/>
      <c r="BT90" s="3"/>
      <c r="BU90" s="3"/>
      <c r="BV90" s="38"/>
      <c r="BW90" s="20"/>
      <c r="BX90" s="3"/>
      <c r="BY90" s="3"/>
      <c r="BZ90" s="38"/>
      <c r="CA90" s="20"/>
      <c r="CB90" s="3"/>
      <c r="CC90" s="3"/>
      <c r="CD90" s="38"/>
      <c r="CE90" s="3" t="str">
        <f t="shared" ref="CE90" si="396">IF(C90="","",C90&amp;","&amp;D90&amp;","&amp;E90&amp;","&amp;F90)</f>
        <v>0,actor,651000021,</v>
      </c>
      <c r="CF90" s="3" t="str">
        <f t="shared" ref="CF90" si="397">IF(G90="","",G90&amp;","&amp;H90&amp;","&amp;I90&amp;","&amp;J90)</f>
        <v>0,effect,652121024,</v>
      </c>
      <c r="CG90" s="3" t="str">
        <f t="shared" ref="CG90" si="398">IF(K90="","",K90&amp;","&amp;L90&amp;","&amp;M90&amp;","&amp;N90)</f>
        <v>566,fly,653012006,1</v>
      </c>
      <c r="CH90" s="3" t="str">
        <f t="shared" ref="CH90" si="399">IF(O90="","",O90&amp;","&amp;P90&amp;","&amp;Q90&amp;","&amp;R90)</f>
        <v>733,fly,653012006,2</v>
      </c>
      <c r="CI90" s="3" t="str">
        <f>IF(S90="","",S90&amp;","&amp;T90&amp;","&amp;U90&amp;","&amp;V90)</f>
        <v>1243,end,0,</v>
      </c>
      <c r="CJ90" s="3" t="str">
        <f>IF(W90="","",W90&amp;","&amp;X90&amp;","&amp;Y90&amp;","&amp;Z90)</f>
        <v>910,fly,653012006,3</v>
      </c>
      <c r="CK90" s="3" t="str">
        <f t="shared" ref="CK90" si="400">IF(AA90="","",AA90&amp;","&amp;AB90&amp;","&amp;AC90&amp;","&amp;AD90)</f>
        <v>1076,fly,653012006,4</v>
      </c>
      <c r="CL90" s="3" t="str">
        <f t="shared" ref="CL90" si="401">IF(AE90="","",AE90&amp;","&amp;AF90&amp;","&amp;AG90&amp;","&amp;AH90)</f>
        <v>1243,fly,653012006,5</v>
      </c>
      <c r="CM90" s="3" t="str">
        <f t="shared" ref="CM90" si="402">IF(AI90="","",AI90&amp;","&amp;AJ90&amp;","&amp;AK90&amp;","&amp;AL90)</f>
        <v/>
      </c>
      <c r="CN90" s="3" t="str">
        <f t="shared" ref="CN90" si="403">IF(AM90="","",AM90&amp;","&amp;AN90&amp;","&amp;AO90&amp;","&amp;AP90)</f>
        <v/>
      </c>
      <c r="CO90" s="3" t="str">
        <f t="shared" ref="CO90" si="404">IF(AQ90="","",AQ90&amp;","&amp;AR90&amp;","&amp;AS90&amp;","&amp;AT90)</f>
        <v/>
      </c>
      <c r="CP90" s="3" t="str">
        <f t="shared" ref="CP90" si="405">IF(AU90="","",AU90&amp;","&amp;AV90&amp;","&amp;AW90&amp;","&amp;AX90)</f>
        <v/>
      </c>
      <c r="CQ90" s="3" t="str">
        <f t="shared" ref="CQ90" si="406">IF(AY90="","",AY90&amp;","&amp;AZ90&amp;","&amp;BA90&amp;","&amp;BB90)</f>
        <v/>
      </c>
      <c r="CR90" s="3" t="str">
        <f t="shared" ref="CR90" si="407">IF(BC90="","",BC90&amp;","&amp;BD90&amp;","&amp;BE90&amp;","&amp;BF90)</f>
        <v/>
      </c>
      <c r="CS90" s="3" t="str">
        <f t="shared" ref="CS90" si="408">IF(BG90="","",BG90&amp;","&amp;BH90&amp;","&amp;BI90&amp;","&amp;BJ90)</f>
        <v/>
      </c>
      <c r="CT90" s="3" t="str">
        <f t="shared" ref="CT90" si="409">IF(BK90="","",BK90&amp;","&amp;BL90&amp;","&amp;BM90&amp;","&amp;BN90)</f>
        <v/>
      </c>
      <c r="CU90" s="3" t="str">
        <f t="shared" ref="CU90" si="410">IF(BO90="","",BO90&amp;","&amp;BP90&amp;","&amp;BQ90&amp;","&amp;BR90)</f>
        <v/>
      </c>
      <c r="CV90" s="3" t="str">
        <f t="shared" ref="CV90" si="411">IF(BS90="","",BS90&amp;","&amp;BT90&amp;","&amp;BU90&amp;","&amp;BV90)</f>
        <v/>
      </c>
      <c r="CW90" s="3" t="str">
        <f t="shared" ref="CW90" si="412">IF(BW90="","",BW90&amp;","&amp;BX90&amp;","&amp;BY90&amp;","&amp;BZ90)</f>
        <v/>
      </c>
      <c r="CX90" s="3" t="str">
        <f t="shared" ref="CX90" si="413">IF(CA90="","",CA90&amp;","&amp;CB90&amp;","&amp;CC90&amp;","&amp;CD90)</f>
        <v/>
      </c>
    </row>
    <row r="91" spans="1:102" x14ac:dyDescent="0.2">
      <c r="A91" s="16">
        <f>A90+1</f>
        <v>401301001</v>
      </c>
      <c r="B91" s="31" t="s">
        <v>492</v>
      </c>
      <c r="C91" s="20"/>
      <c r="D91" s="3"/>
      <c r="E91" s="38"/>
      <c r="F91" s="38"/>
      <c r="G91" s="20"/>
      <c r="H91" s="3"/>
      <c r="I91" s="38"/>
      <c r="J91" s="38"/>
      <c r="K91" s="20"/>
      <c r="L91" s="3"/>
      <c r="M91" s="38"/>
      <c r="N91" s="38"/>
      <c r="O91" s="20"/>
      <c r="P91" s="3"/>
      <c r="Q91" s="3"/>
      <c r="R91" s="38"/>
      <c r="S91" s="20"/>
      <c r="T91" s="3"/>
      <c r="U91" s="3"/>
      <c r="V91" s="3"/>
      <c r="W91" s="20">
        <v>0</v>
      </c>
      <c r="X91" s="3" t="s">
        <v>183</v>
      </c>
      <c r="Y91" s="3">
        <f t="shared" ref="Y91" si="414">_xlfn.FLOOR.MATH(A91/100)*100+10000000</f>
        <v>411301000</v>
      </c>
      <c r="Z91" s="38"/>
      <c r="AA91" s="20">
        <v>333</v>
      </c>
      <c r="AB91" s="3" t="s">
        <v>183</v>
      </c>
      <c r="AC91" s="3">
        <f t="shared" si="375"/>
        <v>412301000</v>
      </c>
      <c r="AD91" s="38"/>
      <c r="AE91" s="20"/>
      <c r="AF91" s="3"/>
      <c r="AG91" s="3"/>
      <c r="AH91" s="38"/>
      <c r="AI91" s="20"/>
      <c r="AJ91" s="3"/>
      <c r="AK91" s="3"/>
      <c r="AL91" s="38"/>
      <c r="AM91" s="20"/>
      <c r="AN91" s="3"/>
      <c r="AO91" s="3"/>
      <c r="AP91" s="38"/>
      <c r="AQ91" s="20"/>
      <c r="AR91" s="3"/>
      <c r="AS91" s="3"/>
      <c r="AT91" s="38"/>
      <c r="AU91" s="20"/>
      <c r="AV91" s="3"/>
      <c r="AW91" s="3"/>
      <c r="AX91" s="38"/>
      <c r="AY91" s="20"/>
      <c r="AZ91" s="3"/>
      <c r="BA91" s="3"/>
      <c r="BB91" s="38"/>
      <c r="BC91" s="20"/>
      <c r="BD91" s="3"/>
      <c r="BE91" s="3"/>
      <c r="BF91" s="38"/>
      <c r="BG91" s="20"/>
      <c r="BH91" s="3"/>
      <c r="BI91" s="3"/>
      <c r="BJ91" s="38"/>
      <c r="BK91" s="20"/>
      <c r="BL91" s="3"/>
      <c r="BM91" s="3"/>
      <c r="BN91" s="38"/>
      <c r="BO91" s="20"/>
      <c r="BP91" s="3"/>
      <c r="BQ91" s="3"/>
      <c r="BR91" s="38"/>
      <c r="BS91" s="20"/>
      <c r="BT91" s="3"/>
      <c r="BU91" s="3"/>
      <c r="BV91" s="38"/>
      <c r="BW91" s="20"/>
      <c r="BX91" s="3"/>
      <c r="BY91" s="3"/>
      <c r="BZ91" s="38"/>
      <c r="CA91" s="20"/>
      <c r="CB91" s="3"/>
      <c r="CC91" s="3"/>
      <c r="CD91" s="38"/>
      <c r="CE91" s="3" t="str">
        <f t="shared" ref="CE91:CE92" si="415">IF(C91="","",C91&amp;","&amp;D91&amp;","&amp;E91&amp;","&amp;F91)</f>
        <v/>
      </c>
      <c r="CF91" s="3" t="str">
        <f t="shared" ref="CF91:CF92" si="416">IF(G91="","",G91&amp;","&amp;H91&amp;","&amp;I91&amp;","&amp;J91)</f>
        <v/>
      </c>
      <c r="CG91" s="3" t="str">
        <f t="shared" ref="CG91:CG92" si="417">IF(K91="","",K91&amp;","&amp;L91&amp;","&amp;M91&amp;","&amp;N91)</f>
        <v/>
      </c>
      <c r="CH91" s="3" t="str">
        <f t="shared" ref="CH91:CH92" si="418">IF(O91="","",O91&amp;","&amp;P91&amp;","&amp;Q91&amp;","&amp;R91)</f>
        <v/>
      </c>
      <c r="CI91" s="3" t="str">
        <f t="shared" ref="CI91" si="419">IF(S91="","",S91&amp;","&amp;T91&amp;","&amp;U91&amp;","&amp;V91)</f>
        <v/>
      </c>
      <c r="CJ91" s="3" t="str">
        <f t="shared" ref="CJ91" si="420">IF(W91="","",W91&amp;","&amp;X91&amp;","&amp;Y91&amp;","&amp;Z91)</f>
        <v>0,logic,411301000,</v>
      </c>
      <c r="CK91" s="3" t="str">
        <f t="shared" ref="CK91:CK92" si="421">IF(AA91="","",AA91&amp;","&amp;AB91&amp;","&amp;AC91&amp;","&amp;AD91)</f>
        <v>333,logic,412301000,</v>
      </c>
      <c r="CL91" s="3" t="str">
        <f t="shared" ref="CL91:CL92" si="422">IF(AE91="","",AE91&amp;","&amp;AF91&amp;","&amp;AG91&amp;","&amp;AH91)</f>
        <v/>
      </c>
      <c r="CM91" s="3" t="str">
        <f t="shared" ref="CM91:CM92" si="423">IF(AI91="","",AI91&amp;","&amp;AJ91&amp;","&amp;AK91&amp;","&amp;AL91)</f>
        <v/>
      </c>
      <c r="CN91" s="3" t="str">
        <f t="shared" ref="CN91:CN92" si="424">IF(AM91="","",AM91&amp;","&amp;AN91&amp;","&amp;AO91&amp;","&amp;AP91)</f>
        <v/>
      </c>
      <c r="CO91" s="3" t="str">
        <f t="shared" ref="CO91:CO92" si="425">IF(AQ91="","",AQ91&amp;","&amp;AR91&amp;","&amp;AS91&amp;","&amp;AT91)</f>
        <v/>
      </c>
      <c r="CP91" s="3" t="str">
        <f t="shared" ref="CP91:CP92" si="426">IF(AU91="","",AU91&amp;","&amp;AV91&amp;","&amp;AW91&amp;","&amp;AX91)</f>
        <v/>
      </c>
      <c r="CQ91" s="3" t="str">
        <f t="shared" ref="CQ91:CQ92" si="427">IF(AY91="","",AY91&amp;","&amp;AZ91&amp;","&amp;BA91&amp;","&amp;BB91)</f>
        <v/>
      </c>
      <c r="CR91" s="3" t="str">
        <f t="shared" ref="CR91:CR92" si="428">IF(BC91="","",BC91&amp;","&amp;BD91&amp;","&amp;BE91&amp;","&amp;BF91)</f>
        <v/>
      </c>
      <c r="CS91" s="3" t="str">
        <f t="shared" ref="CS91:CS92" si="429">IF(BG91="","",BG91&amp;","&amp;BH91&amp;","&amp;BI91&amp;","&amp;BJ91)</f>
        <v/>
      </c>
      <c r="CT91" s="3" t="str">
        <f t="shared" ref="CT91:CT92" si="430">IF(BK91="","",BK91&amp;","&amp;BL91&amp;","&amp;BM91&amp;","&amp;BN91)</f>
        <v/>
      </c>
      <c r="CU91" s="3" t="str">
        <f t="shared" ref="CU91:CU92" si="431">IF(BO91="","",BO91&amp;","&amp;BP91&amp;","&amp;BQ91&amp;","&amp;BR91)</f>
        <v/>
      </c>
      <c r="CV91" s="3" t="str">
        <f t="shared" ref="CV91:CV92" si="432">IF(BS91="","",BS91&amp;","&amp;BT91&amp;","&amp;BU91&amp;","&amp;BV91)</f>
        <v/>
      </c>
      <c r="CW91" s="3" t="str">
        <f t="shared" ref="CW91:CW92" si="433">IF(BW91="","",BW91&amp;","&amp;BX91&amp;","&amp;BY91&amp;","&amp;BZ91)</f>
        <v/>
      </c>
      <c r="CX91" s="3" t="str">
        <f t="shared" ref="CX91:CX92" si="434">IF(CA91="","",CA91&amp;","&amp;CB91&amp;","&amp;CC91&amp;","&amp;CD91)</f>
        <v/>
      </c>
    </row>
    <row r="92" spans="1:102" x14ac:dyDescent="0.2">
      <c r="A92" s="3">
        <v>401301100</v>
      </c>
      <c r="B92" s="31" t="s">
        <v>511</v>
      </c>
      <c r="C92" s="20">
        <v>0</v>
      </c>
      <c r="D92" s="3" t="s">
        <v>188</v>
      </c>
      <c r="E92" s="38">
        <v>651000021</v>
      </c>
      <c r="F92" s="38"/>
      <c r="G92" s="20">
        <v>0</v>
      </c>
      <c r="H92" s="3" t="s">
        <v>182</v>
      </c>
      <c r="I92" s="38">
        <v>652121026</v>
      </c>
      <c r="J92" s="38"/>
      <c r="K92" s="20">
        <v>566</v>
      </c>
      <c r="L92" s="3" t="s">
        <v>184</v>
      </c>
      <c r="M92" s="38">
        <v>653013002</v>
      </c>
      <c r="N92" s="38">
        <v>1</v>
      </c>
      <c r="O92" s="20">
        <v>833</v>
      </c>
      <c r="P92" s="3" t="s">
        <v>184</v>
      </c>
      <c r="Q92" s="38">
        <v>653013002</v>
      </c>
      <c r="R92" s="38">
        <v>2</v>
      </c>
      <c r="S92" s="20">
        <f>W92</f>
        <v>1100</v>
      </c>
      <c r="T92" s="3" t="s">
        <v>315</v>
      </c>
      <c r="U92" s="3">
        <v>0</v>
      </c>
      <c r="V92" s="3"/>
      <c r="W92" s="20">
        <v>1100</v>
      </c>
      <c r="X92" s="3" t="s">
        <v>184</v>
      </c>
      <c r="Y92" s="38">
        <v>653013002</v>
      </c>
      <c r="Z92" s="38">
        <v>3</v>
      </c>
      <c r="AA92" s="20"/>
      <c r="AB92" s="3"/>
      <c r="AC92" s="38"/>
      <c r="AD92" s="38"/>
      <c r="AE92" s="20"/>
      <c r="AF92" s="3"/>
      <c r="AG92" s="38"/>
      <c r="AH92" s="38"/>
      <c r="AI92" s="20"/>
      <c r="AJ92" s="3"/>
      <c r="AK92" s="3"/>
      <c r="AL92" s="38"/>
      <c r="AM92" s="20"/>
      <c r="AN92" s="3"/>
      <c r="AO92" s="3"/>
      <c r="AP92" s="38"/>
      <c r="AQ92" s="20"/>
      <c r="AR92" s="3"/>
      <c r="AS92" s="3"/>
      <c r="AT92" s="38"/>
      <c r="AU92" s="20"/>
      <c r="AV92" s="3"/>
      <c r="AW92" s="3"/>
      <c r="AX92" s="38"/>
      <c r="AY92" s="20"/>
      <c r="AZ92" s="3"/>
      <c r="BA92" s="3"/>
      <c r="BB92" s="38"/>
      <c r="BC92" s="20"/>
      <c r="BD92" s="3"/>
      <c r="BE92" s="3"/>
      <c r="BF92" s="38"/>
      <c r="BG92" s="20"/>
      <c r="BH92" s="3"/>
      <c r="BI92" s="3"/>
      <c r="BJ92" s="38"/>
      <c r="BK92" s="20"/>
      <c r="BL92" s="3"/>
      <c r="BM92" s="3"/>
      <c r="BN92" s="38"/>
      <c r="BO92" s="20"/>
      <c r="BP92" s="3"/>
      <c r="BQ92" s="3"/>
      <c r="BR92" s="38"/>
      <c r="BS92" s="20"/>
      <c r="BT92" s="3"/>
      <c r="BU92" s="3"/>
      <c r="BV92" s="38"/>
      <c r="BW92" s="20"/>
      <c r="BX92" s="3"/>
      <c r="BY92" s="3"/>
      <c r="BZ92" s="38"/>
      <c r="CA92" s="20"/>
      <c r="CB92" s="3"/>
      <c r="CC92" s="3"/>
      <c r="CD92" s="38"/>
      <c r="CE92" s="3" t="str">
        <f t="shared" si="415"/>
        <v>0,actor,651000021,</v>
      </c>
      <c r="CF92" s="3" t="str">
        <f t="shared" si="416"/>
        <v>0,effect,652121026,</v>
      </c>
      <c r="CG92" s="3" t="str">
        <f t="shared" si="417"/>
        <v>566,fly,653013002,1</v>
      </c>
      <c r="CH92" s="3" t="str">
        <f t="shared" si="418"/>
        <v>833,fly,653013002,2</v>
      </c>
      <c r="CI92" s="3" t="str">
        <f>IF(S92="","",S92&amp;","&amp;T92&amp;","&amp;U92&amp;","&amp;V92)</f>
        <v>1100,end,0,</v>
      </c>
      <c r="CJ92" s="3" t="str">
        <f>IF(W92="","",W92&amp;","&amp;X92&amp;","&amp;Y92&amp;","&amp;Z92)</f>
        <v>1100,fly,653013002,3</v>
      </c>
      <c r="CK92" s="3" t="str">
        <f t="shared" si="421"/>
        <v/>
      </c>
      <c r="CL92" s="3" t="str">
        <f t="shared" si="422"/>
        <v/>
      </c>
      <c r="CM92" s="3" t="str">
        <f t="shared" si="423"/>
        <v/>
      </c>
      <c r="CN92" s="3" t="str">
        <f t="shared" si="424"/>
        <v/>
      </c>
      <c r="CO92" s="3" t="str">
        <f t="shared" si="425"/>
        <v/>
      </c>
      <c r="CP92" s="3" t="str">
        <f t="shared" si="426"/>
        <v/>
      </c>
      <c r="CQ92" s="3" t="str">
        <f t="shared" si="427"/>
        <v/>
      </c>
      <c r="CR92" s="3" t="str">
        <f t="shared" si="428"/>
        <v/>
      </c>
      <c r="CS92" s="3" t="str">
        <f t="shared" si="429"/>
        <v/>
      </c>
      <c r="CT92" s="3" t="str">
        <f t="shared" si="430"/>
        <v/>
      </c>
      <c r="CU92" s="3" t="str">
        <f t="shared" si="431"/>
        <v/>
      </c>
      <c r="CV92" s="3" t="str">
        <f t="shared" si="432"/>
        <v/>
      </c>
      <c r="CW92" s="3" t="str">
        <f t="shared" si="433"/>
        <v/>
      </c>
      <c r="CX92" s="3" t="str">
        <f t="shared" si="434"/>
        <v/>
      </c>
    </row>
    <row r="93" spans="1:102" x14ac:dyDescent="0.2">
      <c r="A93" s="16">
        <f>A92+1</f>
        <v>401301101</v>
      </c>
      <c r="B93" s="31" t="s">
        <v>511</v>
      </c>
      <c r="C93" s="20"/>
      <c r="D93" s="3"/>
      <c r="E93" s="38"/>
      <c r="F93" s="38"/>
      <c r="G93" s="20"/>
      <c r="H93" s="3"/>
      <c r="I93" s="38"/>
      <c r="J93" s="38"/>
      <c r="K93" s="20"/>
      <c r="L93" s="3"/>
      <c r="M93" s="38"/>
      <c r="N93" s="38"/>
      <c r="O93" s="20"/>
      <c r="P93" s="3"/>
      <c r="Q93" s="3"/>
      <c r="R93" s="38"/>
      <c r="S93" s="20"/>
      <c r="T93" s="3"/>
      <c r="U93" s="3"/>
      <c r="V93" s="3"/>
      <c r="W93" s="20">
        <v>0</v>
      </c>
      <c r="X93" s="3" t="s">
        <v>183</v>
      </c>
      <c r="Y93" s="3">
        <f t="shared" ref="Y93:Y94" si="435">_xlfn.FLOOR.MATH(A93/100)*100+10000000</f>
        <v>411301100</v>
      </c>
      <c r="Z93" s="38"/>
      <c r="AA93" s="20">
        <v>333</v>
      </c>
      <c r="AB93" s="3" t="s">
        <v>183</v>
      </c>
      <c r="AC93" s="3">
        <f t="shared" si="375"/>
        <v>412301100</v>
      </c>
      <c r="AD93" s="38"/>
      <c r="AE93" s="20"/>
      <c r="AF93" s="3"/>
      <c r="AG93" s="3"/>
      <c r="AH93" s="38"/>
      <c r="AI93" s="20"/>
      <c r="AJ93" s="3"/>
      <c r="AK93" s="3"/>
      <c r="AL93" s="38"/>
      <c r="AM93" s="20"/>
      <c r="AN93" s="3"/>
      <c r="AO93" s="3"/>
      <c r="AP93" s="38"/>
      <c r="AQ93" s="20"/>
      <c r="AR93" s="3"/>
      <c r="AS93" s="3"/>
      <c r="AT93" s="38"/>
      <c r="AU93" s="20"/>
      <c r="AV93" s="3"/>
      <c r="AW93" s="3"/>
      <c r="AX93" s="38"/>
      <c r="AY93" s="20"/>
      <c r="AZ93" s="3"/>
      <c r="BA93" s="3"/>
      <c r="BB93" s="38"/>
      <c r="BC93" s="20"/>
      <c r="BD93" s="3"/>
      <c r="BE93" s="3"/>
      <c r="BF93" s="38"/>
      <c r="BG93" s="20"/>
      <c r="BH93" s="3"/>
      <c r="BI93" s="3"/>
      <c r="BJ93" s="38"/>
      <c r="BK93" s="20"/>
      <c r="BL93" s="3"/>
      <c r="BM93" s="3"/>
      <c r="BN93" s="38"/>
      <c r="BO93" s="20"/>
      <c r="BP93" s="3"/>
      <c r="BQ93" s="3"/>
      <c r="BR93" s="38"/>
      <c r="BS93" s="20"/>
      <c r="BT93" s="3"/>
      <c r="BU93" s="3"/>
      <c r="BV93" s="38"/>
      <c r="BW93" s="20"/>
      <c r="BX93" s="3"/>
      <c r="BY93" s="3"/>
      <c r="BZ93" s="38"/>
      <c r="CA93" s="20"/>
      <c r="CB93" s="3"/>
      <c r="CC93" s="3"/>
      <c r="CD93" s="38"/>
      <c r="CE93" s="3" t="str">
        <f t="shared" ref="CE93:CE94" si="436">IF(C93="","",C93&amp;","&amp;D93&amp;","&amp;E93&amp;","&amp;F93)</f>
        <v/>
      </c>
      <c r="CF93" s="3" t="str">
        <f t="shared" ref="CF93:CF94" si="437">IF(G93="","",G93&amp;","&amp;H93&amp;","&amp;I93&amp;","&amp;J93)</f>
        <v/>
      </c>
      <c r="CG93" s="3" t="str">
        <f t="shared" ref="CG93:CG94" si="438">IF(K93="","",K93&amp;","&amp;L93&amp;","&amp;M93&amp;","&amp;N93)</f>
        <v/>
      </c>
      <c r="CH93" s="3" t="str">
        <f t="shared" ref="CH93:CH94" si="439">IF(O93="","",O93&amp;","&amp;P93&amp;","&amp;Q93&amp;","&amp;R93)</f>
        <v/>
      </c>
      <c r="CI93" s="3" t="str">
        <f t="shared" ref="CI93" si="440">IF(S93="","",S93&amp;","&amp;T93&amp;","&amp;U93&amp;","&amp;V93)</f>
        <v/>
      </c>
      <c r="CJ93" s="3" t="str">
        <f t="shared" ref="CJ93" si="441">IF(W93="","",W93&amp;","&amp;X93&amp;","&amp;Y93&amp;","&amp;Z93)</f>
        <v>0,logic,411301100,</v>
      </c>
      <c r="CK93" s="3" t="str">
        <f t="shared" ref="CK93:CK94" si="442">IF(AA93="","",AA93&amp;","&amp;AB93&amp;","&amp;AC93&amp;","&amp;AD93)</f>
        <v>333,logic,412301100,</v>
      </c>
      <c r="CL93" s="3" t="str">
        <f t="shared" ref="CL93:CL94" si="443">IF(AE93="","",AE93&amp;","&amp;AF93&amp;","&amp;AG93&amp;","&amp;AH93)</f>
        <v/>
      </c>
      <c r="CM93" s="3" t="str">
        <f t="shared" ref="CM93:CM94" si="444">IF(AI93="","",AI93&amp;","&amp;AJ93&amp;","&amp;AK93&amp;","&amp;AL93)</f>
        <v/>
      </c>
      <c r="CN93" s="3" t="str">
        <f t="shared" ref="CN93:CN94" si="445">IF(AM93="","",AM93&amp;","&amp;AN93&amp;","&amp;AO93&amp;","&amp;AP93)</f>
        <v/>
      </c>
      <c r="CO93" s="3" t="str">
        <f t="shared" ref="CO93:CO94" si="446">IF(AQ93="","",AQ93&amp;","&amp;AR93&amp;","&amp;AS93&amp;","&amp;AT93)</f>
        <v/>
      </c>
      <c r="CP93" s="3" t="str">
        <f t="shared" ref="CP93:CP94" si="447">IF(AU93="","",AU93&amp;","&amp;AV93&amp;","&amp;AW93&amp;","&amp;AX93)</f>
        <v/>
      </c>
      <c r="CQ93" s="3" t="str">
        <f t="shared" ref="CQ93:CQ94" si="448">IF(AY93="","",AY93&amp;","&amp;AZ93&amp;","&amp;BA93&amp;","&amp;BB93)</f>
        <v/>
      </c>
      <c r="CR93" s="3" t="str">
        <f t="shared" ref="CR93:CR94" si="449">IF(BC93="","",BC93&amp;","&amp;BD93&amp;","&amp;BE93&amp;","&amp;BF93)</f>
        <v/>
      </c>
      <c r="CS93" s="3" t="str">
        <f t="shared" ref="CS93:CS94" si="450">IF(BG93="","",BG93&amp;","&amp;BH93&amp;","&amp;BI93&amp;","&amp;BJ93)</f>
        <v/>
      </c>
      <c r="CT93" s="3" t="str">
        <f t="shared" ref="CT93:CT94" si="451">IF(BK93="","",BK93&amp;","&amp;BL93&amp;","&amp;BM93&amp;","&amp;BN93)</f>
        <v/>
      </c>
      <c r="CU93" s="3" t="str">
        <f t="shared" ref="CU93:CU94" si="452">IF(BO93="","",BO93&amp;","&amp;BP93&amp;","&amp;BQ93&amp;","&amp;BR93)</f>
        <v/>
      </c>
      <c r="CV93" s="3" t="str">
        <f t="shared" ref="CV93:CV94" si="453">IF(BS93="","",BS93&amp;","&amp;BT93&amp;","&amp;BU93&amp;","&amp;BV93)</f>
        <v/>
      </c>
      <c r="CW93" s="3" t="str">
        <f t="shared" ref="CW93:CW94" si="454">IF(BW93="","",BW93&amp;","&amp;BX93&amp;","&amp;BY93&amp;","&amp;BZ93)</f>
        <v/>
      </c>
      <c r="CX93" s="3" t="str">
        <f t="shared" ref="CX93:CX94" si="455">IF(CA93="","",CA93&amp;","&amp;CB93&amp;","&amp;CC93&amp;","&amp;CD93)</f>
        <v/>
      </c>
    </row>
    <row r="94" spans="1:102" x14ac:dyDescent="0.2">
      <c r="A94" s="3">
        <v>401301200</v>
      </c>
      <c r="B94" s="31" t="s">
        <v>529</v>
      </c>
      <c r="C94" s="20">
        <v>0</v>
      </c>
      <c r="D94" s="3" t="s">
        <v>188</v>
      </c>
      <c r="E94" s="38">
        <v>651000021</v>
      </c>
      <c r="F94" s="38"/>
      <c r="G94" s="20">
        <v>0</v>
      </c>
      <c r="H94" s="3" t="s">
        <v>182</v>
      </c>
      <c r="I94" s="38">
        <v>652121028</v>
      </c>
      <c r="J94" s="38"/>
      <c r="K94" s="20"/>
      <c r="L94" s="3"/>
      <c r="M94" s="38"/>
      <c r="N94" s="38"/>
      <c r="O94" s="20"/>
      <c r="P94" s="3"/>
      <c r="Q94" s="38"/>
      <c r="R94" s="38"/>
      <c r="S94" s="20">
        <f t="shared" ref="S94:S95" si="456">W94</f>
        <v>1966</v>
      </c>
      <c r="T94" s="3" t="s">
        <v>315</v>
      </c>
      <c r="U94" s="3">
        <v>0</v>
      </c>
      <c r="V94" s="3"/>
      <c r="W94" s="20">
        <v>1966</v>
      </c>
      <c r="X94" s="3" t="s">
        <v>183</v>
      </c>
      <c r="Y94" s="3">
        <f t="shared" si="435"/>
        <v>411301200</v>
      </c>
      <c r="Z94" s="38"/>
      <c r="AA94" s="20"/>
      <c r="AB94" s="3"/>
      <c r="AC94" s="38"/>
      <c r="AD94" s="38"/>
      <c r="AE94" s="20"/>
      <c r="AF94" s="3"/>
      <c r="AG94" s="38"/>
      <c r="AH94" s="38"/>
      <c r="AI94" s="20"/>
      <c r="AJ94" s="3"/>
      <c r="AK94" s="3"/>
      <c r="AL94" s="38"/>
      <c r="AM94" s="20"/>
      <c r="AN94" s="3"/>
      <c r="AO94" s="3"/>
      <c r="AP94" s="38"/>
      <c r="AQ94" s="20"/>
      <c r="AR94" s="3"/>
      <c r="AS94" s="3"/>
      <c r="AT94" s="38"/>
      <c r="AU94" s="20"/>
      <c r="AV94" s="3"/>
      <c r="AW94" s="3"/>
      <c r="AX94" s="38"/>
      <c r="AY94" s="20"/>
      <c r="AZ94" s="3"/>
      <c r="BA94" s="3"/>
      <c r="BB94" s="38"/>
      <c r="BC94" s="20"/>
      <c r="BD94" s="3"/>
      <c r="BE94" s="3"/>
      <c r="BF94" s="38"/>
      <c r="BG94" s="20"/>
      <c r="BH94" s="3"/>
      <c r="BI94" s="3"/>
      <c r="BJ94" s="38"/>
      <c r="BK94" s="20"/>
      <c r="BL94" s="3"/>
      <c r="BM94" s="3"/>
      <c r="BN94" s="38"/>
      <c r="BO94" s="20"/>
      <c r="BP94" s="3"/>
      <c r="BQ94" s="3"/>
      <c r="BR94" s="38"/>
      <c r="BS94" s="20"/>
      <c r="BT94" s="3"/>
      <c r="BU94" s="3"/>
      <c r="BV94" s="38"/>
      <c r="BW94" s="20"/>
      <c r="BX94" s="3"/>
      <c r="BY94" s="3"/>
      <c r="BZ94" s="38"/>
      <c r="CA94" s="20"/>
      <c r="CB94" s="3"/>
      <c r="CC94" s="3"/>
      <c r="CD94" s="38"/>
      <c r="CE94" s="3" t="str">
        <f t="shared" si="436"/>
        <v>0,actor,651000021,</v>
      </c>
      <c r="CF94" s="3" t="str">
        <f t="shared" si="437"/>
        <v>0,effect,652121028,</v>
      </c>
      <c r="CG94" s="3" t="str">
        <f t="shared" si="438"/>
        <v/>
      </c>
      <c r="CH94" s="3" t="str">
        <f t="shared" si="439"/>
        <v/>
      </c>
      <c r="CI94" s="3" t="str">
        <f>IF(S94="","",S94&amp;","&amp;T94&amp;","&amp;U94&amp;","&amp;V94)</f>
        <v>1966,end,0,</v>
      </c>
      <c r="CJ94" s="3" t="str">
        <f>IF(W94="","",W94&amp;","&amp;X94&amp;","&amp;Y94&amp;","&amp;Z94)</f>
        <v>1966,logic,411301200,</v>
      </c>
      <c r="CK94" s="3" t="str">
        <f t="shared" si="442"/>
        <v/>
      </c>
      <c r="CL94" s="3" t="str">
        <f t="shared" si="443"/>
        <v/>
      </c>
      <c r="CM94" s="3" t="str">
        <f t="shared" si="444"/>
        <v/>
      </c>
      <c r="CN94" s="3" t="str">
        <f t="shared" si="445"/>
        <v/>
      </c>
      <c r="CO94" s="3" t="str">
        <f t="shared" si="446"/>
        <v/>
      </c>
      <c r="CP94" s="3" t="str">
        <f t="shared" si="447"/>
        <v/>
      </c>
      <c r="CQ94" s="3" t="str">
        <f t="shared" si="448"/>
        <v/>
      </c>
      <c r="CR94" s="3" t="str">
        <f t="shared" si="449"/>
        <v/>
      </c>
      <c r="CS94" s="3" t="str">
        <f t="shared" si="450"/>
        <v/>
      </c>
      <c r="CT94" s="3" t="str">
        <f t="shared" si="451"/>
        <v/>
      </c>
      <c r="CU94" s="3" t="str">
        <f t="shared" si="452"/>
        <v/>
      </c>
      <c r="CV94" s="3" t="str">
        <f t="shared" si="453"/>
        <v/>
      </c>
      <c r="CW94" s="3" t="str">
        <f t="shared" si="454"/>
        <v/>
      </c>
      <c r="CX94" s="3" t="str">
        <f t="shared" si="455"/>
        <v/>
      </c>
    </row>
    <row r="95" spans="1:102" x14ac:dyDescent="0.2">
      <c r="A95" s="3">
        <v>401301300</v>
      </c>
      <c r="B95" s="31" t="s">
        <v>530</v>
      </c>
      <c r="C95" s="20">
        <v>0</v>
      </c>
      <c r="D95" s="3" t="s">
        <v>188</v>
      </c>
      <c r="E95" s="38">
        <v>651000021</v>
      </c>
      <c r="F95" s="38"/>
      <c r="G95" s="20">
        <v>0</v>
      </c>
      <c r="H95" s="3" t="s">
        <v>182</v>
      </c>
      <c r="I95" s="38">
        <v>652121028</v>
      </c>
      <c r="J95" s="38"/>
      <c r="K95" s="20"/>
      <c r="L95" s="3"/>
      <c r="M95" s="38"/>
      <c r="N95" s="38"/>
      <c r="O95" s="20"/>
      <c r="P95" s="3"/>
      <c r="Q95" s="38"/>
      <c r="R95" s="38"/>
      <c r="S95" s="20">
        <f t="shared" si="456"/>
        <v>1966</v>
      </c>
      <c r="T95" s="3" t="s">
        <v>315</v>
      </c>
      <c r="U95" s="3">
        <v>0</v>
      </c>
      <c r="V95" s="3"/>
      <c r="W95" s="20">
        <v>1966</v>
      </c>
      <c r="X95" s="3" t="s">
        <v>183</v>
      </c>
      <c r="Y95" s="3">
        <f t="shared" ref="Y95" si="457">_xlfn.FLOOR.MATH(A95/100)*100+10000000</f>
        <v>411301300</v>
      </c>
      <c r="Z95" s="38"/>
      <c r="AA95" s="20"/>
      <c r="AB95" s="3"/>
      <c r="AC95" s="38"/>
      <c r="AD95" s="38"/>
      <c r="AE95" s="20"/>
      <c r="AF95" s="3"/>
      <c r="AG95" s="38"/>
      <c r="AH95" s="38"/>
      <c r="AI95" s="20"/>
      <c r="AJ95" s="3"/>
      <c r="AK95" s="3"/>
      <c r="AL95" s="38"/>
      <c r="AM95" s="20"/>
      <c r="AN95" s="3"/>
      <c r="AO95" s="3"/>
      <c r="AP95" s="38"/>
      <c r="AQ95" s="20"/>
      <c r="AR95" s="3"/>
      <c r="AS95" s="3"/>
      <c r="AT95" s="38"/>
      <c r="AU95" s="20"/>
      <c r="AV95" s="3"/>
      <c r="AW95" s="3"/>
      <c r="AX95" s="38"/>
      <c r="AY95" s="20"/>
      <c r="AZ95" s="3"/>
      <c r="BA95" s="3"/>
      <c r="BB95" s="38"/>
      <c r="BC95" s="20"/>
      <c r="BD95" s="3"/>
      <c r="BE95" s="3"/>
      <c r="BF95" s="38"/>
      <c r="BG95" s="20"/>
      <c r="BH95" s="3"/>
      <c r="BI95" s="3"/>
      <c r="BJ95" s="38"/>
      <c r="BK95" s="20"/>
      <c r="BL95" s="3"/>
      <c r="BM95" s="3"/>
      <c r="BN95" s="38"/>
      <c r="BO95" s="20"/>
      <c r="BP95" s="3"/>
      <c r="BQ95" s="3"/>
      <c r="BR95" s="38"/>
      <c r="BS95" s="20"/>
      <c r="BT95" s="3"/>
      <c r="BU95" s="3"/>
      <c r="BV95" s="38"/>
      <c r="BW95" s="20"/>
      <c r="BX95" s="3"/>
      <c r="BY95" s="3"/>
      <c r="BZ95" s="38"/>
      <c r="CA95" s="20"/>
      <c r="CB95" s="3"/>
      <c r="CC95" s="3"/>
      <c r="CD95" s="38"/>
      <c r="CE95" s="3" t="str">
        <f t="shared" ref="CE95" si="458">IF(C95="","",C95&amp;","&amp;D95&amp;","&amp;E95&amp;","&amp;F95)</f>
        <v>0,actor,651000021,</v>
      </c>
      <c r="CF95" s="3" t="str">
        <f t="shared" ref="CF95" si="459">IF(G95="","",G95&amp;","&amp;H95&amp;","&amp;I95&amp;","&amp;J95)</f>
        <v>0,effect,652121028,</v>
      </c>
      <c r="CG95" s="3" t="str">
        <f t="shared" ref="CG95" si="460">IF(K95="","",K95&amp;","&amp;L95&amp;","&amp;M95&amp;","&amp;N95)</f>
        <v/>
      </c>
      <c r="CH95" s="3" t="str">
        <f t="shared" ref="CH95" si="461">IF(O95="","",O95&amp;","&amp;P95&amp;","&amp;Q95&amp;","&amp;R95)</f>
        <v/>
      </c>
      <c r="CI95" s="3" t="str">
        <f>IF(S95="","",S95&amp;","&amp;T95&amp;","&amp;U95&amp;","&amp;V95)</f>
        <v>1966,end,0,</v>
      </c>
      <c r="CJ95" s="3" t="str">
        <f>IF(W95="","",W95&amp;","&amp;X95&amp;","&amp;Y95&amp;","&amp;Z95)</f>
        <v>1966,logic,411301300,</v>
      </c>
      <c r="CK95" s="3" t="str">
        <f t="shared" ref="CK95" si="462">IF(AA95="","",AA95&amp;","&amp;AB95&amp;","&amp;AC95&amp;","&amp;AD95)</f>
        <v/>
      </c>
      <c r="CL95" s="3" t="str">
        <f t="shared" ref="CL95" si="463">IF(AE95="","",AE95&amp;","&amp;AF95&amp;","&amp;AG95&amp;","&amp;AH95)</f>
        <v/>
      </c>
      <c r="CM95" s="3" t="str">
        <f t="shared" ref="CM95" si="464">IF(AI95="","",AI95&amp;","&amp;AJ95&amp;","&amp;AK95&amp;","&amp;AL95)</f>
        <v/>
      </c>
      <c r="CN95" s="3" t="str">
        <f t="shared" ref="CN95" si="465">IF(AM95="","",AM95&amp;","&amp;AN95&amp;","&amp;AO95&amp;","&amp;AP95)</f>
        <v/>
      </c>
      <c r="CO95" s="3" t="str">
        <f t="shared" ref="CO95" si="466">IF(AQ95="","",AQ95&amp;","&amp;AR95&amp;","&amp;AS95&amp;","&amp;AT95)</f>
        <v/>
      </c>
      <c r="CP95" s="3" t="str">
        <f t="shared" ref="CP95" si="467">IF(AU95="","",AU95&amp;","&amp;AV95&amp;","&amp;AW95&amp;","&amp;AX95)</f>
        <v/>
      </c>
      <c r="CQ95" s="3" t="str">
        <f t="shared" ref="CQ95" si="468">IF(AY95="","",AY95&amp;","&amp;AZ95&amp;","&amp;BA95&amp;","&amp;BB95)</f>
        <v/>
      </c>
      <c r="CR95" s="3" t="str">
        <f t="shared" ref="CR95" si="469">IF(BC95="","",BC95&amp;","&amp;BD95&amp;","&amp;BE95&amp;","&amp;BF95)</f>
        <v/>
      </c>
      <c r="CS95" s="3" t="str">
        <f t="shared" ref="CS95" si="470">IF(BG95="","",BG95&amp;","&amp;BH95&amp;","&amp;BI95&amp;","&amp;BJ95)</f>
        <v/>
      </c>
      <c r="CT95" s="3" t="str">
        <f t="shared" ref="CT95" si="471">IF(BK95="","",BK95&amp;","&amp;BL95&amp;","&amp;BM95&amp;","&amp;BN95)</f>
        <v/>
      </c>
      <c r="CU95" s="3" t="str">
        <f t="shared" ref="CU95" si="472">IF(BO95="","",BO95&amp;","&amp;BP95&amp;","&amp;BQ95&amp;","&amp;BR95)</f>
        <v/>
      </c>
      <c r="CV95" s="3" t="str">
        <f t="shared" ref="CV95" si="473">IF(BS95="","",BS95&amp;","&amp;BT95&amp;","&amp;BU95&amp;","&amp;BV95)</f>
        <v/>
      </c>
      <c r="CW95" s="3" t="str">
        <f t="shared" ref="CW95" si="474">IF(BW95="","",BW95&amp;","&amp;BX95&amp;","&amp;BY95&amp;","&amp;BZ95)</f>
        <v/>
      </c>
      <c r="CX95" s="3" t="str">
        <f t="shared" ref="CX95" si="475">IF(CA95="","",CA95&amp;","&amp;CB95&amp;","&amp;CC95&amp;","&amp;CD95)</f>
        <v/>
      </c>
    </row>
    <row r="96" spans="1:102" x14ac:dyDescent="0.2">
      <c r="A96" s="3">
        <v>401301400</v>
      </c>
      <c r="B96" s="31" t="s">
        <v>531</v>
      </c>
      <c r="C96" s="20">
        <v>0</v>
      </c>
      <c r="D96" s="3" t="s">
        <v>188</v>
      </c>
      <c r="E96" s="38">
        <v>651000021</v>
      </c>
      <c r="F96" s="38"/>
      <c r="G96" s="20">
        <v>266</v>
      </c>
      <c r="H96" s="3" t="s">
        <v>182</v>
      </c>
      <c r="I96" s="38">
        <v>652121029</v>
      </c>
      <c r="J96" s="38"/>
      <c r="K96" s="20">
        <v>566</v>
      </c>
      <c r="L96" s="3" t="s">
        <v>184</v>
      </c>
      <c r="M96" s="38">
        <v>653012009</v>
      </c>
      <c r="N96" s="38"/>
      <c r="O96" s="20"/>
      <c r="P96" s="3"/>
      <c r="Q96" s="38"/>
      <c r="R96" s="38"/>
      <c r="S96" s="20">
        <f>K96</f>
        <v>566</v>
      </c>
      <c r="T96" s="3" t="s">
        <v>315</v>
      </c>
      <c r="U96" s="3">
        <v>0</v>
      </c>
      <c r="V96" s="3"/>
      <c r="W96" s="20"/>
      <c r="X96" s="3"/>
      <c r="Y96" s="3"/>
      <c r="Z96" s="38"/>
      <c r="AA96" s="20"/>
      <c r="AB96" s="3"/>
      <c r="AC96" s="38"/>
      <c r="AD96" s="38"/>
      <c r="AE96" s="20"/>
      <c r="AF96" s="3"/>
      <c r="AG96" s="38"/>
      <c r="AH96" s="38"/>
      <c r="AI96" s="20"/>
      <c r="AJ96" s="3"/>
      <c r="AK96" s="3"/>
      <c r="AL96" s="38"/>
      <c r="AM96" s="20"/>
      <c r="AN96" s="3"/>
      <c r="AO96" s="3"/>
      <c r="AP96" s="38"/>
      <c r="AQ96" s="20"/>
      <c r="AR96" s="3"/>
      <c r="AS96" s="3"/>
      <c r="AT96" s="38"/>
      <c r="AU96" s="20"/>
      <c r="AV96" s="3"/>
      <c r="AW96" s="3"/>
      <c r="AX96" s="38"/>
      <c r="AY96" s="20"/>
      <c r="AZ96" s="3"/>
      <c r="BA96" s="3"/>
      <c r="BB96" s="38"/>
      <c r="BC96" s="20"/>
      <c r="BD96" s="3"/>
      <c r="BE96" s="3"/>
      <c r="BF96" s="38"/>
      <c r="BG96" s="20"/>
      <c r="BH96" s="3"/>
      <c r="BI96" s="3"/>
      <c r="BJ96" s="38"/>
      <c r="BK96" s="20"/>
      <c r="BL96" s="3"/>
      <c r="BM96" s="3"/>
      <c r="BN96" s="38"/>
      <c r="BO96" s="20"/>
      <c r="BP96" s="3"/>
      <c r="BQ96" s="3"/>
      <c r="BR96" s="38"/>
      <c r="BS96" s="20"/>
      <c r="BT96" s="3"/>
      <c r="BU96" s="3"/>
      <c r="BV96" s="38"/>
      <c r="BW96" s="20"/>
      <c r="BX96" s="3"/>
      <c r="BY96" s="3"/>
      <c r="BZ96" s="38"/>
      <c r="CA96" s="20"/>
      <c r="CB96" s="3"/>
      <c r="CC96" s="3"/>
      <c r="CD96" s="38"/>
      <c r="CE96" s="3" t="str">
        <f t="shared" ref="CE96" si="476">IF(C96="","",C96&amp;","&amp;D96&amp;","&amp;E96&amp;","&amp;F96)</f>
        <v>0,actor,651000021,</v>
      </c>
      <c r="CF96" s="3" t="str">
        <f t="shared" ref="CF96" si="477">IF(G96="","",G96&amp;","&amp;H96&amp;","&amp;I96&amp;","&amp;J96)</f>
        <v>266,effect,652121029,</v>
      </c>
      <c r="CG96" s="3" t="str">
        <f t="shared" ref="CG96" si="478">IF(K96="","",K96&amp;","&amp;L96&amp;","&amp;M96&amp;","&amp;N96)</f>
        <v>566,fly,653012009,</v>
      </c>
      <c r="CH96" s="3" t="str">
        <f t="shared" ref="CH96" si="479">IF(O96="","",O96&amp;","&amp;P96&amp;","&amp;Q96&amp;","&amp;R96)</f>
        <v/>
      </c>
      <c r="CI96" s="3" t="str">
        <f>IF(S96="","",S96&amp;","&amp;T96&amp;","&amp;U96&amp;","&amp;V96)</f>
        <v>566,end,0,</v>
      </c>
      <c r="CJ96" s="3" t="str">
        <f>IF(W96="","",W96&amp;","&amp;X96&amp;","&amp;Y96&amp;","&amp;Z96)</f>
        <v/>
      </c>
      <c r="CK96" s="3" t="str">
        <f t="shared" ref="CK96" si="480">IF(AA96="","",AA96&amp;","&amp;AB96&amp;","&amp;AC96&amp;","&amp;AD96)</f>
        <v/>
      </c>
      <c r="CL96" s="3" t="str">
        <f t="shared" ref="CL96" si="481">IF(AE96="","",AE96&amp;","&amp;AF96&amp;","&amp;AG96&amp;","&amp;AH96)</f>
        <v/>
      </c>
      <c r="CM96" s="3" t="str">
        <f t="shared" ref="CM96" si="482">IF(AI96="","",AI96&amp;","&amp;AJ96&amp;","&amp;AK96&amp;","&amp;AL96)</f>
        <v/>
      </c>
      <c r="CN96" s="3" t="str">
        <f t="shared" ref="CN96" si="483">IF(AM96="","",AM96&amp;","&amp;AN96&amp;","&amp;AO96&amp;","&amp;AP96)</f>
        <v/>
      </c>
      <c r="CO96" s="3" t="str">
        <f t="shared" ref="CO96" si="484">IF(AQ96="","",AQ96&amp;","&amp;AR96&amp;","&amp;AS96&amp;","&amp;AT96)</f>
        <v/>
      </c>
      <c r="CP96" s="3" t="str">
        <f t="shared" ref="CP96" si="485">IF(AU96="","",AU96&amp;","&amp;AV96&amp;","&amp;AW96&amp;","&amp;AX96)</f>
        <v/>
      </c>
      <c r="CQ96" s="3" t="str">
        <f t="shared" ref="CQ96" si="486">IF(AY96="","",AY96&amp;","&amp;AZ96&amp;","&amp;BA96&amp;","&amp;BB96)</f>
        <v/>
      </c>
      <c r="CR96" s="3" t="str">
        <f t="shared" ref="CR96" si="487">IF(BC96="","",BC96&amp;","&amp;BD96&amp;","&amp;BE96&amp;","&amp;BF96)</f>
        <v/>
      </c>
      <c r="CS96" s="3" t="str">
        <f t="shared" ref="CS96" si="488">IF(BG96="","",BG96&amp;","&amp;BH96&amp;","&amp;BI96&amp;","&amp;BJ96)</f>
        <v/>
      </c>
      <c r="CT96" s="3" t="str">
        <f t="shared" ref="CT96" si="489">IF(BK96="","",BK96&amp;","&amp;BL96&amp;","&amp;BM96&amp;","&amp;BN96)</f>
        <v/>
      </c>
      <c r="CU96" s="3" t="str">
        <f t="shared" ref="CU96" si="490">IF(BO96="","",BO96&amp;","&amp;BP96&amp;","&amp;BQ96&amp;","&amp;BR96)</f>
        <v/>
      </c>
      <c r="CV96" s="3" t="str">
        <f t="shared" ref="CV96" si="491">IF(BS96="","",BS96&amp;","&amp;BT96&amp;","&amp;BU96&amp;","&amp;BV96)</f>
        <v/>
      </c>
      <c r="CW96" s="3" t="str">
        <f t="shared" ref="CW96" si="492">IF(BW96="","",BW96&amp;","&amp;BX96&amp;","&amp;BY96&amp;","&amp;BZ96)</f>
        <v/>
      </c>
      <c r="CX96" s="3" t="str">
        <f t="shared" ref="CX96" si="493">IF(CA96="","",CA96&amp;","&amp;CB96&amp;","&amp;CC96&amp;","&amp;CD96)</f>
        <v/>
      </c>
    </row>
    <row r="97" spans="1:102" x14ac:dyDescent="0.2">
      <c r="A97" s="16">
        <f>A96+1</f>
        <v>401301401</v>
      </c>
      <c r="B97" s="31" t="s">
        <v>531</v>
      </c>
      <c r="C97" s="20"/>
      <c r="D97" s="3"/>
      <c r="E97" s="38"/>
      <c r="F97" s="38"/>
      <c r="G97" s="20"/>
      <c r="H97" s="3"/>
      <c r="I97" s="38"/>
      <c r="J97" s="38"/>
      <c r="K97" s="20"/>
      <c r="L97" s="3"/>
      <c r="M97" s="38"/>
      <c r="N97" s="38"/>
      <c r="O97" s="20"/>
      <c r="P97" s="3"/>
      <c r="Q97" s="38"/>
      <c r="R97" s="38"/>
      <c r="S97" s="20"/>
      <c r="T97" s="3"/>
      <c r="U97" s="3"/>
      <c r="V97" s="3"/>
      <c r="W97" s="20">
        <v>0</v>
      </c>
      <c r="X97" s="3" t="s">
        <v>183</v>
      </c>
      <c r="Y97" s="3">
        <f t="shared" ref="Y97" si="494">_xlfn.FLOOR.MATH(A97/100)*100+10000000</f>
        <v>411301400</v>
      </c>
      <c r="Z97" s="38"/>
      <c r="AA97" s="20"/>
      <c r="AB97" s="3"/>
      <c r="AC97" s="38"/>
      <c r="AD97" s="38"/>
      <c r="AE97" s="20"/>
      <c r="AF97" s="3"/>
      <c r="AG97" s="38"/>
      <c r="AH97" s="38"/>
      <c r="AI97" s="20"/>
      <c r="AJ97" s="3"/>
      <c r="AK97" s="3"/>
      <c r="AL97" s="38"/>
      <c r="AM97" s="20"/>
      <c r="AN97" s="3"/>
      <c r="AO97" s="3"/>
      <c r="AP97" s="38"/>
      <c r="AQ97" s="20"/>
      <c r="AR97" s="3"/>
      <c r="AS97" s="3"/>
      <c r="AT97" s="38"/>
      <c r="AU97" s="20"/>
      <c r="AV97" s="3"/>
      <c r="AW97" s="3"/>
      <c r="AX97" s="38"/>
      <c r="AY97" s="20"/>
      <c r="AZ97" s="3"/>
      <c r="BA97" s="3"/>
      <c r="BB97" s="38"/>
      <c r="BC97" s="20"/>
      <c r="BD97" s="3"/>
      <c r="BE97" s="3"/>
      <c r="BF97" s="38"/>
      <c r="BG97" s="20"/>
      <c r="BH97" s="3"/>
      <c r="BI97" s="3"/>
      <c r="BJ97" s="38"/>
      <c r="BK97" s="20"/>
      <c r="BL97" s="3"/>
      <c r="BM97" s="3"/>
      <c r="BN97" s="38"/>
      <c r="BO97" s="20"/>
      <c r="BP97" s="3"/>
      <c r="BQ97" s="3"/>
      <c r="BR97" s="38"/>
      <c r="BS97" s="20"/>
      <c r="BT97" s="3"/>
      <c r="BU97" s="3"/>
      <c r="BV97" s="38"/>
      <c r="BW97" s="20"/>
      <c r="BX97" s="3"/>
      <c r="BY97" s="3"/>
      <c r="BZ97" s="38"/>
      <c r="CA97" s="20"/>
      <c r="CB97" s="3"/>
      <c r="CC97" s="3"/>
      <c r="CD97" s="38"/>
      <c r="CE97" s="3" t="str">
        <f t="shared" ref="CE97:CE98" si="495">IF(C97="","",C97&amp;","&amp;D97&amp;","&amp;E97&amp;","&amp;F97)</f>
        <v/>
      </c>
      <c r="CF97" s="3" t="str">
        <f t="shared" ref="CF97:CF98" si="496">IF(G97="","",G97&amp;","&amp;H97&amp;","&amp;I97&amp;","&amp;J97)</f>
        <v/>
      </c>
      <c r="CG97" s="3" t="str">
        <f t="shared" ref="CG97:CG98" si="497">IF(K97="","",K97&amp;","&amp;L97&amp;","&amp;M97&amp;","&amp;N97)</f>
        <v/>
      </c>
      <c r="CH97" s="3" t="str">
        <f t="shared" ref="CH97:CH98" si="498">IF(O97="","",O97&amp;","&amp;P97&amp;","&amp;Q97&amp;","&amp;R97)</f>
        <v/>
      </c>
      <c r="CI97" s="3" t="str">
        <f>IF(S97="","",S97&amp;","&amp;T97&amp;","&amp;U97&amp;","&amp;V97)</f>
        <v/>
      </c>
      <c r="CJ97" s="3" t="str">
        <f>IF(W97="","",W97&amp;","&amp;X97&amp;","&amp;Y97&amp;","&amp;Z97)</f>
        <v>0,logic,411301400,</v>
      </c>
      <c r="CK97" s="3" t="str">
        <f t="shared" ref="CK97" si="499">IF(AA97="","",AA97&amp;","&amp;AB97&amp;","&amp;AC97&amp;","&amp;AD97)</f>
        <v/>
      </c>
      <c r="CL97" s="3" t="str">
        <f t="shared" ref="CL97:CL98" si="500">IF(AE97="","",AE97&amp;","&amp;AF97&amp;","&amp;AG97&amp;","&amp;AH97)</f>
        <v/>
      </c>
      <c r="CM97" s="3" t="str">
        <f t="shared" ref="CM97:CM98" si="501">IF(AI97="","",AI97&amp;","&amp;AJ97&amp;","&amp;AK97&amp;","&amp;AL97)</f>
        <v/>
      </c>
      <c r="CN97" s="3" t="str">
        <f t="shared" ref="CN97:CN98" si="502">IF(AM97="","",AM97&amp;","&amp;AN97&amp;","&amp;AO97&amp;","&amp;AP97)</f>
        <v/>
      </c>
      <c r="CO97" s="3" t="str">
        <f t="shared" ref="CO97:CO98" si="503">IF(AQ97="","",AQ97&amp;","&amp;AR97&amp;","&amp;AS97&amp;","&amp;AT97)</f>
        <v/>
      </c>
      <c r="CP97" s="3" t="str">
        <f t="shared" ref="CP97:CP98" si="504">IF(AU97="","",AU97&amp;","&amp;AV97&amp;","&amp;AW97&amp;","&amp;AX97)</f>
        <v/>
      </c>
      <c r="CQ97" s="3" t="str">
        <f t="shared" ref="CQ97:CQ98" si="505">IF(AY97="","",AY97&amp;","&amp;AZ97&amp;","&amp;BA97&amp;","&amp;BB97)</f>
        <v/>
      </c>
      <c r="CR97" s="3" t="str">
        <f t="shared" ref="CR97:CR98" si="506">IF(BC97="","",BC97&amp;","&amp;BD97&amp;","&amp;BE97&amp;","&amp;BF97)</f>
        <v/>
      </c>
      <c r="CS97" s="3" t="str">
        <f t="shared" ref="CS97:CS98" si="507">IF(BG97="","",BG97&amp;","&amp;BH97&amp;","&amp;BI97&amp;","&amp;BJ97)</f>
        <v/>
      </c>
      <c r="CT97" s="3" t="str">
        <f t="shared" ref="CT97:CT98" si="508">IF(BK97="","",BK97&amp;","&amp;BL97&amp;","&amp;BM97&amp;","&amp;BN97)</f>
        <v/>
      </c>
      <c r="CU97" s="3" t="str">
        <f t="shared" ref="CU97:CU98" si="509">IF(BO97="","",BO97&amp;","&amp;BP97&amp;","&amp;BQ97&amp;","&amp;BR97)</f>
        <v/>
      </c>
      <c r="CV97" s="3" t="str">
        <f t="shared" ref="CV97:CV98" si="510">IF(BS97="","",BS97&amp;","&amp;BT97&amp;","&amp;BU97&amp;","&amp;BV97)</f>
        <v/>
      </c>
      <c r="CW97" s="3" t="str">
        <f t="shared" ref="CW97:CW98" si="511">IF(BW97="","",BW97&amp;","&amp;BX97&amp;","&amp;BY97&amp;","&amp;BZ97)</f>
        <v/>
      </c>
      <c r="CX97" s="3" t="str">
        <f t="shared" ref="CX97:CX98" si="512">IF(CA97="","",CA97&amp;","&amp;CB97&amp;","&amp;CC97&amp;","&amp;CD97)</f>
        <v/>
      </c>
    </row>
    <row r="98" spans="1:102" x14ac:dyDescent="0.2">
      <c r="A98" s="3">
        <v>401301500</v>
      </c>
      <c r="B98" s="31" t="s">
        <v>533</v>
      </c>
      <c r="C98" s="20">
        <v>0</v>
      </c>
      <c r="D98" s="3" t="s">
        <v>188</v>
      </c>
      <c r="E98" s="38">
        <v>651000021</v>
      </c>
      <c r="F98" s="38"/>
      <c r="G98" s="20">
        <v>0</v>
      </c>
      <c r="H98" s="3" t="s">
        <v>182</v>
      </c>
      <c r="I98" s="38">
        <v>652121031</v>
      </c>
      <c r="J98" s="38"/>
      <c r="K98" s="20">
        <v>400</v>
      </c>
      <c r="L98" s="3" t="s">
        <v>184</v>
      </c>
      <c r="M98" s="38">
        <v>653022011</v>
      </c>
      <c r="N98" s="38"/>
      <c r="O98" s="20">
        <v>800</v>
      </c>
      <c r="P98" s="3" t="s">
        <v>184</v>
      </c>
      <c r="Q98" s="38">
        <v>653022011</v>
      </c>
      <c r="R98" s="38"/>
      <c r="S98" s="20">
        <v>2100</v>
      </c>
      <c r="T98" s="3" t="s">
        <v>315</v>
      </c>
      <c r="U98" s="3">
        <v>0</v>
      </c>
      <c r="V98" s="3"/>
      <c r="W98" s="20">
        <v>1200</v>
      </c>
      <c r="X98" s="3" t="s">
        <v>184</v>
      </c>
      <c r="Y98" s="38">
        <v>653022011</v>
      </c>
      <c r="Z98" s="38"/>
      <c r="AA98" s="20">
        <v>400</v>
      </c>
      <c r="AB98" s="3" t="s">
        <v>183</v>
      </c>
      <c r="AC98" s="38">
        <v>411301500</v>
      </c>
      <c r="AD98" s="38"/>
      <c r="AE98" s="20">
        <v>800</v>
      </c>
      <c r="AF98" s="3" t="s">
        <v>183</v>
      </c>
      <c r="AG98" s="38">
        <v>411301500</v>
      </c>
      <c r="AH98" s="38"/>
      <c r="AI98" s="20">
        <v>1200</v>
      </c>
      <c r="AJ98" s="3" t="s">
        <v>183</v>
      </c>
      <c r="AK98" s="38">
        <v>411301500</v>
      </c>
      <c r="AL98" s="38"/>
      <c r="AM98" s="20">
        <v>2100</v>
      </c>
      <c r="AN98" s="3" t="s">
        <v>415</v>
      </c>
      <c r="AO98" s="3">
        <v>412301500</v>
      </c>
      <c r="AP98" s="38"/>
      <c r="AQ98" s="20"/>
      <c r="AR98" s="3"/>
      <c r="AS98" s="3"/>
      <c r="AT98" s="38"/>
      <c r="AU98" s="20"/>
      <c r="AV98" s="3"/>
      <c r="AW98" s="3"/>
      <c r="AX98" s="38"/>
      <c r="AY98" s="20"/>
      <c r="AZ98" s="3"/>
      <c r="BA98" s="3"/>
      <c r="BB98" s="38"/>
      <c r="BC98" s="20"/>
      <c r="BD98" s="3"/>
      <c r="BE98" s="3"/>
      <c r="BF98" s="38"/>
      <c r="BG98" s="20"/>
      <c r="BH98" s="3"/>
      <c r="BI98" s="3"/>
      <c r="BJ98" s="38"/>
      <c r="BK98" s="20"/>
      <c r="BL98" s="3"/>
      <c r="BM98" s="3"/>
      <c r="BN98" s="38"/>
      <c r="BO98" s="20"/>
      <c r="BP98" s="3"/>
      <c r="BQ98" s="3"/>
      <c r="BR98" s="38"/>
      <c r="BS98" s="20"/>
      <c r="BT98" s="3"/>
      <c r="BU98" s="3"/>
      <c r="BV98" s="38"/>
      <c r="BW98" s="20"/>
      <c r="BX98" s="3"/>
      <c r="BY98" s="3"/>
      <c r="BZ98" s="38"/>
      <c r="CA98" s="20"/>
      <c r="CB98" s="3"/>
      <c r="CC98" s="3"/>
      <c r="CD98" s="38"/>
      <c r="CE98" s="3" t="str">
        <f t="shared" si="495"/>
        <v>0,actor,651000021,</v>
      </c>
      <c r="CF98" s="3" t="str">
        <f t="shared" si="496"/>
        <v>0,effect,652121031,</v>
      </c>
      <c r="CG98" s="3" t="str">
        <f t="shared" si="497"/>
        <v>400,fly,653022011,</v>
      </c>
      <c r="CH98" s="3" t="str">
        <f t="shared" si="498"/>
        <v>800,fly,653022011,</v>
      </c>
      <c r="CI98" s="3" t="str">
        <f>IF(S98="","",S98&amp;","&amp;T98&amp;","&amp;U98&amp;","&amp;V98)</f>
        <v>2100,end,0,</v>
      </c>
      <c r="CJ98" s="3" t="str">
        <f>IF(W98="","",W98&amp;","&amp;X98&amp;","&amp;Y98&amp;","&amp;Z98)</f>
        <v>1200,fly,653022011,</v>
      </c>
      <c r="CK98" s="3" t="str">
        <f>IF(AA98="","",AA98&amp;","&amp;AB98&amp;","&amp;AC98&amp;","&amp;AD98)</f>
        <v>400,logic,411301500,</v>
      </c>
      <c r="CL98" s="3" t="str">
        <f t="shared" si="500"/>
        <v>800,logic,411301500,</v>
      </c>
      <c r="CM98" s="3" t="str">
        <f t="shared" si="501"/>
        <v>1200,logic,411301500,</v>
      </c>
      <c r="CN98" s="3" t="str">
        <f t="shared" si="502"/>
        <v>2100,logic,412301500,</v>
      </c>
      <c r="CO98" s="3" t="str">
        <f t="shared" si="503"/>
        <v/>
      </c>
      <c r="CP98" s="3" t="str">
        <f t="shared" si="504"/>
        <v/>
      </c>
      <c r="CQ98" s="3" t="str">
        <f t="shared" si="505"/>
        <v/>
      </c>
      <c r="CR98" s="3" t="str">
        <f t="shared" si="506"/>
        <v/>
      </c>
      <c r="CS98" s="3" t="str">
        <f t="shared" si="507"/>
        <v/>
      </c>
      <c r="CT98" s="3" t="str">
        <f t="shared" si="508"/>
        <v/>
      </c>
      <c r="CU98" s="3" t="str">
        <f t="shared" si="509"/>
        <v/>
      </c>
      <c r="CV98" s="3" t="str">
        <f t="shared" si="510"/>
        <v/>
      </c>
      <c r="CW98" s="3" t="str">
        <f t="shared" si="511"/>
        <v/>
      </c>
      <c r="CX98" s="3" t="str">
        <f t="shared" si="512"/>
        <v/>
      </c>
    </row>
    <row r="100" spans="1:102" x14ac:dyDescent="0.2">
      <c r="CS100" s="3" t="str">
        <f t="shared" si="344"/>
        <v/>
      </c>
      <c r="CT100" s="3" t="str">
        <f t="shared" si="345"/>
        <v/>
      </c>
      <c r="CU100" s="3" t="str">
        <f t="shared" si="346"/>
        <v/>
      </c>
      <c r="CV100" s="3" t="str">
        <f t="shared" si="347"/>
        <v/>
      </c>
      <c r="CW100" s="3" t="str">
        <f t="shared" si="348"/>
        <v/>
      </c>
      <c r="CX100" s="3" t="str">
        <f t="shared" si="349"/>
        <v/>
      </c>
    </row>
    <row r="101" spans="1:102" s="13" customFormat="1" ht="16.5" x14ac:dyDescent="0.2">
      <c r="A101" s="18" t="s">
        <v>491</v>
      </c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</row>
    <row r="102" spans="1:102" x14ac:dyDescent="0.2">
      <c r="A102" s="3">
        <v>401390100</v>
      </c>
      <c r="B102" s="3" t="s">
        <v>411</v>
      </c>
      <c r="C102" s="20">
        <v>0</v>
      </c>
      <c r="D102" s="3" t="s">
        <v>188</v>
      </c>
      <c r="E102" s="38">
        <v>651000021</v>
      </c>
      <c r="F102" s="38"/>
      <c r="G102" s="20">
        <v>666</v>
      </c>
      <c r="H102" s="3" t="s">
        <v>182</v>
      </c>
      <c r="I102" s="38">
        <v>652022013</v>
      </c>
      <c r="J102" s="38"/>
      <c r="K102" s="20"/>
      <c r="L102" s="3"/>
      <c r="M102" s="3"/>
      <c r="N102" s="38"/>
      <c r="O102" s="20"/>
      <c r="P102" s="3"/>
      <c r="Q102" s="3"/>
      <c r="R102" s="38"/>
      <c r="S102" s="20">
        <v>800</v>
      </c>
      <c r="T102" s="3" t="s">
        <v>315</v>
      </c>
      <c r="U102" s="3">
        <v>0</v>
      </c>
      <c r="V102" s="3"/>
      <c r="W102" s="20">
        <v>800</v>
      </c>
      <c r="X102" s="3" t="s">
        <v>183</v>
      </c>
      <c r="Y102" s="3">
        <f t="shared" ref="Y102:Y104" si="513">_xlfn.FLOOR.MATH(A102/100)*100+10000000</f>
        <v>411390100</v>
      </c>
      <c r="Z102" s="38"/>
      <c r="AA102" s="20"/>
      <c r="AB102" s="3"/>
      <c r="AC102" s="3"/>
      <c r="AD102" s="38"/>
      <c r="AE102" s="20"/>
      <c r="AF102" s="3"/>
      <c r="AG102" s="3"/>
      <c r="AH102" s="38"/>
      <c r="AI102" s="20"/>
      <c r="AJ102" s="3"/>
      <c r="AK102" s="3"/>
      <c r="AL102" s="38"/>
      <c r="AM102" s="20"/>
      <c r="AN102" s="3"/>
      <c r="AO102" s="3"/>
      <c r="AP102" s="38"/>
      <c r="AQ102" s="20"/>
      <c r="AR102" s="3"/>
      <c r="AS102" s="3"/>
      <c r="AT102" s="38"/>
      <c r="AU102" s="20"/>
      <c r="AV102" s="3"/>
      <c r="AW102" s="3"/>
      <c r="AX102" s="38"/>
      <c r="AY102" s="20"/>
      <c r="AZ102" s="3"/>
      <c r="BA102" s="3"/>
      <c r="BB102" s="38"/>
      <c r="BC102" s="20"/>
      <c r="BD102" s="3"/>
      <c r="BE102" s="3"/>
      <c r="BF102" s="38"/>
      <c r="BG102" s="20"/>
      <c r="BH102" s="3"/>
      <c r="BI102" s="3"/>
      <c r="BJ102" s="38"/>
      <c r="BK102" s="20"/>
      <c r="BL102" s="3"/>
      <c r="BM102" s="3"/>
      <c r="BN102" s="38"/>
      <c r="BO102" s="20"/>
      <c r="BP102" s="3"/>
      <c r="BQ102" s="3"/>
      <c r="BR102" s="38"/>
      <c r="BS102" s="20"/>
      <c r="BT102" s="3"/>
      <c r="BU102" s="3"/>
      <c r="BV102" s="38"/>
      <c r="BW102" s="20"/>
      <c r="BX102" s="3"/>
      <c r="BY102" s="3"/>
      <c r="BZ102" s="38"/>
      <c r="CA102" s="20"/>
      <c r="CB102" s="3"/>
      <c r="CC102" s="3"/>
      <c r="CD102" s="38"/>
      <c r="CE102" s="3" t="str">
        <f t="shared" ref="CE102:CE107" si="514">IF(C102="","",C102&amp;","&amp;D102&amp;","&amp;E102&amp;","&amp;F102)</f>
        <v>0,actor,651000021,</v>
      </c>
      <c r="CF102" s="3" t="str">
        <f t="shared" ref="CF102:CF107" si="515">IF(G102="","",G102&amp;","&amp;H102&amp;","&amp;I102&amp;","&amp;J102)</f>
        <v>666,effect,652022013,</v>
      </c>
      <c r="CG102" s="3" t="str">
        <f t="shared" ref="CG102:CG107" si="516">IF(K102="","",K102&amp;","&amp;L102&amp;","&amp;M102&amp;","&amp;N102)</f>
        <v/>
      </c>
      <c r="CH102" s="3" t="str">
        <f t="shared" ref="CH102:CH107" si="517">IF(O102="","",O102&amp;","&amp;P102&amp;","&amp;Q102&amp;","&amp;R102)</f>
        <v/>
      </c>
      <c r="CI102" s="3" t="str">
        <f t="shared" ref="CI102:CI107" si="518">IF(S102="","",S102&amp;","&amp;T102&amp;","&amp;U102&amp;","&amp;V102)</f>
        <v>800,end,0,</v>
      </c>
      <c r="CJ102" s="3" t="str">
        <f t="shared" ref="CJ102:CJ107" si="519">IF(W102="","",W102&amp;","&amp;X102&amp;","&amp;Y102&amp;","&amp;Z102)</f>
        <v>800,logic,411390100,</v>
      </c>
      <c r="CK102" s="3" t="str">
        <f t="shared" ref="CK102:CK107" si="520">IF(AA102="","",AA102&amp;","&amp;AB102&amp;","&amp;AC102&amp;","&amp;AD102)</f>
        <v/>
      </c>
      <c r="CL102" s="3" t="str">
        <f t="shared" ref="CL102:CL107" si="521">IF(AE102="","",AE102&amp;","&amp;AF102&amp;","&amp;AG102&amp;","&amp;AH102)</f>
        <v/>
      </c>
      <c r="CM102" s="3" t="str">
        <f t="shared" ref="CM102:CM107" si="522">IF(AI102="","",AI102&amp;","&amp;AJ102&amp;","&amp;AK102&amp;","&amp;AL102)</f>
        <v/>
      </c>
      <c r="CN102" s="3" t="str">
        <f t="shared" ref="CN102:CN107" si="523">IF(AM102="","",AM102&amp;","&amp;AN102&amp;","&amp;AO102&amp;","&amp;AP102)</f>
        <v/>
      </c>
      <c r="CO102" s="3" t="str">
        <f t="shared" ref="CO102:CO107" si="524">IF(AQ102="","",AQ102&amp;","&amp;AR102&amp;","&amp;AS102&amp;","&amp;AT102)</f>
        <v/>
      </c>
      <c r="CP102" s="3" t="str">
        <f t="shared" ref="CP102:CP107" si="525">IF(AU102="","",AU102&amp;","&amp;AV102&amp;","&amp;AW102&amp;","&amp;AX102)</f>
        <v/>
      </c>
      <c r="CQ102" s="3" t="str">
        <f t="shared" ref="CQ102:CQ107" si="526">IF(AY102="","",AY102&amp;","&amp;AZ102&amp;","&amp;BA102&amp;","&amp;BB102)</f>
        <v/>
      </c>
      <c r="CR102" s="3" t="str">
        <f t="shared" ref="CR102:CR107" si="527">IF(BC102="","",BC102&amp;","&amp;BD102&amp;","&amp;BE102&amp;","&amp;BF102)</f>
        <v/>
      </c>
      <c r="CS102" s="3" t="str">
        <f t="shared" si="344"/>
        <v/>
      </c>
      <c r="CT102" s="3" t="str">
        <f t="shared" si="345"/>
        <v/>
      </c>
      <c r="CU102" s="3" t="str">
        <f t="shared" si="346"/>
        <v/>
      </c>
      <c r="CV102" s="3" t="str">
        <f t="shared" si="347"/>
        <v/>
      </c>
      <c r="CW102" s="3" t="str">
        <f t="shared" si="348"/>
        <v/>
      </c>
      <c r="CX102" s="3" t="str">
        <f t="shared" si="349"/>
        <v/>
      </c>
    </row>
    <row r="103" spans="1:102" x14ac:dyDescent="0.2">
      <c r="A103" s="3">
        <v>401390200</v>
      </c>
      <c r="B103" s="3" t="s">
        <v>412</v>
      </c>
      <c r="C103" s="20">
        <v>0</v>
      </c>
      <c r="D103" s="3" t="s">
        <v>188</v>
      </c>
      <c r="E103" s="38">
        <v>651000021</v>
      </c>
      <c r="F103" s="38"/>
      <c r="G103" s="20">
        <v>666</v>
      </c>
      <c r="H103" s="3" t="s">
        <v>182</v>
      </c>
      <c r="I103" s="38">
        <v>652022013</v>
      </c>
      <c r="J103" s="38"/>
      <c r="K103" s="20"/>
      <c r="L103" s="3"/>
      <c r="M103" s="38"/>
      <c r="N103" s="38"/>
      <c r="O103" s="20"/>
      <c r="P103" s="3"/>
      <c r="Q103" s="3"/>
      <c r="R103" s="38"/>
      <c r="S103" s="20">
        <v>800</v>
      </c>
      <c r="T103" s="3" t="s">
        <v>315</v>
      </c>
      <c r="U103" s="3">
        <v>0</v>
      </c>
      <c r="V103" s="3"/>
      <c r="W103" s="20">
        <v>800</v>
      </c>
      <c r="X103" s="3" t="s">
        <v>183</v>
      </c>
      <c r="Y103" s="3">
        <f t="shared" si="513"/>
        <v>411390200</v>
      </c>
      <c r="Z103" s="38"/>
      <c r="AA103" s="20"/>
      <c r="AB103" s="3"/>
      <c r="AC103" s="3"/>
      <c r="AD103" s="38"/>
      <c r="AE103" s="20"/>
      <c r="AF103" s="3"/>
      <c r="AG103" s="3"/>
      <c r="AH103" s="38"/>
      <c r="AI103" s="20"/>
      <c r="AJ103" s="3"/>
      <c r="AK103" s="3"/>
      <c r="AL103" s="38"/>
      <c r="AM103" s="20"/>
      <c r="AN103" s="3"/>
      <c r="AO103" s="3"/>
      <c r="AP103" s="38"/>
      <c r="AQ103" s="20"/>
      <c r="AR103" s="3"/>
      <c r="AS103" s="3"/>
      <c r="AT103" s="38"/>
      <c r="AU103" s="20"/>
      <c r="AV103" s="3"/>
      <c r="AW103" s="3"/>
      <c r="AX103" s="38"/>
      <c r="AY103" s="20"/>
      <c r="AZ103" s="3"/>
      <c r="BA103" s="3"/>
      <c r="BB103" s="38"/>
      <c r="BC103" s="20"/>
      <c r="BD103" s="3"/>
      <c r="BE103" s="3"/>
      <c r="BF103" s="38"/>
      <c r="BG103" s="20"/>
      <c r="BH103" s="3"/>
      <c r="BI103" s="3"/>
      <c r="BJ103" s="38"/>
      <c r="BK103" s="20"/>
      <c r="BL103" s="3"/>
      <c r="BM103" s="3"/>
      <c r="BN103" s="38"/>
      <c r="BO103" s="20"/>
      <c r="BP103" s="3"/>
      <c r="BQ103" s="3"/>
      <c r="BR103" s="38"/>
      <c r="BS103" s="20"/>
      <c r="BT103" s="3"/>
      <c r="BU103" s="3"/>
      <c r="BV103" s="38"/>
      <c r="BW103" s="20"/>
      <c r="BX103" s="3"/>
      <c r="BY103" s="3"/>
      <c r="BZ103" s="38"/>
      <c r="CA103" s="20"/>
      <c r="CB103" s="3"/>
      <c r="CC103" s="3"/>
      <c r="CD103" s="38"/>
      <c r="CE103" s="3" t="str">
        <f t="shared" si="514"/>
        <v>0,actor,651000021,</v>
      </c>
      <c r="CF103" s="3" t="str">
        <f t="shared" si="515"/>
        <v>666,effect,652022013,</v>
      </c>
      <c r="CG103" s="3" t="str">
        <f t="shared" si="516"/>
        <v/>
      </c>
      <c r="CH103" s="3" t="str">
        <f t="shared" si="517"/>
        <v/>
      </c>
      <c r="CI103" s="3" t="str">
        <f t="shared" si="518"/>
        <v>800,end,0,</v>
      </c>
      <c r="CJ103" s="3" t="str">
        <f t="shared" si="519"/>
        <v>800,logic,411390200,</v>
      </c>
      <c r="CK103" s="3" t="str">
        <f t="shared" si="520"/>
        <v/>
      </c>
      <c r="CL103" s="3" t="str">
        <f t="shared" si="521"/>
        <v/>
      </c>
      <c r="CM103" s="3" t="str">
        <f t="shared" si="522"/>
        <v/>
      </c>
      <c r="CN103" s="3" t="str">
        <f t="shared" si="523"/>
        <v/>
      </c>
      <c r="CO103" s="3" t="str">
        <f t="shared" si="524"/>
        <v/>
      </c>
      <c r="CP103" s="3" t="str">
        <f t="shared" si="525"/>
        <v/>
      </c>
      <c r="CQ103" s="3" t="str">
        <f t="shared" si="526"/>
        <v/>
      </c>
      <c r="CR103" s="3" t="str">
        <f t="shared" si="527"/>
        <v/>
      </c>
      <c r="CS103" s="3" t="str">
        <f t="shared" si="344"/>
        <v/>
      </c>
      <c r="CT103" s="3" t="str">
        <f t="shared" si="345"/>
        <v/>
      </c>
      <c r="CU103" s="3" t="str">
        <f t="shared" si="346"/>
        <v/>
      </c>
      <c r="CV103" s="3" t="str">
        <f t="shared" si="347"/>
        <v/>
      </c>
      <c r="CW103" s="3" t="str">
        <f t="shared" si="348"/>
        <v/>
      </c>
      <c r="CX103" s="3" t="str">
        <f t="shared" si="349"/>
        <v/>
      </c>
    </row>
    <row r="104" spans="1:102" x14ac:dyDescent="0.2">
      <c r="A104" s="3">
        <v>401390300</v>
      </c>
      <c r="B104" s="3" t="s">
        <v>413</v>
      </c>
      <c r="C104" s="20">
        <v>0</v>
      </c>
      <c r="D104" s="3" t="s">
        <v>188</v>
      </c>
      <c r="E104" s="38">
        <v>651000021</v>
      </c>
      <c r="F104" s="38"/>
      <c r="G104" s="20">
        <v>666</v>
      </c>
      <c r="H104" s="3" t="s">
        <v>182</v>
      </c>
      <c r="I104" s="38">
        <v>652022013</v>
      </c>
      <c r="J104" s="38"/>
      <c r="K104" s="20"/>
      <c r="L104" s="3"/>
      <c r="M104" s="38"/>
      <c r="N104" s="38"/>
      <c r="O104" s="20"/>
      <c r="P104" s="3"/>
      <c r="Q104" s="3"/>
      <c r="R104" s="38"/>
      <c r="S104" s="20">
        <v>800</v>
      </c>
      <c r="T104" s="3" t="s">
        <v>315</v>
      </c>
      <c r="U104" s="3">
        <v>0</v>
      </c>
      <c r="V104" s="3"/>
      <c r="W104" s="20">
        <v>800</v>
      </c>
      <c r="X104" s="3" t="s">
        <v>183</v>
      </c>
      <c r="Y104" s="3">
        <f t="shared" si="513"/>
        <v>411390300</v>
      </c>
      <c r="Z104" s="38"/>
      <c r="AA104" s="20"/>
      <c r="AB104" s="3"/>
      <c r="AC104" s="3"/>
      <c r="AD104" s="38"/>
      <c r="AE104" s="20"/>
      <c r="AF104" s="3"/>
      <c r="AG104" s="3"/>
      <c r="AH104" s="38"/>
      <c r="AI104" s="20"/>
      <c r="AJ104" s="3"/>
      <c r="AK104" s="3"/>
      <c r="AL104" s="38"/>
      <c r="AM104" s="20"/>
      <c r="AN104" s="3"/>
      <c r="AO104" s="3"/>
      <c r="AP104" s="38"/>
      <c r="AQ104" s="20"/>
      <c r="AR104" s="3"/>
      <c r="AS104" s="3"/>
      <c r="AT104" s="38"/>
      <c r="AU104" s="20"/>
      <c r="AV104" s="3"/>
      <c r="AW104" s="3"/>
      <c r="AX104" s="38"/>
      <c r="AY104" s="20"/>
      <c r="AZ104" s="3"/>
      <c r="BA104" s="3"/>
      <c r="BB104" s="38"/>
      <c r="BC104" s="20"/>
      <c r="BD104" s="3"/>
      <c r="BE104" s="3"/>
      <c r="BF104" s="38"/>
      <c r="BG104" s="20"/>
      <c r="BH104" s="3"/>
      <c r="BI104" s="3"/>
      <c r="BJ104" s="38"/>
      <c r="BK104" s="20"/>
      <c r="BL104" s="3"/>
      <c r="BM104" s="3"/>
      <c r="BN104" s="38"/>
      <c r="BO104" s="20"/>
      <c r="BP104" s="3"/>
      <c r="BQ104" s="3"/>
      <c r="BR104" s="38"/>
      <c r="BS104" s="20"/>
      <c r="BT104" s="3"/>
      <c r="BU104" s="3"/>
      <c r="BV104" s="38"/>
      <c r="BW104" s="20"/>
      <c r="BX104" s="3"/>
      <c r="BY104" s="3"/>
      <c r="BZ104" s="38"/>
      <c r="CA104" s="20"/>
      <c r="CB104" s="3"/>
      <c r="CC104" s="3"/>
      <c r="CD104" s="38"/>
      <c r="CE104" s="3" t="str">
        <f t="shared" si="514"/>
        <v>0,actor,651000021,</v>
      </c>
      <c r="CF104" s="3" t="str">
        <f t="shared" si="515"/>
        <v>666,effect,652022013,</v>
      </c>
      <c r="CG104" s="3" t="str">
        <f t="shared" si="516"/>
        <v/>
      </c>
      <c r="CH104" s="3" t="str">
        <f t="shared" si="517"/>
        <v/>
      </c>
      <c r="CI104" s="3" t="str">
        <f t="shared" si="518"/>
        <v>800,end,0,</v>
      </c>
      <c r="CJ104" s="3" t="str">
        <f t="shared" si="519"/>
        <v>800,logic,411390300,</v>
      </c>
      <c r="CK104" s="3" t="str">
        <f t="shared" si="520"/>
        <v/>
      </c>
      <c r="CL104" s="3" t="str">
        <f t="shared" si="521"/>
        <v/>
      </c>
      <c r="CM104" s="3" t="str">
        <f t="shared" si="522"/>
        <v/>
      </c>
      <c r="CN104" s="3" t="str">
        <f t="shared" si="523"/>
        <v/>
      </c>
      <c r="CO104" s="3" t="str">
        <f t="shared" si="524"/>
        <v/>
      </c>
      <c r="CP104" s="3" t="str">
        <f t="shared" si="525"/>
        <v/>
      </c>
      <c r="CQ104" s="3" t="str">
        <f t="shared" si="526"/>
        <v/>
      </c>
      <c r="CR104" s="3" t="str">
        <f t="shared" si="527"/>
        <v/>
      </c>
      <c r="CS104" s="3" t="str">
        <f t="shared" si="344"/>
        <v/>
      </c>
      <c r="CT104" s="3" t="str">
        <f t="shared" si="345"/>
        <v/>
      </c>
      <c r="CU104" s="3" t="str">
        <f t="shared" si="346"/>
        <v/>
      </c>
      <c r="CV104" s="3" t="str">
        <f t="shared" si="347"/>
        <v/>
      </c>
      <c r="CW104" s="3" t="str">
        <f t="shared" si="348"/>
        <v/>
      </c>
      <c r="CX104" s="3" t="str">
        <f t="shared" si="349"/>
        <v/>
      </c>
    </row>
    <row r="105" spans="1:102" x14ac:dyDescent="0.2">
      <c r="A105" s="3">
        <f t="shared" ref="A105" si="528">A104+100</f>
        <v>401390400</v>
      </c>
      <c r="B105" s="3" t="s">
        <v>419</v>
      </c>
      <c r="C105" s="20">
        <v>0</v>
      </c>
      <c r="D105" s="3" t="s">
        <v>188</v>
      </c>
      <c r="E105" s="38">
        <v>651000011</v>
      </c>
      <c r="F105" s="38"/>
      <c r="G105" s="20">
        <v>0</v>
      </c>
      <c r="H105" s="3" t="s">
        <v>182</v>
      </c>
      <c r="I105" s="3">
        <v>652121012</v>
      </c>
      <c r="J105" s="38"/>
      <c r="K105" s="20">
        <v>400</v>
      </c>
      <c r="L105" s="3" t="s">
        <v>184</v>
      </c>
      <c r="M105" s="3">
        <v>653019001</v>
      </c>
      <c r="N105" s="38"/>
      <c r="O105" s="20"/>
      <c r="P105" s="3"/>
      <c r="Q105" s="3"/>
      <c r="R105" s="38"/>
      <c r="S105" s="20" t="s">
        <v>84</v>
      </c>
      <c r="T105" s="3"/>
      <c r="U105" s="3"/>
      <c r="V105" s="3"/>
      <c r="W105" s="20"/>
      <c r="X105" s="3"/>
      <c r="Y105" s="3"/>
      <c r="Z105" s="38"/>
      <c r="AA105" s="20"/>
      <c r="AB105" s="3"/>
      <c r="AC105" s="3"/>
      <c r="AD105" s="38"/>
      <c r="AE105" s="20"/>
      <c r="AF105" s="3"/>
      <c r="AG105" s="3"/>
      <c r="AH105" s="38"/>
      <c r="AI105" s="20"/>
      <c r="AJ105" s="3"/>
      <c r="AK105" s="3"/>
      <c r="AL105" s="38"/>
      <c r="AM105" s="20"/>
      <c r="AN105" s="3"/>
      <c r="AO105" s="3"/>
      <c r="AP105" s="38"/>
      <c r="AQ105" s="20"/>
      <c r="AR105" s="3"/>
      <c r="AS105" s="3"/>
      <c r="AT105" s="38"/>
      <c r="AU105" s="20"/>
      <c r="AV105" s="3"/>
      <c r="AW105" s="3"/>
      <c r="AX105" s="38"/>
      <c r="AY105" s="20"/>
      <c r="AZ105" s="3"/>
      <c r="BA105" s="3"/>
      <c r="BB105" s="38"/>
      <c r="BC105" s="20"/>
      <c r="BD105" s="3"/>
      <c r="BE105" s="3"/>
      <c r="BF105" s="38"/>
      <c r="BG105" s="20"/>
      <c r="BH105" s="3"/>
      <c r="BI105" s="3"/>
      <c r="BJ105" s="38"/>
      <c r="BK105" s="20"/>
      <c r="BL105" s="3"/>
      <c r="BM105" s="3"/>
      <c r="BN105" s="38"/>
      <c r="BO105" s="20"/>
      <c r="BP105" s="3"/>
      <c r="BQ105" s="3"/>
      <c r="BR105" s="38"/>
      <c r="BS105" s="20"/>
      <c r="BT105" s="3"/>
      <c r="BU105" s="3"/>
      <c r="BV105" s="38"/>
      <c r="BW105" s="20"/>
      <c r="BX105" s="3"/>
      <c r="BY105" s="3"/>
      <c r="BZ105" s="38"/>
      <c r="CA105" s="20"/>
      <c r="CB105" s="3"/>
      <c r="CC105" s="3"/>
      <c r="CD105" s="38"/>
      <c r="CE105" s="3" t="str">
        <f t="shared" si="514"/>
        <v>0,actor,651000011,</v>
      </c>
      <c r="CF105" s="3" t="str">
        <f t="shared" si="515"/>
        <v>0,effect,652121012,</v>
      </c>
      <c r="CG105" s="3" t="str">
        <f t="shared" si="516"/>
        <v>400,fly,653019001,</v>
      </c>
      <c r="CH105" s="3" t="str">
        <f t="shared" si="517"/>
        <v/>
      </c>
      <c r="CI105" s="3" t="str">
        <f t="shared" si="518"/>
        <v/>
      </c>
      <c r="CJ105" s="3" t="str">
        <f t="shared" si="519"/>
        <v/>
      </c>
      <c r="CK105" s="3" t="str">
        <f t="shared" si="520"/>
        <v/>
      </c>
      <c r="CL105" s="3" t="str">
        <f t="shared" si="521"/>
        <v/>
      </c>
      <c r="CM105" s="3" t="str">
        <f t="shared" si="522"/>
        <v/>
      </c>
      <c r="CN105" s="3" t="str">
        <f t="shared" si="523"/>
        <v/>
      </c>
      <c r="CO105" s="3" t="str">
        <f t="shared" si="524"/>
        <v/>
      </c>
      <c r="CP105" s="3" t="str">
        <f t="shared" si="525"/>
        <v/>
      </c>
      <c r="CQ105" s="3" t="str">
        <f t="shared" si="526"/>
        <v/>
      </c>
      <c r="CR105" s="3" t="str">
        <f t="shared" si="527"/>
        <v/>
      </c>
      <c r="CS105" s="3" t="str">
        <f t="shared" si="344"/>
        <v/>
      </c>
      <c r="CT105" s="3" t="str">
        <f t="shared" si="345"/>
        <v/>
      </c>
      <c r="CU105" s="3" t="str">
        <f t="shared" si="346"/>
        <v/>
      </c>
      <c r="CV105" s="3" t="str">
        <f t="shared" si="347"/>
        <v/>
      </c>
      <c r="CW105" s="3" t="str">
        <f t="shared" si="348"/>
        <v/>
      </c>
      <c r="CX105" s="3" t="str">
        <f t="shared" si="349"/>
        <v/>
      </c>
    </row>
    <row r="106" spans="1:102" x14ac:dyDescent="0.2">
      <c r="A106" s="3">
        <v>401390401</v>
      </c>
      <c r="B106" s="3" t="s">
        <v>419</v>
      </c>
      <c r="C106" s="20"/>
      <c r="D106" s="3"/>
      <c r="E106" s="38"/>
      <c r="F106" s="38"/>
      <c r="G106" s="20"/>
      <c r="H106" s="3"/>
      <c r="I106" s="3"/>
      <c r="J106" s="38"/>
      <c r="K106" s="20"/>
      <c r="L106" s="3"/>
      <c r="M106" s="3"/>
      <c r="N106" s="38"/>
      <c r="O106" s="20"/>
      <c r="P106" s="3"/>
      <c r="Q106" s="3"/>
      <c r="R106" s="38"/>
      <c r="S106" s="20">
        <v>0</v>
      </c>
      <c r="T106" s="3" t="s">
        <v>315</v>
      </c>
      <c r="U106" s="3">
        <v>0</v>
      </c>
      <c r="V106" s="3"/>
      <c r="W106" s="20">
        <v>0</v>
      </c>
      <c r="X106" s="3" t="s">
        <v>183</v>
      </c>
      <c r="Y106" s="3">
        <v>411200600</v>
      </c>
      <c r="Z106" s="38"/>
      <c r="AA106" s="20"/>
      <c r="AB106" s="3"/>
      <c r="AC106" s="3"/>
      <c r="AD106" s="38"/>
      <c r="AE106" s="20"/>
      <c r="AF106" s="3"/>
      <c r="AG106" s="3"/>
      <c r="AH106" s="38"/>
      <c r="AI106" s="20"/>
      <c r="AJ106" s="3"/>
      <c r="AK106" s="3"/>
      <c r="AL106" s="38"/>
      <c r="AM106" s="20"/>
      <c r="AN106" s="3"/>
      <c r="AO106" s="3"/>
      <c r="AP106" s="38"/>
      <c r="AQ106" s="20"/>
      <c r="AR106" s="3"/>
      <c r="AS106" s="3"/>
      <c r="AT106" s="38"/>
      <c r="AU106" s="20"/>
      <c r="AV106" s="3"/>
      <c r="AW106" s="3"/>
      <c r="AX106" s="38"/>
      <c r="AY106" s="20"/>
      <c r="AZ106" s="3"/>
      <c r="BA106" s="3"/>
      <c r="BB106" s="38"/>
      <c r="BC106" s="20"/>
      <c r="BD106" s="3"/>
      <c r="BE106" s="3"/>
      <c r="BF106" s="38"/>
      <c r="BG106" s="20"/>
      <c r="BH106" s="3"/>
      <c r="BI106" s="3"/>
      <c r="BJ106" s="38"/>
      <c r="BK106" s="20"/>
      <c r="BL106" s="3"/>
      <c r="BM106" s="3"/>
      <c r="BN106" s="38"/>
      <c r="BO106" s="20"/>
      <c r="BP106" s="3"/>
      <c r="BQ106" s="3"/>
      <c r="BR106" s="38"/>
      <c r="BS106" s="20"/>
      <c r="BT106" s="3"/>
      <c r="BU106" s="3"/>
      <c r="BV106" s="38"/>
      <c r="BW106" s="20"/>
      <c r="BX106" s="3"/>
      <c r="BY106" s="3"/>
      <c r="BZ106" s="38"/>
      <c r="CA106" s="20"/>
      <c r="CB106" s="3"/>
      <c r="CC106" s="3"/>
      <c r="CD106" s="38"/>
      <c r="CE106" s="3" t="str">
        <f t="shared" si="514"/>
        <v/>
      </c>
      <c r="CF106" s="3" t="str">
        <f t="shared" si="515"/>
        <v/>
      </c>
      <c r="CG106" s="3" t="str">
        <f t="shared" si="516"/>
        <v/>
      </c>
      <c r="CH106" s="3" t="str">
        <f t="shared" si="517"/>
        <v/>
      </c>
      <c r="CI106" s="3" t="str">
        <f t="shared" si="518"/>
        <v>0,end,0,</v>
      </c>
      <c r="CJ106" s="3" t="str">
        <f t="shared" si="519"/>
        <v>0,logic,411200600,</v>
      </c>
      <c r="CK106" s="3" t="str">
        <f t="shared" si="520"/>
        <v/>
      </c>
      <c r="CL106" s="3" t="str">
        <f t="shared" si="521"/>
        <v/>
      </c>
      <c r="CM106" s="3" t="str">
        <f t="shared" si="522"/>
        <v/>
      </c>
      <c r="CN106" s="3" t="str">
        <f t="shared" si="523"/>
        <v/>
      </c>
      <c r="CO106" s="3" t="str">
        <f t="shared" si="524"/>
        <v/>
      </c>
      <c r="CP106" s="3" t="str">
        <f t="shared" si="525"/>
        <v/>
      </c>
      <c r="CQ106" s="3" t="str">
        <f t="shared" si="526"/>
        <v/>
      </c>
      <c r="CR106" s="3" t="str">
        <f t="shared" si="527"/>
        <v/>
      </c>
      <c r="CS106" s="3" t="str">
        <f t="shared" si="344"/>
        <v/>
      </c>
      <c r="CT106" s="3" t="str">
        <f t="shared" si="345"/>
        <v/>
      </c>
      <c r="CU106" s="3" t="str">
        <f t="shared" si="346"/>
        <v/>
      </c>
      <c r="CV106" s="3" t="str">
        <f t="shared" si="347"/>
        <v/>
      </c>
      <c r="CW106" s="3" t="str">
        <f t="shared" si="348"/>
        <v/>
      </c>
      <c r="CX106" s="3" t="str">
        <f t="shared" si="349"/>
        <v/>
      </c>
    </row>
    <row r="107" spans="1:102" x14ac:dyDescent="0.2">
      <c r="A107" s="3">
        <v>401390500</v>
      </c>
      <c r="B107" s="31" t="s">
        <v>517</v>
      </c>
      <c r="C107" s="20">
        <v>0</v>
      </c>
      <c r="D107" s="3" t="s">
        <v>188</v>
      </c>
      <c r="E107" s="38">
        <v>651000002</v>
      </c>
      <c r="F107" s="38"/>
      <c r="G107" s="20">
        <v>1000</v>
      </c>
      <c r="H107" s="3" t="s">
        <v>182</v>
      </c>
      <c r="I107" s="38">
        <v>652121021</v>
      </c>
      <c r="J107" s="38"/>
      <c r="K107" s="20"/>
      <c r="L107" s="3"/>
      <c r="M107" s="38"/>
      <c r="N107" s="38"/>
      <c r="O107" s="20"/>
      <c r="P107" s="3"/>
      <c r="Q107" s="3"/>
      <c r="R107" s="38"/>
      <c r="S107" s="20">
        <v>1366</v>
      </c>
      <c r="T107" s="3" t="s">
        <v>315</v>
      </c>
      <c r="U107" s="3">
        <v>0</v>
      </c>
      <c r="V107" s="3"/>
      <c r="W107" s="20">
        <v>1000</v>
      </c>
      <c r="X107" s="3" t="s">
        <v>183</v>
      </c>
      <c r="Y107" s="3">
        <f t="shared" ref="Y107" si="529">_xlfn.FLOOR.MATH(A107/100)*100+10000000</f>
        <v>411390500</v>
      </c>
      <c r="Z107" s="38"/>
      <c r="AA107" s="20">
        <v>1366</v>
      </c>
      <c r="AB107" s="3" t="s">
        <v>183</v>
      </c>
      <c r="AC107" s="3">
        <f t="shared" ref="AC107:AC108" si="530">Y107+1000000</f>
        <v>412390500</v>
      </c>
      <c r="AD107" s="38"/>
      <c r="AE107" s="20"/>
      <c r="AF107" s="3"/>
      <c r="AG107" s="3"/>
      <c r="AH107" s="38"/>
      <c r="AI107" s="20"/>
      <c r="AJ107" s="3"/>
      <c r="AK107" s="3"/>
      <c r="AL107" s="38"/>
      <c r="AM107" s="20"/>
      <c r="AN107" s="3"/>
      <c r="AO107" s="3"/>
      <c r="AP107" s="38"/>
      <c r="AQ107" s="20"/>
      <c r="AR107" s="3"/>
      <c r="AS107" s="3"/>
      <c r="AT107" s="38"/>
      <c r="AU107" s="20"/>
      <c r="AV107" s="3"/>
      <c r="AW107" s="3"/>
      <c r="AX107" s="38"/>
      <c r="AY107" s="20"/>
      <c r="AZ107" s="3"/>
      <c r="BA107" s="3"/>
      <c r="BB107" s="38"/>
      <c r="BC107" s="20"/>
      <c r="BD107" s="3"/>
      <c r="BE107" s="3"/>
      <c r="BF107" s="38"/>
      <c r="BG107" s="20"/>
      <c r="BH107" s="3"/>
      <c r="BI107" s="3"/>
      <c r="BJ107" s="38"/>
      <c r="BK107" s="20"/>
      <c r="BL107" s="3"/>
      <c r="BM107" s="3"/>
      <c r="BN107" s="38"/>
      <c r="BO107" s="20"/>
      <c r="BP107" s="3"/>
      <c r="BQ107" s="3"/>
      <c r="BR107" s="38"/>
      <c r="BS107" s="20"/>
      <c r="BT107" s="3"/>
      <c r="BU107" s="3"/>
      <c r="BV107" s="38"/>
      <c r="BW107" s="20"/>
      <c r="BX107" s="3"/>
      <c r="BY107" s="3"/>
      <c r="BZ107" s="38"/>
      <c r="CA107" s="20"/>
      <c r="CB107" s="3"/>
      <c r="CC107" s="3"/>
      <c r="CD107" s="38"/>
      <c r="CE107" s="3" t="str">
        <f t="shared" si="514"/>
        <v>0,actor,651000002,</v>
      </c>
      <c r="CF107" s="3" t="str">
        <f t="shared" si="515"/>
        <v>1000,effect,652121021,</v>
      </c>
      <c r="CG107" s="3" t="str">
        <f t="shared" si="516"/>
        <v/>
      </c>
      <c r="CH107" s="3" t="str">
        <f t="shared" si="517"/>
        <v/>
      </c>
      <c r="CI107" s="3" t="str">
        <f t="shared" si="518"/>
        <v>1366,end,0,</v>
      </c>
      <c r="CJ107" s="3" t="str">
        <f t="shared" si="519"/>
        <v>1000,logic,411390500,</v>
      </c>
      <c r="CK107" s="3" t="str">
        <f t="shared" si="520"/>
        <v>1366,logic,412390500,</v>
      </c>
      <c r="CL107" s="3" t="str">
        <f t="shared" si="521"/>
        <v/>
      </c>
      <c r="CM107" s="3" t="str">
        <f t="shared" si="522"/>
        <v/>
      </c>
      <c r="CN107" s="3" t="str">
        <f t="shared" si="523"/>
        <v/>
      </c>
      <c r="CO107" s="3" t="str">
        <f t="shared" si="524"/>
        <v/>
      </c>
      <c r="CP107" s="3" t="str">
        <f t="shared" si="525"/>
        <v/>
      </c>
      <c r="CQ107" s="3" t="str">
        <f t="shared" si="526"/>
        <v/>
      </c>
      <c r="CR107" s="3" t="str">
        <f t="shared" si="527"/>
        <v/>
      </c>
      <c r="CS107" s="3" t="str">
        <f t="shared" si="344"/>
        <v/>
      </c>
      <c r="CT107" s="3" t="str">
        <f t="shared" si="345"/>
        <v/>
      </c>
      <c r="CU107" s="3" t="str">
        <f t="shared" si="346"/>
        <v/>
      </c>
      <c r="CV107" s="3" t="str">
        <f t="shared" si="347"/>
        <v/>
      </c>
      <c r="CW107" s="3" t="str">
        <f t="shared" si="348"/>
        <v/>
      </c>
      <c r="CX107" s="3" t="str">
        <f t="shared" si="349"/>
        <v/>
      </c>
    </row>
    <row r="108" spans="1:102" x14ac:dyDescent="0.2">
      <c r="A108" s="3">
        <v>401390600</v>
      </c>
      <c r="B108" s="31" t="s">
        <v>494</v>
      </c>
      <c r="C108" s="20">
        <v>0</v>
      </c>
      <c r="D108" s="3" t="s">
        <v>188</v>
      </c>
      <c r="E108" s="38">
        <v>651000002</v>
      </c>
      <c r="F108" s="38"/>
      <c r="G108" s="20">
        <v>1000</v>
      </c>
      <c r="H108" s="3" t="s">
        <v>182</v>
      </c>
      <c r="I108" s="38">
        <v>652121021</v>
      </c>
      <c r="J108" s="38"/>
      <c r="K108" s="20"/>
      <c r="L108" s="3"/>
      <c r="M108" s="38"/>
      <c r="N108" s="38"/>
      <c r="O108" s="20"/>
      <c r="P108" s="3"/>
      <c r="Q108" s="3"/>
      <c r="R108" s="38"/>
      <c r="S108" s="20">
        <v>1366</v>
      </c>
      <c r="T108" s="3" t="s">
        <v>315</v>
      </c>
      <c r="U108" s="3">
        <v>0</v>
      </c>
      <c r="V108" s="3"/>
      <c r="W108" s="20">
        <v>1000</v>
      </c>
      <c r="X108" s="3" t="s">
        <v>183</v>
      </c>
      <c r="Y108" s="3">
        <f t="shared" ref="Y108:Y109" si="531">_xlfn.FLOOR.MATH(A108/100)*100+10000000</f>
        <v>411390600</v>
      </c>
      <c r="Z108" s="38"/>
      <c r="AA108" s="20">
        <v>1366</v>
      </c>
      <c r="AB108" s="3" t="s">
        <v>183</v>
      </c>
      <c r="AC108" s="3">
        <f t="shared" si="530"/>
        <v>412390600</v>
      </c>
      <c r="AD108" s="38"/>
      <c r="AE108" s="20"/>
      <c r="AF108" s="3"/>
      <c r="AG108" s="3"/>
      <c r="AH108" s="38"/>
      <c r="AI108" s="20"/>
      <c r="AJ108" s="3"/>
      <c r="AK108" s="3"/>
      <c r="AL108" s="38"/>
      <c r="AM108" s="20"/>
      <c r="AN108" s="3"/>
      <c r="AO108" s="3"/>
      <c r="AP108" s="38"/>
      <c r="AQ108" s="20"/>
      <c r="AR108" s="3"/>
      <c r="AS108" s="3"/>
      <c r="AT108" s="38"/>
      <c r="AU108" s="20"/>
      <c r="AV108" s="3"/>
      <c r="AW108" s="3"/>
      <c r="AX108" s="38"/>
      <c r="AY108" s="20"/>
      <c r="AZ108" s="3"/>
      <c r="BA108" s="3"/>
      <c r="BB108" s="38"/>
      <c r="BC108" s="20"/>
      <c r="BD108" s="3"/>
      <c r="BE108" s="3"/>
      <c r="BF108" s="38"/>
      <c r="BG108" s="20"/>
      <c r="BH108" s="3"/>
      <c r="BI108" s="3"/>
      <c r="BJ108" s="38"/>
      <c r="BK108" s="20"/>
      <c r="BL108" s="3"/>
      <c r="BM108" s="3"/>
      <c r="BN108" s="38"/>
      <c r="BO108" s="20"/>
      <c r="BP108" s="3"/>
      <c r="BQ108" s="3"/>
      <c r="BR108" s="38"/>
      <c r="BS108" s="20"/>
      <c r="BT108" s="3"/>
      <c r="BU108" s="3"/>
      <c r="BV108" s="38"/>
      <c r="BW108" s="20"/>
      <c r="BX108" s="3"/>
      <c r="BY108" s="3"/>
      <c r="BZ108" s="38"/>
      <c r="CA108" s="20"/>
      <c r="CB108" s="3"/>
      <c r="CC108" s="3"/>
      <c r="CD108" s="38"/>
      <c r="CE108" s="3" t="str">
        <f t="shared" ref="CE108:CE109" si="532">IF(C108="","",C108&amp;","&amp;D108&amp;","&amp;E108&amp;","&amp;F108)</f>
        <v>0,actor,651000002,</v>
      </c>
      <c r="CF108" s="3" t="str">
        <f t="shared" ref="CF108:CF109" si="533">IF(G108="","",G108&amp;","&amp;H108&amp;","&amp;I108&amp;","&amp;J108)</f>
        <v>1000,effect,652121021,</v>
      </c>
      <c r="CG108" s="3" t="str">
        <f t="shared" ref="CG108:CG109" si="534">IF(K108="","",K108&amp;","&amp;L108&amp;","&amp;M108&amp;","&amp;N108)</f>
        <v/>
      </c>
      <c r="CH108" s="3" t="str">
        <f t="shared" ref="CH108:CH109" si="535">IF(O108="","",O108&amp;","&amp;P108&amp;","&amp;Q108&amp;","&amp;R108)</f>
        <v/>
      </c>
      <c r="CI108" s="3" t="str">
        <f t="shared" ref="CI108:CI109" si="536">IF(S108="","",S108&amp;","&amp;T108&amp;","&amp;U108&amp;","&amp;V108)</f>
        <v>1366,end,0,</v>
      </c>
      <c r="CJ108" s="3" t="str">
        <f t="shared" ref="CJ108:CJ109" si="537">IF(W108="","",W108&amp;","&amp;X108&amp;","&amp;Y108&amp;","&amp;Z108)</f>
        <v>1000,logic,411390600,</v>
      </c>
      <c r="CK108" s="3" t="str">
        <f t="shared" ref="CK108:CK109" si="538">IF(AA108="","",AA108&amp;","&amp;AB108&amp;","&amp;AC108&amp;","&amp;AD108)</f>
        <v>1366,logic,412390600,</v>
      </c>
      <c r="CL108" s="3" t="str">
        <f t="shared" ref="CL108:CL109" si="539">IF(AE108="","",AE108&amp;","&amp;AF108&amp;","&amp;AG108&amp;","&amp;AH108)</f>
        <v/>
      </c>
      <c r="CM108" s="3" t="str">
        <f t="shared" ref="CM108:CM109" si="540">IF(AI108="","",AI108&amp;","&amp;AJ108&amp;","&amp;AK108&amp;","&amp;AL108)</f>
        <v/>
      </c>
      <c r="CN108" s="3" t="str">
        <f t="shared" ref="CN108:CN109" si="541">IF(AM108="","",AM108&amp;","&amp;AN108&amp;","&amp;AO108&amp;","&amp;AP108)</f>
        <v/>
      </c>
      <c r="CO108" s="3" t="str">
        <f t="shared" ref="CO108:CO109" si="542">IF(AQ108="","",AQ108&amp;","&amp;AR108&amp;","&amp;AS108&amp;","&amp;AT108)</f>
        <v/>
      </c>
      <c r="CP108" s="3" t="str">
        <f t="shared" ref="CP108:CP109" si="543">IF(AU108="","",AU108&amp;","&amp;AV108&amp;","&amp;AW108&amp;","&amp;AX108)</f>
        <v/>
      </c>
      <c r="CQ108" s="3" t="str">
        <f t="shared" ref="CQ108:CQ109" si="544">IF(AY108="","",AY108&amp;","&amp;AZ108&amp;","&amp;BA108&amp;","&amp;BB108)</f>
        <v/>
      </c>
      <c r="CR108" s="3" t="str">
        <f t="shared" ref="CR108:CR109" si="545">IF(BC108="","",BC108&amp;","&amp;BD108&amp;","&amp;BE108&amp;","&amp;BF108)</f>
        <v/>
      </c>
      <c r="CS108" s="3" t="str">
        <f t="shared" ref="CS108:CS109" si="546">IF(BG108="","",BG108&amp;","&amp;BH108&amp;","&amp;BI108&amp;","&amp;BJ108)</f>
        <v/>
      </c>
      <c r="CT108" s="3" t="str">
        <f t="shared" ref="CT108:CT109" si="547">IF(BK108="","",BK108&amp;","&amp;BL108&amp;","&amp;BM108&amp;","&amp;BN108)</f>
        <v/>
      </c>
      <c r="CU108" s="3" t="str">
        <f t="shared" ref="CU108:CU109" si="548">IF(BO108="","",BO108&amp;","&amp;BP108&amp;","&amp;BQ108&amp;","&amp;BR108)</f>
        <v/>
      </c>
      <c r="CV108" s="3" t="str">
        <f t="shared" ref="CV108:CV109" si="549">IF(BS108="","",BS108&amp;","&amp;BT108&amp;","&amp;BU108&amp;","&amp;BV108)</f>
        <v/>
      </c>
      <c r="CW108" s="3" t="str">
        <f t="shared" ref="CW108:CW109" si="550">IF(BW108="","",BW108&amp;","&amp;BX108&amp;","&amp;BY108&amp;","&amp;BZ108)</f>
        <v/>
      </c>
      <c r="CX108" s="3" t="str">
        <f t="shared" ref="CX108:CX109" si="551">IF(CA108="","",CA108&amp;","&amp;CB108&amp;","&amp;CC108&amp;","&amp;CD108)</f>
        <v/>
      </c>
    </row>
    <row r="109" spans="1:102" x14ac:dyDescent="0.2">
      <c r="A109" s="3">
        <v>401390700</v>
      </c>
      <c r="B109" s="3" t="s">
        <v>515</v>
      </c>
      <c r="C109" s="20">
        <v>0</v>
      </c>
      <c r="D109" s="3" t="s">
        <v>188</v>
      </c>
      <c r="E109" s="38">
        <v>651000011</v>
      </c>
      <c r="F109" s="38"/>
      <c r="G109" s="20">
        <v>400</v>
      </c>
      <c r="H109" s="3" t="s">
        <v>182</v>
      </c>
      <c r="I109" s="3">
        <v>652121020</v>
      </c>
      <c r="J109" s="38"/>
      <c r="K109" s="20"/>
      <c r="L109" s="3"/>
      <c r="M109" s="38"/>
      <c r="N109" s="38"/>
      <c r="O109" s="20"/>
      <c r="P109" s="3"/>
      <c r="Q109" s="3"/>
      <c r="R109" s="38"/>
      <c r="S109" s="20">
        <v>533</v>
      </c>
      <c r="T109" s="3" t="s">
        <v>315</v>
      </c>
      <c r="U109" s="3">
        <v>0</v>
      </c>
      <c r="V109" s="3"/>
      <c r="W109" s="20">
        <v>533</v>
      </c>
      <c r="X109" s="3" t="s">
        <v>183</v>
      </c>
      <c r="Y109" s="3">
        <f t="shared" si="531"/>
        <v>411390700</v>
      </c>
      <c r="Z109" s="38"/>
      <c r="AA109" s="20"/>
      <c r="AB109" s="3"/>
      <c r="AC109" s="3"/>
      <c r="AD109" s="38"/>
      <c r="AE109" s="20"/>
      <c r="AF109" s="3"/>
      <c r="AG109" s="3"/>
      <c r="AH109" s="38"/>
      <c r="AI109" s="20"/>
      <c r="AJ109" s="3"/>
      <c r="AK109" s="3"/>
      <c r="AL109" s="38"/>
      <c r="AM109" s="20"/>
      <c r="AN109" s="3"/>
      <c r="AO109" s="3"/>
      <c r="AP109" s="38"/>
      <c r="AQ109" s="20"/>
      <c r="AR109" s="3"/>
      <c r="AS109" s="3"/>
      <c r="AT109" s="38"/>
      <c r="AU109" s="20"/>
      <c r="AV109" s="3"/>
      <c r="AW109" s="3"/>
      <c r="AX109" s="38"/>
      <c r="AY109" s="20"/>
      <c r="AZ109" s="3"/>
      <c r="BA109" s="3"/>
      <c r="BB109" s="38"/>
      <c r="BC109" s="20"/>
      <c r="BD109" s="3"/>
      <c r="BE109" s="3"/>
      <c r="BF109" s="38"/>
      <c r="BG109" s="20"/>
      <c r="BH109" s="3"/>
      <c r="BI109" s="3"/>
      <c r="BJ109" s="38"/>
      <c r="BK109" s="20"/>
      <c r="BL109" s="3"/>
      <c r="BM109" s="3"/>
      <c r="BN109" s="38"/>
      <c r="BO109" s="20"/>
      <c r="BP109" s="3"/>
      <c r="BQ109" s="3"/>
      <c r="BR109" s="38"/>
      <c r="BS109" s="20"/>
      <c r="BT109" s="3"/>
      <c r="BU109" s="3"/>
      <c r="BV109" s="38"/>
      <c r="BW109" s="20"/>
      <c r="BX109" s="3"/>
      <c r="BY109" s="3"/>
      <c r="BZ109" s="38"/>
      <c r="CA109" s="20"/>
      <c r="CB109" s="3"/>
      <c r="CC109" s="3"/>
      <c r="CD109" s="38"/>
      <c r="CE109" s="3" t="str">
        <f t="shared" si="532"/>
        <v>0,actor,651000011,</v>
      </c>
      <c r="CF109" s="3" t="str">
        <f t="shared" si="533"/>
        <v>400,effect,652121020,</v>
      </c>
      <c r="CG109" s="3" t="str">
        <f t="shared" si="534"/>
        <v/>
      </c>
      <c r="CH109" s="3" t="str">
        <f t="shared" si="535"/>
        <v/>
      </c>
      <c r="CI109" s="3" t="str">
        <f t="shared" si="536"/>
        <v>533,end,0,</v>
      </c>
      <c r="CJ109" s="3" t="str">
        <f t="shared" si="537"/>
        <v>533,logic,411390700,</v>
      </c>
      <c r="CK109" s="3" t="str">
        <f t="shared" si="538"/>
        <v/>
      </c>
      <c r="CL109" s="3" t="str">
        <f t="shared" si="539"/>
        <v/>
      </c>
      <c r="CM109" s="3" t="str">
        <f t="shared" si="540"/>
        <v/>
      </c>
      <c r="CN109" s="3" t="str">
        <f t="shared" si="541"/>
        <v/>
      </c>
      <c r="CO109" s="3" t="str">
        <f t="shared" si="542"/>
        <v/>
      </c>
      <c r="CP109" s="3" t="str">
        <f t="shared" si="543"/>
        <v/>
      </c>
      <c r="CQ109" s="3" t="str">
        <f t="shared" si="544"/>
        <v/>
      </c>
      <c r="CR109" s="3" t="str">
        <f t="shared" si="545"/>
        <v/>
      </c>
      <c r="CS109" s="3" t="str">
        <f t="shared" si="546"/>
        <v/>
      </c>
      <c r="CT109" s="3" t="str">
        <f t="shared" si="547"/>
        <v/>
      </c>
      <c r="CU109" s="3" t="str">
        <f t="shared" si="548"/>
        <v/>
      </c>
      <c r="CV109" s="3" t="str">
        <f t="shared" si="549"/>
        <v/>
      </c>
      <c r="CW109" s="3" t="str">
        <f t="shared" si="550"/>
        <v/>
      </c>
      <c r="CX109" s="3" t="str">
        <f t="shared" si="551"/>
        <v/>
      </c>
    </row>
    <row r="112" spans="1:102" s="13" customFormat="1" ht="16.5" x14ac:dyDescent="0.2">
      <c r="A112" s="18" t="s">
        <v>310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</row>
    <row r="113" spans="1:102" x14ac:dyDescent="0.2">
      <c r="A113" s="31">
        <v>401900100</v>
      </c>
      <c r="B113" s="31" t="s">
        <v>201</v>
      </c>
      <c r="C113" s="20">
        <v>0</v>
      </c>
      <c r="D113" s="3" t="s">
        <v>188</v>
      </c>
      <c r="E113" s="38">
        <v>651000001</v>
      </c>
      <c r="F113" s="4"/>
      <c r="G113" s="20"/>
      <c r="H113" s="3"/>
      <c r="I113" s="4"/>
      <c r="J113" s="38"/>
      <c r="K113" s="20"/>
      <c r="L113" s="3"/>
      <c r="M113" s="3"/>
      <c r="N113" s="38"/>
      <c r="O113" s="20"/>
      <c r="P113" s="3"/>
      <c r="Q113" s="3"/>
      <c r="R113" s="38"/>
      <c r="S113" s="20"/>
      <c r="T113" s="3"/>
      <c r="U113" s="3"/>
      <c r="V113" s="38"/>
      <c r="W113" s="20"/>
      <c r="X113" s="3"/>
      <c r="Y113" s="3"/>
      <c r="Z113" s="38"/>
      <c r="AA113" s="20"/>
      <c r="AB113" s="3"/>
      <c r="AC113" s="3"/>
      <c r="AD113" s="38"/>
      <c r="AE113" s="20"/>
      <c r="AF113" s="3"/>
      <c r="AG113" s="3"/>
      <c r="AH113" s="38"/>
      <c r="AI113" s="20"/>
      <c r="AJ113" s="3"/>
      <c r="AK113" s="3"/>
      <c r="AL113" s="38"/>
      <c r="AM113" s="20"/>
      <c r="AN113" s="3"/>
      <c r="AO113" s="3"/>
      <c r="AP113" s="38"/>
      <c r="AQ113" s="20"/>
      <c r="AR113" s="3"/>
      <c r="AS113" s="3"/>
      <c r="AT113" s="38"/>
      <c r="AU113" s="20"/>
      <c r="AV113" s="3"/>
      <c r="AW113" s="3"/>
      <c r="AX113" s="38"/>
      <c r="AY113" s="20"/>
      <c r="AZ113" s="3"/>
      <c r="BA113" s="3"/>
      <c r="BB113" s="38"/>
      <c r="BC113" s="20"/>
      <c r="BD113" s="3"/>
      <c r="BE113" s="3"/>
      <c r="BF113" s="38"/>
      <c r="BG113" s="20"/>
      <c r="BH113" s="3"/>
      <c r="BI113" s="3"/>
      <c r="BJ113" s="38"/>
      <c r="BK113" s="20"/>
      <c r="BL113" s="3"/>
      <c r="BM113" s="3"/>
      <c r="BN113" s="38"/>
      <c r="BO113" s="20"/>
      <c r="BP113" s="3"/>
      <c r="BQ113" s="3"/>
      <c r="BR113" s="38"/>
      <c r="BS113" s="20"/>
      <c r="BT113" s="3"/>
      <c r="BU113" s="3"/>
      <c r="BV113" s="38"/>
      <c r="BW113" s="20"/>
      <c r="BX113" s="3"/>
      <c r="BY113" s="3"/>
      <c r="BZ113" s="38"/>
      <c r="CA113" s="20"/>
      <c r="CB113" s="3"/>
      <c r="CC113" s="3"/>
      <c r="CD113" s="38"/>
      <c r="CE113" s="3" t="str">
        <f t="shared" ref="CE113:CE125" si="552">IF(C113="","",C113&amp;","&amp;D113&amp;","&amp;E113&amp;","&amp;F113)</f>
        <v>0,actor,651000001,</v>
      </c>
      <c r="CF113" s="3" t="str">
        <f t="shared" ref="CF113:CF125" si="553">IF(G113="","",G113&amp;","&amp;H113&amp;","&amp;I113&amp;","&amp;J113)</f>
        <v/>
      </c>
      <c r="CG113" s="3" t="str">
        <f t="shared" ref="CG113:CG125" si="554">IF(K113="","",K113&amp;","&amp;L113&amp;","&amp;M113&amp;","&amp;N113)</f>
        <v/>
      </c>
      <c r="CH113" s="3" t="str">
        <f t="shared" ref="CH113:CH125" si="555">IF(O113="","",O113&amp;","&amp;P113&amp;","&amp;Q113&amp;","&amp;R113)</f>
        <v/>
      </c>
      <c r="CI113" s="3" t="str">
        <f t="shared" ref="CI113:CI125" si="556">IF(S113="","",S113&amp;","&amp;T113&amp;","&amp;U113&amp;","&amp;V113)</f>
        <v/>
      </c>
      <c r="CJ113" s="3" t="str">
        <f t="shared" ref="CJ113:CJ125" si="557">IF(W113="","",W113&amp;","&amp;X113&amp;","&amp;Y113&amp;","&amp;Z113)</f>
        <v/>
      </c>
      <c r="CK113" s="3" t="str">
        <f t="shared" ref="CK113:CK125" si="558">IF(AA113="","",AA113&amp;","&amp;AB113&amp;","&amp;AC113&amp;","&amp;AD113)</f>
        <v/>
      </c>
      <c r="CL113" s="3" t="str">
        <f t="shared" ref="CL113:CL125" si="559">IF(AE113="","",AE113&amp;","&amp;AF113&amp;","&amp;AG113&amp;","&amp;AH113)</f>
        <v/>
      </c>
      <c r="CM113" s="3" t="str">
        <f t="shared" ref="CM113:CM125" si="560">IF(AI113="","",AI113&amp;","&amp;AJ113&amp;","&amp;AK113&amp;","&amp;AL113)</f>
        <v/>
      </c>
      <c r="CN113" s="3" t="str">
        <f t="shared" ref="CN113:CN125" si="561">IF(AM113="","",AM113&amp;","&amp;AN113&amp;","&amp;AO113&amp;","&amp;AP113)</f>
        <v/>
      </c>
      <c r="CO113" s="3" t="str">
        <f t="shared" ref="CO113:CO125" si="562">IF(AQ113="","",AQ113&amp;","&amp;AR113&amp;","&amp;AS113&amp;","&amp;AT113)</f>
        <v/>
      </c>
      <c r="CP113" s="3" t="str">
        <f t="shared" ref="CP113:CP125" si="563">IF(AU113="","",AU113&amp;","&amp;AV113&amp;","&amp;AW113&amp;","&amp;AX113)</f>
        <v/>
      </c>
      <c r="CQ113" s="3" t="str">
        <f t="shared" ref="CQ113:CQ125" si="564">IF(AY113="","",AY113&amp;","&amp;AZ113&amp;","&amp;BA113&amp;","&amp;BB113)</f>
        <v/>
      </c>
      <c r="CR113" s="3" t="str">
        <f t="shared" ref="CR113:CR125" si="565">IF(BC113="","",BC113&amp;","&amp;BD113&amp;","&amp;BE113&amp;","&amp;BF113)</f>
        <v/>
      </c>
      <c r="CS113" s="3" t="str">
        <f t="shared" ref="CS113:CS125" si="566">IF(BG113="","",BG113&amp;","&amp;BH113&amp;","&amp;BI113&amp;","&amp;BJ113)</f>
        <v/>
      </c>
      <c r="CT113" s="3" t="str">
        <f t="shared" ref="CT113:CT125" si="567">IF(BK113="","",BK113&amp;","&amp;BL113&amp;","&amp;BM113&amp;","&amp;BN113)</f>
        <v/>
      </c>
      <c r="CU113" s="3" t="str">
        <f t="shared" ref="CU113:CU125" si="568">IF(BO113="","",BO113&amp;","&amp;BP113&amp;","&amp;BQ113&amp;","&amp;BR113)</f>
        <v/>
      </c>
      <c r="CV113" s="3" t="str">
        <f t="shared" ref="CV113:CV125" si="569">IF(BS113="","",BS113&amp;","&amp;BT113&amp;","&amp;BU113&amp;","&amp;BV113)</f>
        <v/>
      </c>
      <c r="CW113" s="3" t="str">
        <f t="shared" ref="CW113:CW125" si="570">IF(BW113="","",BW113&amp;","&amp;BX113&amp;","&amp;BY113&amp;","&amp;BZ113)</f>
        <v/>
      </c>
      <c r="CX113" s="3" t="str">
        <f t="shared" ref="CX113:CX125" si="571">IF(CA113="","",CA113&amp;","&amp;CB113&amp;","&amp;CC113&amp;","&amp;CD113)</f>
        <v/>
      </c>
    </row>
    <row r="114" spans="1:102" x14ac:dyDescent="0.2">
      <c r="A114" s="31">
        <v>401900200</v>
      </c>
      <c r="B114" s="31" t="s">
        <v>198</v>
      </c>
      <c r="C114" s="20">
        <v>0</v>
      </c>
      <c r="D114" s="3" t="s">
        <v>188</v>
      </c>
      <c r="E114" s="38">
        <v>651000001</v>
      </c>
      <c r="F114" s="4"/>
      <c r="G114" s="20"/>
      <c r="H114" s="3"/>
      <c r="I114" s="3"/>
      <c r="J114" s="38"/>
      <c r="K114" s="20"/>
      <c r="L114" s="3"/>
      <c r="M114" s="3"/>
      <c r="N114" s="38"/>
      <c r="O114" s="20"/>
      <c r="P114" s="3"/>
      <c r="Q114" s="3"/>
      <c r="R114" s="38"/>
      <c r="S114" s="20"/>
      <c r="T114" s="3"/>
      <c r="U114" s="3"/>
      <c r="V114" s="38"/>
      <c r="W114" s="20"/>
      <c r="X114" s="3"/>
      <c r="Y114" s="3"/>
      <c r="Z114" s="38"/>
      <c r="AA114" s="20"/>
      <c r="AB114" s="3"/>
      <c r="AC114" s="3"/>
      <c r="AD114" s="38"/>
      <c r="AE114" s="20"/>
      <c r="AF114" s="3"/>
      <c r="AG114" s="3"/>
      <c r="AH114" s="38"/>
      <c r="AI114" s="20"/>
      <c r="AJ114" s="3"/>
      <c r="AK114" s="3"/>
      <c r="AL114" s="38"/>
      <c r="AM114" s="20"/>
      <c r="AN114" s="3"/>
      <c r="AO114" s="3"/>
      <c r="AP114" s="38"/>
      <c r="AQ114" s="20"/>
      <c r="AR114" s="3"/>
      <c r="AS114" s="3"/>
      <c r="AT114" s="38"/>
      <c r="AU114" s="20"/>
      <c r="AV114" s="3"/>
      <c r="AW114" s="3"/>
      <c r="AX114" s="38"/>
      <c r="AY114" s="20"/>
      <c r="AZ114" s="3"/>
      <c r="BA114" s="3"/>
      <c r="BB114" s="38"/>
      <c r="BC114" s="20"/>
      <c r="BD114" s="3"/>
      <c r="BE114" s="3"/>
      <c r="BF114" s="38"/>
      <c r="BG114" s="20"/>
      <c r="BH114" s="3"/>
      <c r="BI114" s="3"/>
      <c r="BJ114" s="38"/>
      <c r="BK114" s="20"/>
      <c r="BL114" s="3"/>
      <c r="BM114" s="3"/>
      <c r="BN114" s="38"/>
      <c r="BO114" s="20"/>
      <c r="BP114" s="3"/>
      <c r="BQ114" s="3"/>
      <c r="BR114" s="38"/>
      <c r="BS114" s="20"/>
      <c r="BT114" s="3"/>
      <c r="BU114" s="3"/>
      <c r="BV114" s="38"/>
      <c r="BW114" s="20"/>
      <c r="BX114" s="3"/>
      <c r="BY114" s="3"/>
      <c r="BZ114" s="38"/>
      <c r="CA114" s="20"/>
      <c r="CB114" s="3"/>
      <c r="CC114" s="3"/>
      <c r="CD114" s="38"/>
      <c r="CE114" s="3" t="str">
        <f t="shared" si="552"/>
        <v>0,actor,651000001,</v>
      </c>
      <c r="CF114" s="3" t="str">
        <f t="shared" si="553"/>
        <v/>
      </c>
      <c r="CG114" s="3" t="str">
        <f t="shared" si="554"/>
        <v/>
      </c>
      <c r="CH114" s="3" t="str">
        <f t="shared" si="555"/>
        <v/>
      </c>
      <c r="CI114" s="3" t="str">
        <f t="shared" si="556"/>
        <v/>
      </c>
      <c r="CJ114" s="3" t="str">
        <f t="shared" si="557"/>
        <v/>
      </c>
      <c r="CK114" s="3" t="str">
        <f t="shared" si="558"/>
        <v/>
      </c>
      <c r="CL114" s="3" t="str">
        <f t="shared" si="559"/>
        <v/>
      </c>
      <c r="CM114" s="3" t="str">
        <f t="shared" si="560"/>
        <v/>
      </c>
      <c r="CN114" s="3" t="str">
        <f t="shared" si="561"/>
        <v/>
      </c>
      <c r="CO114" s="3" t="str">
        <f t="shared" si="562"/>
        <v/>
      </c>
      <c r="CP114" s="3" t="str">
        <f t="shared" si="563"/>
        <v/>
      </c>
      <c r="CQ114" s="3" t="str">
        <f t="shared" si="564"/>
        <v/>
      </c>
      <c r="CR114" s="3" t="str">
        <f t="shared" si="565"/>
        <v/>
      </c>
      <c r="CS114" s="3" t="str">
        <f t="shared" si="566"/>
        <v/>
      </c>
      <c r="CT114" s="3" t="str">
        <f t="shared" si="567"/>
        <v/>
      </c>
      <c r="CU114" s="3" t="str">
        <f t="shared" si="568"/>
        <v/>
      </c>
      <c r="CV114" s="3" t="str">
        <f t="shared" si="569"/>
        <v/>
      </c>
      <c r="CW114" s="3" t="str">
        <f t="shared" si="570"/>
        <v/>
      </c>
      <c r="CX114" s="3" t="str">
        <f t="shared" si="571"/>
        <v/>
      </c>
    </row>
    <row r="115" spans="1:102" x14ac:dyDescent="0.2">
      <c r="A115" s="31">
        <v>401900300</v>
      </c>
      <c r="B115" s="31" t="s">
        <v>200</v>
      </c>
      <c r="C115" s="20">
        <v>0</v>
      </c>
      <c r="D115" s="3" t="s">
        <v>188</v>
      </c>
      <c r="E115" s="38">
        <v>651000001</v>
      </c>
      <c r="F115" s="4"/>
      <c r="G115" s="20"/>
      <c r="H115" s="3"/>
      <c r="I115" s="4"/>
      <c r="J115" s="38"/>
      <c r="K115" s="20"/>
      <c r="L115" s="3"/>
      <c r="M115" s="3"/>
      <c r="N115" s="38"/>
      <c r="O115" s="20"/>
      <c r="P115" s="3"/>
      <c r="Q115" s="3"/>
      <c r="R115" s="38"/>
      <c r="S115" s="20"/>
      <c r="T115" s="3"/>
      <c r="U115" s="3"/>
      <c r="V115" s="38"/>
      <c r="W115" s="20"/>
      <c r="X115" s="3"/>
      <c r="Y115" s="3"/>
      <c r="Z115" s="38"/>
      <c r="AA115" s="20"/>
      <c r="AB115" s="3"/>
      <c r="AC115" s="3"/>
      <c r="AD115" s="38"/>
      <c r="AE115" s="20"/>
      <c r="AF115" s="3"/>
      <c r="AG115" s="3"/>
      <c r="AH115" s="38"/>
      <c r="AI115" s="20"/>
      <c r="AJ115" s="3"/>
      <c r="AK115" s="3"/>
      <c r="AL115" s="38"/>
      <c r="AM115" s="20"/>
      <c r="AN115" s="3"/>
      <c r="AO115" s="3"/>
      <c r="AP115" s="38"/>
      <c r="AQ115" s="20"/>
      <c r="AR115" s="3"/>
      <c r="AS115" s="3"/>
      <c r="AT115" s="38"/>
      <c r="AU115" s="20"/>
      <c r="AV115" s="3"/>
      <c r="AW115" s="3"/>
      <c r="AX115" s="38"/>
      <c r="AY115" s="20"/>
      <c r="AZ115" s="3"/>
      <c r="BA115" s="3"/>
      <c r="BB115" s="38"/>
      <c r="BC115" s="20"/>
      <c r="BD115" s="3"/>
      <c r="BE115" s="3"/>
      <c r="BF115" s="38"/>
      <c r="BG115" s="20"/>
      <c r="BH115" s="3"/>
      <c r="BI115" s="3"/>
      <c r="BJ115" s="38"/>
      <c r="BK115" s="20"/>
      <c r="BL115" s="3"/>
      <c r="BM115" s="3"/>
      <c r="BN115" s="38"/>
      <c r="BO115" s="20"/>
      <c r="BP115" s="3"/>
      <c r="BQ115" s="3"/>
      <c r="BR115" s="38"/>
      <c r="BS115" s="20"/>
      <c r="BT115" s="3"/>
      <c r="BU115" s="3"/>
      <c r="BV115" s="38"/>
      <c r="BW115" s="20"/>
      <c r="BX115" s="3"/>
      <c r="BY115" s="3"/>
      <c r="BZ115" s="38"/>
      <c r="CA115" s="20"/>
      <c r="CB115" s="3"/>
      <c r="CC115" s="3"/>
      <c r="CD115" s="38"/>
      <c r="CE115" s="3" t="str">
        <f t="shared" si="552"/>
        <v>0,actor,651000001,</v>
      </c>
      <c r="CF115" s="3" t="str">
        <f t="shared" si="553"/>
        <v/>
      </c>
      <c r="CG115" s="3" t="str">
        <f t="shared" si="554"/>
        <v/>
      </c>
      <c r="CH115" s="3" t="str">
        <f t="shared" si="555"/>
        <v/>
      </c>
      <c r="CI115" s="3" t="str">
        <f t="shared" si="556"/>
        <v/>
      </c>
      <c r="CJ115" s="3" t="str">
        <f t="shared" si="557"/>
        <v/>
      </c>
      <c r="CK115" s="3" t="str">
        <f t="shared" si="558"/>
        <v/>
      </c>
      <c r="CL115" s="3" t="str">
        <f t="shared" si="559"/>
        <v/>
      </c>
      <c r="CM115" s="3" t="str">
        <f t="shared" si="560"/>
        <v/>
      </c>
      <c r="CN115" s="3" t="str">
        <f t="shared" si="561"/>
        <v/>
      </c>
      <c r="CO115" s="3" t="str">
        <f t="shared" si="562"/>
        <v/>
      </c>
      <c r="CP115" s="3" t="str">
        <f t="shared" si="563"/>
        <v/>
      </c>
      <c r="CQ115" s="3" t="str">
        <f t="shared" si="564"/>
        <v/>
      </c>
      <c r="CR115" s="3" t="str">
        <f t="shared" si="565"/>
        <v/>
      </c>
      <c r="CS115" s="3" t="str">
        <f t="shared" si="566"/>
        <v/>
      </c>
      <c r="CT115" s="3" t="str">
        <f t="shared" si="567"/>
        <v/>
      </c>
      <c r="CU115" s="3" t="str">
        <f t="shared" si="568"/>
        <v/>
      </c>
      <c r="CV115" s="3" t="str">
        <f t="shared" si="569"/>
        <v/>
      </c>
      <c r="CW115" s="3" t="str">
        <f t="shared" si="570"/>
        <v/>
      </c>
      <c r="CX115" s="3" t="str">
        <f t="shared" si="571"/>
        <v/>
      </c>
    </row>
    <row r="116" spans="1:102" x14ac:dyDescent="0.2">
      <c r="A116" s="31">
        <v>401900400</v>
      </c>
      <c r="B116" s="31" t="s">
        <v>258</v>
      </c>
      <c r="C116" s="20">
        <v>0</v>
      </c>
      <c r="D116" s="3" t="s">
        <v>188</v>
      </c>
      <c r="E116" s="38">
        <v>651000001</v>
      </c>
      <c r="F116" s="4"/>
      <c r="G116" s="20"/>
      <c r="H116" s="3"/>
      <c r="I116" s="3"/>
      <c r="J116" s="38"/>
      <c r="K116" s="20"/>
      <c r="L116" s="3"/>
      <c r="M116" s="3"/>
      <c r="N116" s="38"/>
      <c r="O116" s="20"/>
      <c r="P116" s="3"/>
      <c r="Q116" s="3"/>
      <c r="R116" s="38"/>
      <c r="S116" s="20"/>
      <c r="T116" s="3"/>
      <c r="U116" s="3"/>
      <c r="V116" s="38"/>
      <c r="W116" s="20"/>
      <c r="X116" s="3"/>
      <c r="Y116" s="3"/>
      <c r="Z116" s="38"/>
      <c r="AA116" s="20"/>
      <c r="AB116" s="3"/>
      <c r="AC116" s="3"/>
      <c r="AD116" s="38"/>
      <c r="AE116" s="20"/>
      <c r="AF116" s="3"/>
      <c r="AG116" s="3"/>
      <c r="AH116" s="38"/>
      <c r="AI116" s="20"/>
      <c r="AJ116" s="3"/>
      <c r="AK116" s="3"/>
      <c r="AL116" s="38"/>
      <c r="AM116" s="20"/>
      <c r="AN116" s="3"/>
      <c r="AO116" s="3"/>
      <c r="AP116" s="38"/>
      <c r="AQ116" s="20"/>
      <c r="AR116" s="3"/>
      <c r="AS116" s="3"/>
      <c r="AT116" s="38"/>
      <c r="AU116" s="20"/>
      <c r="AV116" s="3"/>
      <c r="AW116" s="3"/>
      <c r="AX116" s="38"/>
      <c r="AY116" s="20"/>
      <c r="AZ116" s="3"/>
      <c r="BA116" s="3"/>
      <c r="BB116" s="38"/>
      <c r="BC116" s="20"/>
      <c r="BD116" s="3"/>
      <c r="BE116" s="3"/>
      <c r="BF116" s="38"/>
      <c r="BG116" s="20"/>
      <c r="BH116" s="3"/>
      <c r="BI116" s="3"/>
      <c r="BJ116" s="38"/>
      <c r="BK116" s="20"/>
      <c r="BL116" s="3"/>
      <c r="BM116" s="3"/>
      <c r="BN116" s="38"/>
      <c r="BO116" s="20"/>
      <c r="BP116" s="3"/>
      <c r="BQ116" s="3"/>
      <c r="BR116" s="38"/>
      <c r="BS116" s="20"/>
      <c r="BT116" s="3"/>
      <c r="BU116" s="3"/>
      <c r="BV116" s="38"/>
      <c r="BW116" s="20"/>
      <c r="BX116" s="3"/>
      <c r="BY116" s="3"/>
      <c r="BZ116" s="38"/>
      <c r="CA116" s="20"/>
      <c r="CB116" s="3"/>
      <c r="CC116" s="3"/>
      <c r="CD116" s="38"/>
      <c r="CE116" s="3" t="str">
        <f t="shared" si="552"/>
        <v>0,actor,651000001,</v>
      </c>
      <c r="CF116" s="3" t="str">
        <f t="shared" si="553"/>
        <v/>
      </c>
      <c r="CG116" s="3" t="str">
        <f t="shared" si="554"/>
        <v/>
      </c>
      <c r="CH116" s="3" t="str">
        <f t="shared" si="555"/>
        <v/>
      </c>
      <c r="CI116" s="3" t="str">
        <f t="shared" si="556"/>
        <v/>
      </c>
      <c r="CJ116" s="3" t="str">
        <f t="shared" si="557"/>
        <v/>
      </c>
      <c r="CK116" s="3" t="str">
        <f t="shared" si="558"/>
        <v/>
      </c>
      <c r="CL116" s="3" t="str">
        <f t="shared" si="559"/>
        <v/>
      </c>
      <c r="CM116" s="3" t="str">
        <f t="shared" si="560"/>
        <v/>
      </c>
      <c r="CN116" s="3" t="str">
        <f t="shared" si="561"/>
        <v/>
      </c>
      <c r="CO116" s="3" t="str">
        <f t="shared" si="562"/>
        <v/>
      </c>
      <c r="CP116" s="3" t="str">
        <f t="shared" si="563"/>
        <v/>
      </c>
      <c r="CQ116" s="3" t="str">
        <f t="shared" si="564"/>
        <v/>
      </c>
      <c r="CR116" s="3" t="str">
        <f t="shared" si="565"/>
        <v/>
      </c>
      <c r="CS116" s="3" t="str">
        <f t="shared" si="566"/>
        <v/>
      </c>
      <c r="CT116" s="3" t="str">
        <f t="shared" si="567"/>
        <v/>
      </c>
      <c r="CU116" s="3" t="str">
        <f t="shared" si="568"/>
        <v/>
      </c>
      <c r="CV116" s="3" t="str">
        <f t="shared" si="569"/>
        <v/>
      </c>
      <c r="CW116" s="3" t="str">
        <f t="shared" si="570"/>
        <v/>
      </c>
      <c r="CX116" s="3" t="str">
        <f t="shared" si="571"/>
        <v/>
      </c>
    </row>
    <row r="117" spans="1:102" x14ac:dyDescent="0.2">
      <c r="A117" s="31">
        <v>401900500</v>
      </c>
      <c r="B117" s="31" t="s">
        <v>259</v>
      </c>
      <c r="C117" s="20">
        <v>0</v>
      </c>
      <c r="D117" s="3" t="s">
        <v>188</v>
      </c>
      <c r="E117" s="38">
        <v>651000001</v>
      </c>
      <c r="F117" s="4"/>
      <c r="G117" s="20"/>
      <c r="H117" s="3"/>
      <c r="I117" s="3"/>
      <c r="J117" s="38"/>
      <c r="K117" s="20"/>
      <c r="L117" s="3"/>
      <c r="M117" s="3"/>
      <c r="N117" s="38"/>
      <c r="O117" s="20"/>
      <c r="P117" s="3"/>
      <c r="Q117" s="3"/>
      <c r="R117" s="38"/>
      <c r="S117" s="20"/>
      <c r="T117" s="3"/>
      <c r="U117" s="3"/>
      <c r="V117" s="38"/>
      <c r="W117" s="20"/>
      <c r="X117" s="3"/>
      <c r="Y117" s="3"/>
      <c r="Z117" s="38"/>
      <c r="AA117" s="20"/>
      <c r="AB117" s="3"/>
      <c r="AC117" s="3"/>
      <c r="AD117" s="38"/>
      <c r="AE117" s="20"/>
      <c r="AF117" s="3"/>
      <c r="AG117" s="3"/>
      <c r="AH117" s="38"/>
      <c r="AI117" s="20"/>
      <c r="AJ117" s="3"/>
      <c r="AK117" s="3"/>
      <c r="AL117" s="38"/>
      <c r="AM117" s="20"/>
      <c r="AN117" s="3"/>
      <c r="AO117" s="3"/>
      <c r="AP117" s="38"/>
      <c r="AQ117" s="20"/>
      <c r="AR117" s="3"/>
      <c r="AS117" s="3"/>
      <c r="AT117" s="38"/>
      <c r="AU117" s="20"/>
      <c r="AV117" s="3"/>
      <c r="AW117" s="3"/>
      <c r="AX117" s="38"/>
      <c r="AY117" s="20"/>
      <c r="AZ117" s="3"/>
      <c r="BA117" s="3"/>
      <c r="BB117" s="38"/>
      <c r="BC117" s="20"/>
      <c r="BD117" s="3"/>
      <c r="BE117" s="3"/>
      <c r="BF117" s="38"/>
      <c r="BG117" s="20"/>
      <c r="BH117" s="3"/>
      <c r="BI117" s="3"/>
      <c r="BJ117" s="38"/>
      <c r="BK117" s="20"/>
      <c r="BL117" s="3"/>
      <c r="BM117" s="3"/>
      <c r="BN117" s="38"/>
      <c r="BO117" s="20"/>
      <c r="BP117" s="3"/>
      <c r="BQ117" s="3"/>
      <c r="BR117" s="38"/>
      <c r="BS117" s="20"/>
      <c r="BT117" s="3"/>
      <c r="BU117" s="3"/>
      <c r="BV117" s="38"/>
      <c r="BW117" s="20"/>
      <c r="BX117" s="3"/>
      <c r="BY117" s="3"/>
      <c r="BZ117" s="38"/>
      <c r="CA117" s="20"/>
      <c r="CB117" s="3"/>
      <c r="CC117" s="3"/>
      <c r="CD117" s="38"/>
      <c r="CE117" s="3" t="str">
        <f t="shared" si="552"/>
        <v>0,actor,651000001,</v>
      </c>
      <c r="CF117" s="3" t="str">
        <f t="shared" si="553"/>
        <v/>
      </c>
      <c r="CG117" s="3" t="str">
        <f t="shared" si="554"/>
        <v/>
      </c>
      <c r="CH117" s="3" t="str">
        <f t="shared" si="555"/>
        <v/>
      </c>
      <c r="CI117" s="3" t="str">
        <f t="shared" si="556"/>
        <v/>
      </c>
      <c r="CJ117" s="3" t="str">
        <f t="shared" si="557"/>
        <v/>
      </c>
      <c r="CK117" s="3" t="str">
        <f t="shared" si="558"/>
        <v/>
      </c>
      <c r="CL117" s="3" t="str">
        <f t="shared" si="559"/>
        <v/>
      </c>
      <c r="CM117" s="3" t="str">
        <f t="shared" si="560"/>
        <v/>
      </c>
      <c r="CN117" s="3" t="str">
        <f t="shared" si="561"/>
        <v/>
      </c>
      <c r="CO117" s="3" t="str">
        <f t="shared" si="562"/>
        <v/>
      </c>
      <c r="CP117" s="3" t="str">
        <f t="shared" si="563"/>
        <v/>
      </c>
      <c r="CQ117" s="3" t="str">
        <f t="shared" si="564"/>
        <v/>
      </c>
      <c r="CR117" s="3" t="str">
        <f t="shared" si="565"/>
        <v/>
      </c>
      <c r="CS117" s="3" t="str">
        <f t="shared" si="566"/>
        <v/>
      </c>
      <c r="CT117" s="3" t="str">
        <f t="shared" si="567"/>
        <v/>
      </c>
      <c r="CU117" s="3" t="str">
        <f t="shared" si="568"/>
        <v/>
      </c>
      <c r="CV117" s="3" t="str">
        <f t="shared" si="569"/>
        <v/>
      </c>
      <c r="CW117" s="3" t="str">
        <f t="shared" si="570"/>
        <v/>
      </c>
      <c r="CX117" s="3" t="str">
        <f t="shared" si="571"/>
        <v/>
      </c>
    </row>
    <row r="118" spans="1:102" x14ac:dyDescent="0.2">
      <c r="A118" s="31">
        <v>401900600</v>
      </c>
      <c r="B118" s="31" t="s">
        <v>260</v>
      </c>
      <c r="C118" s="20">
        <v>0</v>
      </c>
      <c r="D118" s="3" t="s">
        <v>188</v>
      </c>
      <c r="E118" s="38">
        <v>651000001</v>
      </c>
      <c r="F118" s="4"/>
      <c r="G118" s="20"/>
      <c r="H118" s="3"/>
      <c r="I118" s="3"/>
      <c r="J118" s="38"/>
      <c r="K118" s="20"/>
      <c r="L118" s="3"/>
      <c r="M118" s="3"/>
      <c r="N118" s="38"/>
      <c r="O118" s="20"/>
      <c r="P118" s="3"/>
      <c r="Q118" s="3"/>
      <c r="R118" s="38"/>
      <c r="S118" s="20"/>
      <c r="T118" s="3"/>
      <c r="U118" s="3"/>
      <c r="V118" s="38"/>
      <c r="W118" s="20"/>
      <c r="X118" s="3"/>
      <c r="Y118" s="3"/>
      <c r="Z118" s="38"/>
      <c r="AA118" s="20"/>
      <c r="AB118" s="3"/>
      <c r="AC118" s="3"/>
      <c r="AD118" s="38"/>
      <c r="AE118" s="20"/>
      <c r="AF118" s="3"/>
      <c r="AG118" s="3"/>
      <c r="AH118" s="38"/>
      <c r="AI118" s="20"/>
      <c r="AJ118" s="3"/>
      <c r="AK118" s="3"/>
      <c r="AL118" s="38"/>
      <c r="AM118" s="20"/>
      <c r="AN118" s="3"/>
      <c r="AO118" s="3"/>
      <c r="AP118" s="38"/>
      <c r="AQ118" s="20"/>
      <c r="AR118" s="3"/>
      <c r="AS118" s="3"/>
      <c r="AT118" s="38"/>
      <c r="AU118" s="20"/>
      <c r="AV118" s="3"/>
      <c r="AW118" s="3"/>
      <c r="AX118" s="38"/>
      <c r="AY118" s="20"/>
      <c r="AZ118" s="3"/>
      <c r="BA118" s="3"/>
      <c r="BB118" s="38"/>
      <c r="BC118" s="20"/>
      <c r="BD118" s="3"/>
      <c r="BE118" s="3"/>
      <c r="BF118" s="38"/>
      <c r="BG118" s="20"/>
      <c r="BH118" s="3"/>
      <c r="BI118" s="3"/>
      <c r="BJ118" s="38"/>
      <c r="BK118" s="20"/>
      <c r="BL118" s="3"/>
      <c r="BM118" s="3"/>
      <c r="BN118" s="38"/>
      <c r="BO118" s="20"/>
      <c r="BP118" s="3"/>
      <c r="BQ118" s="3"/>
      <c r="BR118" s="38"/>
      <c r="BS118" s="20"/>
      <c r="BT118" s="3"/>
      <c r="BU118" s="3"/>
      <c r="BV118" s="38"/>
      <c r="BW118" s="20"/>
      <c r="BX118" s="3"/>
      <c r="BY118" s="3"/>
      <c r="BZ118" s="38"/>
      <c r="CA118" s="20"/>
      <c r="CB118" s="3"/>
      <c r="CC118" s="3"/>
      <c r="CD118" s="38"/>
      <c r="CE118" s="3" t="str">
        <f t="shared" si="552"/>
        <v>0,actor,651000001,</v>
      </c>
      <c r="CF118" s="3" t="str">
        <f t="shared" si="553"/>
        <v/>
      </c>
      <c r="CG118" s="3" t="str">
        <f t="shared" si="554"/>
        <v/>
      </c>
      <c r="CH118" s="3" t="str">
        <f t="shared" si="555"/>
        <v/>
      </c>
      <c r="CI118" s="3" t="str">
        <f t="shared" si="556"/>
        <v/>
      </c>
      <c r="CJ118" s="3" t="str">
        <f t="shared" si="557"/>
        <v/>
      </c>
      <c r="CK118" s="3" t="str">
        <f t="shared" si="558"/>
        <v/>
      </c>
      <c r="CL118" s="3" t="str">
        <f t="shared" si="559"/>
        <v/>
      </c>
      <c r="CM118" s="3" t="str">
        <f t="shared" si="560"/>
        <v/>
      </c>
      <c r="CN118" s="3" t="str">
        <f t="shared" si="561"/>
        <v/>
      </c>
      <c r="CO118" s="3" t="str">
        <f t="shared" si="562"/>
        <v/>
      </c>
      <c r="CP118" s="3" t="str">
        <f t="shared" si="563"/>
        <v/>
      </c>
      <c r="CQ118" s="3" t="str">
        <f t="shared" si="564"/>
        <v/>
      </c>
      <c r="CR118" s="3" t="str">
        <f t="shared" si="565"/>
        <v/>
      </c>
      <c r="CS118" s="3" t="str">
        <f t="shared" si="566"/>
        <v/>
      </c>
      <c r="CT118" s="3" t="str">
        <f t="shared" si="567"/>
        <v/>
      </c>
      <c r="CU118" s="3" t="str">
        <f t="shared" si="568"/>
        <v/>
      </c>
      <c r="CV118" s="3" t="str">
        <f t="shared" si="569"/>
        <v/>
      </c>
      <c r="CW118" s="3" t="str">
        <f t="shared" si="570"/>
        <v/>
      </c>
      <c r="CX118" s="3" t="str">
        <f t="shared" si="571"/>
        <v/>
      </c>
    </row>
    <row r="119" spans="1:102" x14ac:dyDescent="0.2">
      <c r="A119" s="31">
        <v>401900700</v>
      </c>
      <c r="B119" s="31" t="s">
        <v>291</v>
      </c>
      <c r="C119" s="20">
        <v>0</v>
      </c>
      <c r="D119" s="3" t="s">
        <v>188</v>
      </c>
      <c r="E119" s="38">
        <v>651000001</v>
      </c>
      <c r="F119" s="4"/>
      <c r="G119" s="20"/>
      <c r="H119" s="3"/>
      <c r="I119" s="3"/>
      <c r="J119" s="38"/>
      <c r="K119" s="20"/>
      <c r="L119" s="3"/>
      <c r="M119" s="3"/>
      <c r="N119" s="38"/>
      <c r="O119" s="20"/>
      <c r="P119" s="3"/>
      <c r="Q119" s="3"/>
      <c r="R119" s="38"/>
      <c r="S119" s="20"/>
      <c r="T119" s="3"/>
      <c r="U119" s="3"/>
      <c r="V119" s="38"/>
      <c r="W119" s="20"/>
      <c r="X119" s="3"/>
      <c r="Y119" s="3"/>
      <c r="Z119" s="38"/>
      <c r="AA119" s="20"/>
      <c r="AB119" s="3"/>
      <c r="AC119" s="3"/>
      <c r="AD119" s="38"/>
      <c r="AE119" s="20"/>
      <c r="AF119" s="3"/>
      <c r="AG119" s="3"/>
      <c r="AH119" s="38"/>
      <c r="AI119" s="20"/>
      <c r="AJ119" s="3"/>
      <c r="AK119" s="3"/>
      <c r="AL119" s="38"/>
      <c r="AM119" s="20"/>
      <c r="AN119" s="3"/>
      <c r="AO119" s="3"/>
      <c r="AP119" s="38"/>
      <c r="AQ119" s="20"/>
      <c r="AR119" s="3"/>
      <c r="AS119" s="3"/>
      <c r="AT119" s="38"/>
      <c r="AU119" s="20"/>
      <c r="AV119" s="3"/>
      <c r="AW119" s="3"/>
      <c r="AX119" s="38"/>
      <c r="AY119" s="20"/>
      <c r="AZ119" s="3"/>
      <c r="BA119" s="3"/>
      <c r="BB119" s="38"/>
      <c r="BC119" s="20"/>
      <c r="BD119" s="3"/>
      <c r="BE119" s="3"/>
      <c r="BF119" s="38"/>
      <c r="BG119" s="20"/>
      <c r="BH119" s="3"/>
      <c r="BI119" s="3"/>
      <c r="BJ119" s="38"/>
      <c r="BK119" s="20"/>
      <c r="BL119" s="3"/>
      <c r="BM119" s="3"/>
      <c r="BN119" s="38"/>
      <c r="BO119" s="20"/>
      <c r="BP119" s="3"/>
      <c r="BQ119" s="3"/>
      <c r="BR119" s="38"/>
      <c r="BS119" s="20"/>
      <c r="BT119" s="3"/>
      <c r="BU119" s="3"/>
      <c r="BV119" s="38"/>
      <c r="BW119" s="20"/>
      <c r="BX119" s="3"/>
      <c r="BY119" s="3"/>
      <c r="BZ119" s="38"/>
      <c r="CA119" s="20"/>
      <c r="CB119" s="3"/>
      <c r="CC119" s="3"/>
      <c r="CD119" s="38"/>
      <c r="CE119" s="3" t="str">
        <f t="shared" si="552"/>
        <v>0,actor,651000001,</v>
      </c>
      <c r="CF119" s="3" t="str">
        <f t="shared" si="553"/>
        <v/>
      </c>
      <c r="CG119" s="3" t="str">
        <f t="shared" si="554"/>
        <v/>
      </c>
      <c r="CH119" s="3" t="str">
        <f t="shared" si="555"/>
        <v/>
      </c>
      <c r="CI119" s="3" t="str">
        <f t="shared" si="556"/>
        <v/>
      </c>
      <c r="CJ119" s="3" t="str">
        <f t="shared" si="557"/>
        <v/>
      </c>
      <c r="CK119" s="3" t="str">
        <f t="shared" si="558"/>
        <v/>
      </c>
      <c r="CL119" s="3" t="str">
        <f t="shared" si="559"/>
        <v/>
      </c>
      <c r="CM119" s="3" t="str">
        <f t="shared" si="560"/>
        <v/>
      </c>
      <c r="CN119" s="3" t="str">
        <f t="shared" si="561"/>
        <v/>
      </c>
      <c r="CO119" s="3" t="str">
        <f t="shared" si="562"/>
        <v/>
      </c>
      <c r="CP119" s="3" t="str">
        <f t="shared" si="563"/>
        <v/>
      </c>
      <c r="CQ119" s="3" t="str">
        <f t="shared" si="564"/>
        <v/>
      </c>
      <c r="CR119" s="3" t="str">
        <f t="shared" si="565"/>
        <v/>
      </c>
      <c r="CS119" s="3" t="str">
        <f t="shared" si="566"/>
        <v/>
      </c>
      <c r="CT119" s="3" t="str">
        <f t="shared" si="567"/>
        <v/>
      </c>
      <c r="CU119" s="3" t="str">
        <f t="shared" si="568"/>
        <v/>
      </c>
      <c r="CV119" s="3" t="str">
        <f t="shared" si="569"/>
        <v/>
      </c>
      <c r="CW119" s="3" t="str">
        <f t="shared" si="570"/>
        <v/>
      </c>
      <c r="CX119" s="3" t="str">
        <f t="shared" si="571"/>
        <v/>
      </c>
    </row>
    <row r="120" spans="1:102" x14ac:dyDescent="0.2">
      <c r="A120" s="31">
        <v>401900800</v>
      </c>
      <c r="B120" s="31" t="s">
        <v>292</v>
      </c>
      <c r="C120" s="20">
        <v>0</v>
      </c>
      <c r="D120" s="3" t="s">
        <v>188</v>
      </c>
      <c r="E120" s="38">
        <v>651000001</v>
      </c>
      <c r="F120" s="4"/>
      <c r="G120" s="20"/>
      <c r="H120" s="3"/>
      <c r="I120" s="3"/>
      <c r="J120" s="38"/>
      <c r="K120" s="20"/>
      <c r="L120" s="3"/>
      <c r="M120" s="3"/>
      <c r="N120" s="38"/>
      <c r="O120" s="20"/>
      <c r="P120" s="3"/>
      <c r="Q120" s="3"/>
      <c r="R120" s="38"/>
      <c r="S120" s="20"/>
      <c r="T120" s="3"/>
      <c r="U120" s="3"/>
      <c r="V120" s="38"/>
      <c r="W120" s="20"/>
      <c r="X120" s="3"/>
      <c r="Y120" s="3"/>
      <c r="Z120" s="38"/>
      <c r="AA120" s="20"/>
      <c r="AB120" s="3"/>
      <c r="AC120" s="3"/>
      <c r="AD120" s="38"/>
      <c r="AE120" s="20"/>
      <c r="AF120" s="3"/>
      <c r="AG120" s="3"/>
      <c r="AH120" s="38"/>
      <c r="AI120" s="20"/>
      <c r="AJ120" s="3"/>
      <c r="AK120" s="3"/>
      <c r="AL120" s="38"/>
      <c r="AM120" s="20"/>
      <c r="AN120" s="3"/>
      <c r="AO120" s="3"/>
      <c r="AP120" s="38"/>
      <c r="AQ120" s="20"/>
      <c r="AR120" s="3"/>
      <c r="AS120" s="3"/>
      <c r="AT120" s="38"/>
      <c r="AU120" s="20"/>
      <c r="AV120" s="3"/>
      <c r="AW120" s="3"/>
      <c r="AX120" s="38"/>
      <c r="AY120" s="20"/>
      <c r="AZ120" s="3"/>
      <c r="BA120" s="3"/>
      <c r="BB120" s="38"/>
      <c r="BC120" s="20"/>
      <c r="BD120" s="3"/>
      <c r="BE120" s="3"/>
      <c r="BF120" s="38"/>
      <c r="BG120" s="20"/>
      <c r="BH120" s="3"/>
      <c r="BI120" s="3"/>
      <c r="BJ120" s="38"/>
      <c r="BK120" s="20"/>
      <c r="BL120" s="3"/>
      <c r="BM120" s="3"/>
      <c r="BN120" s="38"/>
      <c r="BO120" s="20"/>
      <c r="BP120" s="3"/>
      <c r="BQ120" s="3"/>
      <c r="BR120" s="38"/>
      <c r="BS120" s="20"/>
      <c r="BT120" s="3"/>
      <c r="BU120" s="3"/>
      <c r="BV120" s="38"/>
      <c r="BW120" s="20"/>
      <c r="BX120" s="3"/>
      <c r="BY120" s="3"/>
      <c r="BZ120" s="38"/>
      <c r="CA120" s="20"/>
      <c r="CB120" s="3"/>
      <c r="CC120" s="3"/>
      <c r="CD120" s="38"/>
      <c r="CE120" s="3" t="str">
        <f t="shared" si="552"/>
        <v>0,actor,651000001,</v>
      </c>
      <c r="CF120" s="3" t="str">
        <f t="shared" si="553"/>
        <v/>
      </c>
      <c r="CG120" s="3" t="str">
        <f t="shared" si="554"/>
        <v/>
      </c>
      <c r="CH120" s="3" t="str">
        <f t="shared" si="555"/>
        <v/>
      </c>
      <c r="CI120" s="3" t="str">
        <f t="shared" si="556"/>
        <v/>
      </c>
      <c r="CJ120" s="3" t="str">
        <f t="shared" si="557"/>
        <v/>
      </c>
      <c r="CK120" s="3" t="str">
        <f t="shared" si="558"/>
        <v/>
      </c>
      <c r="CL120" s="3" t="str">
        <f t="shared" si="559"/>
        <v/>
      </c>
      <c r="CM120" s="3" t="str">
        <f t="shared" si="560"/>
        <v/>
      </c>
      <c r="CN120" s="3" t="str">
        <f t="shared" si="561"/>
        <v/>
      </c>
      <c r="CO120" s="3" t="str">
        <f t="shared" si="562"/>
        <v/>
      </c>
      <c r="CP120" s="3" t="str">
        <f t="shared" si="563"/>
        <v/>
      </c>
      <c r="CQ120" s="3" t="str">
        <f t="shared" si="564"/>
        <v/>
      </c>
      <c r="CR120" s="3" t="str">
        <f t="shared" si="565"/>
        <v/>
      </c>
      <c r="CS120" s="3" t="str">
        <f t="shared" si="566"/>
        <v/>
      </c>
      <c r="CT120" s="3" t="str">
        <f t="shared" si="567"/>
        <v/>
      </c>
      <c r="CU120" s="3" t="str">
        <f t="shared" si="568"/>
        <v/>
      </c>
      <c r="CV120" s="3" t="str">
        <f t="shared" si="569"/>
        <v/>
      </c>
      <c r="CW120" s="3" t="str">
        <f t="shared" si="570"/>
        <v/>
      </c>
      <c r="CX120" s="3" t="str">
        <f t="shared" si="571"/>
        <v/>
      </c>
    </row>
    <row r="121" spans="1:102" x14ac:dyDescent="0.2">
      <c r="A121" s="31">
        <v>401900900</v>
      </c>
      <c r="B121" s="31" t="s">
        <v>283</v>
      </c>
      <c r="C121" s="20">
        <v>0</v>
      </c>
      <c r="D121" s="3" t="s">
        <v>188</v>
      </c>
      <c r="E121" s="38">
        <v>651000001</v>
      </c>
      <c r="F121" s="4"/>
      <c r="G121" s="20"/>
      <c r="H121" s="3"/>
      <c r="I121" s="3"/>
      <c r="J121" s="38"/>
      <c r="K121" s="20"/>
      <c r="L121" s="3"/>
      <c r="M121" s="3"/>
      <c r="N121" s="38"/>
      <c r="O121" s="20"/>
      <c r="P121" s="3"/>
      <c r="Q121" s="3"/>
      <c r="R121" s="38"/>
      <c r="S121" s="20"/>
      <c r="T121" s="3"/>
      <c r="U121" s="3"/>
      <c r="V121" s="38"/>
      <c r="W121" s="20"/>
      <c r="X121" s="3"/>
      <c r="Y121" s="3"/>
      <c r="Z121" s="38"/>
      <c r="AA121" s="20"/>
      <c r="AB121" s="3"/>
      <c r="AC121" s="3"/>
      <c r="AD121" s="38"/>
      <c r="AE121" s="20"/>
      <c r="AF121" s="3"/>
      <c r="AG121" s="3"/>
      <c r="AH121" s="38"/>
      <c r="AI121" s="20"/>
      <c r="AJ121" s="3"/>
      <c r="AK121" s="3"/>
      <c r="AL121" s="38"/>
      <c r="AM121" s="20"/>
      <c r="AN121" s="3"/>
      <c r="AO121" s="3"/>
      <c r="AP121" s="38"/>
      <c r="AQ121" s="20"/>
      <c r="AR121" s="3"/>
      <c r="AS121" s="3"/>
      <c r="AT121" s="38"/>
      <c r="AU121" s="20"/>
      <c r="AV121" s="3"/>
      <c r="AW121" s="3"/>
      <c r="AX121" s="38"/>
      <c r="AY121" s="20"/>
      <c r="AZ121" s="3"/>
      <c r="BA121" s="3"/>
      <c r="BB121" s="38"/>
      <c r="BC121" s="20"/>
      <c r="BD121" s="3"/>
      <c r="BE121" s="3"/>
      <c r="BF121" s="38"/>
      <c r="BG121" s="20"/>
      <c r="BH121" s="3"/>
      <c r="BI121" s="3"/>
      <c r="BJ121" s="38"/>
      <c r="BK121" s="20"/>
      <c r="BL121" s="3"/>
      <c r="BM121" s="3"/>
      <c r="BN121" s="38"/>
      <c r="BO121" s="20"/>
      <c r="BP121" s="3"/>
      <c r="BQ121" s="3"/>
      <c r="BR121" s="38"/>
      <c r="BS121" s="20"/>
      <c r="BT121" s="3"/>
      <c r="BU121" s="3"/>
      <c r="BV121" s="38"/>
      <c r="BW121" s="20"/>
      <c r="BX121" s="3"/>
      <c r="BY121" s="3"/>
      <c r="BZ121" s="38"/>
      <c r="CA121" s="20"/>
      <c r="CB121" s="3"/>
      <c r="CC121" s="3"/>
      <c r="CD121" s="38"/>
      <c r="CE121" s="3" t="str">
        <f t="shared" si="552"/>
        <v>0,actor,651000001,</v>
      </c>
      <c r="CF121" s="3" t="str">
        <f t="shared" si="553"/>
        <v/>
      </c>
      <c r="CG121" s="3" t="str">
        <f t="shared" si="554"/>
        <v/>
      </c>
      <c r="CH121" s="3" t="str">
        <f t="shared" si="555"/>
        <v/>
      </c>
      <c r="CI121" s="3" t="str">
        <f t="shared" si="556"/>
        <v/>
      </c>
      <c r="CJ121" s="3" t="str">
        <f t="shared" si="557"/>
        <v/>
      </c>
      <c r="CK121" s="3" t="str">
        <f t="shared" si="558"/>
        <v/>
      </c>
      <c r="CL121" s="3" t="str">
        <f t="shared" si="559"/>
        <v/>
      </c>
      <c r="CM121" s="3" t="str">
        <f t="shared" si="560"/>
        <v/>
      </c>
      <c r="CN121" s="3" t="str">
        <f t="shared" si="561"/>
        <v/>
      </c>
      <c r="CO121" s="3" t="str">
        <f t="shared" si="562"/>
        <v/>
      </c>
      <c r="CP121" s="3" t="str">
        <f t="shared" si="563"/>
        <v/>
      </c>
      <c r="CQ121" s="3" t="str">
        <f t="shared" si="564"/>
        <v/>
      </c>
      <c r="CR121" s="3" t="str">
        <f t="shared" si="565"/>
        <v/>
      </c>
      <c r="CS121" s="3" t="str">
        <f t="shared" si="566"/>
        <v/>
      </c>
      <c r="CT121" s="3" t="str">
        <f t="shared" si="567"/>
        <v/>
      </c>
      <c r="CU121" s="3" t="str">
        <f t="shared" si="568"/>
        <v/>
      </c>
      <c r="CV121" s="3" t="str">
        <f t="shared" si="569"/>
        <v/>
      </c>
      <c r="CW121" s="3" t="str">
        <f t="shared" si="570"/>
        <v/>
      </c>
      <c r="CX121" s="3" t="str">
        <f t="shared" si="571"/>
        <v/>
      </c>
    </row>
    <row r="122" spans="1:102" x14ac:dyDescent="0.2">
      <c r="A122" s="31">
        <v>401901000</v>
      </c>
      <c r="B122" s="31" t="s">
        <v>284</v>
      </c>
      <c r="C122" s="20">
        <v>0</v>
      </c>
      <c r="D122" s="3" t="s">
        <v>188</v>
      </c>
      <c r="E122" s="38">
        <v>651000001</v>
      </c>
      <c r="F122" s="4"/>
      <c r="G122" s="20"/>
      <c r="H122" s="3"/>
      <c r="I122" s="3"/>
      <c r="J122" s="38"/>
      <c r="K122" s="20"/>
      <c r="L122" s="3"/>
      <c r="M122" s="3"/>
      <c r="N122" s="38"/>
      <c r="O122" s="20"/>
      <c r="P122" s="3"/>
      <c r="Q122" s="3"/>
      <c r="R122" s="38"/>
      <c r="S122" s="20"/>
      <c r="T122" s="3"/>
      <c r="U122" s="3"/>
      <c r="V122" s="38"/>
      <c r="W122" s="20"/>
      <c r="X122" s="3"/>
      <c r="Y122" s="3"/>
      <c r="Z122" s="38"/>
      <c r="AA122" s="20"/>
      <c r="AB122" s="3"/>
      <c r="AC122" s="3"/>
      <c r="AD122" s="38"/>
      <c r="AE122" s="20"/>
      <c r="AF122" s="3"/>
      <c r="AG122" s="3"/>
      <c r="AH122" s="38"/>
      <c r="AI122" s="20"/>
      <c r="AJ122" s="3"/>
      <c r="AK122" s="3"/>
      <c r="AL122" s="38"/>
      <c r="AM122" s="20"/>
      <c r="AN122" s="3"/>
      <c r="AO122" s="3"/>
      <c r="AP122" s="38"/>
      <c r="AQ122" s="20"/>
      <c r="AR122" s="3"/>
      <c r="AS122" s="3"/>
      <c r="AT122" s="38"/>
      <c r="AU122" s="20"/>
      <c r="AV122" s="3"/>
      <c r="AW122" s="3"/>
      <c r="AX122" s="38"/>
      <c r="AY122" s="20"/>
      <c r="AZ122" s="3"/>
      <c r="BA122" s="3"/>
      <c r="BB122" s="38"/>
      <c r="BC122" s="20"/>
      <c r="BD122" s="3"/>
      <c r="BE122" s="3"/>
      <c r="BF122" s="38"/>
      <c r="BG122" s="20"/>
      <c r="BH122" s="3"/>
      <c r="BI122" s="3"/>
      <c r="BJ122" s="38"/>
      <c r="BK122" s="20"/>
      <c r="BL122" s="3"/>
      <c r="BM122" s="3"/>
      <c r="BN122" s="38"/>
      <c r="BO122" s="20"/>
      <c r="BP122" s="3"/>
      <c r="BQ122" s="3"/>
      <c r="BR122" s="38"/>
      <c r="BS122" s="20"/>
      <c r="BT122" s="3"/>
      <c r="BU122" s="3"/>
      <c r="BV122" s="38"/>
      <c r="BW122" s="20"/>
      <c r="BX122" s="3"/>
      <c r="BY122" s="3"/>
      <c r="BZ122" s="38"/>
      <c r="CA122" s="20"/>
      <c r="CB122" s="3"/>
      <c r="CC122" s="3"/>
      <c r="CD122" s="38"/>
      <c r="CE122" s="3" t="str">
        <f t="shared" si="552"/>
        <v>0,actor,651000001,</v>
      </c>
      <c r="CF122" s="3" t="str">
        <f t="shared" si="553"/>
        <v/>
      </c>
      <c r="CG122" s="3" t="str">
        <f t="shared" si="554"/>
        <v/>
      </c>
      <c r="CH122" s="3" t="str">
        <f t="shared" si="555"/>
        <v/>
      </c>
      <c r="CI122" s="3" t="str">
        <f t="shared" si="556"/>
        <v/>
      </c>
      <c r="CJ122" s="3" t="str">
        <f t="shared" si="557"/>
        <v/>
      </c>
      <c r="CK122" s="3" t="str">
        <f t="shared" si="558"/>
        <v/>
      </c>
      <c r="CL122" s="3" t="str">
        <f t="shared" si="559"/>
        <v/>
      </c>
      <c r="CM122" s="3" t="str">
        <f t="shared" si="560"/>
        <v/>
      </c>
      <c r="CN122" s="3" t="str">
        <f t="shared" si="561"/>
        <v/>
      </c>
      <c r="CO122" s="3" t="str">
        <f t="shared" si="562"/>
        <v/>
      </c>
      <c r="CP122" s="3" t="str">
        <f t="shared" si="563"/>
        <v/>
      </c>
      <c r="CQ122" s="3" t="str">
        <f t="shared" si="564"/>
        <v/>
      </c>
      <c r="CR122" s="3" t="str">
        <f t="shared" si="565"/>
        <v/>
      </c>
      <c r="CS122" s="3" t="str">
        <f t="shared" si="566"/>
        <v/>
      </c>
      <c r="CT122" s="3" t="str">
        <f t="shared" si="567"/>
        <v/>
      </c>
      <c r="CU122" s="3" t="str">
        <f t="shared" si="568"/>
        <v/>
      </c>
      <c r="CV122" s="3" t="str">
        <f t="shared" si="569"/>
        <v/>
      </c>
      <c r="CW122" s="3" t="str">
        <f t="shared" si="570"/>
        <v/>
      </c>
      <c r="CX122" s="3" t="str">
        <f t="shared" si="571"/>
        <v/>
      </c>
    </row>
    <row r="123" spans="1:102" x14ac:dyDescent="0.2">
      <c r="A123" s="31">
        <v>401901100</v>
      </c>
      <c r="B123" s="31" t="s">
        <v>285</v>
      </c>
      <c r="C123" s="20">
        <v>0</v>
      </c>
      <c r="D123" s="3" t="s">
        <v>188</v>
      </c>
      <c r="E123" s="38">
        <v>651000001</v>
      </c>
      <c r="F123" s="4"/>
      <c r="G123" s="20"/>
      <c r="H123" s="3"/>
      <c r="I123" s="3"/>
      <c r="J123" s="38"/>
      <c r="K123" s="20"/>
      <c r="L123" s="3"/>
      <c r="M123" s="3"/>
      <c r="N123" s="38"/>
      <c r="O123" s="20"/>
      <c r="P123" s="3"/>
      <c r="Q123" s="3"/>
      <c r="R123" s="38"/>
      <c r="S123" s="20"/>
      <c r="T123" s="3"/>
      <c r="U123" s="3"/>
      <c r="V123" s="38"/>
      <c r="W123" s="20"/>
      <c r="X123" s="3"/>
      <c r="Y123" s="3"/>
      <c r="Z123" s="38"/>
      <c r="AA123" s="20"/>
      <c r="AB123" s="3"/>
      <c r="AC123" s="3"/>
      <c r="AD123" s="38"/>
      <c r="AE123" s="20"/>
      <c r="AF123" s="3"/>
      <c r="AG123" s="3"/>
      <c r="AH123" s="38"/>
      <c r="AI123" s="20"/>
      <c r="AJ123" s="3"/>
      <c r="AK123" s="3"/>
      <c r="AL123" s="38"/>
      <c r="AM123" s="20"/>
      <c r="AN123" s="3"/>
      <c r="AO123" s="3"/>
      <c r="AP123" s="38"/>
      <c r="AQ123" s="20"/>
      <c r="AR123" s="3"/>
      <c r="AS123" s="3"/>
      <c r="AT123" s="38"/>
      <c r="AU123" s="20"/>
      <c r="AV123" s="3"/>
      <c r="AW123" s="3"/>
      <c r="AX123" s="38"/>
      <c r="AY123" s="20"/>
      <c r="AZ123" s="3"/>
      <c r="BA123" s="3"/>
      <c r="BB123" s="38"/>
      <c r="BC123" s="20"/>
      <c r="BD123" s="3"/>
      <c r="BE123" s="3"/>
      <c r="BF123" s="38"/>
      <c r="BG123" s="20"/>
      <c r="BH123" s="3"/>
      <c r="BI123" s="3"/>
      <c r="BJ123" s="38"/>
      <c r="BK123" s="20"/>
      <c r="BL123" s="3"/>
      <c r="BM123" s="3"/>
      <c r="BN123" s="38"/>
      <c r="BO123" s="20"/>
      <c r="BP123" s="3"/>
      <c r="BQ123" s="3"/>
      <c r="BR123" s="38"/>
      <c r="BS123" s="20"/>
      <c r="BT123" s="3"/>
      <c r="BU123" s="3"/>
      <c r="BV123" s="38"/>
      <c r="BW123" s="20"/>
      <c r="BX123" s="3"/>
      <c r="BY123" s="3"/>
      <c r="BZ123" s="38"/>
      <c r="CA123" s="20"/>
      <c r="CB123" s="3"/>
      <c r="CC123" s="3"/>
      <c r="CD123" s="38"/>
      <c r="CE123" s="3" t="str">
        <f t="shared" si="552"/>
        <v>0,actor,651000001,</v>
      </c>
      <c r="CF123" s="3" t="str">
        <f t="shared" si="553"/>
        <v/>
      </c>
      <c r="CG123" s="3" t="str">
        <f t="shared" si="554"/>
        <v/>
      </c>
      <c r="CH123" s="3" t="str">
        <f t="shared" si="555"/>
        <v/>
      </c>
      <c r="CI123" s="3" t="str">
        <f t="shared" si="556"/>
        <v/>
      </c>
      <c r="CJ123" s="3" t="str">
        <f t="shared" si="557"/>
        <v/>
      </c>
      <c r="CK123" s="3" t="str">
        <f t="shared" si="558"/>
        <v/>
      </c>
      <c r="CL123" s="3" t="str">
        <f t="shared" si="559"/>
        <v/>
      </c>
      <c r="CM123" s="3" t="str">
        <f t="shared" si="560"/>
        <v/>
      </c>
      <c r="CN123" s="3" t="str">
        <f t="shared" si="561"/>
        <v/>
      </c>
      <c r="CO123" s="3" t="str">
        <f t="shared" si="562"/>
        <v/>
      </c>
      <c r="CP123" s="3" t="str">
        <f t="shared" si="563"/>
        <v/>
      </c>
      <c r="CQ123" s="3" t="str">
        <f t="shared" si="564"/>
        <v/>
      </c>
      <c r="CR123" s="3" t="str">
        <f t="shared" si="565"/>
        <v/>
      </c>
      <c r="CS123" s="3" t="str">
        <f t="shared" si="566"/>
        <v/>
      </c>
      <c r="CT123" s="3" t="str">
        <f t="shared" si="567"/>
        <v/>
      </c>
      <c r="CU123" s="3" t="str">
        <f t="shared" si="568"/>
        <v/>
      </c>
      <c r="CV123" s="3" t="str">
        <f t="shared" si="569"/>
        <v/>
      </c>
      <c r="CW123" s="3" t="str">
        <f t="shared" si="570"/>
        <v/>
      </c>
      <c r="CX123" s="3" t="str">
        <f t="shared" si="571"/>
        <v/>
      </c>
    </row>
    <row r="124" spans="1:102" x14ac:dyDescent="0.2">
      <c r="A124" s="31">
        <v>401901200</v>
      </c>
      <c r="B124" s="31" t="s">
        <v>286</v>
      </c>
      <c r="C124" s="20">
        <v>0</v>
      </c>
      <c r="D124" s="3" t="s">
        <v>188</v>
      </c>
      <c r="E124" s="38">
        <v>651000001</v>
      </c>
      <c r="F124" s="4"/>
      <c r="G124" s="20"/>
      <c r="H124" s="3"/>
      <c r="I124" s="3"/>
      <c r="J124" s="38"/>
      <c r="K124" s="20"/>
      <c r="L124" s="3"/>
      <c r="M124" s="3"/>
      <c r="N124" s="38"/>
      <c r="O124" s="20"/>
      <c r="P124" s="3"/>
      <c r="Q124" s="3"/>
      <c r="R124" s="38"/>
      <c r="S124" s="20"/>
      <c r="T124" s="3"/>
      <c r="U124" s="3"/>
      <c r="V124" s="38"/>
      <c r="W124" s="20"/>
      <c r="X124" s="3"/>
      <c r="Y124" s="3"/>
      <c r="Z124" s="38"/>
      <c r="AA124" s="20"/>
      <c r="AB124" s="3"/>
      <c r="AC124" s="3"/>
      <c r="AD124" s="38"/>
      <c r="AE124" s="20"/>
      <c r="AF124" s="3"/>
      <c r="AG124" s="3"/>
      <c r="AH124" s="38"/>
      <c r="AI124" s="20"/>
      <c r="AJ124" s="3"/>
      <c r="AK124" s="3"/>
      <c r="AL124" s="38"/>
      <c r="AM124" s="20"/>
      <c r="AN124" s="3"/>
      <c r="AO124" s="3"/>
      <c r="AP124" s="38"/>
      <c r="AQ124" s="20"/>
      <c r="AR124" s="3"/>
      <c r="AS124" s="3"/>
      <c r="AT124" s="38"/>
      <c r="AU124" s="20"/>
      <c r="AV124" s="3"/>
      <c r="AW124" s="3"/>
      <c r="AX124" s="38"/>
      <c r="AY124" s="20"/>
      <c r="AZ124" s="3"/>
      <c r="BA124" s="3"/>
      <c r="BB124" s="38"/>
      <c r="BC124" s="20"/>
      <c r="BD124" s="3"/>
      <c r="BE124" s="3"/>
      <c r="BF124" s="38"/>
      <c r="BG124" s="20"/>
      <c r="BH124" s="3"/>
      <c r="BI124" s="3"/>
      <c r="BJ124" s="38"/>
      <c r="BK124" s="20"/>
      <c r="BL124" s="3"/>
      <c r="BM124" s="3"/>
      <c r="BN124" s="38"/>
      <c r="BO124" s="20"/>
      <c r="BP124" s="3"/>
      <c r="BQ124" s="3"/>
      <c r="BR124" s="38"/>
      <c r="BS124" s="20"/>
      <c r="BT124" s="3"/>
      <c r="BU124" s="3"/>
      <c r="BV124" s="38"/>
      <c r="BW124" s="20"/>
      <c r="BX124" s="3"/>
      <c r="BY124" s="3"/>
      <c r="BZ124" s="38"/>
      <c r="CA124" s="20"/>
      <c r="CB124" s="3"/>
      <c r="CC124" s="3"/>
      <c r="CD124" s="38"/>
      <c r="CE124" s="3" t="str">
        <f t="shared" si="552"/>
        <v>0,actor,651000001,</v>
      </c>
      <c r="CF124" s="3" t="str">
        <f t="shared" si="553"/>
        <v/>
      </c>
      <c r="CG124" s="3" t="str">
        <f t="shared" si="554"/>
        <v/>
      </c>
      <c r="CH124" s="3" t="str">
        <f t="shared" si="555"/>
        <v/>
      </c>
      <c r="CI124" s="3" t="str">
        <f t="shared" si="556"/>
        <v/>
      </c>
      <c r="CJ124" s="3" t="str">
        <f t="shared" si="557"/>
        <v/>
      </c>
      <c r="CK124" s="3" t="str">
        <f t="shared" si="558"/>
        <v/>
      </c>
      <c r="CL124" s="3" t="str">
        <f t="shared" si="559"/>
        <v/>
      </c>
      <c r="CM124" s="3" t="str">
        <f t="shared" si="560"/>
        <v/>
      </c>
      <c r="CN124" s="3" t="str">
        <f t="shared" si="561"/>
        <v/>
      </c>
      <c r="CO124" s="3" t="str">
        <f t="shared" si="562"/>
        <v/>
      </c>
      <c r="CP124" s="3" t="str">
        <f t="shared" si="563"/>
        <v/>
      </c>
      <c r="CQ124" s="3" t="str">
        <f t="shared" si="564"/>
        <v/>
      </c>
      <c r="CR124" s="3" t="str">
        <f t="shared" si="565"/>
        <v/>
      </c>
      <c r="CS124" s="3" t="str">
        <f t="shared" si="566"/>
        <v/>
      </c>
      <c r="CT124" s="3" t="str">
        <f t="shared" si="567"/>
        <v/>
      </c>
      <c r="CU124" s="3" t="str">
        <f t="shared" si="568"/>
        <v/>
      </c>
      <c r="CV124" s="3" t="str">
        <f t="shared" si="569"/>
        <v/>
      </c>
      <c r="CW124" s="3" t="str">
        <f t="shared" si="570"/>
        <v/>
      </c>
      <c r="CX124" s="3" t="str">
        <f t="shared" si="571"/>
        <v/>
      </c>
    </row>
    <row r="125" spans="1:102" x14ac:dyDescent="0.2">
      <c r="A125" s="31">
        <v>401901300</v>
      </c>
      <c r="B125" s="31" t="s">
        <v>287</v>
      </c>
      <c r="C125" s="20">
        <v>0</v>
      </c>
      <c r="D125" s="3" t="s">
        <v>188</v>
      </c>
      <c r="E125" s="38">
        <v>651000001</v>
      </c>
      <c r="F125" s="4"/>
      <c r="G125" s="20"/>
      <c r="H125" s="3"/>
      <c r="I125" s="3"/>
      <c r="J125" s="38"/>
      <c r="K125" s="20"/>
      <c r="L125" s="3"/>
      <c r="M125" s="3"/>
      <c r="N125" s="38"/>
      <c r="O125" s="20"/>
      <c r="P125" s="3"/>
      <c r="Q125" s="3"/>
      <c r="R125" s="38"/>
      <c r="S125" s="20"/>
      <c r="T125" s="3"/>
      <c r="U125" s="3"/>
      <c r="V125" s="38"/>
      <c r="W125" s="20"/>
      <c r="X125" s="3"/>
      <c r="Y125" s="3"/>
      <c r="Z125" s="38"/>
      <c r="AA125" s="20"/>
      <c r="AB125" s="3"/>
      <c r="AC125" s="3"/>
      <c r="AD125" s="38"/>
      <c r="AE125" s="20"/>
      <c r="AF125" s="3"/>
      <c r="AG125" s="3"/>
      <c r="AH125" s="38"/>
      <c r="AI125" s="20"/>
      <c r="AJ125" s="3"/>
      <c r="AK125" s="3"/>
      <c r="AL125" s="38"/>
      <c r="AM125" s="20"/>
      <c r="AN125" s="3"/>
      <c r="AO125" s="3"/>
      <c r="AP125" s="38"/>
      <c r="AQ125" s="20"/>
      <c r="AR125" s="3"/>
      <c r="AS125" s="3"/>
      <c r="AT125" s="38"/>
      <c r="AU125" s="20"/>
      <c r="AV125" s="3"/>
      <c r="AW125" s="3"/>
      <c r="AX125" s="38"/>
      <c r="AY125" s="20"/>
      <c r="AZ125" s="3"/>
      <c r="BA125" s="3"/>
      <c r="BB125" s="38"/>
      <c r="BC125" s="20"/>
      <c r="BD125" s="3"/>
      <c r="BE125" s="3"/>
      <c r="BF125" s="38"/>
      <c r="BG125" s="20"/>
      <c r="BH125" s="3"/>
      <c r="BI125" s="3"/>
      <c r="BJ125" s="38"/>
      <c r="BK125" s="20"/>
      <c r="BL125" s="3"/>
      <c r="BM125" s="3"/>
      <c r="BN125" s="38"/>
      <c r="BO125" s="20"/>
      <c r="BP125" s="3"/>
      <c r="BQ125" s="3"/>
      <c r="BR125" s="38"/>
      <c r="BS125" s="20"/>
      <c r="BT125" s="3"/>
      <c r="BU125" s="3"/>
      <c r="BV125" s="38"/>
      <c r="BW125" s="20"/>
      <c r="BX125" s="3"/>
      <c r="BY125" s="3"/>
      <c r="BZ125" s="38"/>
      <c r="CA125" s="20"/>
      <c r="CB125" s="3"/>
      <c r="CC125" s="3"/>
      <c r="CD125" s="38"/>
      <c r="CE125" s="3" t="str">
        <f t="shared" si="552"/>
        <v>0,actor,651000001,</v>
      </c>
      <c r="CF125" s="3" t="str">
        <f t="shared" si="553"/>
        <v/>
      </c>
      <c r="CG125" s="3" t="str">
        <f t="shared" si="554"/>
        <v/>
      </c>
      <c r="CH125" s="3" t="str">
        <f t="shared" si="555"/>
        <v/>
      </c>
      <c r="CI125" s="3" t="str">
        <f t="shared" si="556"/>
        <v/>
      </c>
      <c r="CJ125" s="3" t="str">
        <f t="shared" si="557"/>
        <v/>
      </c>
      <c r="CK125" s="3" t="str">
        <f t="shared" si="558"/>
        <v/>
      </c>
      <c r="CL125" s="3" t="str">
        <f t="shared" si="559"/>
        <v/>
      </c>
      <c r="CM125" s="3" t="str">
        <f t="shared" si="560"/>
        <v/>
      </c>
      <c r="CN125" s="3" t="str">
        <f t="shared" si="561"/>
        <v/>
      </c>
      <c r="CO125" s="3" t="str">
        <f t="shared" si="562"/>
        <v/>
      </c>
      <c r="CP125" s="3" t="str">
        <f t="shared" si="563"/>
        <v/>
      </c>
      <c r="CQ125" s="3" t="str">
        <f t="shared" si="564"/>
        <v/>
      </c>
      <c r="CR125" s="3" t="str">
        <f t="shared" si="565"/>
        <v/>
      </c>
      <c r="CS125" s="3" t="str">
        <f t="shared" si="566"/>
        <v/>
      </c>
      <c r="CT125" s="3" t="str">
        <f t="shared" si="567"/>
        <v/>
      </c>
      <c r="CU125" s="3" t="str">
        <f t="shared" si="568"/>
        <v/>
      </c>
      <c r="CV125" s="3" t="str">
        <f t="shared" si="569"/>
        <v/>
      </c>
      <c r="CW125" s="3" t="str">
        <f t="shared" si="570"/>
        <v/>
      </c>
      <c r="CX125" s="3" t="str">
        <f t="shared" si="571"/>
        <v/>
      </c>
    </row>
    <row r="131" spans="1:102" s="13" customFormat="1" ht="16.5" x14ac:dyDescent="0.2">
      <c r="A131" s="18" t="s">
        <v>422</v>
      </c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</row>
    <row r="132" spans="1:102" x14ac:dyDescent="0.2">
      <c r="A132" s="3">
        <v>401700100</v>
      </c>
      <c r="B132" s="3" t="s">
        <v>423</v>
      </c>
      <c r="C132" s="20">
        <v>0</v>
      </c>
      <c r="D132" s="3" t="s">
        <v>182</v>
      </c>
      <c r="E132" s="3">
        <v>652047001</v>
      </c>
      <c r="F132" s="3"/>
      <c r="G132" s="20">
        <v>0</v>
      </c>
      <c r="H132" s="3" t="s">
        <v>182</v>
      </c>
      <c r="I132" s="38">
        <v>652047002</v>
      </c>
      <c r="J132" s="3"/>
      <c r="K132" s="20"/>
      <c r="L132" s="3"/>
      <c r="M132" s="38"/>
      <c r="N132" s="3"/>
      <c r="O132" s="20"/>
      <c r="P132" s="3"/>
      <c r="Q132" s="3"/>
      <c r="R132" s="3"/>
      <c r="S132" s="20">
        <v>1250</v>
      </c>
      <c r="T132" s="3" t="s">
        <v>315</v>
      </c>
      <c r="U132" s="3">
        <v>0</v>
      </c>
      <c r="V132" s="38"/>
      <c r="W132" s="20">
        <v>1000</v>
      </c>
      <c r="X132" s="3" t="s">
        <v>183</v>
      </c>
      <c r="Y132" s="3">
        <f t="shared" ref="Y132" si="572">_xlfn.FLOOR.MATH(A132/100)*100+10000000</f>
        <v>411700100</v>
      </c>
      <c r="Z132" s="3"/>
      <c r="AA132" s="20"/>
      <c r="AB132" s="3"/>
      <c r="AC132" s="3"/>
      <c r="AD132" s="3"/>
      <c r="AE132" s="20"/>
      <c r="AF132" s="3"/>
      <c r="AG132" s="3"/>
      <c r="AH132" s="3"/>
      <c r="AI132" s="20"/>
      <c r="AJ132" s="3"/>
      <c r="AK132" s="3"/>
      <c r="AL132" s="3"/>
      <c r="AM132" s="20"/>
      <c r="AN132" s="3"/>
      <c r="AO132" s="3"/>
      <c r="AP132" s="3"/>
      <c r="AQ132" s="20"/>
      <c r="AR132" s="3"/>
      <c r="AS132" s="3"/>
      <c r="AT132" s="3"/>
      <c r="AU132" s="20"/>
      <c r="AV132" s="3"/>
      <c r="AW132" s="3"/>
      <c r="AX132" s="3"/>
      <c r="AY132" s="20"/>
      <c r="AZ132" s="3"/>
      <c r="BA132" s="3"/>
      <c r="BB132" s="3"/>
      <c r="BC132" s="20"/>
      <c r="BD132" s="3"/>
      <c r="BE132" s="3"/>
      <c r="BF132" s="3"/>
      <c r="BG132" s="20"/>
      <c r="BH132" s="3"/>
      <c r="BI132" s="3"/>
      <c r="BJ132" s="3"/>
      <c r="BK132" s="20"/>
      <c r="BL132" s="3"/>
      <c r="BM132" s="3"/>
      <c r="BN132" s="3"/>
      <c r="BO132" s="20"/>
      <c r="BP132" s="3"/>
      <c r="BQ132" s="3"/>
      <c r="BR132" s="3"/>
      <c r="BS132" s="20"/>
      <c r="BT132" s="3"/>
      <c r="BU132" s="3"/>
      <c r="BV132" s="3"/>
      <c r="BW132" s="20"/>
      <c r="BX132" s="3"/>
      <c r="BY132" s="3"/>
      <c r="BZ132" s="3"/>
      <c r="CA132" s="20"/>
      <c r="CB132" s="3"/>
      <c r="CC132" s="3"/>
      <c r="CD132" s="3"/>
      <c r="CE132" s="3" t="str">
        <f t="shared" ref="CE132" si="573">IF(C132="","",C132&amp;","&amp;D132&amp;","&amp;E132&amp;","&amp;F132)</f>
        <v>0,effect,652047001,</v>
      </c>
      <c r="CF132" s="3" t="str">
        <f t="shared" ref="CF132" si="574">IF(G132="","",G132&amp;","&amp;H132&amp;","&amp;I132&amp;","&amp;J132)</f>
        <v>0,effect,652047002,</v>
      </c>
      <c r="CG132" s="3" t="str">
        <f t="shared" ref="CG132" si="575">IF(K132="","",K132&amp;","&amp;L132&amp;","&amp;M132&amp;","&amp;N132)</f>
        <v/>
      </c>
      <c r="CH132" s="3" t="str">
        <f t="shared" ref="CH132" si="576">IF(O132="","",O132&amp;","&amp;P132&amp;","&amp;Q132&amp;","&amp;R132)</f>
        <v/>
      </c>
      <c r="CI132" s="3" t="str">
        <f t="shared" ref="CI132" si="577">IF(S132="","",S132&amp;","&amp;T132&amp;","&amp;U132&amp;","&amp;V132)</f>
        <v>1250,end,0,</v>
      </c>
      <c r="CJ132" s="3" t="str">
        <f t="shared" ref="CJ132" si="578">IF(W132="","",W132&amp;","&amp;X132&amp;","&amp;Y132&amp;","&amp;Z132)</f>
        <v>1000,logic,411700100,</v>
      </c>
      <c r="CK132" s="3" t="str">
        <f t="shared" ref="CK132" si="579">IF(AA132="","",AA132&amp;","&amp;AB132&amp;","&amp;AC132&amp;","&amp;AD132)</f>
        <v/>
      </c>
      <c r="CL132" s="3" t="str">
        <f t="shared" ref="CL132" si="580">IF(AE132="","",AE132&amp;","&amp;AF132&amp;","&amp;AG132&amp;","&amp;AH132)</f>
        <v/>
      </c>
      <c r="CM132" s="3" t="str">
        <f t="shared" ref="CM132" si="581">IF(AI132="","",AI132&amp;","&amp;AJ132&amp;","&amp;AK132&amp;","&amp;AL132)</f>
        <v/>
      </c>
      <c r="CN132" s="3" t="str">
        <f t="shared" ref="CN132" si="582">IF(AM132="","",AM132&amp;","&amp;AN132&amp;","&amp;AO132&amp;","&amp;AP132)</f>
        <v/>
      </c>
      <c r="CO132" s="3" t="str">
        <f t="shared" ref="CO132" si="583">IF(AQ132="","",AQ132&amp;","&amp;AR132&amp;","&amp;AS132&amp;","&amp;AT132)</f>
        <v/>
      </c>
      <c r="CP132" s="3" t="str">
        <f t="shared" ref="CP132" si="584">IF(AU132="","",AU132&amp;","&amp;AV132&amp;","&amp;AW132&amp;","&amp;AX132)</f>
        <v/>
      </c>
      <c r="CQ132" s="3" t="str">
        <f t="shared" ref="CQ132" si="585">IF(AY132="","",AY132&amp;","&amp;AZ132&amp;","&amp;BA132&amp;","&amp;BB132)</f>
        <v/>
      </c>
      <c r="CR132" s="3" t="str">
        <f t="shared" ref="CR132" si="586">IF(BC132="","",BC132&amp;","&amp;BD132&amp;","&amp;BE132&amp;","&amp;BF132)</f>
        <v/>
      </c>
      <c r="CS132" s="3" t="str">
        <f t="shared" ref="CS132" si="587">IF(BG132="","",BG132&amp;","&amp;BH132&amp;","&amp;BI132&amp;","&amp;BJ132)</f>
        <v/>
      </c>
      <c r="CT132" s="3" t="str">
        <f t="shared" ref="CT132" si="588">IF(BK132="","",BK132&amp;","&amp;BL132&amp;","&amp;BM132&amp;","&amp;BN132)</f>
        <v/>
      </c>
      <c r="CU132" s="3" t="str">
        <f>IF(BO132="","",BO132&amp;","&amp;BP132&amp;","&amp;BQ132&amp;","&amp;BR132)</f>
        <v/>
      </c>
      <c r="CV132" s="3" t="str">
        <f>IF(BS132="","",BS132&amp;","&amp;BT132&amp;","&amp;BU132&amp;","&amp;BV132)</f>
        <v/>
      </c>
      <c r="CW132" s="3" t="str">
        <f>IF(BW132="","",BW132&amp;","&amp;BX132&amp;","&amp;BY132&amp;","&amp;BZ132)</f>
        <v/>
      </c>
      <c r="CX132" s="3" t="str">
        <f>IF(CA132="","",CA132&amp;","&amp;CB132&amp;","&amp;CC132&amp;","&amp;CD132)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19"/>
  <sheetViews>
    <sheetView topLeftCell="A583" zoomScaleNormal="100" workbookViewId="0">
      <selection activeCell="D601" sqref="D601"/>
    </sheetView>
  </sheetViews>
  <sheetFormatPr defaultColWidth="8.875" defaultRowHeight="16.5" x14ac:dyDescent="0.3"/>
  <cols>
    <col min="1" max="3" width="14.5" style="5" customWidth="1"/>
    <col min="4" max="4" width="15.875" style="5" customWidth="1"/>
    <col min="5" max="5" width="19.125" style="5" bestFit="1" customWidth="1"/>
    <col min="6" max="6" width="33" style="6" customWidth="1"/>
    <col min="7" max="8" width="14" style="6" bestFit="1" customWidth="1"/>
    <col min="9" max="10" width="12.125" style="6" customWidth="1"/>
    <col min="11" max="14" width="21.25" style="6" bestFit="1" customWidth="1"/>
    <col min="15" max="18" width="15.125" style="7" bestFit="1" customWidth="1"/>
    <col min="19" max="16384" width="8.875" style="7"/>
  </cols>
  <sheetData>
    <row r="1" spans="1:18" x14ac:dyDescent="0.3">
      <c r="A1" s="1" t="s">
        <v>65</v>
      </c>
      <c r="B1" s="1" t="s">
        <v>66</v>
      </c>
      <c r="C1" s="1" t="s">
        <v>67</v>
      </c>
      <c r="D1" s="1" t="s">
        <v>527</v>
      </c>
      <c r="E1" s="1" t="s">
        <v>100</v>
      </c>
      <c r="F1" s="23" t="s">
        <v>68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64</v>
      </c>
      <c r="P1" s="1" t="s">
        <v>72</v>
      </c>
      <c r="Q1" s="1" t="s">
        <v>73</v>
      </c>
      <c r="R1" s="1" t="s">
        <v>74</v>
      </c>
    </row>
    <row r="2" spans="1:18" ht="138" customHeight="1" x14ac:dyDescent="0.3">
      <c r="A2" s="2" t="s">
        <v>11</v>
      </c>
      <c r="B2" s="2" t="s">
        <v>85</v>
      </c>
      <c r="C2" s="2" t="s">
        <v>12</v>
      </c>
      <c r="D2" s="2" t="s">
        <v>93</v>
      </c>
      <c r="E2" s="19" t="s">
        <v>99</v>
      </c>
      <c r="F2" s="2" t="s">
        <v>13</v>
      </c>
      <c r="G2" s="2" t="s">
        <v>30</v>
      </c>
      <c r="H2" s="2" t="s">
        <v>31</v>
      </c>
      <c r="I2" s="2" t="s">
        <v>32</v>
      </c>
      <c r="J2" s="2" t="s">
        <v>33</v>
      </c>
      <c r="K2" s="2" t="s">
        <v>36</v>
      </c>
      <c r="L2" s="2" t="s">
        <v>39</v>
      </c>
      <c r="M2" s="2" t="s">
        <v>37</v>
      </c>
      <c r="N2" s="2" t="s">
        <v>38</v>
      </c>
      <c r="O2" s="2" t="s">
        <v>59</v>
      </c>
      <c r="P2" s="2" t="s">
        <v>60</v>
      </c>
      <c r="Q2" s="2" t="s">
        <v>61</v>
      </c>
      <c r="R2" s="2" t="s">
        <v>62</v>
      </c>
    </row>
    <row r="3" spans="1:18" s="13" customFormat="1" ht="33.75" customHeight="1" x14ac:dyDescent="0.2">
      <c r="A3" s="11" t="s">
        <v>2</v>
      </c>
      <c r="B3" s="11" t="s">
        <v>2</v>
      </c>
      <c r="C3" s="11" t="s">
        <v>2</v>
      </c>
      <c r="D3" s="11" t="s">
        <v>50</v>
      </c>
      <c r="E3" s="11" t="s">
        <v>181</v>
      </c>
      <c r="F3" s="12" t="s">
        <v>1</v>
      </c>
      <c r="G3" s="12" t="s">
        <v>1</v>
      </c>
      <c r="H3" s="12" t="s">
        <v>1</v>
      </c>
      <c r="I3" s="12" t="s">
        <v>1</v>
      </c>
      <c r="J3" s="12" t="s">
        <v>1</v>
      </c>
      <c r="K3" s="12" t="s">
        <v>0</v>
      </c>
      <c r="L3" s="12" t="s">
        <v>0</v>
      </c>
      <c r="M3" s="12" t="s">
        <v>0</v>
      </c>
      <c r="N3" s="12" t="s">
        <v>0</v>
      </c>
      <c r="O3" s="15" t="s">
        <v>69</v>
      </c>
      <c r="P3" s="15" t="s">
        <v>69</v>
      </c>
      <c r="Q3" s="15" t="s">
        <v>69</v>
      </c>
      <c r="R3" s="15" t="s">
        <v>69</v>
      </c>
    </row>
    <row r="4" spans="1:18" ht="69" customHeight="1" x14ac:dyDescent="0.3">
      <c r="A4" s="3" t="s">
        <v>34</v>
      </c>
      <c r="B4" s="3" t="s">
        <v>40</v>
      </c>
      <c r="C4" s="3" t="s">
        <v>79</v>
      </c>
      <c r="D4" s="3"/>
      <c r="E4" s="3" t="s">
        <v>95</v>
      </c>
      <c r="F4" s="3" t="s">
        <v>14</v>
      </c>
      <c r="G4" s="3" t="s">
        <v>35</v>
      </c>
      <c r="H4" s="3" t="s">
        <v>35</v>
      </c>
      <c r="I4" s="3" t="s">
        <v>35</v>
      </c>
      <c r="J4" s="3" t="s">
        <v>35</v>
      </c>
      <c r="K4" s="3" t="s">
        <v>15</v>
      </c>
      <c r="L4" s="3" t="s">
        <v>15</v>
      </c>
      <c r="M4" s="3" t="s">
        <v>15</v>
      </c>
      <c r="N4" s="3" t="s">
        <v>15</v>
      </c>
      <c r="O4" s="3" t="s">
        <v>63</v>
      </c>
      <c r="P4" s="3" t="s">
        <v>63</v>
      </c>
      <c r="Q4" s="3" t="s">
        <v>63</v>
      </c>
      <c r="R4" s="3" t="s">
        <v>63</v>
      </c>
    </row>
    <row r="5" spans="1:18" x14ac:dyDescent="0.3">
      <c r="A5" s="18" t="s">
        <v>89</v>
      </c>
      <c r="B5" s="18" t="s">
        <v>84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 t="str">
        <f t="shared" ref="O5" si="0">IF(G5=0,"",G5&amp;","&amp;K5)</f>
        <v/>
      </c>
      <c r="P5" s="18" t="str">
        <f t="shared" ref="P5:P14" si="1">IF(H5=0,"",H5&amp;","&amp;L5)</f>
        <v/>
      </c>
      <c r="Q5" s="18" t="str">
        <f t="shared" ref="Q5:Q14" si="2">IF(I5=0,"",I5&amp;","&amp;M5)</f>
        <v/>
      </c>
      <c r="R5" s="18" t="str">
        <f t="shared" ref="R5:R14" si="3">IF(J5=0,"",J5&amp;","&amp;N5)</f>
        <v/>
      </c>
    </row>
    <row r="6" spans="1:18" x14ac:dyDescent="0.3">
      <c r="A6" s="4">
        <f>B6+C6</f>
        <v>411100101</v>
      </c>
      <c r="B6" s="16">
        <v>411100100</v>
      </c>
      <c r="C6" s="4">
        <v>1</v>
      </c>
      <c r="D6" s="4" t="s">
        <v>209</v>
      </c>
      <c r="E6" s="4" t="s">
        <v>101</v>
      </c>
      <c r="F6" s="9"/>
      <c r="G6" s="3">
        <f t="shared" ref="G6:G13" si="4">A6+100000000</f>
        <v>511100101</v>
      </c>
      <c r="H6" s="3"/>
      <c r="I6" s="3"/>
      <c r="J6" s="3"/>
      <c r="K6" s="3">
        <v>100</v>
      </c>
      <c r="L6" s="3"/>
      <c r="M6" s="3"/>
      <c r="N6" s="3"/>
      <c r="O6" s="14" t="str">
        <f>IF(G6=0,"",G6&amp;","&amp;K6)</f>
        <v>511100101,100</v>
      </c>
      <c r="P6" s="14" t="str">
        <f t="shared" si="1"/>
        <v/>
      </c>
      <c r="Q6" s="14" t="str">
        <f t="shared" si="2"/>
        <v/>
      </c>
      <c r="R6" s="14" t="str">
        <f t="shared" si="3"/>
        <v/>
      </c>
    </row>
    <row r="7" spans="1:18" x14ac:dyDescent="0.3">
      <c r="A7" s="4">
        <f t="shared" ref="A7:A13" si="5">B7+C7</f>
        <v>411100102</v>
      </c>
      <c r="B7" s="16">
        <f>B6</f>
        <v>411100100</v>
      </c>
      <c r="C7" s="4">
        <v>2</v>
      </c>
      <c r="D7" s="4" t="s">
        <v>209</v>
      </c>
      <c r="E7" s="4" t="s">
        <v>101</v>
      </c>
      <c r="F7" s="9"/>
      <c r="G7" s="3">
        <f t="shared" si="4"/>
        <v>511100102</v>
      </c>
      <c r="H7" s="3"/>
      <c r="I7" s="3"/>
      <c r="J7" s="3"/>
      <c r="K7" s="3">
        <v>100</v>
      </c>
      <c r="L7" s="3"/>
      <c r="M7" s="3"/>
      <c r="N7" s="3"/>
      <c r="O7" s="14" t="str">
        <f t="shared" ref="O7:O14" si="6">IF(G7=0,"",G7&amp;","&amp;K7)</f>
        <v>511100102,100</v>
      </c>
      <c r="P7" s="14" t="str">
        <f t="shared" si="1"/>
        <v/>
      </c>
      <c r="Q7" s="14" t="str">
        <f t="shared" si="2"/>
        <v/>
      </c>
      <c r="R7" s="14" t="str">
        <f t="shared" si="3"/>
        <v/>
      </c>
    </row>
    <row r="8" spans="1:18" x14ac:dyDescent="0.3">
      <c r="A8" s="4">
        <f t="shared" si="5"/>
        <v>411100103</v>
      </c>
      <c r="B8" s="16">
        <f t="shared" ref="B8:B13" si="7">B7</f>
        <v>411100100</v>
      </c>
      <c r="C8" s="4">
        <v>3</v>
      </c>
      <c r="D8" s="4" t="s">
        <v>209</v>
      </c>
      <c r="E8" s="4" t="s">
        <v>101</v>
      </c>
      <c r="F8" s="9"/>
      <c r="G8" s="3">
        <f t="shared" si="4"/>
        <v>511100103</v>
      </c>
      <c r="H8" s="3"/>
      <c r="I8" s="3"/>
      <c r="J8" s="3"/>
      <c r="K8" s="3">
        <v>100</v>
      </c>
      <c r="L8" s="3"/>
      <c r="M8" s="3"/>
      <c r="N8" s="3"/>
      <c r="O8" s="14" t="str">
        <f t="shared" si="6"/>
        <v>511100103,100</v>
      </c>
      <c r="P8" s="14" t="str">
        <f t="shared" si="1"/>
        <v/>
      </c>
      <c r="Q8" s="14" t="str">
        <f t="shared" si="2"/>
        <v/>
      </c>
      <c r="R8" s="14" t="str">
        <f t="shared" si="3"/>
        <v/>
      </c>
    </row>
    <row r="9" spans="1:18" x14ac:dyDescent="0.3">
      <c r="A9" s="4">
        <f t="shared" si="5"/>
        <v>411100104</v>
      </c>
      <c r="B9" s="16">
        <f t="shared" si="7"/>
        <v>411100100</v>
      </c>
      <c r="C9" s="4">
        <v>4</v>
      </c>
      <c r="D9" s="4" t="s">
        <v>209</v>
      </c>
      <c r="E9" s="4" t="s">
        <v>101</v>
      </c>
      <c r="F9" s="9"/>
      <c r="G9" s="3">
        <f t="shared" si="4"/>
        <v>511100104</v>
      </c>
      <c r="H9" s="3"/>
      <c r="I9" s="3"/>
      <c r="J9" s="3"/>
      <c r="K9" s="3">
        <v>100</v>
      </c>
      <c r="L9" s="3"/>
      <c r="M9" s="3"/>
      <c r="N9" s="3"/>
      <c r="O9" s="14" t="str">
        <f t="shared" si="6"/>
        <v>511100104,100</v>
      </c>
      <c r="P9" s="14" t="str">
        <f t="shared" si="1"/>
        <v/>
      </c>
      <c r="Q9" s="14" t="str">
        <f t="shared" si="2"/>
        <v/>
      </c>
      <c r="R9" s="14" t="str">
        <f t="shared" si="3"/>
        <v/>
      </c>
    </row>
    <row r="10" spans="1:18" x14ac:dyDescent="0.3">
      <c r="A10" s="4">
        <f t="shared" si="5"/>
        <v>411100105</v>
      </c>
      <c r="B10" s="16">
        <f t="shared" si="7"/>
        <v>411100100</v>
      </c>
      <c r="C10" s="4">
        <v>5</v>
      </c>
      <c r="D10" s="4" t="s">
        <v>209</v>
      </c>
      <c r="E10" s="4" t="s">
        <v>101</v>
      </c>
      <c r="F10" s="9"/>
      <c r="G10" s="3">
        <f t="shared" si="4"/>
        <v>511100105</v>
      </c>
      <c r="H10" s="3"/>
      <c r="I10" s="3"/>
      <c r="J10" s="3"/>
      <c r="K10" s="3">
        <v>100</v>
      </c>
      <c r="L10" s="3"/>
      <c r="M10" s="3"/>
      <c r="N10" s="3"/>
      <c r="O10" s="14" t="str">
        <f t="shared" si="6"/>
        <v>511100105,100</v>
      </c>
      <c r="P10" s="14" t="str">
        <f t="shared" si="1"/>
        <v/>
      </c>
      <c r="Q10" s="14" t="str">
        <f t="shared" si="2"/>
        <v/>
      </c>
      <c r="R10" s="14" t="str">
        <f t="shared" si="3"/>
        <v/>
      </c>
    </row>
    <row r="11" spans="1:18" x14ac:dyDescent="0.3">
      <c r="A11" s="4">
        <f t="shared" si="5"/>
        <v>411100106</v>
      </c>
      <c r="B11" s="16">
        <f t="shared" si="7"/>
        <v>411100100</v>
      </c>
      <c r="C11" s="4">
        <v>6</v>
      </c>
      <c r="D11" s="4" t="s">
        <v>209</v>
      </c>
      <c r="E11" s="4" t="s">
        <v>101</v>
      </c>
      <c r="F11" s="9"/>
      <c r="G11" s="3">
        <f t="shared" si="4"/>
        <v>511100106</v>
      </c>
      <c r="H11" s="3"/>
      <c r="I11" s="3"/>
      <c r="J11" s="3"/>
      <c r="K11" s="3">
        <v>100</v>
      </c>
      <c r="L11" s="3"/>
      <c r="M11" s="3"/>
      <c r="N11" s="3"/>
      <c r="O11" s="14" t="str">
        <f t="shared" si="6"/>
        <v>511100106,100</v>
      </c>
      <c r="P11" s="14" t="str">
        <f t="shared" si="1"/>
        <v/>
      </c>
      <c r="Q11" s="14" t="str">
        <f t="shared" si="2"/>
        <v/>
      </c>
      <c r="R11" s="14" t="str">
        <f t="shared" si="3"/>
        <v/>
      </c>
    </row>
    <row r="12" spans="1:18" x14ac:dyDescent="0.3">
      <c r="A12" s="4">
        <f t="shared" si="5"/>
        <v>411100107</v>
      </c>
      <c r="B12" s="16">
        <f t="shared" si="7"/>
        <v>411100100</v>
      </c>
      <c r="C12" s="4">
        <v>7</v>
      </c>
      <c r="D12" s="4" t="s">
        <v>209</v>
      </c>
      <c r="E12" s="4" t="s">
        <v>101</v>
      </c>
      <c r="F12" s="9"/>
      <c r="G12" s="3">
        <f t="shared" si="4"/>
        <v>511100107</v>
      </c>
      <c r="H12" s="3"/>
      <c r="I12" s="3"/>
      <c r="J12" s="3"/>
      <c r="K12" s="3">
        <v>100</v>
      </c>
      <c r="L12" s="3"/>
      <c r="M12" s="3"/>
      <c r="N12" s="3"/>
      <c r="O12" s="14" t="str">
        <f t="shared" si="6"/>
        <v>511100107,100</v>
      </c>
      <c r="P12" s="14" t="str">
        <f t="shared" si="1"/>
        <v/>
      </c>
      <c r="Q12" s="14" t="str">
        <f t="shared" si="2"/>
        <v/>
      </c>
      <c r="R12" s="14" t="str">
        <f t="shared" si="3"/>
        <v/>
      </c>
    </row>
    <row r="13" spans="1:18" x14ac:dyDescent="0.3">
      <c r="A13" s="4">
        <f t="shared" si="5"/>
        <v>411100108</v>
      </c>
      <c r="B13" s="16">
        <f t="shared" si="7"/>
        <v>411100100</v>
      </c>
      <c r="C13" s="4">
        <v>8</v>
      </c>
      <c r="D13" s="4" t="s">
        <v>209</v>
      </c>
      <c r="E13" s="4" t="s">
        <v>101</v>
      </c>
      <c r="F13" s="9"/>
      <c r="G13" s="3">
        <f t="shared" si="4"/>
        <v>511100108</v>
      </c>
      <c r="H13" s="3"/>
      <c r="I13" s="3"/>
      <c r="J13" s="3"/>
      <c r="K13" s="3">
        <v>100</v>
      </c>
      <c r="L13" s="3"/>
      <c r="M13" s="3"/>
      <c r="N13" s="3"/>
      <c r="O13" s="14" t="str">
        <f t="shared" si="6"/>
        <v>511100108,100</v>
      </c>
      <c r="P13" s="14" t="str">
        <f t="shared" si="1"/>
        <v/>
      </c>
      <c r="Q13" s="14" t="str">
        <f t="shared" si="2"/>
        <v/>
      </c>
      <c r="R13" s="14" t="str">
        <f t="shared" si="3"/>
        <v/>
      </c>
    </row>
    <row r="14" spans="1:18" x14ac:dyDescent="0.3">
      <c r="B14" s="5" t="s">
        <v>84</v>
      </c>
      <c r="O14" s="3" t="str">
        <f t="shared" si="6"/>
        <v/>
      </c>
      <c r="P14" s="3" t="str">
        <f t="shared" si="1"/>
        <v/>
      </c>
      <c r="Q14" s="3" t="str">
        <f t="shared" si="2"/>
        <v/>
      </c>
      <c r="R14" s="3" t="str">
        <f t="shared" si="3"/>
        <v/>
      </c>
    </row>
    <row r="15" spans="1:18" x14ac:dyDescent="0.3">
      <c r="A15" s="4">
        <f>B15+C15</f>
        <v>412100101</v>
      </c>
      <c r="B15" s="16">
        <f>B6+1000000</f>
        <v>412100100</v>
      </c>
      <c r="C15" s="4">
        <v>1</v>
      </c>
      <c r="D15" s="4" t="s">
        <v>256</v>
      </c>
      <c r="E15" s="4" t="s">
        <v>98</v>
      </c>
      <c r="F15" s="9"/>
      <c r="G15" s="3">
        <f t="shared" ref="G15:G22" si="8">A15+100000000</f>
        <v>512100101</v>
      </c>
      <c r="H15" s="3"/>
      <c r="I15" s="3"/>
      <c r="J15" s="3"/>
      <c r="K15" s="3">
        <v>100</v>
      </c>
      <c r="L15" s="3"/>
      <c r="M15" s="3"/>
      <c r="N15" s="3"/>
      <c r="O15" s="14" t="str">
        <f>IF(G15=0,"",G15&amp;","&amp;K15)</f>
        <v>512100101,100</v>
      </c>
      <c r="P15" s="14" t="str">
        <f t="shared" ref="P15:P78" si="9">IF(H15=0,"",H15&amp;","&amp;L15)</f>
        <v/>
      </c>
      <c r="Q15" s="14" t="str">
        <f t="shared" ref="Q15:Q78" si="10">IF(I15=0,"",I15&amp;","&amp;M15)</f>
        <v/>
      </c>
      <c r="R15" s="14" t="str">
        <f t="shared" ref="R15:R78" si="11">IF(J15=0,"",J15&amp;","&amp;N15)</f>
        <v/>
      </c>
    </row>
    <row r="16" spans="1:18" x14ac:dyDescent="0.3">
      <c r="A16" s="4">
        <f t="shared" ref="A16:A22" si="12">B16+C16</f>
        <v>412100102</v>
      </c>
      <c r="B16" s="16">
        <f>B15</f>
        <v>412100100</v>
      </c>
      <c r="C16" s="4">
        <v>2</v>
      </c>
      <c r="D16" s="4" t="s">
        <v>256</v>
      </c>
      <c r="E16" s="4" t="s">
        <v>98</v>
      </c>
      <c r="F16" s="9"/>
      <c r="G16" s="3">
        <f t="shared" si="8"/>
        <v>512100102</v>
      </c>
      <c r="H16" s="3"/>
      <c r="I16" s="3"/>
      <c r="J16" s="3"/>
      <c r="K16" s="3">
        <v>100</v>
      </c>
      <c r="L16" s="3"/>
      <c r="M16" s="3"/>
      <c r="N16" s="3"/>
      <c r="O16" s="14" t="str">
        <f t="shared" ref="O16:O79" si="13">IF(G16=0,"",G16&amp;","&amp;K16)</f>
        <v>512100102,100</v>
      </c>
      <c r="P16" s="14" t="str">
        <f t="shared" si="9"/>
        <v/>
      </c>
      <c r="Q16" s="14" t="str">
        <f t="shared" si="10"/>
        <v/>
      </c>
      <c r="R16" s="14" t="str">
        <f t="shared" si="11"/>
        <v/>
      </c>
    </row>
    <row r="17" spans="1:18" x14ac:dyDescent="0.3">
      <c r="A17" s="4">
        <f t="shared" si="12"/>
        <v>412100103</v>
      </c>
      <c r="B17" s="16">
        <f t="shared" ref="B17:B22" si="14">B16</f>
        <v>412100100</v>
      </c>
      <c r="C17" s="4">
        <v>3</v>
      </c>
      <c r="D17" s="4" t="s">
        <v>256</v>
      </c>
      <c r="E17" s="4" t="s">
        <v>98</v>
      </c>
      <c r="F17" s="9"/>
      <c r="G17" s="3">
        <f t="shared" si="8"/>
        <v>512100103</v>
      </c>
      <c r="H17" s="3"/>
      <c r="I17" s="3"/>
      <c r="J17" s="3"/>
      <c r="K17" s="3">
        <v>100</v>
      </c>
      <c r="L17" s="3"/>
      <c r="M17" s="3"/>
      <c r="N17" s="3"/>
      <c r="O17" s="14" t="str">
        <f t="shared" si="13"/>
        <v>512100103,100</v>
      </c>
      <c r="P17" s="14" t="str">
        <f t="shared" si="9"/>
        <v/>
      </c>
      <c r="Q17" s="14" t="str">
        <f t="shared" si="10"/>
        <v/>
      </c>
      <c r="R17" s="14" t="str">
        <f t="shared" si="11"/>
        <v/>
      </c>
    </row>
    <row r="18" spans="1:18" x14ac:dyDescent="0.3">
      <c r="A18" s="4">
        <f t="shared" si="12"/>
        <v>412100104</v>
      </c>
      <c r="B18" s="16">
        <f t="shared" si="14"/>
        <v>412100100</v>
      </c>
      <c r="C18" s="4">
        <v>4</v>
      </c>
      <c r="D18" s="4" t="s">
        <v>256</v>
      </c>
      <c r="E18" s="4" t="s">
        <v>98</v>
      </c>
      <c r="F18" s="9"/>
      <c r="G18" s="3">
        <f t="shared" si="8"/>
        <v>512100104</v>
      </c>
      <c r="H18" s="3"/>
      <c r="I18" s="3"/>
      <c r="J18" s="3"/>
      <c r="K18" s="3">
        <v>100</v>
      </c>
      <c r="L18" s="3"/>
      <c r="M18" s="3"/>
      <c r="N18" s="3"/>
      <c r="O18" s="14" t="str">
        <f t="shared" si="13"/>
        <v>512100104,100</v>
      </c>
      <c r="P18" s="14" t="str">
        <f t="shared" si="9"/>
        <v/>
      </c>
      <c r="Q18" s="14" t="str">
        <f t="shared" si="10"/>
        <v/>
      </c>
      <c r="R18" s="14" t="str">
        <f t="shared" si="11"/>
        <v/>
      </c>
    </row>
    <row r="19" spans="1:18" x14ac:dyDescent="0.3">
      <c r="A19" s="4">
        <f t="shared" si="12"/>
        <v>412100105</v>
      </c>
      <c r="B19" s="16">
        <f t="shared" si="14"/>
        <v>412100100</v>
      </c>
      <c r="C19" s="4">
        <v>5</v>
      </c>
      <c r="D19" s="4" t="s">
        <v>256</v>
      </c>
      <c r="E19" s="4" t="s">
        <v>98</v>
      </c>
      <c r="F19" s="9"/>
      <c r="G19" s="3">
        <f t="shared" si="8"/>
        <v>512100105</v>
      </c>
      <c r="H19" s="3"/>
      <c r="I19" s="3"/>
      <c r="J19" s="3"/>
      <c r="K19" s="3">
        <v>100</v>
      </c>
      <c r="L19" s="3"/>
      <c r="M19" s="3"/>
      <c r="N19" s="3"/>
      <c r="O19" s="14" t="str">
        <f t="shared" si="13"/>
        <v>512100105,100</v>
      </c>
      <c r="P19" s="14" t="str">
        <f t="shared" si="9"/>
        <v/>
      </c>
      <c r="Q19" s="14" t="str">
        <f t="shared" si="10"/>
        <v/>
      </c>
      <c r="R19" s="14" t="str">
        <f t="shared" si="11"/>
        <v/>
      </c>
    </row>
    <row r="20" spans="1:18" x14ac:dyDescent="0.3">
      <c r="A20" s="4">
        <f t="shared" si="12"/>
        <v>412100106</v>
      </c>
      <c r="B20" s="16">
        <f t="shared" si="14"/>
        <v>412100100</v>
      </c>
      <c r="C20" s="4">
        <v>6</v>
      </c>
      <c r="D20" s="4" t="s">
        <v>256</v>
      </c>
      <c r="E20" s="4" t="s">
        <v>98</v>
      </c>
      <c r="F20" s="9"/>
      <c r="G20" s="3">
        <f t="shared" si="8"/>
        <v>512100106</v>
      </c>
      <c r="H20" s="3"/>
      <c r="I20" s="3"/>
      <c r="J20" s="3"/>
      <c r="K20" s="3">
        <v>100</v>
      </c>
      <c r="L20" s="3"/>
      <c r="M20" s="3"/>
      <c r="N20" s="3"/>
      <c r="O20" s="14" t="str">
        <f t="shared" si="13"/>
        <v>512100106,100</v>
      </c>
      <c r="P20" s="14" t="str">
        <f t="shared" si="9"/>
        <v/>
      </c>
      <c r="Q20" s="14" t="str">
        <f t="shared" si="10"/>
        <v/>
      </c>
      <c r="R20" s="14" t="str">
        <f t="shared" si="11"/>
        <v/>
      </c>
    </row>
    <row r="21" spans="1:18" x14ac:dyDescent="0.3">
      <c r="A21" s="4">
        <f t="shared" si="12"/>
        <v>412100107</v>
      </c>
      <c r="B21" s="16">
        <f t="shared" si="14"/>
        <v>412100100</v>
      </c>
      <c r="C21" s="4">
        <v>7</v>
      </c>
      <c r="D21" s="4" t="s">
        <v>256</v>
      </c>
      <c r="E21" s="4" t="s">
        <v>98</v>
      </c>
      <c r="F21" s="9"/>
      <c r="G21" s="3">
        <f t="shared" si="8"/>
        <v>512100107</v>
      </c>
      <c r="H21" s="3"/>
      <c r="I21" s="3"/>
      <c r="J21" s="3"/>
      <c r="K21" s="3">
        <v>100</v>
      </c>
      <c r="L21" s="3"/>
      <c r="M21" s="3"/>
      <c r="N21" s="3"/>
      <c r="O21" s="14" t="str">
        <f t="shared" si="13"/>
        <v>512100107,100</v>
      </c>
      <c r="P21" s="14" t="str">
        <f t="shared" si="9"/>
        <v/>
      </c>
      <c r="Q21" s="14" t="str">
        <f t="shared" si="10"/>
        <v/>
      </c>
      <c r="R21" s="14" t="str">
        <f t="shared" si="11"/>
        <v/>
      </c>
    </row>
    <row r="22" spans="1:18" x14ac:dyDescent="0.3">
      <c r="A22" s="4">
        <f t="shared" si="12"/>
        <v>412100108</v>
      </c>
      <c r="B22" s="16">
        <f t="shared" si="14"/>
        <v>412100100</v>
      </c>
      <c r="C22" s="4">
        <v>8</v>
      </c>
      <c r="D22" s="4" t="s">
        <v>256</v>
      </c>
      <c r="E22" s="4" t="s">
        <v>98</v>
      </c>
      <c r="F22" s="9"/>
      <c r="G22" s="3">
        <f t="shared" si="8"/>
        <v>512100108</v>
      </c>
      <c r="H22" s="3"/>
      <c r="I22" s="3"/>
      <c r="J22" s="3"/>
      <c r="K22" s="3">
        <v>100</v>
      </c>
      <c r="L22" s="3"/>
      <c r="M22" s="3"/>
      <c r="N22" s="3"/>
      <c r="O22" s="14" t="str">
        <f t="shared" si="13"/>
        <v>512100108,100</v>
      </c>
      <c r="P22" s="14" t="str">
        <f t="shared" si="9"/>
        <v/>
      </c>
      <c r="Q22" s="14" t="str">
        <f t="shared" si="10"/>
        <v/>
      </c>
      <c r="R22" s="14" t="str">
        <f t="shared" si="11"/>
        <v/>
      </c>
    </row>
    <row r="23" spans="1:18" x14ac:dyDescent="0.3">
      <c r="B23" s="5" t="s">
        <v>84</v>
      </c>
      <c r="O23" s="3" t="str">
        <f t="shared" si="13"/>
        <v/>
      </c>
      <c r="P23" s="3" t="str">
        <f t="shared" si="9"/>
        <v/>
      </c>
      <c r="Q23" s="3" t="str">
        <f t="shared" si="10"/>
        <v/>
      </c>
      <c r="R23" s="3" t="str">
        <f t="shared" si="11"/>
        <v/>
      </c>
    </row>
    <row r="24" spans="1:18" x14ac:dyDescent="0.3">
      <c r="A24" s="4">
        <f>B24+C24</f>
        <v>411100201</v>
      </c>
      <c r="B24" s="16">
        <v>411100200</v>
      </c>
      <c r="C24" s="4">
        <v>1</v>
      </c>
      <c r="D24" s="4" t="s">
        <v>427</v>
      </c>
      <c r="E24" s="4" t="s">
        <v>102</v>
      </c>
      <c r="F24" s="9" t="s">
        <v>307</v>
      </c>
      <c r="G24" s="3">
        <f t="shared" ref="G24:G31" si="15">A24+100000000</f>
        <v>511100201</v>
      </c>
      <c r="H24" s="3"/>
      <c r="I24" s="3"/>
      <c r="J24" s="3"/>
      <c r="K24" s="3">
        <v>100</v>
      </c>
      <c r="L24" s="3"/>
      <c r="M24" s="3"/>
      <c r="N24" s="3"/>
      <c r="O24" s="3" t="str">
        <f t="shared" si="13"/>
        <v>511100201,100</v>
      </c>
      <c r="P24" s="3" t="str">
        <f t="shared" si="9"/>
        <v/>
      </c>
      <c r="Q24" s="3" t="str">
        <f t="shared" si="10"/>
        <v/>
      </c>
      <c r="R24" s="3" t="str">
        <f t="shared" si="11"/>
        <v/>
      </c>
    </row>
    <row r="25" spans="1:18" x14ac:dyDescent="0.3">
      <c r="A25" s="4">
        <f t="shared" ref="A25:A31" si="16">B25+C25</f>
        <v>411100202</v>
      </c>
      <c r="B25" s="16">
        <f t="shared" ref="B25:B31" si="17">B24</f>
        <v>411100200</v>
      </c>
      <c r="C25" s="4">
        <v>2</v>
      </c>
      <c r="D25" s="4" t="s">
        <v>427</v>
      </c>
      <c r="E25" s="4" t="s">
        <v>102</v>
      </c>
      <c r="F25" s="9"/>
      <c r="G25" s="3">
        <f t="shared" si="15"/>
        <v>511100202</v>
      </c>
      <c r="H25" s="3"/>
      <c r="I25" s="3"/>
      <c r="J25" s="3"/>
      <c r="K25" s="3">
        <v>100</v>
      </c>
      <c r="L25" s="3"/>
      <c r="M25" s="3"/>
      <c r="N25" s="3"/>
      <c r="O25" s="3" t="str">
        <f t="shared" si="13"/>
        <v>511100202,100</v>
      </c>
      <c r="P25" s="3" t="str">
        <f t="shared" si="9"/>
        <v/>
      </c>
      <c r="Q25" s="3" t="str">
        <f t="shared" si="10"/>
        <v/>
      </c>
      <c r="R25" s="3" t="str">
        <f t="shared" si="11"/>
        <v/>
      </c>
    </row>
    <row r="26" spans="1:18" x14ac:dyDescent="0.3">
      <c r="A26" s="4">
        <f t="shared" si="16"/>
        <v>411100203</v>
      </c>
      <c r="B26" s="16">
        <f t="shared" si="17"/>
        <v>411100200</v>
      </c>
      <c r="C26" s="4">
        <v>3</v>
      </c>
      <c r="D26" s="4" t="s">
        <v>427</v>
      </c>
      <c r="E26" s="4" t="s">
        <v>102</v>
      </c>
      <c r="F26" s="9"/>
      <c r="G26" s="3">
        <f t="shared" si="15"/>
        <v>511100203</v>
      </c>
      <c r="H26" s="3"/>
      <c r="I26" s="3"/>
      <c r="J26" s="3"/>
      <c r="K26" s="3">
        <v>100</v>
      </c>
      <c r="L26" s="3"/>
      <c r="M26" s="3"/>
      <c r="N26" s="3"/>
      <c r="O26" s="3" t="str">
        <f t="shared" si="13"/>
        <v>511100203,100</v>
      </c>
      <c r="P26" s="3" t="str">
        <f t="shared" si="9"/>
        <v/>
      </c>
      <c r="Q26" s="3" t="str">
        <f t="shared" si="10"/>
        <v/>
      </c>
      <c r="R26" s="3" t="str">
        <f t="shared" si="11"/>
        <v/>
      </c>
    </row>
    <row r="27" spans="1:18" x14ac:dyDescent="0.3">
      <c r="A27" s="4">
        <f t="shared" si="16"/>
        <v>411100204</v>
      </c>
      <c r="B27" s="16">
        <f t="shared" si="17"/>
        <v>411100200</v>
      </c>
      <c r="C27" s="4">
        <v>4</v>
      </c>
      <c r="D27" s="4" t="s">
        <v>427</v>
      </c>
      <c r="E27" s="4" t="s">
        <v>102</v>
      </c>
      <c r="F27" s="9"/>
      <c r="G27" s="3">
        <f t="shared" si="15"/>
        <v>511100204</v>
      </c>
      <c r="H27" s="3"/>
      <c r="I27" s="3"/>
      <c r="J27" s="3"/>
      <c r="K27" s="3">
        <v>100</v>
      </c>
      <c r="L27" s="3"/>
      <c r="M27" s="3"/>
      <c r="N27" s="3"/>
      <c r="O27" s="3" t="str">
        <f t="shared" si="13"/>
        <v>511100204,100</v>
      </c>
      <c r="P27" s="3" t="str">
        <f t="shared" si="9"/>
        <v/>
      </c>
      <c r="Q27" s="3" t="str">
        <f t="shared" si="10"/>
        <v/>
      </c>
      <c r="R27" s="3" t="str">
        <f t="shared" si="11"/>
        <v/>
      </c>
    </row>
    <row r="28" spans="1:18" x14ac:dyDescent="0.3">
      <c r="A28" s="4">
        <f t="shared" si="16"/>
        <v>411100205</v>
      </c>
      <c r="B28" s="16">
        <f t="shared" si="17"/>
        <v>411100200</v>
      </c>
      <c r="C28" s="4">
        <v>5</v>
      </c>
      <c r="D28" s="4" t="s">
        <v>427</v>
      </c>
      <c r="E28" s="4" t="s">
        <v>102</v>
      </c>
      <c r="F28" s="9"/>
      <c r="G28" s="3">
        <f t="shared" si="15"/>
        <v>511100205</v>
      </c>
      <c r="H28" s="3"/>
      <c r="I28" s="3"/>
      <c r="J28" s="3"/>
      <c r="K28" s="3">
        <v>100</v>
      </c>
      <c r="L28" s="3"/>
      <c r="M28" s="3"/>
      <c r="N28" s="3"/>
      <c r="O28" s="3" t="str">
        <f t="shared" si="13"/>
        <v>511100205,100</v>
      </c>
      <c r="P28" s="3" t="str">
        <f t="shared" si="9"/>
        <v/>
      </c>
      <c r="Q28" s="3" t="str">
        <f t="shared" si="10"/>
        <v/>
      </c>
      <c r="R28" s="3" t="str">
        <f t="shared" si="11"/>
        <v/>
      </c>
    </row>
    <row r="29" spans="1:18" x14ac:dyDescent="0.3">
      <c r="A29" s="4">
        <f t="shared" si="16"/>
        <v>411100206</v>
      </c>
      <c r="B29" s="16">
        <f t="shared" si="17"/>
        <v>411100200</v>
      </c>
      <c r="C29" s="4">
        <v>6</v>
      </c>
      <c r="D29" s="4" t="s">
        <v>427</v>
      </c>
      <c r="E29" s="4" t="s">
        <v>102</v>
      </c>
      <c r="F29" s="9"/>
      <c r="G29" s="3">
        <f t="shared" si="15"/>
        <v>511100206</v>
      </c>
      <c r="H29" s="3"/>
      <c r="I29" s="3"/>
      <c r="J29" s="3"/>
      <c r="K29" s="3">
        <v>100</v>
      </c>
      <c r="L29" s="3"/>
      <c r="M29" s="3"/>
      <c r="N29" s="3"/>
      <c r="O29" s="3" t="str">
        <f t="shared" si="13"/>
        <v>511100206,100</v>
      </c>
      <c r="P29" s="3" t="str">
        <f t="shared" si="9"/>
        <v/>
      </c>
      <c r="Q29" s="3" t="str">
        <f t="shared" si="10"/>
        <v/>
      </c>
      <c r="R29" s="3" t="str">
        <f t="shared" si="11"/>
        <v/>
      </c>
    </row>
    <row r="30" spans="1:18" x14ac:dyDescent="0.3">
      <c r="A30" s="4">
        <f t="shared" si="16"/>
        <v>411100207</v>
      </c>
      <c r="B30" s="16">
        <f t="shared" si="17"/>
        <v>411100200</v>
      </c>
      <c r="C30" s="4">
        <v>7</v>
      </c>
      <c r="D30" s="4" t="s">
        <v>427</v>
      </c>
      <c r="E30" s="4" t="s">
        <v>102</v>
      </c>
      <c r="F30" s="9"/>
      <c r="G30" s="3">
        <f t="shared" si="15"/>
        <v>511100207</v>
      </c>
      <c r="H30" s="3"/>
      <c r="I30" s="3"/>
      <c r="J30" s="3"/>
      <c r="K30" s="3">
        <v>100</v>
      </c>
      <c r="L30" s="3"/>
      <c r="M30" s="3"/>
      <c r="N30" s="3"/>
      <c r="O30" s="3" t="str">
        <f t="shared" si="13"/>
        <v>511100207,100</v>
      </c>
      <c r="P30" s="3" t="str">
        <f t="shared" si="9"/>
        <v/>
      </c>
      <c r="Q30" s="3" t="str">
        <f t="shared" si="10"/>
        <v/>
      </c>
      <c r="R30" s="3" t="str">
        <f t="shared" si="11"/>
        <v/>
      </c>
    </row>
    <row r="31" spans="1:18" x14ac:dyDescent="0.3">
      <c r="A31" s="4">
        <f t="shared" si="16"/>
        <v>411100208</v>
      </c>
      <c r="B31" s="16">
        <f t="shared" si="17"/>
        <v>411100200</v>
      </c>
      <c r="C31" s="4">
        <v>8</v>
      </c>
      <c r="D31" s="4" t="s">
        <v>427</v>
      </c>
      <c r="E31" s="4" t="s">
        <v>102</v>
      </c>
      <c r="F31" s="9"/>
      <c r="G31" s="3">
        <f t="shared" si="15"/>
        <v>511100208</v>
      </c>
      <c r="H31" s="3"/>
      <c r="I31" s="3"/>
      <c r="J31" s="3"/>
      <c r="K31" s="3">
        <v>100</v>
      </c>
      <c r="L31" s="3"/>
      <c r="M31" s="3"/>
      <c r="N31" s="3"/>
      <c r="O31" s="3" t="str">
        <f t="shared" si="13"/>
        <v>511100208,100</v>
      </c>
      <c r="P31" s="3" t="str">
        <f t="shared" si="9"/>
        <v/>
      </c>
      <c r="Q31" s="3" t="str">
        <f t="shared" si="10"/>
        <v/>
      </c>
      <c r="R31" s="3" t="str">
        <f t="shared" si="11"/>
        <v/>
      </c>
    </row>
    <row r="32" spans="1:18" x14ac:dyDescent="0.3">
      <c r="B32" s="5" t="s">
        <v>84</v>
      </c>
      <c r="O32" s="3" t="str">
        <f t="shared" ref="O32:O40" si="18">IF(G32=0,"",G32&amp;","&amp;K32)</f>
        <v/>
      </c>
      <c r="P32" s="3" t="str">
        <f t="shared" ref="P32:P40" si="19">IF(H32=0,"",H32&amp;","&amp;L32)</f>
        <v/>
      </c>
      <c r="Q32" s="3" t="str">
        <f t="shared" ref="Q32:Q40" si="20">IF(I32=0,"",I32&amp;","&amp;M32)</f>
        <v/>
      </c>
      <c r="R32" s="3" t="str">
        <f t="shared" ref="R32:R40" si="21">IF(J32=0,"",J32&amp;","&amp;N32)</f>
        <v/>
      </c>
    </row>
    <row r="33" spans="1:18" x14ac:dyDescent="0.3">
      <c r="A33" s="4">
        <f>B33+C33</f>
        <v>412100201</v>
      </c>
      <c r="B33" s="16">
        <v>412100200</v>
      </c>
      <c r="C33" s="4">
        <v>1</v>
      </c>
      <c r="D33" s="4" t="s">
        <v>427</v>
      </c>
      <c r="E33" s="4" t="s">
        <v>104</v>
      </c>
      <c r="F33" s="9" t="s">
        <v>227</v>
      </c>
      <c r="G33" s="3">
        <f t="shared" ref="G33:G40" si="22">A33+100000000</f>
        <v>512100201</v>
      </c>
      <c r="H33" s="3"/>
      <c r="I33" s="3"/>
      <c r="J33" s="3"/>
      <c r="K33" s="3">
        <v>100</v>
      </c>
      <c r="L33" s="3"/>
      <c r="M33" s="3"/>
      <c r="N33" s="3"/>
      <c r="O33" s="3" t="str">
        <f t="shared" si="18"/>
        <v>512100201,100</v>
      </c>
      <c r="P33" s="3" t="str">
        <f t="shared" si="19"/>
        <v/>
      </c>
      <c r="Q33" s="3" t="str">
        <f t="shared" si="20"/>
        <v/>
      </c>
      <c r="R33" s="3" t="str">
        <f t="shared" si="21"/>
        <v/>
      </c>
    </row>
    <row r="34" spans="1:18" x14ac:dyDescent="0.3">
      <c r="A34" s="4">
        <f t="shared" ref="A34:A40" si="23">B34+C34</f>
        <v>412100202</v>
      </c>
      <c r="B34" s="16">
        <f t="shared" ref="B34:B40" si="24">B33</f>
        <v>412100200</v>
      </c>
      <c r="C34" s="4">
        <v>2</v>
      </c>
      <c r="D34" s="4" t="s">
        <v>427</v>
      </c>
      <c r="E34" s="4" t="s">
        <v>104</v>
      </c>
      <c r="F34" s="9"/>
      <c r="G34" s="3">
        <f t="shared" si="22"/>
        <v>512100202</v>
      </c>
      <c r="H34" s="3"/>
      <c r="I34" s="3"/>
      <c r="J34" s="3"/>
      <c r="K34" s="3">
        <v>100</v>
      </c>
      <c r="L34" s="3"/>
      <c r="M34" s="3"/>
      <c r="N34" s="3"/>
      <c r="O34" s="3" t="str">
        <f t="shared" si="18"/>
        <v>512100202,100</v>
      </c>
      <c r="P34" s="3" t="str">
        <f t="shared" si="19"/>
        <v/>
      </c>
      <c r="Q34" s="3" t="str">
        <f t="shared" si="20"/>
        <v/>
      </c>
      <c r="R34" s="3" t="str">
        <f t="shared" si="21"/>
        <v/>
      </c>
    </row>
    <row r="35" spans="1:18" x14ac:dyDescent="0.3">
      <c r="A35" s="4">
        <f t="shared" si="23"/>
        <v>412100203</v>
      </c>
      <c r="B35" s="16">
        <f t="shared" si="24"/>
        <v>412100200</v>
      </c>
      <c r="C35" s="4">
        <v>3</v>
      </c>
      <c r="D35" s="4" t="s">
        <v>427</v>
      </c>
      <c r="E35" s="4" t="s">
        <v>104</v>
      </c>
      <c r="F35" s="9"/>
      <c r="G35" s="3">
        <f t="shared" si="22"/>
        <v>512100203</v>
      </c>
      <c r="H35" s="3"/>
      <c r="I35" s="3"/>
      <c r="J35" s="3"/>
      <c r="K35" s="3">
        <v>100</v>
      </c>
      <c r="L35" s="3"/>
      <c r="M35" s="3"/>
      <c r="N35" s="3"/>
      <c r="O35" s="3" t="str">
        <f t="shared" si="18"/>
        <v>512100203,100</v>
      </c>
      <c r="P35" s="3" t="str">
        <f t="shared" si="19"/>
        <v/>
      </c>
      <c r="Q35" s="3" t="str">
        <f t="shared" si="20"/>
        <v/>
      </c>
      <c r="R35" s="3" t="str">
        <f t="shared" si="21"/>
        <v/>
      </c>
    </row>
    <row r="36" spans="1:18" x14ac:dyDescent="0.3">
      <c r="A36" s="4">
        <f t="shared" si="23"/>
        <v>412100204</v>
      </c>
      <c r="B36" s="16">
        <f t="shared" si="24"/>
        <v>412100200</v>
      </c>
      <c r="C36" s="4">
        <v>4</v>
      </c>
      <c r="D36" s="4" t="s">
        <v>427</v>
      </c>
      <c r="E36" s="4" t="s">
        <v>104</v>
      </c>
      <c r="F36" s="9"/>
      <c r="G36" s="3">
        <f t="shared" si="22"/>
        <v>512100204</v>
      </c>
      <c r="H36" s="3"/>
      <c r="I36" s="3"/>
      <c r="J36" s="3"/>
      <c r="K36" s="3">
        <v>100</v>
      </c>
      <c r="L36" s="3"/>
      <c r="M36" s="3"/>
      <c r="N36" s="3"/>
      <c r="O36" s="3" t="str">
        <f t="shared" si="18"/>
        <v>512100204,100</v>
      </c>
      <c r="P36" s="3" t="str">
        <f t="shared" si="19"/>
        <v/>
      </c>
      <c r="Q36" s="3" t="str">
        <f t="shared" si="20"/>
        <v/>
      </c>
      <c r="R36" s="3" t="str">
        <f t="shared" si="21"/>
        <v/>
      </c>
    </row>
    <row r="37" spans="1:18" x14ac:dyDescent="0.3">
      <c r="A37" s="4">
        <f t="shared" si="23"/>
        <v>412100205</v>
      </c>
      <c r="B37" s="16">
        <f t="shared" si="24"/>
        <v>412100200</v>
      </c>
      <c r="C37" s="4">
        <v>5</v>
      </c>
      <c r="D37" s="4" t="s">
        <v>427</v>
      </c>
      <c r="E37" s="4" t="s">
        <v>104</v>
      </c>
      <c r="F37" s="9"/>
      <c r="G37" s="3">
        <f t="shared" si="22"/>
        <v>512100205</v>
      </c>
      <c r="H37" s="3"/>
      <c r="I37" s="3"/>
      <c r="J37" s="3"/>
      <c r="K37" s="3">
        <v>100</v>
      </c>
      <c r="L37" s="3"/>
      <c r="M37" s="3"/>
      <c r="N37" s="3"/>
      <c r="O37" s="3" t="str">
        <f t="shared" si="18"/>
        <v>512100205,100</v>
      </c>
      <c r="P37" s="3" t="str">
        <f t="shared" si="19"/>
        <v/>
      </c>
      <c r="Q37" s="3" t="str">
        <f t="shared" si="20"/>
        <v/>
      </c>
      <c r="R37" s="3" t="str">
        <f t="shared" si="21"/>
        <v/>
      </c>
    </row>
    <row r="38" spans="1:18" x14ac:dyDescent="0.3">
      <c r="A38" s="4">
        <f t="shared" si="23"/>
        <v>412100206</v>
      </c>
      <c r="B38" s="16">
        <f t="shared" si="24"/>
        <v>412100200</v>
      </c>
      <c r="C38" s="4">
        <v>6</v>
      </c>
      <c r="D38" s="4" t="s">
        <v>427</v>
      </c>
      <c r="E38" s="4" t="s">
        <v>104</v>
      </c>
      <c r="F38" s="9"/>
      <c r="G38" s="3">
        <f t="shared" si="22"/>
        <v>512100206</v>
      </c>
      <c r="H38" s="3"/>
      <c r="I38" s="3"/>
      <c r="J38" s="3"/>
      <c r="K38" s="3">
        <v>100</v>
      </c>
      <c r="L38" s="3"/>
      <c r="M38" s="3"/>
      <c r="N38" s="3"/>
      <c r="O38" s="3" t="str">
        <f t="shared" si="18"/>
        <v>512100206,100</v>
      </c>
      <c r="P38" s="3" t="str">
        <f t="shared" si="19"/>
        <v/>
      </c>
      <c r="Q38" s="3" t="str">
        <f t="shared" si="20"/>
        <v/>
      </c>
      <c r="R38" s="3" t="str">
        <f t="shared" si="21"/>
        <v/>
      </c>
    </row>
    <row r="39" spans="1:18" x14ac:dyDescent="0.3">
      <c r="A39" s="4">
        <f t="shared" si="23"/>
        <v>412100207</v>
      </c>
      <c r="B39" s="16">
        <f t="shared" si="24"/>
        <v>412100200</v>
      </c>
      <c r="C39" s="4">
        <v>7</v>
      </c>
      <c r="D39" s="4" t="s">
        <v>427</v>
      </c>
      <c r="E39" s="4" t="s">
        <v>104</v>
      </c>
      <c r="F39" s="9"/>
      <c r="G39" s="3">
        <f t="shared" si="22"/>
        <v>512100207</v>
      </c>
      <c r="H39" s="3"/>
      <c r="I39" s="3"/>
      <c r="J39" s="3"/>
      <c r="K39" s="3">
        <v>100</v>
      </c>
      <c r="L39" s="3"/>
      <c r="M39" s="3"/>
      <c r="N39" s="3"/>
      <c r="O39" s="3" t="str">
        <f t="shared" si="18"/>
        <v>512100207,100</v>
      </c>
      <c r="P39" s="3" t="str">
        <f t="shared" si="19"/>
        <v/>
      </c>
      <c r="Q39" s="3" t="str">
        <f t="shared" si="20"/>
        <v/>
      </c>
      <c r="R39" s="3" t="str">
        <f t="shared" si="21"/>
        <v/>
      </c>
    </row>
    <row r="40" spans="1:18" x14ac:dyDescent="0.3">
      <c r="A40" s="4">
        <f t="shared" si="23"/>
        <v>412100208</v>
      </c>
      <c r="B40" s="16">
        <f t="shared" si="24"/>
        <v>412100200</v>
      </c>
      <c r="C40" s="4">
        <v>8</v>
      </c>
      <c r="D40" s="4" t="s">
        <v>427</v>
      </c>
      <c r="E40" s="4" t="s">
        <v>104</v>
      </c>
      <c r="F40" s="9"/>
      <c r="G40" s="3">
        <f t="shared" si="22"/>
        <v>512100208</v>
      </c>
      <c r="H40" s="3"/>
      <c r="I40" s="3"/>
      <c r="J40" s="3"/>
      <c r="K40" s="3">
        <v>100</v>
      </c>
      <c r="L40" s="3"/>
      <c r="M40" s="3"/>
      <c r="N40" s="3"/>
      <c r="O40" s="3" t="str">
        <f t="shared" si="18"/>
        <v>512100208,100</v>
      </c>
      <c r="P40" s="3" t="str">
        <f t="shared" si="19"/>
        <v/>
      </c>
      <c r="Q40" s="3" t="str">
        <f t="shared" si="20"/>
        <v/>
      </c>
      <c r="R40" s="3" t="str">
        <f t="shared" si="21"/>
        <v/>
      </c>
    </row>
    <row r="41" spans="1:18" x14ac:dyDescent="0.3">
      <c r="B41" s="5" t="s">
        <v>84</v>
      </c>
      <c r="O41" s="3" t="str">
        <f t="shared" ref="O41:O49" si="25">IF(G41=0,"",G41&amp;","&amp;K41)</f>
        <v/>
      </c>
      <c r="P41" s="3" t="str">
        <f t="shared" si="9"/>
        <v/>
      </c>
      <c r="Q41" s="3" t="str">
        <f t="shared" si="10"/>
        <v/>
      </c>
      <c r="R41" s="3" t="str">
        <f t="shared" si="11"/>
        <v/>
      </c>
    </row>
    <row r="42" spans="1:18" x14ac:dyDescent="0.3">
      <c r="A42" s="4">
        <f>B42+C42</f>
        <v>411100301</v>
      </c>
      <c r="B42" s="16">
        <v>411100300</v>
      </c>
      <c r="C42" s="4">
        <v>1</v>
      </c>
      <c r="D42" s="4" t="s">
        <v>428</v>
      </c>
      <c r="E42" s="4" t="s">
        <v>103</v>
      </c>
      <c r="F42" s="9"/>
      <c r="G42" s="3">
        <f t="shared" ref="G42:G49" si="26">A42+100000000</f>
        <v>511100301</v>
      </c>
      <c r="H42" s="3"/>
      <c r="I42" s="3"/>
      <c r="J42" s="3"/>
      <c r="K42" s="3">
        <v>100</v>
      </c>
      <c r="L42" s="3"/>
      <c r="M42" s="3"/>
      <c r="N42" s="3"/>
      <c r="O42" s="3" t="str">
        <f t="shared" si="25"/>
        <v>511100301,100</v>
      </c>
      <c r="P42" s="3" t="str">
        <f t="shared" si="9"/>
        <v/>
      </c>
      <c r="Q42" s="3" t="str">
        <f t="shared" si="10"/>
        <v/>
      </c>
      <c r="R42" s="3" t="str">
        <f t="shared" si="11"/>
        <v/>
      </c>
    </row>
    <row r="43" spans="1:18" x14ac:dyDescent="0.3">
      <c r="A43" s="4">
        <f t="shared" ref="A43:A49" si="27">B43+C43</f>
        <v>411100302</v>
      </c>
      <c r="B43" s="16">
        <f t="shared" ref="B43:B49" si="28">B42</f>
        <v>411100300</v>
      </c>
      <c r="C43" s="4">
        <v>2</v>
      </c>
      <c r="D43" s="4" t="s">
        <v>428</v>
      </c>
      <c r="E43" s="4" t="s">
        <v>103</v>
      </c>
      <c r="F43" s="9"/>
      <c r="G43" s="3">
        <f t="shared" si="26"/>
        <v>511100302</v>
      </c>
      <c r="H43" s="3"/>
      <c r="I43" s="3"/>
      <c r="J43" s="3"/>
      <c r="K43" s="3">
        <v>100</v>
      </c>
      <c r="L43" s="3"/>
      <c r="M43" s="3"/>
      <c r="N43" s="3"/>
      <c r="O43" s="3" t="str">
        <f t="shared" si="25"/>
        <v>511100302,100</v>
      </c>
      <c r="P43" s="3" t="str">
        <f t="shared" si="9"/>
        <v/>
      </c>
      <c r="Q43" s="3" t="str">
        <f t="shared" si="10"/>
        <v/>
      </c>
      <c r="R43" s="3" t="str">
        <f t="shared" si="11"/>
        <v/>
      </c>
    </row>
    <row r="44" spans="1:18" x14ac:dyDescent="0.3">
      <c r="A44" s="4">
        <f t="shared" si="27"/>
        <v>411100303</v>
      </c>
      <c r="B44" s="16">
        <f t="shared" si="28"/>
        <v>411100300</v>
      </c>
      <c r="C44" s="4">
        <v>3</v>
      </c>
      <c r="D44" s="4" t="s">
        <v>428</v>
      </c>
      <c r="E44" s="4" t="s">
        <v>103</v>
      </c>
      <c r="F44" s="9"/>
      <c r="G44" s="3">
        <f t="shared" si="26"/>
        <v>511100303</v>
      </c>
      <c r="H44" s="3"/>
      <c r="I44" s="3"/>
      <c r="J44" s="3"/>
      <c r="K44" s="3">
        <v>100</v>
      </c>
      <c r="L44" s="3"/>
      <c r="M44" s="3"/>
      <c r="N44" s="3"/>
      <c r="O44" s="3" t="str">
        <f t="shared" si="25"/>
        <v>511100303,100</v>
      </c>
      <c r="P44" s="3" t="str">
        <f t="shared" si="9"/>
        <v/>
      </c>
      <c r="Q44" s="3" t="str">
        <f t="shared" si="10"/>
        <v/>
      </c>
      <c r="R44" s="3" t="str">
        <f t="shared" si="11"/>
        <v/>
      </c>
    </row>
    <row r="45" spans="1:18" x14ac:dyDescent="0.3">
      <c r="A45" s="4">
        <f t="shared" si="27"/>
        <v>411100304</v>
      </c>
      <c r="B45" s="16">
        <f t="shared" si="28"/>
        <v>411100300</v>
      </c>
      <c r="C45" s="4">
        <v>4</v>
      </c>
      <c r="D45" s="4" t="s">
        <v>428</v>
      </c>
      <c r="E45" s="4" t="s">
        <v>103</v>
      </c>
      <c r="F45" s="9"/>
      <c r="G45" s="3">
        <f t="shared" si="26"/>
        <v>511100304</v>
      </c>
      <c r="H45" s="3"/>
      <c r="I45" s="3"/>
      <c r="J45" s="3"/>
      <c r="K45" s="3">
        <v>100</v>
      </c>
      <c r="L45" s="3"/>
      <c r="M45" s="3"/>
      <c r="N45" s="3"/>
      <c r="O45" s="3" t="str">
        <f t="shared" si="25"/>
        <v>511100304,100</v>
      </c>
      <c r="P45" s="3" t="str">
        <f t="shared" si="9"/>
        <v/>
      </c>
      <c r="Q45" s="3" t="str">
        <f t="shared" si="10"/>
        <v/>
      </c>
      <c r="R45" s="3" t="str">
        <f t="shared" si="11"/>
        <v/>
      </c>
    </row>
    <row r="46" spans="1:18" x14ac:dyDescent="0.3">
      <c r="A46" s="4">
        <f t="shared" si="27"/>
        <v>411100305</v>
      </c>
      <c r="B46" s="16">
        <f t="shared" si="28"/>
        <v>411100300</v>
      </c>
      <c r="C46" s="4">
        <v>5</v>
      </c>
      <c r="D46" s="4" t="s">
        <v>428</v>
      </c>
      <c r="E46" s="4" t="s">
        <v>103</v>
      </c>
      <c r="F46" s="9"/>
      <c r="G46" s="3">
        <f t="shared" si="26"/>
        <v>511100305</v>
      </c>
      <c r="H46" s="3"/>
      <c r="I46" s="3"/>
      <c r="J46" s="3"/>
      <c r="K46" s="3">
        <v>100</v>
      </c>
      <c r="L46" s="3"/>
      <c r="M46" s="3"/>
      <c r="N46" s="3"/>
      <c r="O46" s="3" t="str">
        <f t="shared" si="25"/>
        <v>511100305,100</v>
      </c>
      <c r="P46" s="3" t="str">
        <f t="shared" si="9"/>
        <v/>
      </c>
      <c r="Q46" s="3" t="str">
        <f t="shared" si="10"/>
        <v/>
      </c>
      <c r="R46" s="3" t="str">
        <f t="shared" si="11"/>
        <v/>
      </c>
    </row>
    <row r="47" spans="1:18" x14ac:dyDescent="0.3">
      <c r="A47" s="4">
        <f t="shared" si="27"/>
        <v>411100306</v>
      </c>
      <c r="B47" s="16">
        <f t="shared" si="28"/>
        <v>411100300</v>
      </c>
      <c r="C47" s="4">
        <v>6</v>
      </c>
      <c r="D47" s="4" t="s">
        <v>428</v>
      </c>
      <c r="E47" s="4" t="s">
        <v>103</v>
      </c>
      <c r="F47" s="9"/>
      <c r="G47" s="3">
        <f t="shared" si="26"/>
        <v>511100306</v>
      </c>
      <c r="H47" s="3"/>
      <c r="I47" s="3"/>
      <c r="J47" s="3"/>
      <c r="K47" s="3">
        <v>100</v>
      </c>
      <c r="L47" s="3"/>
      <c r="M47" s="3"/>
      <c r="N47" s="3"/>
      <c r="O47" s="3" t="str">
        <f t="shared" si="25"/>
        <v>511100306,100</v>
      </c>
      <c r="P47" s="3" t="str">
        <f t="shared" si="9"/>
        <v/>
      </c>
      <c r="Q47" s="3" t="str">
        <f t="shared" si="10"/>
        <v/>
      </c>
      <c r="R47" s="3" t="str">
        <f t="shared" si="11"/>
        <v/>
      </c>
    </row>
    <row r="48" spans="1:18" x14ac:dyDescent="0.3">
      <c r="A48" s="4">
        <f t="shared" si="27"/>
        <v>411100307</v>
      </c>
      <c r="B48" s="16">
        <f t="shared" si="28"/>
        <v>411100300</v>
      </c>
      <c r="C48" s="4">
        <v>7</v>
      </c>
      <c r="D48" s="4" t="s">
        <v>428</v>
      </c>
      <c r="E48" s="4" t="s">
        <v>103</v>
      </c>
      <c r="F48" s="9"/>
      <c r="G48" s="3">
        <f t="shared" si="26"/>
        <v>511100307</v>
      </c>
      <c r="H48" s="3"/>
      <c r="I48" s="3"/>
      <c r="J48" s="3"/>
      <c r="K48" s="3">
        <v>100</v>
      </c>
      <c r="L48" s="3"/>
      <c r="M48" s="3"/>
      <c r="N48" s="3"/>
      <c r="O48" s="3" t="str">
        <f t="shared" si="25"/>
        <v>511100307,100</v>
      </c>
      <c r="P48" s="3" t="str">
        <f t="shared" si="9"/>
        <v/>
      </c>
      <c r="Q48" s="3" t="str">
        <f t="shared" si="10"/>
        <v/>
      </c>
      <c r="R48" s="3" t="str">
        <f t="shared" si="11"/>
        <v/>
      </c>
    </row>
    <row r="49" spans="1:18" x14ac:dyDescent="0.3">
      <c r="A49" s="4">
        <f t="shared" si="27"/>
        <v>411100308</v>
      </c>
      <c r="B49" s="16">
        <f t="shared" si="28"/>
        <v>411100300</v>
      </c>
      <c r="C49" s="4">
        <v>8</v>
      </c>
      <c r="D49" s="4" t="s">
        <v>428</v>
      </c>
      <c r="E49" s="4" t="s">
        <v>103</v>
      </c>
      <c r="F49" s="9"/>
      <c r="G49" s="3">
        <f t="shared" si="26"/>
        <v>511100308</v>
      </c>
      <c r="H49" s="3"/>
      <c r="I49" s="3"/>
      <c r="J49" s="3"/>
      <c r="K49" s="3">
        <v>100</v>
      </c>
      <c r="L49" s="3"/>
      <c r="M49" s="3"/>
      <c r="N49" s="3"/>
      <c r="O49" s="3" t="str">
        <f t="shared" si="25"/>
        <v>511100308,100</v>
      </c>
      <c r="P49" s="3" t="str">
        <f t="shared" si="9"/>
        <v/>
      </c>
      <c r="Q49" s="3" t="str">
        <f t="shared" si="10"/>
        <v/>
      </c>
      <c r="R49" s="3" t="str">
        <f t="shared" si="11"/>
        <v/>
      </c>
    </row>
    <row r="50" spans="1:18" x14ac:dyDescent="0.3">
      <c r="B50" s="5" t="s">
        <v>84</v>
      </c>
      <c r="F50" s="9"/>
      <c r="O50" s="3" t="str">
        <f t="shared" si="13"/>
        <v/>
      </c>
      <c r="P50" s="3" t="str">
        <f t="shared" si="9"/>
        <v/>
      </c>
      <c r="Q50" s="3" t="str">
        <f t="shared" si="10"/>
        <v/>
      </c>
      <c r="R50" s="3" t="str">
        <f t="shared" si="11"/>
        <v/>
      </c>
    </row>
    <row r="51" spans="1:18" x14ac:dyDescent="0.3">
      <c r="A51" s="4">
        <f>B51+C51</f>
        <v>412100301</v>
      </c>
      <c r="B51" s="16">
        <v>412100300</v>
      </c>
      <c r="C51" s="4">
        <v>1</v>
      </c>
      <c r="D51" s="4" t="s">
        <v>428</v>
      </c>
      <c r="E51" s="4" t="s">
        <v>190</v>
      </c>
      <c r="F51" s="9"/>
      <c r="G51" s="3">
        <f t="shared" ref="G51:G58" si="29">A51+100000000</f>
        <v>512100301</v>
      </c>
      <c r="H51" s="3"/>
      <c r="I51" s="3"/>
      <c r="J51" s="3"/>
      <c r="K51" s="3">
        <v>100</v>
      </c>
      <c r="L51" s="3"/>
      <c r="M51" s="3"/>
      <c r="N51" s="3"/>
      <c r="O51" s="3" t="str">
        <f t="shared" si="13"/>
        <v>512100301,100</v>
      </c>
      <c r="P51" s="3" t="str">
        <f t="shared" si="9"/>
        <v/>
      </c>
      <c r="Q51" s="3" t="str">
        <f t="shared" si="10"/>
        <v/>
      </c>
      <c r="R51" s="3" t="str">
        <f t="shared" si="11"/>
        <v/>
      </c>
    </row>
    <row r="52" spans="1:18" x14ac:dyDescent="0.3">
      <c r="A52" s="4">
        <f t="shared" ref="A52:A58" si="30">B52+C52</f>
        <v>412100302</v>
      </c>
      <c r="B52" s="16">
        <f t="shared" ref="B52:B58" si="31">B51</f>
        <v>412100300</v>
      </c>
      <c r="C52" s="4">
        <v>2</v>
      </c>
      <c r="D52" s="4" t="s">
        <v>428</v>
      </c>
      <c r="E52" s="4" t="s">
        <v>190</v>
      </c>
      <c r="F52" s="9"/>
      <c r="G52" s="3">
        <f t="shared" si="29"/>
        <v>512100302</v>
      </c>
      <c r="H52" s="3"/>
      <c r="I52" s="3"/>
      <c r="J52" s="3"/>
      <c r="K52" s="3">
        <v>100</v>
      </c>
      <c r="L52" s="3"/>
      <c r="M52" s="3"/>
      <c r="N52" s="3"/>
      <c r="O52" s="3" t="str">
        <f t="shared" si="13"/>
        <v>512100302,100</v>
      </c>
      <c r="P52" s="3" t="str">
        <f t="shared" si="9"/>
        <v/>
      </c>
      <c r="Q52" s="3" t="str">
        <f t="shared" si="10"/>
        <v/>
      </c>
      <c r="R52" s="3" t="str">
        <f t="shared" si="11"/>
        <v/>
      </c>
    </row>
    <row r="53" spans="1:18" x14ac:dyDescent="0.3">
      <c r="A53" s="4">
        <f t="shared" si="30"/>
        <v>412100303</v>
      </c>
      <c r="B53" s="16">
        <f t="shared" si="31"/>
        <v>412100300</v>
      </c>
      <c r="C53" s="4">
        <v>3</v>
      </c>
      <c r="D53" s="4" t="s">
        <v>428</v>
      </c>
      <c r="E53" s="4" t="s">
        <v>190</v>
      </c>
      <c r="F53" s="9"/>
      <c r="G53" s="3">
        <f t="shared" si="29"/>
        <v>512100303</v>
      </c>
      <c r="H53" s="3"/>
      <c r="I53" s="3"/>
      <c r="J53" s="3"/>
      <c r="K53" s="3">
        <v>100</v>
      </c>
      <c r="L53" s="3"/>
      <c r="M53" s="3"/>
      <c r="N53" s="3"/>
      <c r="O53" s="3" t="str">
        <f t="shared" si="13"/>
        <v>512100303,100</v>
      </c>
      <c r="P53" s="3" t="str">
        <f t="shared" si="9"/>
        <v/>
      </c>
      <c r="Q53" s="3" t="str">
        <f t="shared" si="10"/>
        <v/>
      </c>
      <c r="R53" s="3" t="str">
        <f t="shared" si="11"/>
        <v/>
      </c>
    </row>
    <row r="54" spans="1:18" x14ac:dyDescent="0.3">
      <c r="A54" s="4">
        <f t="shared" si="30"/>
        <v>412100304</v>
      </c>
      <c r="B54" s="16">
        <f t="shared" si="31"/>
        <v>412100300</v>
      </c>
      <c r="C54" s="4">
        <v>4</v>
      </c>
      <c r="D54" s="4" t="s">
        <v>428</v>
      </c>
      <c r="E54" s="4" t="s">
        <v>190</v>
      </c>
      <c r="F54" s="9"/>
      <c r="G54" s="3">
        <f t="shared" si="29"/>
        <v>512100304</v>
      </c>
      <c r="H54" s="3"/>
      <c r="I54" s="3"/>
      <c r="J54" s="3"/>
      <c r="K54" s="3">
        <v>100</v>
      </c>
      <c r="L54" s="3"/>
      <c r="M54" s="3"/>
      <c r="N54" s="3"/>
      <c r="O54" s="3" t="str">
        <f t="shared" si="13"/>
        <v>512100304,100</v>
      </c>
      <c r="P54" s="3" t="str">
        <f t="shared" si="9"/>
        <v/>
      </c>
      <c r="Q54" s="3" t="str">
        <f t="shared" si="10"/>
        <v/>
      </c>
      <c r="R54" s="3" t="str">
        <f t="shared" si="11"/>
        <v/>
      </c>
    </row>
    <row r="55" spans="1:18" x14ac:dyDescent="0.3">
      <c r="A55" s="4">
        <f t="shared" si="30"/>
        <v>412100305</v>
      </c>
      <c r="B55" s="16">
        <f t="shared" si="31"/>
        <v>412100300</v>
      </c>
      <c r="C55" s="4">
        <v>5</v>
      </c>
      <c r="D55" s="4" t="s">
        <v>428</v>
      </c>
      <c r="E55" s="4" t="s">
        <v>190</v>
      </c>
      <c r="F55" s="9"/>
      <c r="G55" s="3">
        <f t="shared" si="29"/>
        <v>512100305</v>
      </c>
      <c r="H55" s="3"/>
      <c r="I55" s="3"/>
      <c r="J55" s="3"/>
      <c r="K55" s="3">
        <v>100</v>
      </c>
      <c r="L55" s="3"/>
      <c r="M55" s="3"/>
      <c r="N55" s="3"/>
      <c r="O55" s="3" t="str">
        <f t="shared" si="13"/>
        <v>512100305,100</v>
      </c>
      <c r="P55" s="3" t="str">
        <f t="shared" si="9"/>
        <v/>
      </c>
      <c r="Q55" s="3" t="str">
        <f t="shared" si="10"/>
        <v/>
      </c>
      <c r="R55" s="3" t="str">
        <f t="shared" si="11"/>
        <v/>
      </c>
    </row>
    <row r="56" spans="1:18" x14ac:dyDescent="0.3">
      <c r="A56" s="4">
        <f t="shared" si="30"/>
        <v>412100306</v>
      </c>
      <c r="B56" s="16">
        <f t="shared" si="31"/>
        <v>412100300</v>
      </c>
      <c r="C56" s="4">
        <v>6</v>
      </c>
      <c r="D56" s="4" t="s">
        <v>428</v>
      </c>
      <c r="E56" s="4" t="s">
        <v>190</v>
      </c>
      <c r="F56" s="9"/>
      <c r="G56" s="3">
        <f t="shared" si="29"/>
        <v>512100306</v>
      </c>
      <c r="H56" s="3"/>
      <c r="I56" s="3"/>
      <c r="J56" s="3"/>
      <c r="K56" s="3">
        <v>100</v>
      </c>
      <c r="L56" s="3"/>
      <c r="M56" s="3"/>
      <c r="N56" s="3"/>
      <c r="O56" s="3" t="str">
        <f t="shared" si="13"/>
        <v>512100306,100</v>
      </c>
      <c r="P56" s="3" t="str">
        <f t="shared" si="9"/>
        <v/>
      </c>
      <c r="Q56" s="3" t="str">
        <f t="shared" si="10"/>
        <v/>
      </c>
      <c r="R56" s="3" t="str">
        <f t="shared" si="11"/>
        <v/>
      </c>
    </row>
    <row r="57" spans="1:18" x14ac:dyDescent="0.3">
      <c r="A57" s="4">
        <f t="shared" si="30"/>
        <v>412100307</v>
      </c>
      <c r="B57" s="16">
        <f t="shared" si="31"/>
        <v>412100300</v>
      </c>
      <c r="C57" s="4">
        <v>7</v>
      </c>
      <c r="D57" s="4" t="s">
        <v>428</v>
      </c>
      <c r="E57" s="4" t="s">
        <v>190</v>
      </c>
      <c r="F57" s="9"/>
      <c r="G57" s="3">
        <f t="shared" si="29"/>
        <v>512100307</v>
      </c>
      <c r="H57" s="3"/>
      <c r="I57" s="3"/>
      <c r="J57" s="3"/>
      <c r="K57" s="3">
        <v>100</v>
      </c>
      <c r="L57" s="3"/>
      <c r="M57" s="3"/>
      <c r="N57" s="3"/>
      <c r="O57" s="3" t="str">
        <f t="shared" si="13"/>
        <v>512100307,100</v>
      </c>
      <c r="P57" s="3" t="str">
        <f t="shared" si="9"/>
        <v/>
      </c>
      <c r="Q57" s="3" t="str">
        <f t="shared" si="10"/>
        <v/>
      </c>
      <c r="R57" s="3" t="str">
        <f t="shared" si="11"/>
        <v/>
      </c>
    </row>
    <row r="58" spans="1:18" x14ac:dyDescent="0.3">
      <c r="A58" s="4">
        <f t="shared" si="30"/>
        <v>412100308</v>
      </c>
      <c r="B58" s="16">
        <f t="shared" si="31"/>
        <v>412100300</v>
      </c>
      <c r="C58" s="4">
        <v>8</v>
      </c>
      <c r="D58" s="4" t="s">
        <v>428</v>
      </c>
      <c r="E58" s="4" t="s">
        <v>190</v>
      </c>
      <c r="F58" s="9"/>
      <c r="G58" s="3">
        <f t="shared" si="29"/>
        <v>512100308</v>
      </c>
      <c r="H58" s="3"/>
      <c r="I58" s="3"/>
      <c r="J58" s="3"/>
      <c r="K58" s="3">
        <v>100</v>
      </c>
      <c r="L58" s="3"/>
      <c r="M58" s="3"/>
      <c r="N58" s="3"/>
      <c r="O58" s="3" t="str">
        <f t="shared" si="13"/>
        <v>512100308,100</v>
      </c>
      <c r="P58" s="3" t="str">
        <f t="shared" si="9"/>
        <v/>
      </c>
      <c r="Q58" s="3" t="str">
        <f t="shared" si="10"/>
        <v/>
      </c>
      <c r="R58" s="3" t="str">
        <f t="shared" si="11"/>
        <v/>
      </c>
    </row>
    <row r="59" spans="1:18" x14ac:dyDescent="0.3">
      <c r="B59" s="5" t="s">
        <v>84</v>
      </c>
      <c r="O59" s="3" t="str">
        <f t="shared" si="13"/>
        <v/>
      </c>
      <c r="P59" s="3" t="str">
        <f t="shared" si="9"/>
        <v/>
      </c>
      <c r="Q59" s="3" t="str">
        <f t="shared" si="10"/>
        <v/>
      </c>
      <c r="R59" s="3" t="str">
        <f t="shared" si="11"/>
        <v/>
      </c>
    </row>
    <row r="60" spans="1:18" x14ac:dyDescent="0.3">
      <c r="A60" s="4">
        <f>B60+C60</f>
        <v>411100401</v>
      </c>
      <c r="B60" s="16">
        <v>411100400</v>
      </c>
      <c r="C60" s="4">
        <v>1</v>
      </c>
      <c r="D60" s="4" t="s">
        <v>429</v>
      </c>
      <c r="E60" s="4" t="s">
        <v>190</v>
      </c>
      <c r="F60" s="9" t="s">
        <v>255</v>
      </c>
      <c r="G60" s="3">
        <f t="shared" ref="G60:G67" si="32">A60+100000000</f>
        <v>511100401</v>
      </c>
      <c r="H60" s="3"/>
      <c r="I60" s="3"/>
      <c r="J60" s="3"/>
      <c r="K60" s="3">
        <v>100</v>
      </c>
      <c r="L60" s="3"/>
      <c r="M60" s="3"/>
      <c r="N60" s="3"/>
      <c r="O60" s="3" t="str">
        <f t="shared" si="13"/>
        <v>511100401,100</v>
      </c>
      <c r="P60" s="3" t="str">
        <f t="shared" si="9"/>
        <v/>
      </c>
      <c r="Q60" s="3" t="str">
        <f t="shared" si="10"/>
        <v/>
      </c>
      <c r="R60" s="3" t="str">
        <f t="shared" si="11"/>
        <v/>
      </c>
    </row>
    <row r="61" spans="1:18" x14ac:dyDescent="0.3">
      <c r="A61" s="4">
        <f t="shared" ref="A61:A67" si="33">B61+C61</f>
        <v>411100402</v>
      </c>
      <c r="B61" s="16">
        <f t="shared" ref="B61:B67" si="34">B60</f>
        <v>411100400</v>
      </c>
      <c r="C61" s="4">
        <v>2</v>
      </c>
      <c r="D61" s="4" t="s">
        <v>429</v>
      </c>
      <c r="E61" s="4" t="s">
        <v>190</v>
      </c>
      <c r="F61" s="9" t="s">
        <v>255</v>
      </c>
      <c r="G61" s="3">
        <f t="shared" si="32"/>
        <v>511100402</v>
      </c>
      <c r="H61" s="3"/>
      <c r="I61" s="3"/>
      <c r="J61" s="3"/>
      <c r="K61" s="3">
        <v>100</v>
      </c>
      <c r="L61" s="3"/>
      <c r="M61" s="3"/>
      <c r="N61" s="3"/>
      <c r="O61" s="3" t="str">
        <f t="shared" si="13"/>
        <v>511100402,100</v>
      </c>
      <c r="P61" s="3" t="str">
        <f t="shared" si="9"/>
        <v/>
      </c>
      <c r="Q61" s="3" t="str">
        <f t="shared" si="10"/>
        <v/>
      </c>
      <c r="R61" s="3" t="str">
        <f t="shared" si="11"/>
        <v/>
      </c>
    </row>
    <row r="62" spans="1:18" x14ac:dyDescent="0.3">
      <c r="A62" s="4">
        <f t="shared" si="33"/>
        <v>411100403</v>
      </c>
      <c r="B62" s="16">
        <f t="shared" si="34"/>
        <v>411100400</v>
      </c>
      <c r="C62" s="4">
        <v>3</v>
      </c>
      <c r="D62" s="4" t="s">
        <v>429</v>
      </c>
      <c r="E62" s="4" t="s">
        <v>190</v>
      </c>
      <c r="F62" s="9" t="s">
        <v>255</v>
      </c>
      <c r="G62" s="3">
        <f t="shared" si="32"/>
        <v>511100403</v>
      </c>
      <c r="H62" s="3"/>
      <c r="I62" s="3"/>
      <c r="J62" s="3"/>
      <c r="K62" s="3">
        <v>100</v>
      </c>
      <c r="L62" s="3"/>
      <c r="M62" s="3"/>
      <c r="N62" s="3"/>
      <c r="O62" s="3" t="str">
        <f t="shared" si="13"/>
        <v>511100403,100</v>
      </c>
      <c r="P62" s="3" t="str">
        <f t="shared" si="9"/>
        <v/>
      </c>
      <c r="Q62" s="3" t="str">
        <f t="shared" si="10"/>
        <v/>
      </c>
      <c r="R62" s="3" t="str">
        <f t="shared" si="11"/>
        <v/>
      </c>
    </row>
    <row r="63" spans="1:18" x14ac:dyDescent="0.3">
      <c r="A63" s="4">
        <f t="shared" si="33"/>
        <v>411100404</v>
      </c>
      <c r="B63" s="16">
        <f t="shared" si="34"/>
        <v>411100400</v>
      </c>
      <c r="C63" s="4">
        <v>4</v>
      </c>
      <c r="D63" s="4" t="s">
        <v>429</v>
      </c>
      <c r="E63" s="4" t="s">
        <v>190</v>
      </c>
      <c r="F63" s="9" t="s">
        <v>255</v>
      </c>
      <c r="G63" s="3">
        <f t="shared" si="32"/>
        <v>511100404</v>
      </c>
      <c r="H63" s="3"/>
      <c r="I63" s="3"/>
      <c r="J63" s="3"/>
      <c r="K63" s="3">
        <v>100</v>
      </c>
      <c r="L63" s="3"/>
      <c r="M63" s="3"/>
      <c r="N63" s="3"/>
      <c r="O63" s="3" t="str">
        <f t="shared" si="13"/>
        <v>511100404,100</v>
      </c>
      <c r="P63" s="3" t="str">
        <f t="shared" si="9"/>
        <v/>
      </c>
      <c r="Q63" s="3" t="str">
        <f t="shared" si="10"/>
        <v/>
      </c>
      <c r="R63" s="3" t="str">
        <f t="shared" si="11"/>
        <v/>
      </c>
    </row>
    <row r="64" spans="1:18" x14ac:dyDescent="0.3">
      <c r="A64" s="4">
        <f t="shared" si="33"/>
        <v>411100405</v>
      </c>
      <c r="B64" s="16">
        <f t="shared" si="34"/>
        <v>411100400</v>
      </c>
      <c r="C64" s="4">
        <v>5</v>
      </c>
      <c r="D64" s="4" t="s">
        <v>429</v>
      </c>
      <c r="E64" s="4" t="s">
        <v>190</v>
      </c>
      <c r="F64" s="9" t="s">
        <v>255</v>
      </c>
      <c r="G64" s="3">
        <f t="shared" si="32"/>
        <v>511100405</v>
      </c>
      <c r="H64" s="3"/>
      <c r="I64" s="3"/>
      <c r="J64" s="3"/>
      <c r="K64" s="3">
        <v>100</v>
      </c>
      <c r="L64" s="3"/>
      <c r="M64" s="3"/>
      <c r="N64" s="3"/>
      <c r="O64" s="3" t="str">
        <f t="shared" si="13"/>
        <v>511100405,100</v>
      </c>
      <c r="P64" s="3" t="str">
        <f t="shared" si="9"/>
        <v/>
      </c>
      <c r="Q64" s="3" t="str">
        <f t="shared" si="10"/>
        <v/>
      </c>
      <c r="R64" s="3" t="str">
        <f t="shared" si="11"/>
        <v/>
      </c>
    </row>
    <row r="65" spans="1:18" x14ac:dyDescent="0.3">
      <c r="A65" s="4">
        <f t="shared" si="33"/>
        <v>411100406</v>
      </c>
      <c r="B65" s="16">
        <f t="shared" si="34"/>
        <v>411100400</v>
      </c>
      <c r="C65" s="4">
        <v>6</v>
      </c>
      <c r="D65" s="4" t="s">
        <v>429</v>
      </c>
      <c r="E65" s="4" t="s">
        <v>190</v>
      </c>
      <c r="F65" s="9" t="s">
        <v>255</v>
      </c>
      <c r="G65" s="3">
        <f t="shared" si="32"/>
        <v>511100406</v>
      </c>
      <c r="H65" s="3"/>
      <c r="I65" s="3"/>
      <c r="J65" s="3"/>
      <c r="K65" s="3">
        <v>100</v>
      </c>
      <c r="L65" s="3"/>
      <c r="M65" s="3"/>
      <c r="N65" s="3"/>
      <c r="O65" s="3" t="str">
        <f t="shared" si="13"/>
        <v>511100406,100</v>
      </c>
      <c r="P65" s="3" t="str">
        <f t="shared" si="9"/>
        <v/>
      </c>
      <c r="Q65" s="3" t="str">
        <f t="shared" si="10"/>
        <v/>
      </c>
      <c r="R65" s="3" t="str">
        <f t="shared" si="11"/>
        <v/>
      </c>
    </row>
    <row r="66" spans="1:18" x14ac:dyDescent="0.3">
      <c r="A66" s="4">
        <f t="shared" si="33"/>
        <v>411100407</v>
      </c>
      <c r="B66" s="16">
        <f t="shared" si="34"/>
        <v>411100400</v>
      </c>
      <c r="C66" s="4">
        <v>7</v>
      </c>
      <c r="D66" s="4" t="s">
        <v>429</v>
      </c>
      <c r="E66" s="4" t="s">
        <v>190</v>
      </c>
      <c r="F66" s="9" t="s">
        <v>255</v>
      </c>
      <c r="G66" s="3">
        <f t="shared" si="32"/>
        <v>511100407</v>
      </c>
      <c r="H66" s="3"/>
      <c r="I66" s="3"/>
      <c r="J66" s="3"/>
      <c r="K66" s="3">
        <v>100</v>
      </c>
      <c r="L66" s="3"/>
      <c r="M66" s="3"/>
      <c r="N66" s="3"/>
      <c r="O66" s="3" t="str">
        <f t="shared" si="13"/>
        <v>511100407,100</v>
      </c>
      <c r="P66" s="3" t="str">
        <f t="shared" si="9"/>
        <v/>
      </c>
      <c r="Q66" s="3" t="str">
        <f t="shared" si="10"/>
        <v/>
      </c>
      <c r="R66" s="3" t="str">
        <f t="shared" si="11"/>
        <v/>
      </c>
    </row>
    <row r="67" spans="1:18" x14ac:dyDescent="0.3">
      <c r="A67" s="4">
        <f t="shared" si="33"/>
        <v>411100408</v>
      </c>
      <c r="B67" s="16">
        <f t="shared" si="34"/>
        <v>411100400</v>
      </c>
      <c r="C67" s="4">
        <v>8</v>
      </c>
      <c r="D67" s="4" t="s">
        <v>429</v>
      </c>
      <c r="E67" s="4" t="s">
        <v>190</v>
      </c>
      <c r="F67" s="9" t="s">
        <v>255</v>
      </c>
      <c r="G67" s="3">
        <f t="shared" si="32"/>
        <v>511100408</v>
      </c>
      <c r="H67" s="3"/>
      <c r="I67" s="3"/>
      <c r="J67" s="3"/>
      <c r="K67" s="3">
        <v>100</v>
      </c>
      <c r="L67" s="3"/>
      <c r="M67" s="3"/>
      <c r="N67" s="3"/>
      <c r="O67" s="3" t="str">
        <f t="shared" si="13"/>
        <v>511100408,100</v>
      </c>
      <c r="P67" s="3" t="str">
        <f t="shared" si="9"/>
        <v/>
      </c>
      <c r="Q67" s="3" t="str">
        <f t="shared" si="10"/>
        <v/>
      </c>
      <c r="R67" s="3" t="str">
        <f t="shared" si="11"/>
        <v/>
      </c>
    </row>
    <row r="68" spans="1:18" x14ac:dyDescent="0.3">
      <c r="B68" s="5" t="s">
        <v>84</v>
      </c>
      <c r="O68" s="3" t="str">
        <f t="shared" si="13"/>
        <v/>
      </c>
      <c r="P68" s="3" t="str">
        <f t="shared" si="9"/>
        <v/>
      </c>
      <c r="Q68" s="3" t="str">
        <f t="shared" si="10"/>
        <v/>
      </c>
      <c r="R68" s="3" t="str">
        <f t="shared" si="11"/>
        <v/>
      </c>
    </row>
    <row r="69" spans="1:18" x14ac:dyDescent="0.3">
      <c r="A69" s="4">
        <f>B69+C69</f>
        <v>412100401</v>
      </c>
      <c r="B69" s="16">
        <v>412100400</v>
      </c>
      <c r="C69" s="4">
        <v>1</v>
      </c>
      <c r="D69" s="4" t="s">
        <v>429</v>
      </c>
      <c r="E69" s="4" t="s">
        <v>190</v>
      </c>
      <c r="F69" s="9" t="s">
        <v>202</v>
      </c>
      <c r="G69" s="3">
        <f t="shared" ref="G69:G76" si="35">A69+100000000</f>
        <v>512100401</v>
      </c>
      <c r="H69" s="3"/>
      <c r="I69" s="3"/>
      <c r="J69" s="3"/>
      <c r="K69" s="3">
        <v>100</v>
      </c>
      <c r="L69" s="3"/>
      <c r="M69" s="3"/>
      <c r="N69" s="3"/>
      <c r="O69" s="3" t="str">
        <f t="shared" si="13"/>
        <v>512100401,100</v>
      </c>
      <c r="P69" s="3" t="str">
        <f t="shared" si="9"/>
        <v/>
      </c>
      <c r="Q69" s="3" t="str">
        <f t="shared" si="10"/>
        <v/>
      </c>
      <c r="R69" s="3" t="str">
        <f t="shared" si="11"/>
        <v/>
      </c>
    </row>
    <row r="70" spans="1:18" x14ac:dyDescent="0.3">
      <c r="A70" s="4">
        <f t="shared" ref="A70:A76" si="36">B70+C70</f>
        <v>412100402</v>
      </c>
      <c r="B70" s="16">
        <f t="shared" ref="B70:B76" si="37">B69</f>
        <v>412100400</v>
      </c>
      <c r="C70" s="4">
        <v>2</v>
      </c>
      <c r="D70" s="4" t="s">
        <v>429</v>
      </c>
      <c r="E70" s="4" t="s">
        <v>190</v>
      </c>
      <c r="F70" s="9" t="s">
        <v>202</v>
      </c>
      <c r="G70" s="3">
        <f t="shared" si="35"/>
        <v>512100402</v>
      </c>
      <c r="H70" s="3"/>
      <c r="I70" s="3"/>
      <c r="J70" s="3"/>
      <c r="K70" s="3">
        <v>100</v>
      </c>
      <c r="L70" s="3"/>
      <c r="M70" s="3"/>
      <c r="N70" s="3"/>
      <c r="O70" s="3" t="str">
        <f t="shared" si="13"/>
        <v>512100402,100</v>
      </c>
      <c r="P70" s="3" t="str">
        <f t="shared" si="9"/>
        <v/>
      </c>
      <c r="Q70" s="3" t="str">
        <f t="shared" si="10"/>
        <v/>
      </c>
      <c r="R70" s="3" t="str">
        <f t="shared" si="11"/>
        <v/>
      </c>
    </row>
    <row r="71" spans="1:18" x14ac:dyDescent="0.3">
      <c r="A71" s="4">
        <f t="shared" si="36"/>
        <v>412100403</v>
      </c>
      <c r="B71" s="16">
        <f t="shared" si="37"/>
        <v>412100400</v>
      </c>
      <c r="C71" s="4">
        <v>3</v>
      </c>
      <c r="D71" s="4" t="s">
        <v>429</v>
      </c>
      <c r="E71" s="4" t="s">
        <v>190</v>
      </c>
      <c r="F71" s="9" t="s">
        <v>202</v>
      </c>
      <c r="G71" s="3">
        <f t="shared" si="35"/>
        <v>512100403</v>
      </c>
      <c r="H71" s="3"/>
      <c r="I71" s="3"/>
      <c r="J71" s="3"/>
      <c r="K71" s="3">
        <v>100</v>
      </c>
      <c r="L71" s="3"/>
      <c r="M71" s="3"/>
      <c r="N71" s="3"/>
      <c r="O71" s="3" t="str">
        <f t="shared" si="13"/>
        <v>512100403,100</v>
      </c>
      <c r="P71" s="3" t="str">
        <f t="shared" si="9"/>
        <v/>
      </c>
      <c r="Q71" s="3" t="str">
        <f t="shared" si="10"/>
        <v/>
      </c>
      <c r="R71" s="3" t="str">
        <f t="shared" si="11"/>
        <v/>
      </c>
    </row>
    <row r="72" spans="1:18" x14ac:dyDescent="0.3">
      <c r="A72" s="4">
        <f t="shared" si="36"/>
        <v>412100404</v>
      </c>
      <c r="B72" s="16">
        <f t="shared" si="37"/>
        <v>412100400</v>
      </c>
      <c r="C72" s="4">
        <v>4</v>
      </c>
      <c r="D72" s="4" t="s">
        <v>429</v>
      </c>
      <c r="E72" s="4" t="s">
        <v>190</v>
      </c>
      <c r="F72" s="9" t="s">
        <v>202</v>
      </c>
      <c r="G72" s="3">
        <f t="shared" si="35"/>
        <v>512100404</v>
      </c>
      <c r="H72" s="3"/>
      <c r="I72" s="3"/>
      <c r="J72" s="3"/>
      <c r="K72" s="3">
        <v>100</v>
      </c>
      <c r="L72" s="3"/>
      <c r="M72" s="3"/>
      <c r="N72" s="3"/>
      <c r="O72" s="3" t="str">
        <f t="shared" si="13"/>
        <v>512100404,100</v>
      </c>
      <c r="P72" s="3" t="str">
        <f t="shared" si="9"/>
        <v/>
      </c>
      <c r="Q72" s="3" t="str">
        <f t="shared" si="10"/>
        <v/>
      </c>
      <c r="R72" s="3" t="str">
        <f t="shared" si="11"/>
        <v/>
      </c>
    </row>
    <row r="73" spans="1:18" x14ac:dyDescent="0.3">
      <c r="A73" s="4">
        <f t="shared" si="36"/>
        <v>412100405</v>
      </c>
      <c r="B73" s="16">
        <f t="shared" si="37"/>
        <v>412100400</v>
      </c>
      <c r="C73" s="4">
        <v>5</v>
      </c>
      <c r="D73" s="4" t="s">
        <v>429</v>
      </c>
      <c r="E73" s="4" t="s">
        <v>190</v>
      </c>
      <c r="F73" s="9" t="s">
        <v>202</v>
      </c>
      <c r="G73" s="3">
        <f t="shared" si="35"/>
        <v>512100405</v>
      </c>
      <c r="H73" s="3"/>
      <c r="I73" s="3"/>
      <c r="J73" s="3"/>
      <c r="K73" s="3">
        <v>100</v>
      </c>
      <c r="L73" s="3"/>
      <c r="M73" s="3"/>
      <c r="N73" s="3"/>
      <c r="O73" s="3" t="str">
        <f t="shared" si="13"/>
        <v>512100405,100</v>
      </c>
      <c r="P73" s="3" t="str">
        <f t="shared" si="9"/>
        <v/>
      </c>
      <c r="Q73" s="3" t="str">
        <f t="shared" si="10"/>
        <v/>
      </c>
      <c r="R73" s="3" t="str">
        <f t="shared" si="11"/>
        <v/>
      </c>
    </row>
    <row r="74" spans="1:18" x14ac:dyDescent="0.3">
      <c r="A74" s="4">
        <f t="shared" si="36"/>
        <v>412100406</v>
      </c>
      <c r="B74" s="16">
        <f t="shared" si="37"/>
        <v>412100400</v>
      </c>
      <c r="C74" s="4">
        <v>6</v>
      </c>
      <c r="D74" s="4" t="s">
        <v>429</v>
      </c>
      <c r="E74" s="4" t="s">
        <v>190</v>
      </c>
      <c r="F74" s="9" t="s">
        <v>202</v>
      </c>
      <c r="G74" s="3">
        <f t="shared" si="35"/>
        <v>512100406</v>
      </c>
      <c r="H74" s="3"/>
      <c r="I74" s="3"/>
      <c r="J74" s="3"/>
      <c r="K74" s="3">
        <v>100</v>
      </c>
      <c r="L74" s="3"/>
      <c r="M74" s="3"/>
      <c r="N74" s="3"/>
      <c r="O74" s="3" t="str">
        <f t="shared" si="13"/>
        <v>512100406,100</v>
      </c>
      <c r="P74" s="3" t="str">
        <f t="shared" si="9"/>
        <v/>
      </c>
      <c r="Q74" s="3" t="str">
        <f t="shared" si="10"/>
        <v/>
      </c>
      <c r="R74" s="3" t="str">
        <f t="shared" si="11"/>
        <v/>
      </c>
    </row>
    <row r="75" spans="1:18" x14ac:dyDescent="0.3">
      <c r="A75" s="4">
        <f t="shared" si="36"/>
        <v>412100407</v>
      </c>
      <c r="B75" s="16">
        <f t="shared" si="37"/>
        <v>412100400</v>
      </c>
      <c r="C75" s="4">
        <v>7</v>
      </c>
      <c r="D75" s="4" t="s">
        <v>429</v>
      </c>
      <c r="E75" s="4" t="s">
        <v>190</v>
      </c>
      <c r="F75" s="9" t="s">
        <v>202</v>
      </c>
      <c r="G75" s="3">
        <f t="shared" si="35"/>
        <v>512100407</v>
      </c>
      <c r="H75" s="3"/>
      <c r="I75" s="3"/>
      <c r="J75" s="3"/>
      <c r="K75" s="3">
        <v>100</v>
      </c>
      <c r="L75" s="3"/>
      <c r="M75" s="3"/>
      <c r="N75" s="3"/>
      <c r="O75" s="3" t="str">
        <f t="shared" si="13"/>
        <v>512100407,100</v>
      </c>
      <c r="P75" s="3" t="str">
        <f t="shared" si="9"/>
        <v/>
      </c>
      <c r="Q75" s="3" t="str">
        <f t="shared" si="10"/>
        <v/>
      </c>
      <c r="R75" s="3" t="str">
        <f t="shared" si="11"/>
        <v/>
      </c>
    </row>
    <row r="76" spans="1:18" x14ac:dyDescent="0.3">
      <c r="A76" s="4">
        <f t="shared" si="36"/>
        <v>412100408</v>
      </c>
      <c r="B76" s="16">
        <f t="shared" si="37"/>
        <v>412100400</v>
      </c>
      <c r="C76" s="4">
        <v>8</v>
      </c>
      <c r="D76" s="4" t="s">
        <v>429</v>
      </c>
      <c r="E76" s="4" t="s">
        <v>190</v>
      </c>
      <c r="F76" s="9" t="s">
        <v>202</v>
      </c>
      <c r="G76" s="3">
        <f t="shared" si="35"/>
        <v>512100408</v>
      </c>
      <c r="H76" s="3"/>
      <c r="I76" s="3"/>
      <c r="J76" s="3"/>
      <c r="K76" s="3">
        <v>100</v>
      </c>
      <c r="L76" s="3"/>
      <c r="M76" s="3"/>
      <c r="N76" s="3"/>
      <c r="O76" s="3" t="str">
        <f t="shared" si="13"/>
        <v>512100408,100</v>
      </c>
      <c r="P76" s="3" t="str">
        <f t="shared" si="9"/>
        <v/>
      </c>
      <c r="Q76" s="3" t="str">
        <f t="shared" si="10"/>
        <v/>
      </c>
      <c r="R76" s="3" t="str">
        <f t="shared" si="11"/>
        <v/>
      </c>
    </row>
    <row r="77" spans="1:18" x14ac:dyDescent="0.3">
      <c r="B77" s="5" t="s">
        <v>84</v>
      </c>
      <c r="F77" s="9"/>
      <c r="O77" s="3" t="str">
        <f t="shared" si="13"/>
        <v/>
      </c>
      <c r="P77" s="3" t="str">
        <f t="shared" si="9"/>
        <v/>
      </c>
      <c r="Q77" s="3" t="str">
        <f t="shared" si="10"/>
        <v/>
      </c>
      <c r="R77" s="3" t="str">
        <f t="shared" si="11"/>
        <v/>
      </c>
    </row>
    <row r="78" spans="1:18" x14ac:dyDescent="0.3">
      <c r="A78" s="21">
        <f>B78+C78</f>
        <v>411100501</v>
      </c>
      <c r="B78" s="16">
        <v>411100500</v>
      </c>
      <c r="C78" s="4">
        <v>1</v>
      </c>
      <c r="D78" s="4" t="s">
        <v>525</v>
      </c>
      <c r="E78" s="4" t="s">
        <v>104</v>
      </c>
      <c r="F78" s="9"/>
      <c r="G78" s="3">
        <f t="shared" ref="G78:G85" si="38">A78+100000000</f>
        <v>511100501</v>
      </c>
      <c r="H78" s="3"/>
      <c r="I78" s="3"/>
      <c r="J78" s="3"/>
      <c r="K78" s="3">
        <v>100</v>
      </c>
      <c r="L78" s="3"/>
      <c r="M78" s="3"/>
      <c r="N78" s="3"/>
      <c r="O78" s="3" t="str">
        <f t="shared" si="13"/>
        <v>511100501,100</v>
      </c>
      <c r="P78" s="3" t="str">
        <f t="shared" si="9"/>
        <v/>
      </c>
      <c r="Q78" s="3" t="str">
        <f t="shared" si="10"/>
        <v/>
      </c>
      <c r="R78" s="3" t="str">
        <f t="shared" si="11"/>
        <v/>
      </c>
    </row>
    <row r="79" spans="1:18" x14ac:dyDescent="0.3">
      <c r="A79" s="21">
        <f t="shared" ref="A79:A85" si="39">B79+C79</f>
        <v>411100502</v>
      </c>
      <c r="B79" s="16">
        <f t="shared" ref="B79:B85" si="40">B78</f>
        <v>411100500</v>
      </c>
      <c r="C79" s="4">
        <v>2</v>
      </c>
      <c r="D79" s="4" t="s">
        <v>525</v>
      </c>
      <c r="E79" s="4" t="s">
        <v>104</v>
      </c>
      <c r="F79" s="9"/>
      <c r="G79" s="3">
        <f t="shared" si="38"/>
        <v>511100502</v>
      </c>
      <c r="H79" s="3"/>
      <c r="I79" s="3"/>
      <c r="J79" s="3"/>
      <c r="K79" s="3">
        <v>100</v>
      </c>
      <c r="L79" s="3"/>
      <c r="M79" s="3"/>
      <c r="N79" s="3"/>
      <c r="O79" s="3" t="str">
        <f t="shared" si="13"/>
        <v>511100502,100</v>
      </c>
      <c r="P79" s="3" t="str">
        <f t="shared" ref="P79:P585" si="41">IF(H79=0,"",H79&amp;","&amp;L79)</f>
        <v/>
      </c>
      <c r="Q79" s="3" t="str">
        <f t="shared" ref="Q79:Q585" si="42">IF(I79=0,"",I79&amp;","&amp;M79)</f>
        <v/>
      </c>
      <c r="R79" s="3" t="str">
        <f t="shared" ref="R79:R585" si="43">IF(J79=0,"",J79&amp;","&amp;N79)</f>
        <v/>
      </c>
    </row>
    <row r="80" spans="1:18" x14ac:dyDescent="0.3">
      <c r="A80" s="21">
        <f t="shared" si="39"/>
        <v>411100503</v>
      </c>
      <c r="B80" s="16">
        <f t="shared" si="40"/>
        <v>411100500</v>
      </c>
      <c r="C80" s="4">
        <v>3</v>
      </c>
      <c r="D80" s="4" t="s">
        <v>525</v>
      </c>
      <c r="E80" s="4" t="s">
        <v>104</v>
      </c>
      <c r="F80" s="9"/>
      <c r="G80" s="3">
        <f t="shared" si="38"/>
        <v>511100503</v>
      </c>
      <c r="H80" s="3"/>
      <c r="I80" s="3"/>
      <c r="J80" s="3"/>
      <c r="K80" s="3">
        <v>100</v>
      </c>
      <c r="L80" s="3"/>
      <c r="M80" s="3"/>
      <c r="N80" s="3"/>
      <c r="O80" s="3" t="str">
        <f t="shared" ref="O80:O585" si="44">IF(G80=0,"",G80&amp;","&amp;K80)</f>
        <v>511100503,100</v>
      </c>
      <c r="P80" s="3" t="str">
        <f t="shared" si="41"/>
        <v/>
      </c>
      <c r="Q80" s="3" t="str">
        <f t="shared" si="42"/>
        <v/>
      </c>
      <c r="R80" s="3" t="str">
        <f t="shared" si="43"/>
        <v/>
      </c>
    </row>
    <row r="81" spans="1:18" x14ac:dyDescent="0.3">
      <c r="A81" s="21">
        <f t="shared" si="39"/>
        <v>411100504</v>
      </c>
      <c r="B81" s="16">
        <f t="shared" si="40"/>
        <v>411100500</v>
      </c>
      <c r="C81" s="4">
        <v>4</v>
      </c>
      <c r="D81" s="4" t="s">
        <v>525</v>
      </c>
      <c r="E81" s="4" t="s">
        <v>104</v>
      </c>
      <c r="F81" s="9"/>
      <c r="G81" s="3">
        <f t="shared" si="38"/>
        <v>511100504</v>
      </c>
      <c r="H81" s="3"/>
      <c r="I81" s="3"/>
      <c r="J81" s="3"/>
      <c r="K81" s="3">
        <v>100</v>
      </c>
      <c r="L81" s="3"/>
      <c r="M81" s="3"/>
      <c r="N81" s="3"/>
      <c r="O81" s="3" t="str">
        <f t="shared" si="44"/>
        <v>511100504,100</v>
      </c>
      <c r="P81" s="3" t="str">
        <f t="shared" si="41"/>
        <v/>
      </c>
      <c r="Q81" s="3" t="str">
        <f t="shared" si="42"/>
        <v/>
      </c>
      <c r="R81" s="3" t="str">
        <f t="shared" si="43"/>
        <v/>
      </c>
    </row>
    <row r="82" spans="1:18" x14ac:dyDescent="0.3">
      <c r="A82" s="21">
        <f t="shared" si="39"/>
        <v>411100505</v>
      </c>
      <c r="B82" s="16">
        <f t="shared" si="40"/>
        <v>411100500</v>
      </c>
      <c r="C82" s="4">
        <v>5</v>
      </c>
      <c r="D82" s="4" t="s">
        <v>525</v>
      </c>
      <c r="E82" s="4" t="s">
        <v>104</v>
      </c>
      <c r="F82" s="9"/>
      <c r="G82" s="3">
        <f t="shared" si="38"/>
        <v>511100505</v>
      </c>
      <c r="H82" s="3"/>
      <c r="I82" s="3"/>
      <c r="J82" s="3"/>
      <c r="K82" s="3">
        <v>100</v>
      </c>
      <c r="L82" s="3"/>
      <c r="M82" s="3"/>
      <c r="N82" s="3"/>
      <c r="O82" s="3" t="str">
        <f t="shared" si="44"/>
        <v>511100505,100</v>
      </c>
      <c r="P82" s="3" t="str">
        <f t="shared" si="41"/>
        <v/>
      </c>
      <c r="Q82" s="3" t="str">
        <f t="shared" si="42"/>
        <v/>
      </c>
      <c r="R82" s="3" t="str">
        <f t="shared" si="43"/>
        <v/>
      </c>
    </row>
    <row r="83" spans="1:18" x14ac:dyDescent="0.3">
      <c r="A83" s="21">
        <f t="shared" si="39"/>
        <v>411100506</v>
      </c>
      <c r="B83" s="16">
        <f t="shared" si="40"/>
        <v>411100500</v>
      </c>
      <c r="C83" s="4">
        <v>6</v>
      </c>
      <c r="D83" s="4" t="s">
        <v>525</v>
      </c>
      <c r="E83" s="4" t="s">
        <v>104</v>
      </c>
      <c r="F83" s="9"/>
      <c r="G83" s="3">
        <f t="shared" si="38"/>
        <v>511100506</v>
      </c>
      <c r="H83" s="3"/>
      <c r="I83" s="3"/>
      <c r="J83" s="3"/>
      <c r="K83" s="3">
        <v>100</v>
      </c>
      <c r="L83" s="3"/>
      <c r="M83" s="3"/>
      <c r="N83" s="3"/>
      <c r="O83" s="3" t="str">
        <f t="shared" si="44"/>
        <v>511100506,100</v>
      </c>
      <c r="P83" s="3" t="str">
        <f t="shared" si="41"/>
        <v/>
      </c>
      <c r="Q83" s="3" t="str">
        <f t="shared" si="42"/>
        <v/>
      </c>
      <c r="R83" s="3" t="str">
        <f t="shared" si="43"/>
        <v/>
      </c>
    </row>
    <row r="84" spans="1:18" x14ac:dyDescent="0.3">
      <c r="A84" s="21">
        <f t="shared" si="39"/>
        <v>411100507</v>
      </c>
      <c r="B84" s="16">
        <f t="shared" si="40"/>
        <v>411100500</v>
      </c>
      <c r="C84" s="4">
        <v>7</v>
      </c>
      <c r="D84" s="4" t="s">
        <v>525</v>
      </c>
      <c r="E84" s="4" t="s">
        <v>104</v>
      </c>
      <c r="F84" s="9"/>
      <c r="G84" s="3">
        <f t="shared" si="38"/>
        <v>511100507</v>
      </c>
      <c r="H84" s="3"/>
      <c r="I84" s="3"/>
      <c r="J84" s="3"/>
      <c r="K84" s="3">
        <v>100</v>
      </c>
      <c r="L84" s="3"/>
      <c r="M84" s="3"/>
      <c r="N84" s="3"/>
      <c r="O84" s="3" t="str">
        <f t="shared" si="44"/>
        <v>511100507,100</v>
      </c>
      <c r="P84" s="3" t="str">
        <f t="shared" si="41"/>
        <v/>
      </c>
      <c r="Q84" s="3" t="str">
        <f t="shared" si="42"/>
        <v/>
      </c>
      <c r="R84" s="3" t="str">
        <f t="shared" si="43"/>
        <v/>
      </c>
    </row>
    <row r="85" spans="1:18" x14ac:dyDescent="0.3">
      <c r="A85" s="21">
        <f t="shared" si="39"/>
        <v>411100508</v>
      </c>
      <c r="B85" s="16">
        <f t="shared" si="40"/>
        <v>411100500</v>
      </c>
      <c r="C85" s="4">
        <v>8</v>
      </c>
      <c r="D85" s="4" t="s">
        <v>525</v>
      </c>
      <c r="E85" s="4" t="s">
        <v>104</v>
      </c>
      <c r="F85" s="9"/>
      <c r="G85" s="3">
        <f t="shared" si="38"/>
        <v>511100508</v>
      </c>
      <c r="H85" s="3"/>
      <c r="I85" s="3"/>
      <c r="J85" s="3"/>
      <c r="K85" s="3">
        <v>100</v>
      </c>
      <c r="L85" s="3"/>
      <c r="M85" s="3"/>
      <c r="N85" s="3"/>
      <c r="O85" s="3" t="str">
        <f t="shared" si="44"/>
        <v>511100508,100</v>
      </c>
      <c r="P85" s="3" t="str">
        <f t="shared" si="41"/>
        <v/>
      </c>
      <c r="Q85" s="3" t="str">
        <f t="shared" si="42"/>
        <v/>
      </c>
      <c r="R85" s="3" t="str">
        <f t="shared" si="43"/>
        <v/>
      </c>
    </row>
    <row r="86" spans="1:18" x14ac:dyDescent="0.3">
      <c r="B86" s="5" t="s">
        <v>84</v>
      </c>
      <c r="E86" s="4"/>
      <c r="F86" s="9"/>
      <c r="O86" s="3" t="str">
        <f t="shared" si="44"/>
        <v/>
      </c>
      <c r="P86" s="3" t="str">
        <f t="shared" si="41"/>
        <v/>
      </c>
      <c r="Q86" s="3" t="str">
        <f t="shared" si="42"/>
        <v/>
      </c>
      <c r="R86" s="3" t="str">
        <f t="shared" si="43"/>
        <v/>
      </c>
    </row>
    <row r="87" spans="1:18" x14ac:dyDescent="0.3">
      <c r="A87" s="21">
        <f>B87+C87</f>
        <v>412100501</v>
      </c>
      <c r="B87" s="16">
        <v>412100500</v>
      </c>
      <c r="C87" s="4">
        <v>1</v>
      </c>
      <c r="D87" s="4" t="s">
        <v>525</v>
      </c>
      <c r="E87" s="4" t="s">
        <v>105</v>
      </c>
      <c r="F87" s="9"/>
      <c r="G87" s="3">
        <f t="shared" ref="G87:G148" si="45">A87+100000000</f>
        <v>512100501</v>
      </c>
      <c r="H87" s="3"/>
      <c r="I87" s="3"/>
      <c r="J87" s="3"/>
      <c r="K87" s="3">
        <v>100</v>
      </c>
      <c r="L87" s="3"/>
      <c r="M87" s="3"/>
      <c r="N87" s="3"/>
      <c r="O87" s="3" t="str">
        <f t="shared" si="44"/>
        <v>512100501,100</v>
      </c>
      <c r="P87" s="3" t="str">
        <f t="shared" si="41"/>
        <v/>
      </c>
      <c r="Q87" s="3" t="str">
        <f t="shared" si="42"/>
        <v/>
      </c>
      <c r="R87" s="3" t="str">
        <f t="shared" si="43"/>
        <v/>
      </c>
    </row>
    <row r="88" spans="1:18" x14ac:dyDescent="0.3">
      <c r="A88" s="21">
        <f t="shared" ref="A88:A94" si="46">B88+C88</f>
        <v>412100502</v>
      </c>
      <c r="B88" s="16">
        <f t="shared" ref="B88:B94" si="47">B87</f>
        <v>412100500</v>
      </c>
      <c r="C88" s="4">
        <v>2</v>
      </c>
      <c r="D88" s="4" t="s">
        <v>525</v>
      </c>
      <c r="E88" s="4" t="s">
        <v>105</v>
      </c>
      <c r="F88" s="9"/>
      <c r="G88" s="3">
        <f t="shared" si="45"/>
        <v>512100502</v>
      </c>
      <c r="H88" s="3"/>
      <c r="I88" s="3"/>
      <c r="J88" s="3"/>
      <c r="K88" s="3">
        <v>100</v>
      </c>
      <c r="L88" s="3"/>
      <c r="M88" s="3"/>
      <c r="N88" s="3"/>
      <c r="O88" s="3" t="str">
        <f t="shared" si="44"/>
        <v>512100502,100</v>
      </c>
      <c r="P88" s="3" t="str">
        <f t="shared" si="41"/>
        <v/>
      </c>
      <c r="Q88" s="3" t="str">
        <f t="shared" si="42"/>
        <v/>
      </c>
      <c r="R88" s="3" t="str">
        <f t="shared" si="43"/>
        <v/>
      </c>
    </row>
    <row r="89" spans="1:18" x14ac:dyDescent="0.3">
      <c r="A89" s="21">
        <f t="shared" si="46"/>
        <v>412100503</v>
      </c>
      <c r="B89" s="16">
        <f t="shared" si="47"/>
        <v>412100500</v>
      </c>
      <c r="C89" s="4">
        <v>3</v>
      </c>
      <c r="D89" s="4" t="s">
        <v>525</v>
      </c>
      <c r="E89" s="4" t="s">
        <v>105</v>
      </c>
      <c r="F89" s="9"/>
      <c r="G89" s="3">
        <f t="shared" si="45"/>
        <v>512100503</v>
      </c>
      <c r="H89" s="3"/>
      <c r="I89" s="3"/>
      <c r="J89" s="3"/>
      <c r="K89" s="3">
        <v>100</v>
      </c>
      <c r="L89" s="3"/>
      <c r="M89" s="3"/>
      <c r="N89" s="3"/>
      <c r="O89" s="3" t="str">
        <f t="shared" si="44"/>
        <v>512100503,100</v>
      </c>
      <c r="P89" s="3" t="str">
        <f t="shared" si="41"/>
        <v/>
      </c>
      <c r="Q89" s="3" t="str">
        <f t="shared" si="42"/>
        <v/>
      </c>
      <c r="R89" s="3" t="str">
        <f t="shared" si="43"/>
        <v/>
      </c>
    </row>
    <row r="90" spans="1:18" x14ac:dyDescent="0.3">
      <c r="A90" s="21">
        <f t="shared" si="46"/>
        <v>412100504</v>
      </c>
      <c r="B90" s="16">
        <f t="shared" si="47"/>
        <v>412100500</v>
      </c>
      <c r="C90" s="4">
        <v>4</v>
      </c>
      <c r="D90" s="4" t="s">
        <v>525</v>
      </c>
      <c r="E90" s="4" t="s">
        <v>105</v>
      </c>
      <c r="F90" s="9"/>
      <c r="G90" s="3">
        <f t="shared" si="45"/>
        <v>512100504</v>
      </c>
      <c r="H90" s="3"/>
      <c r="I90" s="3"/>
      <c r="J90" s="3"/>
      <c r="K90" s="3">
        <v>100</v>
      </c>
      <c r="L90" s="3"/>
      <c r="M90" s="3"/>
      <c r="N90" s="3"/>
      <c r="O90" s="3" t="str">
        <f t="shared" si="44"/>
        <v>512100504,100</v>
      </c>
      <c r="P90" s="3" t="str">
        <f t="shared" si="41"/>
        <v/>
      </c>
      <c r="Q90" s="3" t="str">
        <f t="shared" si="42"/>
        <v/>
      </c>
      <c r="R90" s="3" t="str">
        <f t="shared" si="43"/>
        <v/>
      </c>
    </row>
    <row r="91" spans="1:18" x14ac:dyDescent="0.3">
      <c r="A91" s="21">
        <f t="shared" si="46"/>
        <v>412100505</v>
      </c>
      <c r="B91" s="16">
        <f t="shared" si="47"/>
        <v>412100500</v>
      </c>
      <c r="C91" s="4">
        <v>5</v>
      </c>
      <c r="D91" s="4" t="s">
        <v>525</v>
      </c>
      <c r="E91" s="4" t="s">
        <v>105</v>
      </c>
      <c r="F91" s="9"/>
      <c r="G91" s="3">
        <f t="shared" si="45"/>
        <v>512100505</v>
      </c>
      <c r="H91" s="3"/>
      <c r="I91" s="3"/>
      <c r="J91" s="3"/>
      <c r="K91" s="3">
        <v>100</v>
      </c>
      <c r="L91" s="3"/>
      <c r="M91" s="3"/>
      <c r="N91" s="3"/>
      <c r="O91" s="3" t="str">
        <f t="shared" si="44"/>
        <v>512100505,100</v>
      </c>
      <c r="P91" s="3" t="str">
        <f t="shared" si="41"/>
        <v/>
      </c>
      <c r="Q91" s="3" t="str">
        <f t="shared" si="42"/>
        <v/>
      </c>
      <c r="R91" s="3" t="str">
        <f t="shared" si="43"/>
        <v/>
      </c>
    </row>
    <row r="92" spans="1:18" x14ac:dyDescent="0.3">
      <c r="A92" s="21">
        <f t="shared" si="46"/>
        <v>412100506</v>
      </c>
      <c r="B92" s="16">
        <f t="shared" si="47"/>
        <v>412100500</v>
      </c>
      <c r="C92" s="4">
        <v>6</v>
      </c>
      <c r="D92" s="4" t="s">
        <v>525</v>
      </c>
      <c r="E92" s="4" t="s">
        <v>105</v>
      </c>
      <c r="F92" s="9"/>
      <c r="G92" s="3">
        <f t="shared" si="45"/>
        <v>512100506</v>
      </c>
      <c r="H92" s="3"/>
      <c r="I92" s="3"/>
      <c r="J92" s="3"/>
      <c r="K92" s="3">
        <v>100</v>
      </c>
      <c r="L92" s="3"/>
      <c r="M92" s="3"/>
      <c r="N92" s="3"/>
      <c r="O92" s="3" t="str">
        <f t="shared" si="44"/>
        <v>512100506,100</v>
      </c>
      <c r="P92" s="3" t="str">
        <f t="shared" si="41"/>
        <v/>
      </c>
      <c r="Q92" s="3" t="str">
        <f t="shared" si="42"/>
        <v/>
      </c>
      <c r="R92" s="3" t="str">
        <f t="shared" si="43"/>
        <v/>
      </c>
    </row>
    <row r="93" spans="1:18" x14ac:dyDescent="0.3">
      <c r="A93" s="21">
        <f t="shared" si="46"/>
        <v>412100507</v>
      </c>
      <c r="B93" s="16">
        <f t="shared" si="47"/>
        <v>412100500</v>
      </c>
      <c r="C93" s="4">
        <v>7</v>
      </c>
      <c r="D93" s="4" t="s">
        <v>525</v>
      </c>
      <c r="E93" s="4" t="s">
        <v>105</v>
      </c>
      <c r="F93" s="9"/>
      <c r="G93" s="3">
        <f t="shared" si="45"/>
        <v>512100507</v>
      </c>
      <c r="H93" s="3"/>
      <c r="I93" s="3"/>
      <c r="J93" s="3"/>
      <c r="K93" s="3">
        <v>100</v>
      </c>
      <c r="L93" s="3"/>
      <c r="M93" s="3"/>
      <c r="N93" s="3"/>
      <c r="O93" s="3" t="str">
        <f t="shared" si="44"/>
        <v>512100507,100</v>
      </c>
      <c r="P93" s="3" t="str">
        <f t="shared" si="41"/>
        <v/>
      </c>
      <c r="Q93" s="3" t="str">
        <f t="shared" si="42"/>
        <v/>
      </c>
      <c r="R93" s="3" t="str">
        <f t="shared" si="43"/>
        <v/>
      </c>
    </row>
    <row r="94" spans="1:18" x14ac:dyDescent="0.3">
      <c r="A94" s="21">
        <f t="shared" si="46"/>
        <v>412100508</v>
      </c>
      <c r="B94" s="16">
        <f t="shared" si="47"/>
        <v>412100500</v>
      </c>
      <c r="C94" s="4">
        <v>8</v>
      </c>
      <c r="D94" s="4" t="s">
        <v>525</v>
      </c>
      <c r="E94" s="4" t="s">
        <v>105</v>
      </c>
      <c r="F94" s="9"/>
      <c r="G94" s="3">
        <f t="shared" si="45"/>
        <v>512100508</v>
      </c>
      <c r="H94" s="3"/>
      <c r="I94" s="3"/>
      <c r="J94" s="3"/>
      <c r="K94" s="3">
        <v>100</v>
      </c>
      <c r="L94" s="3"/>
      <c r="M94" s="3"/>
      <c r="N94" s="3"/>
      <c r="O94" s="3" t="str">
        <f t="shared" si="44"/>
        <v>512100508,100</v>
      </c>
      <c r="P94" s="3" t="str">
        <f t="shared" si="41"/>
        <v/>
      </c>
      <c r="Q94" s="3" t="str">
        <f t="shared" si="42"/>
        <v/>
      </c>
      <c r="R94" s="3" t="str">
        <f t="shared" si="43"/>
        <v/>
      </c>
    </row>
    <row r="95" spans="1:18" x14ac:dyDescent="0.3">
      <c r="B95" s="5" t="s">
        <v>84</v>
      </c>
      <c r="E95" s="4"/>
      <c r="F95" s="9"/>
      <c r="O95" s="3" t="str">
        <f t="shared" ref="O95:O103" si="48">IF(G95=0,"",G95&amp;","&amp;K95)</f>
        <v/>
      </c>
      <c r="P95" s="3" t="str">
        <f t="shared" ref="P95:P103" si="49">IF(H95=0,"",H95&amp;","&amp;L95)</f>
        <v/>
      </c>
      <c r="Q95" s="3" t="str">
        <f t="shared" ref="Q95:Q103" si="50">IF(I95=0,"",I95&amp;","&amp;M95)</f>
        <v/>
      </c>
      <c r="R95" s="3" t="str">
        <f t="shared" ref="R95:R103" si="51">IF(J95=0,"",J95&amp;","&amp;N95)</f>
        <v/>
      </c>
    </row>
    <row r="96" spans="1:18" x14ac:dyDescent="0.3">
      <c r="A96" s="21">
        <f>B96+C96</f>
        <v>413100501</v>
      </c>
      <c r="B96" s="16">
        <f>B87+1000000</f>
        <v>413100500</v>
      </c>
      <c r="C96" s="4">
        <v>1</v>
      </c>
      <c r="D96" s="4" t="s">
        <v>525</v>
      </c>
      <c r="E96" s="4" t="s">
        <v>105</v>
      </c>
      <c r="F96" s="9"/>
      <c r="G96" s="3">
        <f t="shared" ref="G96:G103" si="52">A96+100000000</f>
        <v>513100501</v>
      </c>
      <c r="H96" s="3"/>
      <c r="I96" s="3"/>
      <c r="J96" s="3"/>
      <c r="K96" s="3">
        <v>100</v>
      </c>
      <c r="L96" s="3"/>
      <c r="M96" s="3"/>
      <c r="N96" s="3"/>
      <c r="O96" s="3" t="str">
        <f t="shared" si="48"/>
        <v>513100501,100</v>
      </c>
      <c r="P96" s="3" t="str">
        <f t="shared" si="49"/>
        <v/>
      </c>
      <c r="Q96" s="3" t="str">
        <f t="shared" si="50"/>
        <v/>
      </c>
      <c r="R96" s="3" t="str">
        <f t="shared" si="51"/>
        <v/>
      </c>
    </row>
    <row r="97" spans="1:18" x14ac:dyDescent="0.3">
      <c r="A97" s="21">
        <f t="shared" ref="A97:A103" si="53">B97+C97</f>
        <v>413100502</v>
      </c>
      <c r="B97" s="16">
        <f t="shared" ref="B97:B103" si="54">B96</f>
        <v>413100500</v>
      </c>
      <c r="C97" s="4">
        <v>2</v>
      </c>
      <c r="D97" s="4" t="s">
        <v>525</v>
      </c>
      <c r="E97" s="4" t="s">
        <v>105</v>
      </c>
      <c r="F97" s="9"/>
      <c r="G97" s="3">
        <f t="shared" si="52"/>
        <v>513100502</v>
      </c>
      <c r="H97" s="3"/>
      <c r="I97" s="3"/>
      <c r="J97" s="3"/>
      <c r="K97" s="3">
        <v>100</v>
      </c>
      <c r="L97" s="3"/>
      <c r="M97" s="3"/>
      <c r="N97" s="3"/>
      <c r="O97" s="3" t="str">
        <f t="shared" si="48"/>
        <v>513100502,100</v>
      </c>
      <c r="P97" s="3" t="str">
        <f t="shared" si="49"/>
        <v/>
      </c>
      <c r="Q97" s="3" t="str">
        <f t="shared" si="50"/>
        <v/>
      </c>
      <c r="R97" s="3" t="str">
        <f t="shared" si="51"/>
        <v/>
      </c>
    </row>
    <row r="98" spans="1:18" x14ac:dyDescent="0.3">
      <c r="A98" s="21">
        <f t="shared" si="53"/>
        <v>413100503</v>
      </c>
      <c r="B98" s="16">
        <f t="shared" si="54"/>
        <v>413100500</v>
      </c>
      <c r="C98" s="4">
        <v>3</v>
      </c>
      <c r="D98" s="4" t="s">
        <v>525</v>
      </c>
      <c r="E98" s="4" t="s">
        <v>105</v>
      </c>
      <c r="F98" s="9"/>
      <c r="G98" s="3">
        <f t="shared" si="52"/>
        <v>513100503</v>
      </c>
      <c r="H98" s="3"/>
      <c r="I98" s="3"/>
      <c r="J98" s="3"/>
      <c r="K98" s="3">
        <v>100</v>
      </c>
      <c r="L98" s="3"/>
      <c r="M98" s="3"/>
      <c r="N98" s="3"/>
      <c r="O98" s="3" t="str">
        <f t="shared" si="48"/>
        <v>513100503,100</v>
      </c>
      <c r="P98" s="3" t="str">
        <f t="shared" si="49"/>
        <v/>
      </c>
      <c r="Q98" s="3" t="str">
        <f t="shared" si="50"/>
        <v/>
      </c>
      <c r="R98" s="3" t="str">
        <f t="shared" si="51"/>
        <v/>
      </c>
    </row>
    <row r="99" spans="1:18" x14ac:dyDescent="0.3">
      <c r="A99" s="21">
        <f t="shared" si="53"/>
        <v>413100504</v>
      </c>
      <c r="B99" s="16">
        <f t="shared" si="54"/>
        <v>413100500</v>
      </c>
      <c r="C99" s="4">
        <v>4</v>
      </c>
      <c r="D99" s="4" t="s">
        <v>525</v>
      </c>
      <c r="E99" s="4" t="s">
        <v>105</v>
      </c>
      <c r="F99" s="9"/>
      <c r="G99" s="3">
        <f t="shared" si="52"/>
        <v>513100504</v>
      </c>
      <c r="H99" s="3"/>
      <c r="I99" s="3"/>
      <c r="J99" s="3"/>
      <c r="K99" s="3">
        <v>100</v>
      </c>
      <c r="L99" s="3"/>
      <c r="M99" s="3"/>
      <c r="N99" s="3"/>
      <c r="O99" s="3" t="str">
        <f t="shared" si="48"/>
        <v>513100504,100</v>
      </c>
      <c r="P99" s="3" t="str">
        <f t="shared" si="49"/>
        <v/>
      </c>
      <c r="Q99" s="3" t="str">
        <f t="shared" si="50"/>
        <v/>
      </c>
      <c r="R99" s="3" t="str">
        <f t="shared" si="51"/>
        <v/>
      </c>
    </row>
    <row r="100" spans="1:18" x14ac:dyDescent="0.3">
      <c r="A100" s="21">
        <f t="shared" si="53"/>
        <v>413100505</v>
      </c>
      <c r="B100" s="16">
        <f t="shared" si="54"/>
        <v>413100500</v>
      </c>
      <c r="C100" s="4">
        <v>5</v>
      </c>
      <c r="D100" s="4" t="s">
        <v>525</v>
      </c>
      <c r="E100" s="4" t="s">
        <v>105</v>
      </c>
      <c r="F100" s="9"/>
      <c r="G100" s="3">
        <f t="shared" si="52"/>
        <v>513100505</v>
      </c>
      <c r="H100" s="3"/>
      <c r="I100" s="3"/>
      <c r="J100" s="3"/>
      <c r="K100" s="3">
        <v>100</v>
      </c>
      <c r="L100" s="3"/>
      <c r="M100" s="3"/>
      <c r="N100" s="3"/>
      <c r="O100" s="3" t="str">
        <f t="shared" si="48"/>
        <v>513100505,100</v>
      </c>
      <c r="P100" s="3" t="str">
        <f t="shared" si="49"/>
        <v/>
      </c>
      <c r="Q100" s="3" t="str">
        <f t="shared" si="50"/>
        <v/>
      </c>
      <c r="R100" s="3" t="str">
        <f t="shared" si="51"/>
        <v/>
      </c>
    </row>
    <row r="101" spans="1:18" x14ac:dyDescent="0.3">
      <c r="A101" s="21">
        <f t="shared" si="53"/>
        <v>413100506</v>
      </c>
      <c r="B101" s="16">
        <f t="shared" si="54"/>
        <v>413100500</v>
      </c>
      <c r="C101" s="4">
        <v>6</v>
      </c>
      <c r="D101" s="4" t="s">
        <v>525</v>
      </c>
      <c r="E101" s="4" t="s">
        <v>105</v>
      </c>
      <c r="F101" s="9"/>
      <c r="G101" s="3">
        <f t="shared" si="52"/>
        <v>513100506</v>
      </c>
      <c r="H101" s="3"/>
      <c r="I101" s="3"/>
      <c r="J101" s="3"/>
      <c r="K101" s="3">
        <v>100</v>
      </c>
      <c r="L101" s="3"/>
      <c r="M101" s="3"/>
      <c r="N101" s="3"/>
      <c r="O101" s="3" t="str">
        <f t="shared" si="48"/>
        <v>513100506,100</v>
      </c>
      <c r="P101" s="3" t="str">
        <f t="shared" si="49"/>
        <v/>
      </c>
      <c r="Q101" s="3" t="str">
        <f t="shared" si="50"/>
        <v/>
      </c>
      <c r="R101" s="3" t="str">
        <f t="shared" si="51"/>
        <v/>
      </c>
    </row>
    <row r="102" spans="1:18" x14ac:dyDescent="0.3">
      <c r="A102" s="21">
        <f t="shared" si="53"/>
        <v>413100507</v>
      </c>
      <c r="B102" s="16">
        <f t="shared" si="54"/>
        <v>413100500</v>
      </c>
      <c r="C102" s="4">
        <v>7</v>
      </c>
      <c r="D102" s="4" t="s">
        <v>525</v>
      </c>
      <c r="E102" s="4" t="s">
        <v>105</v>
      </c>
      <c r="F102" s="9"/>
      <c r="G102" s="3">
        <f t="shared" si="52"/>
        <v>513100507</v>
      </c>
      <c r="H102" s="3"/>
      <c r="I102" s="3"/>
      <c r="J102" s="3"/>
      <c r="K102" s="3">
        <v>100</v>
      </c>
      <c r="L102" s="3"/>
      <c r="M102" s="3"/>
      <c r="N102" s="3"/>
      <c r="O102" s="3" t="str">
        <f t="shared" si="48"/>
        <v>513100507,100</v>
      </c>
      <c r="P102" s="3" t="str">
        <f t="shared" si="49"/>
        <v/>
      </c>
      <c r="Q102" s="3" t="str">
        <f t="shared" si="50"/>
        <v/>
      </c>
      <c r="R102" s="3" t="str">
        <f t="shared" si="51"/>
        <v/>
      </c>
    </row>
    <row r="103" spans="1:18" x14ac:dyDescent="0.3">
      <c r="A103" s="21">
        <f t="shared" si="53"/>
        <v>413100508</v>
      </c>
      <c r="B103" s="16">
        <f t="shared" si="54"/>
        <v>413100500</v>
      </c>
      <c r="C103" s="4">
        <v>8</v>
      </c>
      <c r="D103" s="4" t="s">
        <v>525</v>
      </c>
      <c r="E103" s="4" t="s">
        <v>105</v>
      </c>
      <c r="F103" s="9"/>
      <c r="G103" s="3">
        <f t="shared" si="52"/>
        <v>513100508</v>
      </c>
      <c r="H103" s="3"/>
      <c r="I103" s="3"/>
      <c r="J103" s="3"/>
      <c r="K103" s="3">
        <v>100</v>
      </c>
      <c r="L103" s="3"/>
      <c r="M103" s="3"/>
      <c r="N103" s="3"/>
      <c r="O103" s="3" t="str">
        <f t="shared" si="48"/>
        <v>513100508,100</v>
      </c>
      <c r="P103" s="3" t="str">
        <f t="shared" si="49"/>
        <v/>
      </c>
      <c r="Q103" s="3" t="str">
        <f t="shared" si="50"/>
        <v/>
      </c>
      <c r="R103" s="3" t="str">
        <f t="shared" si="51"/>
        <v/>
      </c>
    </row>
    <row r="104" spans="1:18" x14ac:dyDescent="0.3">
      <c r="B104" s="5" t="s">
        <v>84</v>
      </c>
      <c r="E104" s="4"/>
      <c r="F104" s="9"/>
      <c r="O104" s="3" t="str">
        <f t="shared" ref="O104:O121" si="55">IF(G104=0,"",G104&amp;","&amp;K104)</f>
        <v/>
      </c>
      <c r="P104" s="3" t="str">
        <f t="shared" ref="P104:P121" si="56">IF(H104=0,"",H104&amp;","&amp;L104)</f>
        <v/>
      </c>
      <c r="Q104" s="3" t="str">
        <f t="shared" ref="Q104:Q121" si="57">IF(I104=0,"",I104&amp;","&amp;M104)</f>
        <v/>
      </c>
      <c r="R104" s="3" t="str">
        <f t="shared" ref="R104:R121" si="58">IF(J104=0,"",J104&amp;","&amp;N104)</f>
        <v/>
      </c>
    </row>
    <row r="105" spans="1:18" x14ac:dyDescent="0.3">
      <c r="A105" s="21">
        <f>B105+C105</f>
        <v>414100501</v>
      </c>
      <c r="B105" s="16">
        <f>B96+1000000</f>
        <v>414100500</v>
      </c>
      <c r="C105" s="4">
        <v>1</v>
      </c>
      <c r="D105" s="4" t="s">
        <v>525</v>
      </c>
      <c r="E105" s="4" t="s">
        <v>105</v>
      </c>
      <c r="F105" s="9"/>
      <c r="G105" s="3">
        <f t="shared" ref="G105:G112" si="59">A105+100000000</f>
        <v>514100501</v>
      </c>
      <c r="H105" s="3"/>
      <c r="I105" s="3"/>
      <c r="J105" s="3"/>
      <c r="K105" s="3">
        <v>100</v>
      </c>
      <c r="L105" s="3"/>
      <c r="M105" s="3"/>
      <c r="N105" s="3"/>
      <c r="O105" s="3" t="str">
        <f t="shared" si="55"/>
        <v>514100501,100</v>
      </c>
      <c r="P105" s="3" t="str">
        <f t="shared" si="56"/>
        <v/>
      </c>
      <c r="Q105" s="3" t="str">
        <f t="shared" si="57"/>
        <v/>
      </c>
      <c r="R105" s="3" t="str">
        <f t="shared" si="58"/>
        <v/>
      </c>
    </row>
    <row r="106" spans="1:18" x14ac:dyDescent="0.3">
      <c r="A106" s="21">
        <f t="shared" ref="A106:A112" si="60">B106+C106</f>
        <v>414100502</v>
      </c>
      <c r="B106" s="16">
        <f t="shared" ref="B106:B112" si="61">B105</f>
        <v>414100500</v>
      </c>
      <c r="C106" s="4">
        <v>2</v>
      </c>
      <c r="D106" s="4" t="s">
        <v>525</v>
      </c>
      <c r="E106" s="4" t="s">
        <v>105</v>
      </c>
      <c r="F106" s="9"/>
      <c r="G106" s="3">
        <f t="shared" si="59"/>
        <v>514100502</v>
      </c>
      <c r="H106" s="3"/>
      <c r="I106" s="3"/>
      <c r="J106" s="3"/>
      <c r="K106" s="3">
        <v>100</v>
      </c>
      <c r="L106" s="3"/>
      <c r="M106" s="3"/>
      <c r="N106" s="3"/>
      <c r="O106" s="3" t="str">
        <f t="shared" si="55"/>
        <v>514100502,100</v>
      </c>
      <c r="P106" s="3" t="str">
        <f t="shared" si="56"/>
        <v/>
      </c>
      <c r="Q106" s="3" t="str">
        <f t="shared" si="57"/>
        <v/>
      </c>
      <c r="R106" s="3" t="str">
        <f t="shared" si="58"/>
        <v/>
      </c>
    </row>
    <row r="107" spans="1:18" x14ac:dyDescent="0.3">
      <c r="A107" s="21">
        <f t="shared" si="60"/>
        <v>414100503</v>
      </c>
      <c r="B107" s="16">
        <f t="shared" si="61"/>
        <v>414100500</v>
      </c>
      <c r="C107" s="4">
        <v>3</v>
      </c>
      <c r="D107" s="4" t="s">
        <v>525</v>
      </c>
      <c r="E107" s="4" t="s">
        <v>105</v>
      </c>
      <c r="F107" s="9"/>
      <c r="G107" s="3">
        <f t="shared" si="59"/>
        <v>514100503</v>
      </c>
      <c r="H107" s="3"/>
      <c r="I107" s="3"/>
      <c r="J107" s="3"/>
      <c r="K107" s="3">
        <v>100</v>
      </c>
      <c r="L107" s="3"/>
      <c r="M107" s="3"/>
      <c r="N107" s="3"/>
      <c r="O107" s="3" t="str">
        <f t="shared" si="55"/>
        <v>514100503,100</v>
      </c>
      <c r="P107" s="3" t="str">
        <f t="shared" si="56"/>
        <v/>
      </c>
      <c r="Q107" s="3" t="str">
        <f t="shared" si="57"/>
        <v/>
      </c>
      <c r="R107" s="3" t="str">
        <f t="shared" si="58"/>
        <v/>
      </c>
    </row>
    <row r="108" spans="1:18" x14ac:dyDescent="0.3">
      <c r="A108" s="21">
        <f t="shared" si="60"/>
        <v>414100504</v>
      </c>
      <c r="B108" s="16">
        <f t="shared" si="61"/>
        <v>414100500</v>
      </c>
      <c r="C108" s="4">
        <v>4</v>
      </c>
      <c r="D108" s="4" t="s">
        <v>525</v>
      </c>
      <c r="E108" s="4" t="s">
        <v>105</v>
      </c>
      <c r="F108" s="9"/>
      <c r="G108" s="3">
        <f t="shared" si="59"/>
        <v>514100504</v>
      </c>
      <c r="H108" s="3"/>
      <c r="I108" s="3"/>
      <c r="J108" s="3"/>
      <c r="K108" s="3">
        <v>100</v>
      </c>
      <c r="L108" s="3"/>
      <c r="M108" s="3"/>
      <c r="N108" s="3"/>
      <c r="O108" s="3" t="str">
        <f t="shared" si="55"/>
        <v>514100504,100</v>
      </c>
      <c r="P108" s="3" t="str">
        <f t="shared" si="56"/>
        <v/>
      </c>
      <c r="Q108" s="3" t="str">
        <f t="shared" si="57"/>
        <v/>
      </c>
      <c r="R108" s="3" t="str">
        <f t="shared" si="58"/>
        <v/>
      </c>
    </row>
    <row r="109" spans="1:18" x14ac:dyDescent="0.3">
      <c r="A109" s="21">
        <f t="shared" si="60"/>
        <v>414100505</v>
      </c>
      <c r="B109" s="16">
        <f t="shared" si="61"/>
        <v>414100500</v>
      </c>
      <c r="C109" s="4">
        <v>5</v>
      </c>
      <c r="D109" s="4" t="s">
        <v>525</v>
      </c>
      <c r="E109" s="4" t="s">
        <v>105</v>
      </c>
      <c r="F109" s="9"/>
      <c r="G109" s="3">
        <f t="shared" si="59"/>
        <v>514100505</v>
      </c>
      <c r="H109" s="3"/>
      <c r="I109" s="3"/>
      <c r="J109" s="3"/>
      <c r="K109" s="3">
        <v>100</v>
      </c>
      <c r="L109" s="3"/>
      <c r="M109" s="3"/>
      <c r="N109" s="3"/>
      <c r="O109" s="3" t="str">
        <f t="shared" si="55"/>
        <v>514100505,100</v>
      </c>
      <c r="P109" s="3" t="str">
        <f t="shared" si="56"/>
        <v/>
      </c>
      <c r="Q109" s="3" t="str">
        <f t="shared" si="57"/>
        <v/>
      </c>
      <c r="R109" s="3" t="str">
        <f t="shared" si="58"/>
        <v/>
      </c>
    </row>
    <row r="110" spans="1:18" x14ac:dyDescent="0.3">
      <c r="A110" s="21">
        <f t="shared" si="60"/>
        <v>414100506</v>
      </c>
      <c r="B110" s="16">
        <f t="shared" si="61"/>
        <v>414100500</v>
      </c>
      <c r="C110" s="4">
        <v>6</v>
      </c>
      <c r="D110" s="4" t="s">
        <v>525</v>
      </c>
      <c r="E110" s="4" t="s">
        <v>105</v>
      </c>
      <c r="F110" s="9"/>
      <c r="G110" s="3">
        <f t="shared" si="59"/>
        <v>514100506</v>
      </c>
      <c r="H110" s="3"/>
      <c r="I110" s="3"/>
      <c r="J110" s="3"/>
      <c r="K110" s="3">
        <v>100</v>
      </c>
      <c r="L110" s="3"/>
      <c r="M110" s="3"/>
      <c r="N110" s="3"/>
      <c r="O110" s="3" t="str">
        <f t="shared" si="55"/>
        <v>514100506,100</v>
      </c>
      <c r="P110" s="3" t="str">
        <f t="shared" si="56"/>
        <v/>
      </c>
      <c r="Q110" s="3" t="str">
        <f t="shared" si="57"/>
        <v/>
      </c>
      <c r="R110" s="3" t="str">
        <f t="shared" si="58"/>
        <v/>
      </c>
    </row>
    <row r="111" spans="1:18" x14ac:dyDescent="0.3">
      <c r="A111" s="21">
        <f t="shared" si="60"/>
        <v>414100507</v>
      </c>
      <c r="B111" s="16">
        <f t="shared" si="61"/>
        <v>414100500</v>
      </c>
      <c r="C111" s="4">
        <v>7</v>
      </c>
      <c r="D111" s="4" t="s">
        <v>525</v>
      </c>
      <c r="E111" s="4" t="s">
        <v>105</v>
      </c>
      <c r="F111" s="9"/>
      <c r="G111" s="3">
        <f t="shared" si="59"/>
        <v>514100507</v>
      </c>
      <c r="H111" s="3"/>
      <c r="I111" s="3"/>
      <c r="J111" s="3"/>
      <c r="K111" s="3">
        <v>100</v>
      </c>
      <c r="L111" s="3"/>
      <c r="M111" s="3"/>
      <c r="N111" s="3"/>
      <c r="O111" s="3" t="str">
        <f t="shared" si="55"/>
        <v>514100507,100</v>
      </c>
      <c r="P111" s="3" t="str">
        <f t="shared" si="56"/>
        <v/>
      </c>
      <c r="Q111" s="3" t="str">
        <f t="shared" si="57"/>
        <v/>
      </c>
      <c r="R111" s="3" t="str">
        <f t="shared" si="58"/>
        <v/>
      </c>
    </row>
    <row r="112" spans="1:18" x14ac:dyDescent="0.3">
      <c r="A112" s="21">
        <f t="shared" si="60"/>
        <v>414100508</v>
      </c>
      <c r="B112" s="16">
        <f t="shared" si="61"/>
        <v>414100500</v>
      </c>
      <c r="C112" s="4">
        <v>8</v>
      </c>
      <c r="D112" s="4" t="s">
        <v>525</v>
      </c>
      <c r="E112" s="4" t="s">
        <v>105</v>
      </c>
      <c r="F112" s="9"/>
      <c r="G112" s="3">
        <f t="shared" si="59"/>
        <v>514100508</v>
      </c>
      <c r="H112" s="3"/>
      <c r="I112" s="3"/>
      <c r="J112" s="3"/>
      <c r="K112" s="3">
        <v>100</v>
      </c>
      <c r="L112" s="3"/>
      <c r="M112" s="3"/>
      <c r="N112" s="3"/>
      <c r="O112" s="3" t="str">
        <f t="shared" si="55"/>
        <v>514100508,100</v>
      </c>
      <c r="P112" s="3" t="str">
        <f t="shared" si="56"/>
        <v/>
      </c>
      <c r="Q112" s="3" t="str">
        <f t="shared" si="57"/>
        <v/>
      </c>
      <c r="R112" s="3" t="str">
        <f t="shared" si="58"/>
        <v/>
      </c>
    </row>
    <row r="113" spans="1:18" x14ac:dyDescent="0.3">
      <c r="B113" s="5" t="s">
        <v>84</v>
      </c>
      <c r="E113" s="4"/>
      <c r="F113" s="9"/>
      <c r="O113" s="3" t="str">
        <f t="shared" si="55"/>
        <v/>
      </c>
      <c r="P113" s="3" t="str">
        <f t="shared" si="56"/>
        <v/>
      </c>
      <c r="Q113" s="3" t="str">
        <f t="shared" si="57"/>
        <v/>
      </c>
      <c r="R113" s="3" t="str">
        <f t="shared" si="58"/>
        <v/>
      </c>
    </row>
    <row r="114" spans="1:18" x14ac:dyDescent="0.3">
      <c r="A114" s="21">
        <f>B114+C114</f>
        <v>415100501</v>
      </c>
      <c r="B114" s="16">
        <f>B105+1000000</f>
        <v>415100500</v>
      </c>
      <c r="C114" s="4">
        <v>1</v>
      </c>
      <c r="D114" s="4" t="s">
        <v>525</v>
      </c>
      <c r="E114" s="4" t="s">
        <v>105</v>
      </c>
      <c r="F114" s="9"/>
      <c r="G114" s="3">
        <f t="shared" ref="G114:G121" si="62">A114+100000000</f>
        <v>515100501</v>
      </c>
      <c r="H114" s="3"/>
      <c r="I114" s="3"/>
      <c r="J114" s="3"/>
      <c r="K114" s="3">
        <v>100</v>
      </c>
      <c r="L114" s="3"/>
      <c r="M114" s="3"/>
      <c r="N114" s="3"/>
      <c r="O114" s="3" t="str">
        <f t="shared" si="55"/>
        <v>515100501,100</v>
      </c>
      <c r="P114" s="3" t="str">
        <f t="shared" si="56"/>
        <v/>
      </c>
      <c r="Q114" s="3" t="str">
        <f t="shared" si="57"/>
        <v/>
      </c>
      <c r="R114" s="3" t="str">
        <f t="shared" si="58"/>
        <v/>
      </c>
    </row>
    <row r="115" spans="1:18" x14ac:dyDescent="0.3">
      <c r="A115" s="21">
        <f t="shared" ref="A115:A121" si="63">B115+C115</f>
        <v>415100502</v>
      </c>
      <c r="B115" s="16">
        <f t="shared" ref="B115:B121" si="64">B114</f>
        <v>415100500</v>
      </c>
      <c r="C115" s="4">
        <v>2</v>
      </c>
      <c r="D115" s="4" t="s">
        <v>525</v>
      </c>
      <c r="E115" s="4" t="s">
        <v>105</v>
      </c>
      <c r="F115" s="9"/>
      <c r="G115" s="3">
        <f t="shared" si="62"/>
        <v>515100502</v>
      </c>
      <c r="H115" s="3"/>
      <c r="I115" s="3"/>
      <c r="J115" s="3"/>
      <c r="K115" s="3">
        <v>100</v>
      </c>
      <c r="L115" s="3"/>
      <c r="M115" s="3"/>
      <c r="N115" s="3"/>
      <c r="O115" s="3" t="str">
        <f t="shared" si="55"/>
        <v>515100502,100</v>
      </c>
      <c r="P115" s="3" t="str">
        <f t="shared" si="56"/>
        <v/>
      </c>
      <c r="Q115" s="3" t="str">
        <f t="shared" si="57"/>
        <v/>
      </c>
      <c r="R115" s="3" t="str">
        <f t="shared" si="58"/>
        <v/>
      </c>
    </row>
    <row r="116" spans="1:18" x14ac:dyDescent="0.3">
      <c r="A116" s="21">
        <f t="shared" si="63"/>
        <v>415100503</v>
      </c>
      <c r="B116" s="16">
        <f t="shared" si="64"/>
        <v>415100500</v>
      </c>
      <c r="C116" s="4">
        <v>3</v>
      </c>
      <c r="D116" s="4" t="s">
        <v>525</v>
      </c>
      <c r="E116" s="4" t="s">
        <v>105</v>
      </c>
      <c r="F116" s="9"/>
      <c r="G116" s="3">
        <f t="shared" si="62"/>
        <v>515100503</v>
      </c>
      <c r="H116" s="3"/>
      <c r="I116" s="3"/>
      <c r="J116" s="3"/>
      <c r="K116" s="3">
        <v>100</v>
      </c>
      <c r="L116" s="3"/>
      <c r="M116" s="3"/>
      <c r="N116" s="3"/>
      <c r="O116" s="3" t="str">
        <f t="shared" si="55"/>
        <v>515100503,100</v>
      </c>
      <c r="P116" s="3" t="str">
        <f t="shared" si="56"/>
        <v/>
      </c>
      <c r="Q116" s="3" t="str">
        <f t="shared" si="57"/>
        <v/>
      </c>
      <c r="R116" s="3" t="str">
        <f t="shared" si="58"/>
        <v/>
      </c>
    </row>
    <row r="117" spans="1:18" x14ac:dyDescent="0.3">
      <c r="A117" s="21">
        <f t="shared" si="63"/>
        <v>415100504</v>
      </c>
      <c r="B117" s="16">
        <f t="shared" si="64"/>
        <v>415100500</v>
      </c>
      <c r="C117" s="4">
        <v>4</v>
      </c>
      <c r="D117" s="4" t="s">
        <v>525</v>
      </c>
      <c r="E117" s="4" t="s">
        <v>105</v>
      </c>
      <c r="F117" s="9"/>
      <c r="G117" s="3">
        <f t="shared" si="62"/>
        <v>515100504</v>
      </c>
      <c r="H117" s="3"/>
      <c r="I117" s="3"/>
      <c r="J117" s="3"/>
      <c r="K117" s="3">
        <v>100</v>
      </c>
      <c r="L117" s="3"/>
      <c r="M117" s="3"/>
      <c r="N117" s="3"/>
      <c r="O117" s="3" t="str">
        <f t="shared" si="55"/>
        <v>515100504,100</v>
      </c>
      <c r="P117" s="3" t="str">
        <f t="shared" si="56"/>
        <v/>
      </c>
      <c r="Q117" s="3" t="str">
        <f t="shared" si="57"/>
        <v/>
      </c>
      <c r="R117" s="3" t="str">
        <f t="shared" si="58"/>
        <v/>
      </c>
    </row>
    <row r="118" spans="1:18" x14ac:dyDescent="0.3">
      <c r="A118" s="21">
        <f t="shared" si="63"/>
        <v>415100505</v>
      </c>
      <c r="B118" s="16">
        <f t="shared" si="64"/>
        <v>415100500</v>
      </c>
      <c r="C118" s="4">
        <v>5</v>
      </c>
      <c r="D118" s="4" t="s">
        <v>525</v>
      </c>
      <c r="E118" s="4" t="s">
        <v>105</v>
      </c>
      <c r="F118" s="9"/>
      <c r="G118" s="3">
        <f t="shared" si="62"/>
        <v>515100505</v>
      </c>
      <c r="H118" s="3"/>
      <c r="I118" s="3"/>
      <c r="J118" s="3"/>
      <c r="K118" s="3">
        <v>100</v>
      </c>
      <c r="L118" s="3"/>
      <c r="M118" s="3"/>
      <c r="N118" s="3"/>
      <c r="O118" s="3" t="str">
        <f t="shared" si="55"/>
        <v>515100505,100</v>
      </c>
      <c r="P118" s="3" t="str">
        <f t="shared" si="56"/>
        <v/>
      </c>
      <c r="Q118" s="3" t="str">
        <f t="shared" si="57"/>
        <v/>
      </c>
      <c r="R118" s="3" t="str">
        <f t="shared" si="58"/>
        <v/>
      </c>
    </row>
    <row r="119" spans="1:18" x14ac:dyDescent="0.3">
      <c r="A119" s="21">
        <f t="shared" si="63"/>
        <v>415100506</v>
      </c>
      <c r="B119" s="16">
        <f t="shared" si="64"/>
        <v>415100500</v>
      </c>
      <c r="C119" s="4">
        <v>6</v>
      </c>
      <c r="D119" s="4" t="s">
        <v>525</v>
      </c>
      <c r="E119" s="4" t="s">
        <v>105</v>
      </c>
      <c r="F119" s="9"/>
      <c r="G119" s="3">
        <f t="shared" si="62"/>
        <v>515100506</v>
      </c>
      <c r="H119" s="3"/>
      <c r="I119" s="3"/>
      <c r="J119" s="3"/>
      <c r="K119" s="3">
        <v>100</v>
      </c>
      <c r="L119" s="3"/>
      <c r="M119" s="3"/>
      <c r="N119" s="3"/>
      <c r="O119" s="3" t="str">
        <f t="shared" si="55"/>
        <v>515100506,100</v>
      </c>
      <c r="P119" s="3" t="str">
        <f t="shared" si="56"/>
        <v/>
      </c>
      <c r="Q119" s="3" t="str">
        <f t="shared" si="57"/>
        <v/>
      </c>
      <c r="R119" s="3" t="str">
        <f t="shared" si="58"/>
        <v/>
      </c>
    </row>
    <row r="120" spans="1:18" x14ac:dyDescent="0.3">
      <c r="A120" s="21">
        <f t="shared" si="63"/>
        <v>415100507</v>
      </c>
      <c r="B120" s="16">
        <f t="shared" si="64"/>
        <v>415100500</v>
      </c>
      <c r="C120" s="4">
        <v>7</v>
      </c>
      <c r="D120" s="4" t="s">
        <v>525</v>
      </c>
      <c r="E120" s="4" t="s">
        <v>105</v>
      </c>
      <c r="F120" s="9"/>
      <c r="G120" s="3">
        <f t="shared" si="62"/>
        <v>515100507</v>
      </c>
      <c r="H120" s="3"/>
      <c r="I120" s="3"/>
      <c r="J120" s="3"/>
      <c r="K120" s="3">
        <v>100</v>
      </c>
      <c r="L120" s="3"/>
      <c r="M120" s="3"/>
      <c r="N120" s="3"/>
      <c r="O120" s="3" t="str">
        <f t="shared" si="55"/>
        <v>515100507,100</v>
      </c>
      <c r="P120" s="3" t="str">
        <f t="shared" si="56"/>
        <v/>
      </c>
      <c r="Q120" s="3" t="str">
        <f t="shared" si="57"/>
        <v/>
      </c>
      <c r="R120" s="3" t="str">
        <f t="shared" si="58"/>
        <v/>
      </c>
    </row>
    <row r="121" spans="1:18" x14ac:dyDescent="0.3">
      <c r="A121" s="21">
        <f t="shared" si="63"/>
        <v>415100508</v>
      </c>
      <c r="B121" s="16">
        <f t="shared" si="64"/>
        <v>415100500</v>
      </c>
      <c r="C121" s="4">
        <v>8</v>
      </c>
      <c r="D121" s="4" t="s">
        <v>525</v>
      </c>
      <c r="E121" s="4" t="s">
        <v>105</v>
      </c>
      <c r="F121" s="9"/>
      <c r="G121" s="3">
        <f t="shared" si="62"/>
        <v>515100508</v>
      </c>
      <c r="H121" s="3"/>
      <c r="I121" s="3"/>
      <c r="J121" s="3"/>
      <c r="K121" s="3">
        <v>100</v>
      </c>
      <c r="L121" s="3"/>
      <c r="M121" s="3"/>
      <c r="N121" s="3"/>
      <c r="O121" s="3" t="str">
        <f t="shared" si="55"/>
        <v>515100508,100</v>
      </c>
      <c r="P121" s="3" t="str">
        <f t="shared" si="56"/>
        <v/>
      </c>
      <c r="Q121" s="3" t="str">
        <f t="shared" si="57"/>
        <v/>
      </c>
      <c r="R121" s="3" t="str">
        <f t="shared" si="58"/>
        <v/>
      </c>
    </row>
    <row r="122" spans="1:18" x14ac:dyDescent="0.3">
      <c r="B122" s="5" t="s">
        <v>84</v>
      </c>
      <c r="E122" s="4"/>
      <c r="F122" s="9"/>
      <c r="O122" s="3" t="str">
        <f t="shared" ref="O122:O130" si="65">IF(G122=0,"",G122&amp;","&amp;K122)</f>
        <v/>
      </c>
      <c r="P122" s="3" t="str">
        <f t="shared" ref="P122:P130" si="66">IF(H122=0,"",H122&amp;","&amp;L122)</f>
        <v/>
      </c>
      <c r="Q122" s="3" t="str">
        <f t="shared" ref="Q122:Q130" si="67">IF(I122=0,"",I122&amp;","&amp;M122)</f>
        <v/>
      </c>
      <c r="R122" s="3" t="str">
        <f t="shared" ref="R122:R130" si="68">IF(J122=0,"",J122&amp;","&amp;N122)</f>
        <v/>
      </c>
    </row>
    <row r="123" spans="1:18" x14ac:dyDescent="0.3">
      <c r="A123" s="21">
        <f>B123+C123</f>
        <v>416100501</v>
      </c>
      <c r="B123" s="16">
        <f>B114+1000000</f>
        <v>416100500</v>
      </c>
      <c r="C123" s="4">
        <v>1</v>
      </c>
      <c r="D123" s="4" t="s">
        <v>525</v>
      </c>
      <c r="E123" s="4" t="s">
        <v>105</v>
      </c>
      <c r="F123" s="9"/>
      <c r="G123" s="3">
        <f t="shared" ref="G123:G130" si="69">A123+100000000</f>
        <v>516100501</v>
      </c>
      <c r="H123" s="3"/>
      <c r="I123" s="3"/>
      <c r="J123" s="3"/>
      <c r="K123" s="3">
        <v>100</v>
      </c>
      <c r="L123" s="3"/>
      <c r="M123" s="3"/>
      <c r="N123" s="3"/>
      <c r="O123" s="3" t="str">
        <f t="shared" si="65"/>
        <v>516100501,100</v>
      </c>
      <c r="P123" s="3" t="str">
        <f t="shared" si="66"/>
        <v/>
      </c>
      <c r="Q123" s="3" t="str">
        <f t="shared" si="67"/>
        <v/>
      </c>
      <c r="R123" s="3" t="str">
        <f t="shared" si="68"/>
        <v/>
      </c>
    </row>
    <row r="124" spans="1:18" x14ac:dyDescent="0.3">
      <c r="A124" s="21">
        <f t="shared" ref="A124:A130" si="70">B124+C124</f>
        <v>416100502</v>
      </c>
      <c r="B124" s="16">
        <f t="shared" ref="B124:B130" si="71">B123</f>
        <v>416100500</v>
      </c>
      <c r="C124" s="4">
        <v>2</v>
      </c>
      <c r="D124" s="4" t="s">
        <v>525</v>
      </c>
      <c r="E124" s="4" t="s">
        <v>105</v>
      </c>
      <c r="F124" s="9"/>
      <c r="G124" s="3">
        <f t="shared" si="69"/>
        <v>516100502</v>
      </c>
      <c r="H124" s="3"/>
      <c r="I124" s="3"/>
      <c r="J124" s="3"/>
      <c r="K124" s="3">
        <v>100</v>
      </c>
      <c r="L124" s="3"/>
      <c r="M124" s="3"/>
      <c r="N124" s="3"/>
      <c r="O124" s="3" t="str">
        <f t="shared" si="65"/>
        <v>516100502,100</v>
      </c>
      <c r="P124" s="3" t="str">
        <f t="shared" si="66"/>
        <v/>
      </c>
      <c r="Q124" s="3" t="str">
        <f t="shared" si="67"/>
        <v/>
      </c>
      <c r="R124" s="3" t="str">
        <f t="shared" si="68"/>
        <v/>
      </c>
    </row>
    <row r="125" spans="1:18" x14ac:dyDescent="0.3">
      <c r="A125" s="21">
        <f t="shared" si="70"/>
        <v>416100503</v>
      </c>
      <c r="B125" s="16">
        <f t="shared" si="71"/>
        <v>416100500</v>
      </c>
      <c r="C125" s="4">
        <v>3</v>
      </c>
      <c r="D125" s="4" t="s">
        <v>525</v>
      </c>
      <c r="E125" s="4" t="s">
        <v>105</v>
      </c>
      <c r="F125" s="9"/>
      <c r="G125" s="3">
        <f t="shared" si="69"/>
        <v>516100503</v>
      </c>
      <c r="H125" s="3"/>
      <c r="I125" s="3"/>
      <c r="J125" s="3"/>
      <c r="K125" s="3">
        <v>100</v>
      </c>
      <c r="L125" s="3"/>
      <c r="M125" s="3"/>
      <c r="N125" s="3"/>
      <c r="O125" s="3" t="str">
        <f t="shared" si="65"/>
        <v>516100503,100</v>
      </c>
      <c r="P125" s="3" t="str">
        <f t="shared" si="66"/>
        <v/>
      </c>
      <c r="Q125" s="3" t="str">
        <f t="shared" si="67"/>
        <v/>
      </c>
      <c r="R125" s="3" t="str">
        <f t="shared" si="68"/>
        <v/>
      </c>
    </row>
    <row r="126" spans="1:18" x14ac:dyDescent="0.3">
      <c r="A126" s="21">
        <f t="shared" si="70"/>
        <v>416100504</v>
      </c>
      <c r="B126" s="16">
        <f t="shared" si="71"/>
        <v>416100500</v>
      </c>
      <c r="C126" s="4">
        <v>4</v>
      </c>
      <c r="D126" s="4" t="s">
        <v>525</v>
      </c>
      <c r="E126" s="4" t="s">
        <v>105</v>
      </c>
      <c r="F126" s="9"/>
      <c r="G126" s="3">
        <f t="shared" si="69"/>
        <v>516100504</v>
      </c>
      <c r="H126" s="3"/>
      <c r="I126" s="3"/>
      <c r="J126" s="3"/>
      <c r="K126" s="3">
        <v>100</v>
      </c>
      <c r="L126" s="3"/>
      <c r="M126" s="3"/>
      <c r="N126" s="3"/>
      <c r="O126" s="3" t="str">
        <f t="shared" si="65"/>
        <v>516100504,100</v>
      </c>
      <c r="P126" s="3" t="str">
        <f t="shared" si="66"/>
        <v/>
      </c>
      <c r="Q126" s="3" t="str">
        <f t="shared" si="67"/>
        <v/>
      </c>
      <c r="R126" s="3" t="str">
        <f t="shared" si="68"/>
        <v/>
      </c>
    </row>
    <row r="127" spans="1:18" x14ac:dyDescent="0.3">
      <c r="A127" s="21">
        <f t="shared" si="70"/>
        <v>416100505</v>
      </c>
      <c r="B127" s="16">
        <f t="shared" si="71"/>
        <v>416100500</v>
      </c>
      <c r="C127" s="4">
        <v>5</v>
      </c>
      <c r="D127" s="4" t="s">
        <v>525</v>
      </c>
      <c r="E127" s="4" t="s">
        <v>105</v>
      </c>
      <c r="F127" s="9"/>
      <c r="G127" s="3">
        <f t="shared" si="69"/>
        <v>516100505</v>
      </c>
      <c r="H127" s="3"/>
      <c r="I127" s="3"/>
      <c r="J127" s="3"/>
      <c r="K127" s="3">
        <v>100</v>
      </c>
      <c r="L127" s="3"/>
      <c r="M127" s="3"/>
      <c r="N127" s="3"/>
      <c r="O127" s="3" t="str">
        <f t="shared" si="65"/>
        <v>516100505,100</v>
      </c>
      <c r="P127" s="3" t="str">
        <f t="shared" si="66"/>
        <v/>
      </c>
      <c r="Q127" s="3" t="str">
        <f t="shared" si="67"/>
        <v/>
      </c>
      <c r="R127" s="3" t="str">
        <f t="shared" si="68"/>
        <v/>
      </c>
    </row>
    <row r="128" spans="1:18" x14ac:dyDescent="0.3">
      <c r="A128" s="21">
        <f t="shared" si="70"/>
        <v>416100506</v>
      </c>
      <c r="B128" s="16">
        <f t="shared" si="71"/>
        <v>416100500</v>
      </c>
      <c r="C128" s="4">
        <v>6</v>
      </c>
      <c r="D128" s="4" t="s">
        <v>525</v>
      </c>
      <c r="E128" s="4" t="s">
        <v>105</v>
      </c>
      <c r="F128" s="9"/>
      <c r="G128" s="3">
        <f t="shared" si="69"/>
        <v>516100506</v>
      </c>
      <c r="H128" s="3"/>
      <c r="I128" s="3"/>
      <c r="J128" s="3"/>
      <c r="K128" s="3">
        <v>100</v>
      </c>
      <c r="L128" s="3"/>
      <c r="M128" s="3"/>
      <c r="N128" s="3"/>
      <c r="O128" s="3" t="str">
        <f t="shared" si="65"/>
        <v>516100506,100</v>
      </c>
      <c r="P128" s="3" t="str">
        <f t="shared" si="66"/>
        <v/>
      </c>
      <c r="Q128" s="3" t="str">
        <f t="shared" si="67"/>
        <v/>
      </c>
      <c r="R128" s="3" t="str">
        <f t="shared" si="68"/>
        <v/>
      </c>
    </row>
    <row r="129" spans="1:18" x14ac:dyDescent="0.3">
      <c r="A129" s="21">
        <f t="shared" si="70"/>
        <v>416100507</v>
      </c>
      <c r="B129" s="16">
        <f t="shared" si="71"/>
        <v>416100500</v>
      </c>
      <c r="C129" s="4">
        <v>7</v>
      </c>
      <c r="D129" s="4" t="s">
        <v>525</v>
      </c>
      <c r="E129" s="4" t="s">
        <v>105</v>
      </c>
      <c r="F129" s="9"/>
      <c r="G129" s="3">
        <f t="shared" si="69"/>
        <v>516100507</v>
      </c>
      <c r="H129" s="3"/>
      <c r="I129" s="3"/>
      <c r="J129" s="3"/>
      <c r="K129" s="3">
        <v>100</v>
      </c>
      <c r="L129" s="3"/>
      <c r="M129" s="3"/>
      <c r="N129" s="3"/>
      <c r="O129" s="3" t="str">
        <f t="shared" si="65"/>
        <v>516100507,100</v>
      </c>
      <c r="P129" s="3" t="str">
        <f t="shared" si="66"/>
        <v/>
      </c>
      <c r="Q129" s="3" t="str">
        <f t="shared" si="67"/>
        <v/>
      </c>
      <c r="R129" s="3" t="str">
        <f t="shared" si="68"/>
        <v/>
      </c>
    </row>
    <row r="130" spans="1:18" x14ac:dyDescent="0.3">
      <c r="A130" s="21">
        <f t="shared" si="70"/>
        <v>416100508</v>
      </c>
      <c r="B130" s="16">
        <f t="shared" si="71"/>
        <v>416100500</v>
      </c>
      <c r="C130" s="4">
        <v>8</v>
      </c>
      <c r="D130" s="4" t="s">
        <v>525</v>
      </c>
      <c r="E130" s="4" t="s">
        <v>105</v>
      </c>
      <c r="F130" s="9"/>
      <c r="G130" s="3">
        <f t="shared" si="69"/>
        <v>516100508</v>
      </c>
      <c r="H130" s="3"/>
      <c r="I130" s="3"/>
      <c r="J130" s="3"/>
      <c r="K130" s="3">
        <v>100</v>
      </c>
      <c r="L130" s="3"/>
      <c r="M130" s="3"/>
      <c r="N130" s="3"/>
      <c r="O130" s="3" t="str">
        <f t="shared" si="65"/>
        <v>516100508,100</v>
      </c>
      <c r="P130" s="3" t="str">
        <f t="shared" si="66"/>
        <v/>
      </c>
      <c r="Q130" s="3" t="str">
        <f t="shared" si="67"/>
        <v/>
      </c>
      <c r="R130" s="3" t="str">
        <f t="shared" si="68"/>
        <v/>
      </c>
    </row>
    <row r="131" spans="1:18" x14ac:dyDescent="0.3">
      <c r="B131" s="5" t="s">
        <v>84</v>
      </c>
      <c r="O131" s="3" t="str">
        <f t="shared" si="44"/>
        <v/>
      </c>
      <c r="P131" s="3" t="str">
        <f t="shared" si="41"/>
        <v/>
      </c>
      <c r="Q131" s="3" t="str">
        <f t="shared" si="42"/>
        <v/>
      </c>
      <c r="R131" s="3" t="str">
        <f t="shared" si="43"/>
        <v/>
      </c>
    </row>
    <row r="132" spans="1:18" x14ac:dyDescent="0.3">
      <c r="A132" s="4">
        <f>B132+C132</f>
        <v>411100601</v>
      </c>
      <c r="B132" s="16">
        <v>411100600</v>
      </c>
      <c r="C132" s="4">
        <v>1</v>
      </c>
      <c r="D132" s="4" t="s">
        <v>230</v>
      </c>
      <c r="E132" s="4" t="s">
        <v>223</v>
      </c>
      <c r="F132" s="9" t="s">
        <v>296</v>
      </c>
      <c r="G132" s="3">
        <f t="shared" si="45"/>
        <v>511100601</v>
      </c>
      <c r="H132" s="3"/>
      <c r="I132" s="3"/>
      <c r="J132" s="3"/>
      <c r="K132" s="3">
        <v>100</v>
      </c>
      <c r="L132" s="3"/>
      <c r="M132" s="3"/>
      <c r="N132" s="3"/>
      <c r="O132" s="3" t="str">
        <f t="shared" si="44"/>
        <v>511100601,100</v>
      </c>
      <c r="P132" s="3" t="str">
        <f t="shared" si="41"/>
        <v/>
      </c>
      <c r="Q132" s="3" t="str">
        <f t="shared" si="42"/>
        <v/>
      </c>
      <c r="R132" s="3" t="str">
        <f t="shared" si="43"/>
        <v/>
      </c>
    </row>
    <row r="133" spans="1:18" x14ac:dyDescent="0.3">
      <c r="A133" s="4">
        <f t="shared" ref="A133:A139" si="72">B133+C133</f>
        <v>411100602</v>
      </c>
      <c r="B133" s="16">
        <f t="shared" ref="B133:B139" si="73">B132</f>
        <v>411100600</v>
      </c>
      <c r="C133" s="4">
        <v>2</v>
      </c>
      <c r="D133" s="4" t="s">
        <v>230</v>
      </c>
      <c r="E133" s="4" t="s">
        <v>223</v>
      </c>
      <c r="F133" s="9"/>
      <c r="G133" s="3">
        <f t="shared" si="45"/>
        <v>511100602</v>
      </c>
      <c r="H133" s="3"/>
      <c r="I133" s="3"/>
      <c r="J133" s="3"/>
      <c r="K133" s="3">
        <v>100</v>
      </c>
      <c r="L133" s="3"/>
      <c r="M133" s="3"/>
      <c r="N133" s="3"/>
      <c r="O133" s="3" t="str">
        <f t="shared" si="44"/>
        <v>511100602,100</v>
      </c>
      <c r="P133" s="3" t="str">
        <f t="shared" si="41"/>
        <v/>
      </c>
      <c r="Q133" s="3" t="str">
        <f t="shared" si="42"/>
        <v/>
      </c>
      <c r="R133" s="3" t="str">
        <f t="shared" si="43"/>
        <v/>
      </c>
    </row>
    <row r="134" spans="1:18" x14ac:dyDescent="0.3">
      <c r="A134" s="4">
        <f t="shared" si="72"/>
        <v>411100603</v>
      </c>
      <c r="B134" s="16">
        <f t="shared" si="73"/>
        <v>411100600</v>
      </c>
      <c r="C134" s="4">
        <v>3</v>
      </c>
      <c r="D134" s="4" t="s">
        <v>230</v>
      </c>
      <c r="E134" s="4" t="s">
        <v>223</v>
      </c>
      <c r="F134" s="9"/>
      <c r="G134" s="3">
        <f t="shared" si="45"/>
        <v>511100603</v>
      </c>
      <c r="H134" s="3"/>
      <c r="I134" s="3"/>
      <c r="J134" s="3"/>
      <c r="K134" s="3">
        <v>100</v>
      </c>
      <c r="L134" s="3"/>
      <c r="M134" s="3"/>
      <c r="N134" s="3"/>
      <c r="O134" s="3" t="str">
        <f t="shared" si="44"/>
        <v>511100603,100</v>
      </c>
      <c r="P134" s="3" t="str">
        <f t="shared" si="41"/>
        <v/>
      </c>
      <c r="Q134" s="3" t="str">
        <f t="shared" si="42"/>
        <v/>
      </c>
      <c r="R134" s="3" t="str">
        <f t="shared" si="43"/>
        <v/>
      </c>
    </row>
    <row r="135" spans="1:18" x14ac:dyDescent="0.3">
      <c r="A135" s="4">
        <f t="shared" si="72"/>
        <v>411100604</v>
      </c>
      <c r="B135" s="16">
        <f t="shared" si="73"/>
        <v>411100600</v>
      </c>
      <c r="C135" s="4">
        <v>4</v>
      </c>
      <c r="D135" s="4" t="s">
        <v>230</v>
      </c>
      <c r="E135" s="4" t="s">
        <v>223</v>
      </c>
      <c r="F135" s="9"/>
      <c r="G135" s="3">
        <f t="shared" si="45"/>
        <v>511100604</v>
      </c>
      <c r="H135" s="3"/>
      <c r="I135" s="3"/>
      <c r="J135" s="3"/>
      <c r="K135" s="3">
        <v>100</v>
      </c>
      <c r="L135" s="3"/>
      <c r="M135" s="3"/>
      <c r="N135" s="3"/>
      <c r="O135" s="3" t="str">
        <f t="shared" si="44"/>
        <v>511100604,100</v>
      </c>
      <c r="P135" s="3" t="str">
        <f t="shared" si="41"/>
        <v/>
      </c>
      <c r="Q135" s="3" t="str">
        <f t="shared" si="42"/>
        <v/>
      </c>
      <c r="R135" s="3" t="str">
        <f t="shared" si="43"/>
        <v/>
      </c>
    </row>
    <row r="136" spans="1:18" x14ac:dyDescent="0.3">
      <c r="A136" s="4">
        <f t="shared" si="72"/>
        <v>411100605</v>
      </c>
      <c r="B136" s="16">
        <f t="shared" si="73"/>
        <v>411100600</v>
      </c>
      <c r="C136" s="4">
        <v>5</v>
      </c>
      <c r="D136" s="4" t="s">
        <v>230</v>
      </c>
      <c r="E136" s="4" t="s">
        <v>223</v>
      </c>
      <c r="F136" s="9"/>
      <c r="G136" s="3">
        <f t="shared" si="45"/>
        <v>511100605</v>
      </c>
      <c r="H136" s="3"/>
      <c r="I136" s="3"/>
      <c r="J136" s="3"/>
      <c r="K136" s="3">
        <v>100</v>
      </c>
      <c r="L136" s="3"/>
      <c r="M136" s="3"/>
      <c r="N136" s="3"/>
      <c r="O136" s="3" t="str">
        <f t="shared" si="44"/>
        <v>511100605,100</v>
      </c>
      <c r="P136" s="3" t="str">
        <f t="shared" si="41"/>
        <v/>
      </c>
      <c r="Q136" s="3" t="str">
        <f t="shared" si="42"/>
        <v/>
      </c>
      <c r="R136" s="3" t="str">
        <f t="shared" si="43"/>
        <v/>
      </c>
    </row>
    <row r="137" spans="1:18" x14ac:dyDescent="0.3">
      <c r="A137" s="4">
        <f t="shared" si="72"/>
        <v>411100606</v>
      </c>
      <c r="B137" s="16">
        <f t="shared" si="73"/>
        <v>411100600</v>
      </c>
      <c r="C137" s="4">
        <v>6</v>
      </c>
      <c r="D137" s="4" t="s">
        <v>230</v>
      </c>
      <c r="E137" s="4" t="s">
        <v>47</v>
      </c>
      <c r="F137" s="9"/>
      <c r="G137" s="3">
        <f t="shared" si="45"/>
        <v>511100606</v>
      </c>
      <c r="H137" s="3"/>
      <c r="I137" s="3"/>
      <c r="J137" s="3"/>
      <c r="K137" s="3">
        <v>100</v>
      </c>
      <c r="L137" s="3"/>
      <c r="M137" s="3"/>
      <c r="N137" s="3"/>
      <c r="O137" s="3" t="str">
        <f t="shared" si="44"/>
        <v>511100606,100</v>
      </c>
      <c r="P137" s="3" t="str">
        <f t="shared" si="41"/>
        <v/>
      </c>
      <c r="Q137" s="3" t="str">
        <f t="shared" si="42"/>
        <v/>
      </c>
      <c r="R137" s="3" t="str">
        <f t="shared" si="43"/>
        <v/>
      </c>
    </row>
    <row r="138" spans="1:18" x14ac:dyDescent="0.3">
      <c r="A138" s="4">
        <f t="shared" si="72"/>
        <v>411100607</v>
      </c>
      <c r="B138" s="16">
        <f t="shared" si="73"/>
        <v>411100600</v>
      </c>
      <c r="C138" s="4">
        <v>7</v>
      </c>
      <c r="D138" s="4" t="s">
        <v>230</v>
      </c>
      <c r="E138" s="4" t="s">
        <v>223</v>
      </c>
      <c r="F138" s="9"/>
      <c r="G138" s="3">
        <f t="shared" si="45"/>
        <v>511100607</v>
      </c>
      <c r="H138" s="3"/>
      <c r="I138" s="3"/>
      <c r="J138" s="3"/>
      <c r="K138" s="3">
        <v>100</v>
      </c>
      <c r="L138" s="3"/>
      <c r="M138" s="3"/>
      <c r="N138" s="3"/>
      <c r="O138" s="3" t="str">
        <f t="shared" si="44"/>
        <v>511100607,100</v>
      </c>
      <c r="P138" s="3" t="str">
        <f t="shared" si="41"/>
        <v/>
      </c>
      <c r="Q138" s="3" t="str">
        <f t="shared" si="42"/>
        <v/>
      </c>
      <c r="R138" s="3" t="str">
        <f t="shared" si="43"/>
        <v/>
      </c>
    </row>
    <row r="139" spans="1:18" x14ac:dyDescent="0.3">
      <c r="A139" s="4">
        <f t="shared" si="72"/>
        <v>411100608</v>
      </c>
      <c r="B139" s="16">
        <f t="shared" si="73"/>
        <v>411100600</v>
      </c>
      <c r="C139" s="4">
        <v>8</v>
      </c>
      <c r="D139" s="4" t="s">
        <v>230</v>
      </c>
      <c r="E139" s="4" t="s">
        <v>223</v>
      </c>
      <c r="F139" s="9"/>
      <c r="G139" s="3">
        <f t="shared" si="45"/>
        <v>511100608</v>
      </c>
      <c r="H139" s="3"/>
      <c r="I139" s="3"/>
      <c r="J139" s="3"/>
      <c r="K139" s="3">
        <v>100</v>
      </c>
      <c r="L139" s="3"/>
      <c r="M139" s="3"/>
      <c r="N139" s="3"/>
      <c r="O139" s="3" t="str">
        <f t="shared" si="44"/>
        <v>511100608,100</v>
      </c>
      <c r="P139" s="3" t="str">
        <f t="shared" si="41"/>
        <v/>
      </c>
      <c r="Q139" s="3" t="str">
        <f t="shared" si="42"/>
        <v/>
      </c>
      <c r="R139" s="3" t="str">
        <f t="shared" si="43"/>
        <v/>
      </c>
    </row>
    <row r="140" spans="1:18" x14ac:dyDescent="0.3">
      <c r="B140" s="5" t="s">
        <v>84</v>
      </c>
      <c r="O140" s="3" t="str">
        <f t="shared" ref="O140:O148" si="74">IF(G140=0,"",G140&amp;","&amp;K140)</f>
        <v/>
      </c>
      <c r="P140" s="3" t="str">
        <f t="shared" ref="P140:P148" si="75">IF(H140=0,"",H140&amp;","&amp;L140)</f>
        <v/>
      </c>
      <c r="Q140" s="3" t="str">
        <f t="shared" ref="Q140:Q148" si="76">IF(I140=0,"",I140&amp;","&amp;M140)</f>
        <v/>
      </c>
      <c r="R140" s="3" t="str">
        <f t="shared" ref="R140:R148" si="77">IF(J140=0,"",J140&amp;","&amp;N140)</f>
        <v/>
      </c>
    </row>
    <row r="141" spans="1:18" x14ac:dyDescent="0.3">
      <c r="A141" s="4">
        <f>B141+C141</f>
        <v>412100601</v>
      </c>
      <c r="B141" s="16">
        <v>412100600</v>
      </c>
      <c r="C141" s="4">
        <v>1</v>
      </c>
      <c r="D141" s="4" t="s">
        <v>230</v>
      </c>
      <c r="E141" s="4" t="s">
        <v>297</v>
      </c>
      <c r="F141" s="9" t="s">
        <v>257</v>
      </c>
      <c r="G141" s="3">
        <f t="shared" si="45"/>
        <v>512100601</v>
      </c>
      <c r="H141" s="3"/>
      <c r="I141" s="3"/>
      <c r="J141" s="3"/>
      <c r="K141" s="3">
        <v>100</v>
      </c>
      <c r="L141" s="3"/>
      <c r="M141" s="3"/>
      <c r="N141" s="3"/>
      <c r="O141" s="3" t="str">
        <f t="shared" si="74"/>
        <v>512100601,100</v>
      </c>
      <c r="P141" s="3" t="str">
        <f t="shared" si="75"/>
        <v/>
      </c>
      <c r="Q141" s="3" t="str">
        <f t="shared" si="76"/>
        <v/>
      </c>
      <c r="R141" s="3" t="str">
        <f t="shared" si="77"/>
        <v/>
      </c>
    </row>
    <row r="142" spans="1:18" x14ac:dyDescent="0.3">
      <c r="A142" s="4">
        <f t="shared" ref="A142:A148" si="78">B142+C142</f>
        <v>412100602</v>
      </c>
      <c r="B142" s="16">
        <f t="shared" ref="B142:B148" si="79">B141</f>
        <v>412100600</v>
      </c>
      <c r="C142" s="4">
        <v>2</v>
      </c>
      <c r="D142" s="4" t="s">
        <v>230</v>
      </c>
      <c r="E142" s="4" t="s">
        <v>297</v>
      </c>
      <c r="F142" s="9"/>
      <c r="G142" s="3">
        <f t="shared" si="45"/>
        <v>512100602</v>
      </c>
      <c r="H142" s="3"/>
      <c r="I142" s="3"/>
      <c r="J142" s="3"/>
      <c r="K142" s="3">
        <v>100</v>
      </c>
      <c r="L142" s="3"/>
      <c r="M142" s="3"/>
      <c r="N142" s="3"/>
      <c r="O142" s="3" t="str">
        <f t="shared" si="74"/>
        <v>512100602,100</v>
      </c>
      <c r="P142" s="3" t="str">
        <f t="shared" si="75"/>
        <v/>
      </c>
      <c r="Q142" s="3" t="str">
        <f t="shared" si="76"/>
        <v/>
      </c>
      <c r="R142" s="3" t="str">
        <f t="shared" si="77"/>
        <v/>
      </c>
    </row>
    <row r="143" spans="1:18" x14ac:dyDescent="0.3">
      <c r="A143" s="4">
        <f t="shared" si="78"/>
        <v>412100603</v>
      </c>
      <c r="B143" s="16">
        <f t="shared" si="79"/>
        <v>412100600</v>
      </c>
      <c r="C143" s="4">
        <v>3</v>
      </c>
      <c r="D143" s="4" t="s">
        <v>230</v>
      </c>
      <c r="E143" s="4" t="s">
        <v>297</v>
      </c>
      <c r="F143" s="9"/>
      <c r="G143" s="3">
        <f t="shared" si="45"/>
        <v>512100603</v>
      </c>
      <c r="H143" s="3"/>
      <c r="I143" s="3"/>
      <c r="J143" s="3"/>
      <c r="K143" s="3">
        <v>100</v>
      </c>
      <c r="L143" s="3"/>
      <c r="M143" s="3"/>
      <c r="N143" s="3"/>
      <c r="O143" s="3" t="str">
        <f t="shared" si="74"/>
        <v>512100603,100</v>
      </c>
      <c r="P143" s="3" t="str">
        <f t="shared" si="75"/>
        <v/>
      </c>
      <c r="Q143" s="3" t="str">
        <f t="shared" si="76"/>
        <v/>
      </c>
      <c r="R143" s="3" t="str">
        <f t="shared" si="77"/>
        <v/>
      </c>
    </row>
    <row r="144" spans="1:18" x14ac:dyDescent="0.3">
      <c r="A144" s="4">
        <f t="shared" si="78"/>
        <v>412100604</v>
      </c>
      <c r="B144" s="16">
        <f t="shared" si="79"/>
        <v>412100600</v>
      </c>
      <c r="C144" s="4">
        <v>4</v>
      </c>
      <c r="D144" s="4" t="s">
        <v>230</v>
      </c>
      <c r="E144" s="4" t="s">
        <v>297</v>
      </c>
      <c r="F144" s="9"/>
      <c r="G144" s="3">
        <f t="shared" si="45"/>
        <v>512100604</v>
      </c>
      <c r="H144" s="3"/>
      <c r="I144" s="3"/>
      <c r="J144" s="3"/>
      <c r="K144" s="3">
        <v>100</v>
      </c>
      <c r="L144" s="3"/>
      <c r="M144" s="3"/>
      <c r="N144" s="3"/>
      <c r="O144" s="3" t="str">
        <f t="shared" si="74"/>
        <v>512100604,100</v>
      </c>
      <c r="P144" s="3" t="str">
        <f t="shared" si="75"/>
        <v/>
      </c>
      <c r="Q144" s="3" t="str">
        <f t="shared" si="76"/>
        <v/>
      </c>
      <c r="R144" s="3" t="str">
        <f t="shared" si="77"/>
        <v/>
      </c>
    </row>
    <row r="145" spans="1:18" x14ac:dyDescent="0.3">
      <c r="A145" s="4">
        <f t="shared" si="78"/>
        <v>412100605</v>
      </c>
      <c r="B145" s="16">
        <f t="shared" si="79"/>
        <v>412100600</v>
      </c>
      <c r="C145" s="4">
        <v>5</v>
      </c>
      <c r="D145" s="4" t="s">
        <v>230</v>
      </c>
      <c r="E145" s="4" t="s">
        <v>297</v>
      </c>
      <c r="F145" s="9"/>
      <c r="G145" s="3">
        <f t="shared" si="45"/>
        <v>512100605</v>
      </c>
      <c r="H145" s="3"/>
      <c r="I145" s="3"/>
      <c r="J145" s="3"/>
      <c r="K145" s="3">
        <v>100</v>
      </c>
      <c r="L145" s="3"/>
      <c r="M145" s="3"/>
      <c r="N145" s="3"/>
      <c r="O145" s="3" t="str">
        <f t="shared" si="74"/>
        <v>512100605,100</v>
      </c>
      <c r="P145" s="3" t="str">
        <f t="shared" si="75"/>
        <v/>
      </c>
      <c r="Q145" s="3" t="str">
        <f t="shared" si="76"/>
        <v/>
      </c>
      <c r="R145" s="3" t="str">
        <f t="shared" si="77"/>
        <v/>
      </c>
    </row>
    <row r="146" spans="1:18" x14ac:dyDescent="0.3">
      <c r="A146" s="4">
        <f t="shared" si="78"/>
        <v>412100606</v>
      </c>
      <c r="B146" s="16">
        <f t="shared" si="79"/>
        <v>412100600</v>
      </c>
      <c r="C146" s="4">
        <v>6</v>
      </c>
      <c r="D146" s="4" t="s">
        <v>230</v>
      </c>
      <c r="E146" s="4" t="s">
        <v>297</v>
      </c>
      <c r="F146" s="9"/>
      <c r="G146" s="3">
        <f t="shared" si="45"/>
        <v>512100606</v>
      </c>
      <c r="H146" s="3"/>
      <c r="I146" s="3"/>
      <c r="J146" s="3"/>
      <c r="K146" s="3">
        <v>100</v>
      </c>
      <c r="L146" s="3"/>
      <c r="M146" s="3"/>
      <c r="N146" s="3"/>
      <c r="O146" s="3" t="str">
        <f t="shared" si="74"/>
        <v>512100606,100</v>
      </c>
      <c r="P146" s="3" t="str">
        <f t="shared" si="75"/>
        <v/>
      </c>
      <c r="Q146" s="3" t="str">
        <f t="shared" si="76"/>
        <v/>
      </c>
      <c r="R146" s="3" t="str">
        <f t="shared" si="77"/>
        <v/>
      </c>
    </row>
    <row r="147" spans="1:18" x14ac:dyDescent="0.3">
      <c r="A147" s="4">
        <f t="shared" si="78"/>
        <v>412100607</v>
      </c>
      <c r="B147" s="16">
        <f t="shared" si="79"/>
        <v>412100600</v>
      </c>
      <c r="C147" s="4">
        <v>7</v>
      </c>
      <c r="D147" s="4" t="s">
        <v>230</v>
      </c>
      <c r="E147" s="4" t="s">
        <v>297</v>
      </c>
      <c r="F147" s="9"/>
      <c r="G147" s="3">
        <f t="shared" si="45"/>
        <v>512100607</v>
      </c>
      <c r="H147" s="3"/>
      <c r="I147" s="3"/>
      <c r="J147" s="3"/>
      <c r="K147" s="3">
        <v>100</v>
      </c>
      <c r="L147" s="3"/>
      <c r="M147" s="3"/>
      <c r="N147" s="3"/>
      <c r="O147" s="3" t="str">
        <f t="shared" si="74"/>
        <v>512100607,100</v>
      </c>
      <c r="P147" s="3" t="str">
        <f t="shared" si="75"/>
        <v/>
      </c>
      <c r="Q147" s="3" t="str">
        <f t="shared" si="76"/>
        <v/>
      </c>
      <c r="R147" s="3" t="str">
        <f t="shared" si="77"/>
        <v/>
      </c>
    </row>
    <row r="148" spans="1:18" x14ac:dyDescent="0.3">
      <c r="A148" s="4">
        <f t="shared" si="78"/>
        <v>412100608</v>
      </c>
      <c r="B148" s="16">
        <f t="shared" si="79"/>
        <v>412100600</v>
      </c>
      <c r="C148" s="4">
        <v>8</v>
      </c>
      <c r="D148" s="4" t="s">
        <v>230</v>
      </c>
      <c r="E148" s="4" t="s">
        <v>297</v>
      </c>
      <c r="F148" s="9"/>
      <c r="G148" s="3">
        <f t="shared" si="45"/>
        <v>512100608</v>
      </c>
      <c r="H148" s="3"/>
      <c r="I148" s="3"/>
      <c r="J148" s="3"/>
      <c r="K148" s="3">
        <v>100</v>
      </c>
      <c r="L148" s="3"/>
      <c r="M148" s="3"/>
      <c r="N148" s="3"/>
      <c r="O148" s="3" t="str">
        <f t="shared" si="74"/>
        <v>512100608,100</v>
      </c>
      <c r="P148" s="3" t="str">
        <f t="shared" si="75"/>
        <v/>
      </c>
      <c r="Q148" s="3" t="str">
        <f t="shared" si="76"/>
        <v/>
      </c>
      <c r="R148" s="3" t="str">
        <f t="shared" si="77"/>
        <v/>
      </c>
    </row>
    <row r="149" spans="1:18" x14ac:dyDescent="0.3">
      <c r="B149" s="5" t="s">
        <v>84</v>
      </c>
      <c r="O149" s="3" t="str">
        <f t="shared" ref="O149:O157" si="80">IF(G149=0,"",G149&amp;","&amp;K149)</f>
        <v/>
      </c>
      <c r="P149" s="3" t="str">
        <f t="shared" ref="P149:P157" si="81">IF(H149=0,"",H149&amp;","&amp;L149)</f>
        <v/>
      </c>
      <c r="Q149" s="3" t="str">
        <f t="shared" ref="Q149:Q157" si="82">IF(I149=0,"",I149&amp;","&amp;M149)</f>
        <v/>
      </c>
      <c r="R149" s="3" t="str">
        <f t="shared" ref="R149:R157" si="83">IF(J149=0,"",J149&amp;","&amp;N149)</f>
        <v/>
      </c>
    </row>
    <row r="150" spans="1:18" x14ac:dyDescent="0.3">
      <c r="A150" s="4">
        <f>B150+C150</f>
        <v>413100601</v>
      </c>
      <c r="B150" s="16">
        <v>413100600</v>
      </c>
      <c r="C150" s="4">
        <v>1</v>
      </c>
      <c r="D150" s="4" t="s">
        <v>230</v>
      </c>
      <c r="E150" s="4" t="s">
        <v>47</v>
      </c>
      <c r="F150" s="9" t="s">
        <v>312</v>
      </c>
      <c r="G150" s="3">
        <f t="shared" ref="G150:G157" si="84">A150+100000000</f>
        <v>513100601</v>
      </c>
      <c r="H150" s="3"/>
      <c r="I150" s="3"/>
      <c r="J150" s="3"/>
      <c r="K150" s="3">
        <v>100</v>
      </c>
      <c r="L150" s="3"/>
      <c r="M150" s="3"/>
      <c r="N150" s="3"/>
      <c r="O150" s="3" t="str">
        <f t="shared" si="80"/>
        <v>513100601,100</v>
      </c>
      <c r="P150" s="3" t="str">
        <f t="shared" si="81"/>
        <v/>
      </c>
      <c r="Q150" s="3" t="str">
        <f t="shared" si="82"/>
        <v/>
      </c>
      <c r="R150" s="3" t="str">
        <f t="shared" si="83"/>
        <v/>
      </c>
    </row>
    <row r="151" spans="1:18" x14ac:dyDescent="0.3">
      <c r="A151" s="4">
        <f t="shared" ref="A151:A157" si="85">B151+C151</f>
        <v>413100602</v>
      </c>
      <c r="B151" s="16">
        <f t="shared" ref="B151:B157" si="86">B150</f>
        <v>413100600</v>
      </c>
      <c r="C151" s="4">
        <v>2</v>
      </c>
      <c r="D151" s="4" t="s">
        <v>230</v>
      </c>
      <c r="E151" s="4" t="s">
        <v>47</v>
      </c>
      <c r="F151" s="9"/>
      <c r="G151" s="3">
        <f t="shared" si="84"/>
        <v>513100602</v>
      </c>
      <c r="H151" s="3"/>
      <c r="I151" s="3"/>
      <c r="J151" s="3"/>
      <c r="K151" s="3">
        <v>100</v>
      </c>
      <c r="L151" s="3"/>
      <c r="M151" s="3"/>
      <c r="N151" s="3"/>
      <c r="O151" s="3" t="str">
        <f t="shared" si="80"/>
        <v>513100602,100</v>
      </c>
      <c r="P151" s="3" t="str">
        <f t="shared" si="81"/>
        <v/>
      </c>
      <c r="Q151" s="3" t="str">
        <f t="shared" si="82"/>
        <v/>
      </c>
      <c r="R151" s="3" t="str">
        <f t="shared" si="83"/>
        <v/>
      </c>
    </row>
    <row r="152" spans="1:18" x14ac:dyDescent="0.3">
      <c r="A152" s="4">
        <f t="shared" si="85"/>
        <v>413100603</v>
      </c>
      <c r="B152" s="16">
        <f t="shared" si="86"/>
        <v>413100600</v>
      </c>
      <c r="C152" s="4">
        <v>3</v>
      </c>
      <c r="D152" s="4" t="s">
        <v>230</v>
      </c>
      <c r="E152" s="4" t="s">
        <v>47</v>
      </c>
      <c r="F152" s="9"/>
      <c r="G152" s="3">
        <f t="shared" si="84"/>
        <v>513100603</v>
      </c>
      <c r="H152" s="3"/>
      <c r="I152" s="3"/>
      <c r="J152" s="3"/>
      <c r="K152" s="3">
        <v>100</v>
      </c>
      <c r="L152" s="3"/>
      <c r="M152" s="3"/>
      <c r="N152" s="3"/>
      <c r="O152" s="3" t="str">
        <f t="shared" si="80"/>
        <v>513100603,100</v>
      </c>
      <c r="P152" s="3" t="str">
        <f t="shared" si="81"/>
        <v/>
      </c>
      <c r="Q152" s="3" t="str">
        <f t="shared" si="82"/>
        <v/>
      </c>
      <c r="R152" s="3" t="str">
        <f t="shared" si="83"/>
        <v/>
      </c>
    </row>
    <row r="153" spans="1:18" x14ac:dyDescent="0.3">
      <c r="A153" s="4">
        <f t="shared" si="85"/>
        <v>413100604</v>
      </c>
      <c r="B153" s="16">
        <f t="shared" si="86"/>
        <v>413100600</v>
      </c>
      <c r="C153" s="4">
        <v>4</v>
      </c>
      <c r="D153" s="4" t="s">
        <v>230</v>
      </c>
      <c r="E153" s="4" t="s">
        <v>47</v>
      </c>
      <c r="F153" s="9"/>
      <c r="G153" s="3">
        <f t="shared" si="84"/>
        <v>513100604</v>
      </c>
      <c r="H153" s="3"/>
      <c r="I153" s="3"/>
      <c r="J153" s="3"/>
      <c r="K153" s="3">
        <v>100</v>
      </c>
      <c r="L153" s="3"/>
      <c r="M153" s="3"/>
      <c r="N153" s="3"/>
      <c r="O153" s="3" t="str">
        <f t="shared" si="80"/>
        <v>513100604,100</v>
      </c>
      <c r="P153" s="3" t="str">
        <f t="shared" si="81"/>
        <v/>
      </c>
      <c r="Q153" s="3" t="str">
        <f t="shared" si="82"/>
        <v/>
      </c>
      <c r="R153" s="3" t="str">
        <f t="shared" si="83"/>
        <v/>
      </c>
    </row>
    <row r="154" spans="1:18" x14ac:dyDescent="0.3">
      <c r="A154" s="4">
        <f t="shared" si="85"/>
        <v>413100605</v>
      </c>
      <c r="B154" s="16">
        <f t="shared" si="86"/>
        <v>413100600</v>
      </c>
      <c r="C154" s="4">
        <v>5</v>
      </c>
      <c r="D154" s="4" t="s">
        <v>230</v>
      </c>
      <c r="E154" s="4" t="s">
        <v>47</v>
      </c>
      <c r="F154" s="9"/>
      <c r="G154" s="3">
        <f t="shared" si="84"/>
        <v>513100605</v>
      </c>
      <c r="H154" s="3"/>
      <c r="I154" s="3"/>
      <c r="J154" s="3"/>
      <c r="K154" s="3">
        <v>100</v>
      </c>
      <c r="L154" s="3"/>
      <c r="M154" s="3"/>
      <c r="N154" s="3"/>
      <c r="O154" s="3" t="str">
        <f t="shared" si="80"/>
        <v>513100605,100</v>
      </c>
      <c r="P154" s="3" t="str">
        <f t="shared" si="81"/>
        <v/>
      </c>
      <c r="Q154" s="3" t="str">
        <f t="shared" si="82"/>
        <v/>
      </c>
      <c r="R154" s="3" t="str">
        <f t="shared" si="83"/>
        <v/>
      </c>
    </row>
    <row r="155" spans="1:18" x14ac:dyDescent="0.3">
      <c r="A155" s="4">
        <f t="shared" si="85"/>
        <v>413100606</v>
      </c>
      <c r="B155" s="16">
        <f t="shared" si="86"/>
        <v>413100600</v>
      </c>
      <c r="C155" s="4">
        <v>6</v>
      </c>
      <c r="D155" s="4" t="s">
        <v>230</v>
      </c>
      <c r="E155" s="4" t="s">
        <v>47</v>
      </c>
      <c r="F155" s="9"/>
      <c r="G155" s="3">
        <f t="shared" si="84"/>
        <v>513100606</v>
      </c>
      <c r="H155" s="3"/>
      <c r="I155" s="3"/>
      <c r="J155" s="3"/>
      <c r="K155" s="3">
        <v>100</v>
      </c>
      <c r="L155" s="3"/>
      <c r="M155" s="3"/>
      <c r="N155" s="3"/>
      <c r="O155" s="3" t="str">
        <f t="shared" si="80"/>
        <v>513100606,100</v>
      </c>
      <c r="P155" s="3" t="str">
        <f t="shared" si="81"/>
        <v/>
      </c>
      <c r="Q155" s="3" t="str">
        <f t="shared" si="82"/>
        <v/>
      </c>
      <c r="R155" s="3" t="str">
        <f t="shared" si="83"/>
        <v/>
      </c>
    </row>
    <row r="156" spans="1:18" x14ac:dyDescent="0.3">
      <c r="A156" s="4">
        <f t="shared" si="85"/>
        <v>413100607</v>
      </c>
      <c r="B156" s="16">
        <f t="shared" si="86"/>
        <v>413100600</v>
      </c>
      <c r="C156" s="4">
        <v>7</v>
      </c>
      <c r="D156" s="4" t="s">
        <v>230</v>
      </c>
      <c r="E156" s="4" t="s">
        <v>47</v>
      </c>
      <c r="F156" s="9"/>
      <c r="G156" s="3">
        <f t="shared" si="84"/>
        <v>513100607</v>
      </c>
      <c r="H156" s="3"/>
      <c r="I156" s="3"/>
      <c r="J156" s="3"/>
      <c r="K156" s="3">
        <v>100</v>
      </c>
      <c r="L156" s="3"/>
      <c r="M156" s="3"/>
      <c r="N156" s="3"/>
      <c r="O156" s="3" t="str">
        <f t="shared" si="80"/>
        <v>513100607,100</v>
      </c>
      <c r="P156" s="3" t="str">
        <f t="shared" si="81"/>
        <v/>
      </c>
      <c r="Q156" s="3" t="str">
        <f t="shared" si="82"/>
        <v/>
      </c>
      <c r="R156" s="3" t="str">
        <f t="shared" si="83"/>
        <v/>
      </c>
    </row>
    <row r="157" spans="1:18" x14ac:dyDescent="0.3">
      <c r="A157" s="4">
        <f t="shared" si="85"/>
        <v>413100608</v>
      </c>
      <c r="B157" s="16">
        <f t="shared" si="86"/>
        <v>413100600</v>
      </c>
      <c r="C157" s="4">
        <v>8</v>
      </c>
      <c r="D157" s="4" t="s">
        <v>230</v>
      </c>
      <c r="E157" s="4" t="s">
        <v>47</v>
      </c>
      <c r="F157" s="9"/>
      <c r="G157" s="3">
        <f t="shared" si="84"/>
        <v>513100608</v>
      </c>
      <c r="H157" s="3"/>
      <c r="I157" s="3"/>
      <c r="J157" s="3"/>
      <c r="K157" s="3">
        <v>100</v>
      </c>
      <c r="L157" s="3"/>
      <c r="M157" s="3"/>
      <c r="N157" s="3"/>
      <c r="O157" s="3" t="str">
        <f t="shared" si="80"/>
        <v>513100608,100</v>
      </c>
      <c r="P157" s="3" t="str">
        <f t="shared" si="81"/>
        <v/>
      </c>
      <c r="Q157" s="3" t="str">
        <f t="shared" si="82"/>
        <v/>
      </c>
      <c r="R157" s="3" t="str">
        <f t="shared" si="83"/>
        <v/>
      </c>
    </row>
    <row r="158" spans="1:18" x14ac:dyDescent="0.3">
      <c r="B158" s="5" t="s">
        <v>84</v>
      </c>
      <c r="H158" s="3"/>
      <c r="O158" s="3" t="str">
        <f t="shared" ref="O158:O166" si="87">IF(G158=0,"",G158&amp;","&amp;K158)</f>
        <v/>
      </c>
      <c r="P158" s="3" t="str">
        <f t="shared" ref="P158:P166" si="88">IF(H158=0,"",H158&amp;","&amp;L158)</f>
        <v/>
      </c>
      <c r="Q158" s="3" t="str">
        <f t="shared" ref="Q158:Q166" si="89">IF(I158=0,"",I158&amp;","&amp;M158)</f>
        <v/>
      </c>
      <c r="R158" s="3" t="str">
        <f t="shared" ref="R158:R166" si="90">IF(J158=0,"",J158&amp;","&amp;N158)</f>
        <v/>
      </c>
    </row>
    <row r="159" spans="1:18" x14ac:dyDescent="0.3">
      <c r="A159" s="4">
        <f>B159+C159</f>
        <v>411100701</v>
      </c>
      <c r="B159" s="16">
        <v>411100700</v>
      </c>
      <c r="C159" s="4">
        <v>1</v>
      </c>
      <c r="D159" s="4" t="s">
        <v>290</v>
      </c>
      <c r="E159" s="4" t="s">
        <v>228</v>
      </c>
      <c r="F159" s="9" t="s">
        <v>298</v>
      </c>
      <c r="G159" s="3">
        <f t="shared" ref="G159:G166" si="91">IF(A159&lt;&gt;0,A159+100000000,"")</f>
        <v>511100701</v>
      </c>
      <c r="H159" s="3"/>
      <c r="I159" s="3"/>
      <c r="J159" s="3"/>
      <c r="K159" s="3">
        <v>100</v>
      </c>
      <c r="L159" s="3"/>
      <c r="M159" s="3"/>
      <c r="N159" s="3"/>
      <c r="O159" s="3" t="str">
        <f t="shared" si="87"/>
        <v>511100701,100</v>
      </c>
      <c r="P159" s="3" t="str">
        <f t="shared" si="88"/>
        <v/>
      </c>
      <c r="Q159" s="3" t="str">
        <f t="shared" si="89"/>
        <v/>
      </c>
      <c r="R159" s="3" t="str">
        <f t="shared" si="90"/>
        <v/>
      </c>
    </row>
    <row r="160" spans="1:18" x14ac:dyDescent="0.3">
      <c r="A160" s="4">
        <f t="shared" ref="A160:A166" si="92">B160+C160</f>
        <v>411100702</v>
      </c>
      <c r="B160" s="16">
        <f t="shared" ref="B160:B166" si="93">B159</f>
        <v>411100700</v>
      </c>
      <c r="C160" s="4">
        <v>2</v>
      </c>
      <c r="D160" s="4" t="s">
        <v>290</v>
      </c>
      <c r="E160" s="4" t="s">
        <v>228</v>
      </c>
      <c r="F160" s="9"/>
      <c r="G160" s="3">
        <f t="shared" si="91"/>
        <v>511100702</v>
      </c>
      <c r="H160" s="3"/>
      <c r="I160" s="3"/>
      <c r="J160" s="3"/>
      <c r="K160" s="3">
        <v>100</v>
      </c>
      <c r="L160" s="3"/>
      <c r="M160" s="3"/>
      <c r="N160" s="3"/>
      <c r="O160" s="3" t="str">
        <f t="shared" si="87"/>
        <v>511100702,100</v>
      </c>
      <c r="P160" s="3" t="str">
        <f t="shared" si="88"/>
        <v/>
      </c>
      <c r="Q160" s="3" t="str">
        <f t="shared" si="89"/>
        <v/>
      </c>
      <c r="R160" s="3" t="str">
        <f t="shared" si="90"/>
        <v/>
      </c>
    </row>
    <row r="161" spans="1:18" x14ac:dyDescent="0.3">
      <c r="A161" s="4">
        <f t="shared" si="92"/>
        <v>411100703</v>
      </c>
      <c r="B161" s="16">
        <f t="shared" si="93"/>
        <v>411100700</v>
      </c>
      <c r="C161" s="4">
        <v>3</v>
      </c>
      <c r="D161" s="4" t="s">
        <v>290</v>
      </c>
      <c r="E161" s="4" t="s">
        <v>228</v>
      </c>
      <c r="F161" s="9"/>
      <c r="G161" s="3">
        <f t="shared" si="91"/>
        <v>511100703</v>
      </c>
      <c r="H161" s="3"/>
      <c r="I161" s="3"/>
      <c r="J161" s="3"/>
      <c r="K161" s="3">
        <v>100</v>
      </c>
      <c r="L161" s="3"/>
      <c r="M161" s="3"/>
      <c r="N161" s="3"/>
      <c r="O161" s="3" t="str">
        <f t="shared" si="87"/>
        <v>511100703,100</v>
      </c>
      <c r="P161" s="3" t="str">
        <f t="shared" si="88"/>
        <v/>
      </c>
      <c r="Q161" s="3" t="str">
        <f t="shared" si="89"/>
        <v/>
      </c>
      <c r="R161" s="3" t="str">
        <f t="shared" si="90"/>
        <v/>
      </c>
    </row>
    <row r="162" spans="1:18" x14ac:dyDescent="0.3">
      <c r="A162" s="4">
        <f t="shared" si="92"/>
        <v>411100704</v>
      </c>
      <c r="B162" s="16">
        <f t="shared" si="93"/>
        <v>411100700</v>
      </c>
      <c r="C162" s="4">
        <v>4</v>
      </c>
      <c r="D162" s="4" t="s">
        <v>290</v>
      </c>
      <c r="E162" s="4" t="s">
        <v>228</v>
      </c>
      <c r="F162" s="9"/>
      <c r="G162" s="3">
        <f t="shared" si="91"/>
        <v>511100704</v>
      </c>
      <c r="H162" s="3"/>
      <c r="I162" s="3"/>
      <c r="J162" s="3"/>
      <c r="K162" s="3">
        <v>100</v>
      </c>
      <c r="L162" s="3"/>
      <c r="M162" s="3"/>
      <c r="N162" s="3"/>
      <c r="O162" s="3" t="str">
        <f t="shared" si="87"/>
        <v>511100704,100</v>
      </c>
      <c r="P162" s="3" t="str">
        <f t="shared" si="88"/>
        <v/>
      </c>
      <c r="Q162" s="3" t="str">
        <f t="shared" si="89"/>
        <v/>
      </c>
      <c r="R162" s="3" t="str">
        <f t="shared" si="90"/>
        <v/>
      </c>
    </row>
    <row r="163" spans="1:18" x14ac:dyDescent="0.3">
      <c r="A163" s="4">
        <f t="shared" si="92"/>
        <v>411100705</v>
      </c>
      <c r="B163" s="16">
        <f t="shared" si="93"/>
        <v>411100700</v>
      </c>
      <c r="C163" s="4">
        <v>5</v>
      </c>
      <c r="D163" s="4" t="s">
        <v>290</v>
      </c>
      <c r="E163" s="4" t="s">
        <v>228</v>
      </c>
      <c r="F163" s="9"/>
      <c r="G163" s="3">
        <f t="shared" si="91"/>
        <v>511100705</v>
      </c>
      <c r="H163" s="3"/>
      <c r="I163" s="3"/>
      <c r="J163" s="3"/>
      <c r="K163" s="3">
        <v>100</v>
      </c>
      <c r="L163" s="3"/>
      <c r="M163" s="3"/>
      <c r="N163" s="3"/>
      <c r="O163" s="3" t="str">
        <f t="shared" si="87"/>
        <v>511100705,100</v>
      </c>
      <c r="P163" s="3" t="str">
        <f t="shared" si="88"/>
        <v/>
      </c>
      <c r="Q163" s="3" t="str">
        <f t="shared" si="89"/>
        <v/>
      </c>
      <c r="R163" s="3" t="str">
        <f t="shared" si="90"/>
        <v/>
      </c>
    </row>
    <row r="164" spans="1:18" x14ac:dyDescent="0.3">
      <c r="A164" s="4">
        <f t="shared" si="92"/>
        <v>411100706</v>
      </c>
      <c r="B164" s="16">
        <f t="shared" si="93"/>
        <v>411100700</v>
      </c>
      <c r="C164" s="4">
        <v>6</v>
      </c>
      <c r="D164" s="4" t="s">
        <v>290</v>
      </c>
      <c r="E164" s="4" t="s">
        <v>228</v>
      </c>
      <c r="F164" s="9"/>
      <c r="G164" s="3">
        <f t="shared" si="91"/>
        <v>511100706</v>
      </c>
      <c r="H164" s="3"/>
      <c r="I164" s="3"/>
      <c r="J164" s="3"/>
      <c r="K164" s="3">
        <v>100</v>
      </c>
      <c r="L164" s="3"/>
      <c r="M164" s="3"/>
      <c r="N164" s="3"/>
      <c r="O164" s="3" t="str">
        <f t="shared" si="87"/>
        <v>511100706,100</v>
      </c>
      <c r="P164" s="3" t="str">
        <f t="shared" si="88"/>
        <v/>
      </c>
      <c r="Q164" s="3" t="str">
        <f t="shared" si="89"/>
        <v/>
      </c>
      <c r="R164" s="3" t="str">
        <f t="shared" si="90"/>
        <v/>
      </c>
    </row>
    <row r="165" spans="1:18" x14ac:dyDescent="0.3">
      <c r="A165" s="4">
        <f t="shared" si="92"/>
        <v>411100707</v>
      </c>
      <c r="B165" s="16">
        <f t="shared" si="93"/>
        <v>411100700</v>
      </c>
      <c r="C165" s="4">
        <v>7</v>
      </c>
      <c r="D165" s="4" t="s">
        <v>290</v>
      </c>
      <c r="E165" s="4" t="s">
        <v>228</v>
      </c>
      <c r="F165" s="9"/>
      <c r="G165" s="3">
        <f t="shared" si="91"/>
        <v>511100707</v>
      </c>
      <c r="H165" s="3"/>
      <c r="I165" s="3"/>
      <c r="J165" s="3"/>
      <c r="K165" s="3">
        <v>100</v>
      </c>
      <c r="L165" s="3"/>
      <c r="M165" s="3"/>
      <c r="N165" s="3"/>
      <c r="O165" s="3" t="str">
        <f t="shared" si="87"/>
        <v>511100707,100</v>
      </c>
      <c r="P165" s="3" t="str">
        <f t="shared" si="88"/>
        <v/>
      </c>
      <c r="Q165" s="3" t="str">
        <f t="shared" si="89"/>
        <v/>
      </c>
      <c r="R165" s="3" t="str">
        <f t="shared" si="90"/>
        <v/>
      </c>
    </row>
    <row r="166" spans="1:18" x14ac:dyDescent="0.3">
      <c r="A166" s="4">
        <f t="shared" si="92"/>
        <v>411100708</v>
      </c>
      <c r="B166" s="16">
        <f t="shared" si="93"/>
        <v>411100700</v>
      </c>
      <c r="C166" s="4">
        <v>8</v>
      </c>
      <c r="D166" s="4" t="s">
        <v>290</v>
      </c>
      <c r="E166" s="4" t="s">
        <v>228</v>
      </c>
      <c r="F166" s="9"/>
      <c r="G166" s="3">
        <f t="shared" si="91"/>
        <v>511100708</v>
      </c>
      <c r="H166" s="3"/>
      <c r="I166" s="3"/>
      <c r="J166" s="3"/>
      <c r="K166" s="3">
        <v>100</v>
      </c>
      <c r="L166" s="3"/>
      <c r="M166" s="3"/>
      <c r="N166" s="3"/>
      <c r="O166" s="3" t="str">
        <f t="shared" si="87"/>
        <v>511100708,100</v>
      </c>
      <c r="P166" s="3" t="str">
        <f t="shared" si="88"/>
        <v/>
      </c>
      <c r="Q166" s="3" t="str">
        <f t="shared" si="89"/>
        <v/>
      </c>
      <c r="R166" s="3" t="str">
        <f t="shared" si="90"/>
        <v/>
      </c>
    </row>
    <row r="167" spans="1:18" x14ac:dyDescent="0.3">
      <c r="B167" s="5" t="s">
        <v>84</v>
      </c>
      <c r="H167" s="3"/>
      <c r="O167" s="3" t="str">
        <f t="shared" ref="O167:O175" si="94">IF(G167=0,"",G167&amp;","&amp;K167)</f>
        <v/>
      </c>
      <c r="P167" s="3" t="str">
        <f t="shared" ref="P167:P175" si="95">IF(H167=0,"",H167&amp;","&amp;L167)</f>
        <v/>
      </c>
      <c r="Q167" s="3" t="str">
        <f t="shared" ref="Q167:Q175" si="96">IF(I167=0,"",I167&amp;","&amp;M167)</f>
        <v/>
      </c>
      <c r="R167" s="3" t="str">
        <f t="shared" ref="R167:R175" si="97">IF(J167=0,"",J167&amp;","&amp;N167)</f>
        <v/>
      </c>
    </row>
    <row r="168" spans="1:18" x14ac:dyDescent="0.3">
      <c r="A168" s="4">
        <f>B168+C168</f>
        <v>412100701</v>
      </c>
      <c r="B168" s="16">
        <f>B159+1000000</f>
        <v>412100700</v>
      </c>
      <c r="C168" s="4">
        <v>1</v>
      </c>
      <c r="D168" s="4" t="s">
        <v>289</v>
      </c>
      <c r="E168" s="4" t="s">
        <v>48</v>
      </c>
      <c r="F168" s="9" t="s">
        <v>299</v>
      </c>
      <c r="G168" s="3">
        <f t="shared" ref="G168:G175" si="98">IF(A168&lt;&gt;0,A168+100000000,"")</f>
        <v>512100701</v>
      </c>
      <c r="H168" s="3"/>
      <c r="I168" s="3"/>
      <c r="J168" s="3"/>
      <c r="K168" s="3">
        <v>100</v>
      </c>
      <c r="L168" s="3"/>
      <c r="M168" s="3"/>
      <c r="N168" s="3"/>
      <c r="O168" s="3" t="str">
        <f t="shared" si="94"/>
        <v>512100701,100</v>
      </c>
      <c r="P168" s="3" t="str">
        <f t="shared" si="95"/>
        <v/>
      </c>
      <c r="Q168" s="3" t="str">
        <f t="shared" si="96"/>
        <v/>
      </c>
      <c r="R168" s="3" t="str">
        <f t="shared" si="97"/>
        <v/>
      </c>
    </row>
    <row r="169" spans="1:18" x14ac:dyDescent="0.3">
      <c r="A169" s="4">
        <f t="shared" ref="A169:A175" si="99">B169+C169</f>
        <v>412100702</v>
      </c>
      <c r="B169" s="16">
        <f t="shared" ref="B169:B175" si="100">B168</f>
        <v>412100700</v>
      </c>
      <c r="C169" s="4">
        <v>2</v>
      </c>
      <c r="D169" s="4" t="s">
        <v>289</v>
      </c>
      <c r="E169" s="4" t="s">
        <v>48</v>
      </c>
      <c r="F169" s="9"/>
      <c r="G169" s="3">
        <f t="shared" si="98"/>
        <v>512100702</v>
      </c>
      <c r="H169" s="3"/>
      <c r="I169" s="3"/>
      <c r="J169" s="3"/>
      <c r="K169" s="3">
        <v>100</v>
      </c>
      <c r="L169" s="3"/>
      <c r="M169" s="3"/>
      <c r="N169" s="3"/>
      <c r="O169" s="3" t="str">
        <f t="shared" si="94"/>
        <v>512100702,100</v>
      </c>
      <c r="P169" s="3" t="str">
        <f t="shared" si="95"/>
        <v/>
      </c>
      <c r="Q169" s="3" t="str">
        <f t="shared" si="96"/>
        <v/>
      </c>
      <c r="R169" s="3" t="str">
        <f t="shared" si="97"/>
        <v/>
      </c>
    </row>
    <row r="170" spans="1:18" x14ac:dyDescent="0.3">
      <c r="A170" s="4">
        <f t="shared" si="99"/>
        <v>412100703</v>
      </c>
      <c r="B170" s="16">
        <f t="shared" si="100"/>
        <v>412100700</v>
      </c>
      <c r="C170" s="4">
        <v>3</v>
      </c>
      <c r="D170" s="4" t="s">
        <v>289</v>
      </c>
      <c r="E170" s="4" t="s">
        <v>48</v>
      </c>
      <c r="F170" s="9"/>
      <c r="G170" s="3">
        <f t="shared" si="98"/>
        <v>512100703</v>
      </c>
      <c r="H170" s="3"/>
      <c r="I170" s="3"/>
      <c r="J170" s="3"/>
      <c r="K170" s="3">
        <v>100</v>
      </c>
      <c r="L170" s="3"/>
      <c r="M170" s="3"/>
      <c r="N170" s="3"/>
      <c r="O170" s="3" t="str">
        <f t="shared" si="94"/>
        <v>512100703,100</v>
      </c>
      <c r="P170" s="3" t="str">
        <f t="shared" si="95"/>
        <v/>
      </c>
      <c r="Q170" s="3" t="str">
        <f t="shared" si="96"/>
        <v/>
      </c>
      <c r="R170" s="3" t="str">
        <f t="shared" si="97"/>
        <v/>
      </c>
    </row>
    <row r="171" spans="1:18" x14ac:dyDescent="0.3">
      <c r="A171" s="4">
        <f t="shared" si="99"/>
        <v>412100704</v>
      </c>
      <c r="B171" s="16">
        <f t="shared" si="100"/>
        <v>412100700</v>
      </c>
      <c r="C171" s="4">
        <v>4</v>
      </c>
      <c r="D171" s="4" t="s">
        <v>289</v>
      </c>
      <c r="E171" s="4" t="s">
        <v>48</v>
      </c>
      <c r="F171" s="9"/>
      <c r="G171" s="3">
        <f t="shared" si="98"/>
        <v>512100704</v>
      </c>
      <c r="H171" s="3"/>
      <c r="I171" s="3"/>
      <c r="J171" s="3"/>
      <c r="K171" s="3">
        <v>100</v>
      </c>
      <c r="L171" s="3"/>
      <c r="M171" s="3"/>
      <c r="N171" s="3"/>
      <c r="O171" s="3" t="str">
        <f t="shared" si="94"/>
        <v>512100704,100</v>
      </c>
      <c r="P171" s="3" t="str">
        <f t="shared" si="95"/>
        <v/>
      </c>
      <c r="Q171" s="3" t="str">
        <f t="shared" si="96"/>
        <v/>
      </c>
      <c r="R171" s="3" t="str">
        <f t="shared" si="97"/>
        <v/>
      </c>
    </row>
    <row r="172" spans="1:18" x14ac:dyDescent="0.3">
      <c r="A172" s="4">
        <f t="shared" si="99"/>
        <v>412100705</v>
      </c>
      <c r="B172" s="16">
        <f t="shared" si="100"/>
        <v>412100700</v>
      </c>
      <c r="C172" s="4">
        <v>5</v>
      </c>
      <c r="D172" s="4" t="s">
        <v>289</v>
      </c>
      <c r="E172" s="4" t="s">
        <v>48</v>
      </c>
      <c r="F172" s="9"/>
      <c r="G172" s="3">
        <f t="shared" si="98"/>
        <v>512100705</v>
      </c>
      <c r="H172" s="3"/>
      <c r="I172" s="3"/>
      <c r="J172" s="3"/>
      <c r="K172" s="3">
        <v>100</v>
      </c>
      <c r="L172" s="3"/>
      <c r="M172" s="3"/>
      <c r="N172" s="3"/>
      <c r="O172" s="3" t="str">
        <f t="shared" si="94"/>
        <v>512100705,100</v>
      </c>
      <c r="P172" s="3" t="str">
        <f t="shared" si="95"/>
        <v/>
      </c>
      <c r="Q172" s="3" t="str">
        <f t="shared" si="96"/>
        <v/>
      </c>
      <c r="R172" s="3" t="str">
        <f t="shared" si="97"/>
        <v/>
      </c>
    </row>
    <row r="173" spans="1:18" x14ac:dyDescent="0.3">
      <c r="A173" s="4">
        <f t="shared" si="99"/>
        <v>412100706</v>
      </c>
      <c r="B173" s="16">
        <f t="shared" si="100"/>
        <v>412100700</v>
      </c>
      <c r="C173" s="4">
        <v>6</v>
      </c>
      <c r="D173" s="4" t="s">
        <v>289</v>
      </c>
      <c r="E173" s="4" t="s">
        <v>48</v>
      </c>
      <c r="F173" s="9"/>
      <c r="G173" s="3">
        <f t="shared" si="98"/>
        <v>512100706</v>
      </c>
      <c r="H173" s="3"/>
      <c r="I173" s="3"/>
      <c r="J173" s="3"/>
      <c r="K173" s="3">
        <v>100</v>
      </c>
      <c r="L173" s="3"/>
      <c r="M173" s="3"/>
      <c r="N173" s="3"/>
      <c r="O173" s="3" t="str">
        <f t="shared" si="94"/>
        <v>512100706,100</v>
      </c>
      <c r="P173" s="3" t="str">
        <f t="shared" si="95"/>
        <v/>
      </c>
      <c r="Q173" s="3" t="str">
        <f t="shared" si="96"/>
        <v/>
      </c>
      <c r="R173" s="3" t="str">
        <f t="shared" si="97"/>
        <v/>
      </c>
    </row>
    <row r="174" spans="1:18" x14ac:dyDescent="0.3">
      <c r="A174" s="4">
        <f t="shared" si="99"/>
        <v>412100707</v>
      </c>
      <c r="B174" s="16">
        <f t="shared" si="100"/>
        <v>412100700</v>
      </c>
      <c r="C174" s="4">
        <v>7</v>
      </c>
      <c r="D174" s="4" t="s">
        <v>289</v>
      </c>
      <c r="E174" s="4" t="s">
        <v>48</v>
      </c>
      <c r="F174" s="9"/>
      <c r="G174" s="3">
        <f t="shared" si="98"/>
        <v>512100707</v>
      </c>
      <c r="H174" s="3"/>
      <c r="I174" s="3"/>
      <c r="J174" s="3"/>
      <c r="K174" s="3">
        <v>100</v>
      </c>
      <c r="L174" s="3"/>
      <c r="M174" s="3"/>
      <c r="N174" s="3"/>
      <c r="O174" s="3" t="str">
        <f t="shared" si="94"/>
        <v>512100707,100</v>
      </c>
      <c r="P174" s="3" t="str">
        <f t="shared" si="95"/>
        <v/>
      </c>
      <c r="Q174" s="3" t="str">
        <f t="shared" si="96"/>
        <v/>
      </c>
      <c r="R174" s="3" t="str">
        <f t="shared" si="97"/>
        <v/>
      </c>
    </row>
    <row r="175" spans="1:18" x14ac:dyDescent="0.3">
      <c r="A175" s="4">
        <f t="shared" si="99"/>
        <v>412100708</v>
      </c>
      <c r="B175" s="16">
        <f t="shared" si="100"/>
        <v>412100700</v>
      </c>
      <c r="C175" s="4">
        <v>8</v>
      </c>
      <c r="D175" s="4" t="s">
        <v>289</v>
      </c>
      <c r="E175" s="4" t="s">
        <v>48</v>
      </c>
      <c r="F175" s="9"/>
      <c r="G175" s="3">
        <f t="shared" si="98"/>
        <v>512100708</v>
      </c>
      <c r="H175" s="3"/>
      <c r="I175" s="3"/>
      <c r="J175" s="3"/>
      <c r="K175" s="3">
        <v>100</v>
      </c>
      <c r="L175" s="3"/>
      <c r="M175" s="3"/>
      <c r="N175" s="3"/>
      <c r="O175" s="3" t="str">
        <f t="shared" si="94"/>
        <v>512100708,100</v>
      </c>
      <c r="P175" s="3" t="str">
        <f t="shared" si="95"/>
        <v/>
      </c>
      <c r="Q175" s="3" t="str">
        <f t="shared" si="96"/>
        <v/>
      </c>
      <c r="R175" s="3" t="str">
        <f t="shared" si="97"/>
        <v/>
      </c>
    </row>
    <row r="176" spans="1:18" x14ac:dyDescent="0.3">
      <c r="B176" s="5" t="s">
        <v>84</v>
      </c>
      <c r="H176" s="3"/>
      <c r="O176" s="3" t="str">
        <f t="shared" ref="O176:O184" si="101">IF(G176=0,"",G176&amp;","&amp;K176)</f>
        <v/>
      </c>
      <c r="P176" s="3" t="str">
        <f t="shared" ref="P176:P184" si="102">IF(H176=0,"",H176&amp;","&amp;L176)</f>
        <v/>
      </c>
      <c r="Q176" s="3" t="str">
        <f t="shared" ref="Q176:Q184" si="103">IF(I176=0,"",I176&amp;","&amp;M176)</f>
        <v/>
      </c>
      <c r="R176" s="3" t="str">
        <f t="shared" ref="R176:R184" si="104">IF(J176=0,"",J176&amp;","&amp;N176)</f>
        <v/>
      </c>
    </row>
    <row r="177" spans="1:18" x14ac:dyDescent="0.3">
      <c r="A177" s="4">
        <f>B177+C177</f>
        <v>411100801</v>
      </c>
      <c r="B177" s="16">
        <v>411100800</v>
      </c>
      <c r="C177" s="4">
        <v>1</v>
      </c>
      <c r="D177" s="4" t="s">
        <v>232</v>
      </c>
      <c r="E177" s="4" t="s">
        <v>233</v>
      </c>
      <c r="F177" s="9" t="s">
        <v>234</v>
      </c>
      <c r="G177" s="3">
        <f t="shared" ref="G177:G184" si="105">IF(A177&lt;&gt;0,A177+100000000,"")</f>
        <v>511100801</v>
      </c>
      <c r="H177" s="3"/>
      <c r="I177" s="3"/>
      <c r="J177" s="3"/>
      <c r="K177" s="3">
        <v>100</v>
      </c>
      <c r="L177" s="3"/>
      <c r="M177" s="3"/>
      <c r="N177" s="3"/>
      <c r="O177" s="3" t="str">
        <f t="shared" si="101"/>
        <v>511100801,100</v>
      </c>
      <c r="P177" s="3" t="str">
        <f t="shared" si="102"/>
        <v/>
      </c>
      <c r="Q177" s="3" t="str">
        <f t="shared" si="103"/>
        <v/>
      </c>
      <c r="R177" s="3" t="str">
        <f t="shared" si="104"/>
        <v/>
      </c>
    </row>
    <row r="178" spans="1:18" x14ac:dyDescent="0.3">
      <c r="A178" s="4">
        <f t="shared" ref="A178:A184" si="106">B178+C178</f>
        <v>411100802</v>
      </c>
      <c r="B178" s="16">
        <f t="shared" ref="B178:B184" si="107">B177</f>
        <v>411100800</v>
      </c>
      <c r="C178" s="4">
        <v>2</v>
      </c>
      <c r="D178" s="4" t="s">
        <v>232</v>
      </c>
      <c r="E178" s="4" t="s">
        <v>233</v>
      </c>
      <c r="F178" s="9"/>
      <c r="G178" s="3">
        <f t="shared" si="105"/>
        <v>511100802</v>
      </c>
      <c r="H178" s="3"/>
      <c r="I178" s="3"/>
      <c r="J178" s="3"/>
      <c r="K178" s="3">
        <v>100</v>
      </c>
      <c r="L178" s="3"/>
      <c r="M178" s="3"/>
      <c r="N178" s="3"/>
      <c r="O178" s="3" t="str">
        <f t="shared" si="101"/>
        <v>511100802,100</v>
      </c>
      <c r="P178" s="3" t="str">
        <f t="shared" si="102"/>
        <v/>
      </c>
      <c r="Q178" s="3" t="str">
        <f t="shared" si="103"/>
        <v/>
      </c>
      <c r="R178" s="3" t="str">
        <f t="shared" si="104"/>
        <v/>
      </c>
    </row>
    <row r="179" spans="1:18" x14ac:dyDescent="0.3">
      <c r="A179" s="4">
        <f t="shared" si="106"/>
        <v>411100803</v>
      </c>
      <c r="B179" s="16">
        <f t="shared" si="107"/>
        <v>411100800</v>
      </c>
      <c r="C179" s="4">
        <v>3</v>
      </c>
      <c r="D179" s="4" t="s">
        <v>232</v>
      </c>
      <c r="E179" s="4" t="s">
        <v>233</v>
      </c>
      <c r="F179" s="9"/>
      <c r="G179" s="3">
        <f t="shared" si="105"/>
        <v>511100803</v>
      </c>
      <c r="H179" s="3"/>
      <c r="I179" s="3"/>
      <c r="J179" s="3"/>
      <c r="K179" s="3">
        <v>100</v>
      </c>
      <c r="L179" s="3"/>
      <c r="M179" s="3"/>
      <c r="N179" s="3"/>
      <c r="O179" s="3" t="str">
        <f t="shared" si="101"/>
        <v>511100803,100</v>
      </c>
      <c r="P179" s="3" t="str">
        <f t="shared" si="102"/>
        <v/>
      </c>
      <c r="Q179" s="3" t="str">
        <f t="shared" si="103"/>
        <v/>
      </c>
      <c r="R179" s="3" t="str">
        <f t="shared" si="104"/>
        <v/>
      </c>
    </row>
    <row r="180" spans="1:18" x14ac:dyDescent="0.3">
      <c r="A180" s="4">
        <f t="shared" si="106"/>
        <v>411100804</v>
      </c>
      <c r="B180" s="16">
        <f t="shared" si="107"/>
        <v>411100800</v>
      </c>
      <c r="C180" s="4">
        <v>4</v>
      </c>
      <c r="D180" s="4" t="s">
        <v>232</v>
      </c>
      <c r="E180" s="4" t="s">
        <v>233</v>
      </c>
      <c r="F180" s="9"/>
      <c r="G180" s="3">
        <f t="shared" si="105"/>
        <v>511100804</v>
      </c>
      <c r="H180" s="3"/>
      <c r="I180" s="3"/>
      <c r="J180" s="3"/>
      <c r="K180" s="3">
        <v>100</v>
      </c>
      <c r="L180" s="3"/>
      <c r="M180" s="3"/>
      <c r="N180" s="3"/>
      <c r="O180" s="3" t="str">
        <f t="shared" si="101"/>
        <v>511100804,100</v>
      </c>
      <c r="P180" s="3" t="str">
        <f t="shared" si="102"/>
        <v/>
      </c>
      <c r="Q180" s="3" t="str">
        <f t="shared" si="103"/>
        <v/>
      </c>
      <c r="R180" s="3" t="str">
        <f t="shared" si="104"/>
        <v/>
      </c>
    </row>
    <row r="181" spans="1:18" x14ac:dyDescent="0.3">
      <c r="A181" s="4">
        <f t="shared" si="106"/>
        <v>411100805</v>
      </c>
      <c r="B181" s="16">
        <f t="shared" si="107"/>
        <v>411100800</v>
      </c>
      <c r="C181" s="4">
        <v>5</v>
      </c>
      <c r="D181" s="4" t="s">
        <v>232</v>
      </c>
      <c r="E181" s="4" t="s">
        <v>233</v>
      </c>
      <c r="F181" s="9"/>
      <c r="G181" s="3">
        <f t="shared" si="105"/>
        <v>511100805</v>
      </c>
      <c r="H181" s="3"/>
      <c r="I181" s="3"/>
      <c r="J181" s="3"/>
      <c r="K181" s="3">
        <v>100</v>
      </c>
      <c r="L181" s="3"/>
      <c r="M181" s="3"/>
      <c r="N181" s="3"/>
      <c r="O181" s="3" t="str">
        <f t="shared" si="101"/>
        <v>511100805,100</v>
      </c>
      <c r="P181" s="3" t="str">
        <f t="shared" si="102"/>
        <v/>
      </c>
      <c r="Q181" s="3" t="str">
        <f t="shared" si="103"/>
        <v/>
      </c>
      <c r="R181" s="3" t="str">
        <f t="shared" si="104"/>
        <v/>
      </c>
    </row>
    <row r="182" spans="1:18" x14ac:dyDescent="0.3">
      <c r="A182" s="4">
        <f t="shared" si="106"/>
        <v>411100806</v>
      </c>
      <c r="B182" s="16">
        <f t="shared" si="107"/>
        <v>411100800</v>
      </c>
      <c r="C182" s="4">
        <v>6</v>
      </c>
      <c r="D182" s="4" t="s">
        <v>232</v>
      </c>
      <c r="E182" s="4" t="s">
        <v>233</v>
      </c>
      <c r="F182" s="9"/>
      <c r="G182" s="3">
        <f t="shared" si="105"/>
        <v>511100806</v>
      </c>
      <c r="H182" s="3"/>
      <c r="I182" s="3"/>
      <c r="J182" s="3"/>
      <c r="K182" s="3">
        <v>100</v>
      </c>
      <c r="L182" s="3"/>
      <c r="M182" s="3"/>
      <c r="N182" s="3"/>
      <c r="O182" s="3" t="str">
        <f t="shared" si="101"/>
        <v>511100806,100</v>
      </c>
      <c r="P182" s="3" t="str">
        <f t="shared" si="102"/>
        <v/>
      </c>
      <c r="Q182" s="3" t="str">
        <f t="shared" si="103"/>
        <v/>
      </c>
      <c r="R182" s="3" t="str">
        <f t="shared" si="104"/>
        <v/>
      </c>
    </row>
    <row r="183" spans="1:18" x14ac:dyDescent="0.3">
      <c r="A183" s="4">
        <f t="shared" si="106"/>
        <v>411100807</v>
      </c>
      <c r="B183" s="16">
        <f t="shared" si="107"/>
        <v>411100800</v>
      </c>
      <c r="C183" s="4">
        <v>7</v>
      </c>
      <c r="D183" s="4" t="s">
        <v>232</v>
      </c>
      <c r="E183" s="4" t="s">
        <v>233</v>
      </c>
      <c r="F183" s="9"/>
      <c r="G183" s="3">
        <f t="shared" si="105"/>
        <v>511100807</v>
      </c>
      <c r="H183" s="3"/>
      <c r="I183" s="3"/>
      <c r="J183" s="3"/>
      <c r="K183" s="3">
        <v>100</v>
      </c>
      <c r="L183" s="3"/>
      <c r="M183" s="3"/>
      <c r="N183" s="3"/>
      <c r="O183" s="3" t="str">
        <f t="shared" si="101"/>
        <v>511100807,100</v>
      </c>
      <c r="P183" s="3" t="str">
        <f t="shared" si="102"/>
        <v/>
      </c>
      <c r="Q183" s="3" t="str">
        <f t="shared" si="103"/>
        <v/>
      </c>
      <c r="R183" s="3" t="str">
        <f t="shared" si="104"/>
        <v/>
      </c>
    </row>
    <row r="184" spans="1:18" x14ac:dyDescent="0.3">
      <c r="A184" s="4">
        <f t="shared" si="106"/>
        <v>411100808</v>
      </c>
      <c r="B184" s="16">
        <f t="shared" si="107"/>
        <v>411100800</v>
      </c>
      <c r="C184" s="4">
        <v>8</v>
      </c>
      <c r="D184" s="4" t="s">
        <v>232</v>
      </c>
      <c r="E184" s="4" t="s">
        <v>233</v>
      </c>
      <c r="F184" s="9"/>
      <c r="G184" s="3">
        <f t="shared" si="105"/>
        <v>511100808</v>
      </c>
      <c r="H184" s="3"/>
      <c r="I184" s="3"/>
      <c r="J184" s="3"/>
      <c r="K184" s="3">
        <v>100</v>
      </c>
      <c r="L184" s="3"/>
      <c r="M184" s="3"/>
      <c r="N184" s="3"/>
      <c r="O184" s="3" t="str">
        <f t="shared" si="101"/>
        <v>511100808,100</v>
      </c>
      <c r="P184" s="3" t="str">
        <f t="shared" si="102"/>
        <v/>
      </c>
      <c r="Q184" s="3" t="str">
        <f t="shared" si="103"/>
        <v/>
      </c>
      <c r="R184" s="3" t="str">
        <f t="shared" si="104"/>
        <v/>
      </c>
    </row>
    <row r="185" spans="1:18" x14ac:dyDescent="0.3">
      <c r="B185" s="5" t="s">
        <v>84</v>
      </c>
      <c r="H185" s="3"/>
      <c r="O185" s="3" t="str">
        <f t="shared" ref="O185:O193" si="108">IF(G185=0,"",G185&amp;","&amp;K185)</f>
        <v/>
      </c>
      <c r="P185" s="3" t="str">
        <f t="shared" ref="P185:P193" si="109">IF(H185=0,"",H185&amp;","&amp;L185)</f>
        <v/>
      </c>
      <c r="Q185" s="3" t="str">
        <f t="shared" ref="Q185:Q193" si="110">IF(I185=0,"",I185&amp;","&amp;M185)</f>
        <v/>
      </c>
      <c r="R185" s="3" t="str">
        <f t="shared" ref="R185:R193" si="111">IF(J185=0,"",J185&amp;","&amp;N185)</f>
        <v/>
      </c>
    </row>
    <row r="186" spans="1:18" x14ac:dyDescent="0.3">
      <c r="A186" s="4">
        <f>B186+C186</f>
        <v>411100901</v>
      </c>
      <c r="B186" s="16">
        <v>411100900</v>
      </c>
      <c r="C186" s="4">
        <v>1</v>
      </c>
      <c r="D186" s="4" t="s">
        <v>236</v>
      </c>
      <c r="E186" s="4" t="s">
        <v>98</v>
      </c>
      <c r="F186" s="9" t="s">
        <v>234</v>
      </c>
      <c r="G186" s="3">
        <f t="shared" ref="G186:G193" si="112">IF(A186&lt;&gt;0,A186+100000000,"")</f>
        <v>511100901</v>
      </c>
      <c r="H186" s="3"/>
      <c r="I186" s="3"/>
      <c r="J186" s="3"/>
      <c r="K186" s="3">
        <v>100</v>
      </c>
      <c r="L186" s="3"/>
      <c r="M186" s="3"/>
      <c r="N186" s="3"/>
      <c r="O186" s="3" t="str">
        <f t="shared" si="108"/>
        <v>511100901,100</v>
      </c>
      <c r="P186" s="3" t="str">
        <f t="shared" si="109"/>
        <v/>
      </c>
      <c r="Q186" s="3" t="str">
        <f t="shared" si="110"/>
        <v/>
      </c>
      <c r="R186" s="3" t="str">
        <f t="shared" si="111"/>
        <v/>
      </c>
    </row>
    <row r="187" spans="1:18" x14ac:dyDescent="0.3">
      <c r="A187" s="4">
        <f t="shared" ref="A187:A193" si="113">B187+C187</f>
        <v>411100902</v>
      </c>
      <c r="B187" s="16">
        <f t="shared" ref="B187:B193" si="114">B186</f>
        <v>411100900</v>
      </c>
      <c r="C187" s="4">
        <v>2</v>
      </c>
      <c r="D187" s="4" t="s">
        <v>236</v>
      </c>
      <c r="E187" s="4" t="s">
        <v>98</v>
      </c>
      <c r="F187" s="9"/>
      <c r="G187" s="3">
        <f t="shared" si="112"/>
        <v>511100902</v>
      </c>
      <c r="H187" s="3"/>
      <c r="I187" s="3"/>
      <c r="J187" s="3"/>
      <c r="K187" s="3">
        <v>100</v>
      </c>
      <c r="L187" s="3"/>
      <c r="M187" s="3"/>
      <c r="N187" s="3"/>
      <c r="O187" s="3" t="str">
        <f t="shared" si="108"/>
        <v>511100902,100</v>
      </c>
      <c r="P187" s="3" t="str">
        <f t="shared" si="109"/>
        <v/>
      </c>
      <c r="Q187" s="3" t="str">
        <f t="shared" si="110"/>
        <v/>
      </c>
      <c r="R187" s="3" t="str">
        <f t="shared" si="111"/>
        <v/>
      </c>
    </row>
    <row r="188" spans="1:18" x14ac:dyDescent="0.3">
      <c r="A188" s="4">
        <f t="shared" si="113"/>
        <v>411100903</v>
      </c>
      <c r="B188" s="16">
        <f t="shared" si="114"/>
        <v>411100900</v>
      </c>
      <c r="C188" s="4">
        <v>3</v>
      </c>
      <c r="D188" s="4" t="s">
        <v>236</v>
      </c>
      <c r="E188" s="4" t="s">
        <v>98</v>
      </c>
      <c r="F188" s="9"/>
      <c r="G188" s="3">
        <f t="shared" si="112"/>
        <v>511100903</v>
      </c>
      <c r="H188" s="3"/>
      <c r="I188" s="3"/>
      <c r="J188" s="3"/>
      <c r="K188" s="3">
        <v>100</v>
      </c>
      <c r="L188" s="3"/>
      <c r="M188" s="3"/>
      <c r="N188" s="3"/>
      <c r="O188" s="3" t="str">
        <f t="shared" si="108"/>
        <v>511100903,100</v>
      </c>
      <c r="P188" s="3" t="str">
        <f t="shared" si="109"/>
        <v/>
      </c>
      <c r="Q188" s="3" t="str">
        <f t="shared" si="110"/>
        <v/>
      </c>
      <c r="R188" s="3" t="str">
        <f t="shared" si="111"/>
        <v/>
      </c>
    </row>
    <row r="189" spans="1:18" x14ac:dyDescent="0.3">
      <c r="A189" s="4">
        <f t="shared" si="113"/>
        <v>411100904</v>
      </c>
      <c r="B189" s="16">
        <f t="shared" si="114"/>
        <v>411100900</v>
      </c>
      <c r="C189" s="4">
        <v>4</v>
      </c>
      <c r="D189" s="4" t="s">
        <v>236</v>
      </c>
      <c r="E189" s="4" t="s">
        <v>98</v>
      </c>
      <c r="F189" s="9"/>
      <c r="G189" s="3">
        <f t="shared" si="112"/>
        <v>511100904</v>
      </c>
      <c r="H189" s="3"/>
      <c r="I189" s="3"/>
      <c r="J189" s="3"/>
      <c r="K189" s="3">
        <v>100</v>
      </c>
      <c r="L189" s="3"/>
      <c r="M189" s="3"/>
      <c r="N189" s="3"/>
      <c r="O189" s="3" t="str">
        <f t="shared" si="108"/>
        <v>511100904,100</v>
      </c>
      <c r="P189" s="3" t="str">
        <f t="shared" si="109"/>
        <v/>
      </c>
      <c r="Q189" s="3" t="str">
        <f t="shared" si="110"/>
        <v/>
      </c>
      <c r="R189" s="3" t="str">
        <f t="shared" si="111"/>
        <v/>
      </c>
    </row>
    <row r="190" spans="1:18" x14ac:dyDescent="0.3">
      <c r="A190" s="4">
        <f t="shared" si="113"/>
        <v>411100905</v>
      </c>
      <c r="B190" s="16">
        <f t="shared" si="114"/>
        <v>411100900</v>
      </c>
      <c r="C190" s="4">
        <v>5</v>
      </c>
      <c r="D190" s="4" t="s">
        <v>236</v>
      </c>
      <c r="E190" s="4" t="s">
        <v>98</v>
      </c>
      <c r="F190" s="9"/>
      <c r="G190" s="3">
        <f t="shared" si="112"/>
        <v>511100905</v>
      </c>
      <c r="H190" s="3"/>
      <c r="I190" s="3"/>
      <c r="J190" s="3"/>
      <c r="K190" s="3">
        <v>100</v>
      </c>
      <c r="L190" s="3"/>
      <c r="M190" s="3"/>
      <c r="N190" s="3"/>
      <c r="O190" s="3" t="str">
        <f t="shared" si="108"/>
        <v>511100905,100</v>
      </c>
      <c r="P190" s="3" t="str">
        <f t="shared" si="109"/>
        <v/>
      </c>
      <c r="Q190" s="3" t="str">
        <f t="shared" si="110"/>
        <v/>
      </c>
      <c r="R190" s="3" t="str">
        <f t="shared" si="111"/>
        <v/>
      </c>
    </row>
    <row r="191" spans="1:18" x14ac:dyDescent="0.3">
      <c r="A191" s="4">
        <f t="shared" si="113"/>
        <v>411100906</v>
      </c>
      <c r="B191" s="16">
        <f t="shared" si="114"/>
        <v>411100900</v>
      </c>
      <c r="C191" s="4">
        <v>6</v>
      </c>
      <c r="D191" s="4" t="s">
        <v>236</v>
      </c>
      <c r="E191" s="4" t="s">
        <v>98</v>
      </c>
      <c r="F191" s="9"/>
      <c r="G191" s="3">
        <f t="shared" si="112"/>
        <v>511100906</v>
      </c>
      <c r="H191" s="3"/>
      <c r="I191" s="3"/>
      <c r="J191" s="3"/>
      <c r="K191" s="3">
        <v>100</v>
      </c>
      <c r="L191" s="3"/>
      <c r="M191" s="3"/>
      <c r="N191" s="3"/>
      <c r="O191" s="3" t="str">
        <f t="shared" si="108"/>
        <v>511100906,100</v>
      </c>
      <c r="P191" s="3" t="str">
        <f t="shared" si="109"/>
        <v/>
      </c>
      <c r="Q191" s="3" t="str">
        <f t="shared" si="110"/>
        <v/>
      </c>
      <c r="R191" s="3" t="str">
        <f t="shared" si="111"/>
        <v/>
      </c>
    </row>
    <row r="192" spans="1:18" x14ac:dyDescent="0.3">
      <c r="A192" s="4">
        <f t="shared" si="113"/>
        <v>411100907</v>
      </c>
      <c r="B192" s="16">
        <f t="shared" si="114"/>
        <v>411100900</v>
      </c>
      <c r="C192" s="4">
        <v>7</v>
      </c>
      <c r="D192" s="4" t="s">
        <v>236</v>
      </c>
      <c r="E192" s="4" t="s">
        <v>98</v>
      </c>
      <c r="F192" s="9"/>
      <c r="G192" s="3">
        <f t="shared" si="112"/>
        <v>511100907</v>
      </c>
      <c r="H192" s="3"/>
      <c r="I192" s="3"/>
      <c r="J192" s="3"/>
      <c r="K192" s="3">
        <v>100</v>
      </c>
      <c r="L192" s="3"/>
      <c r="M192" s="3"/>
      <c r="N192" s="3"/>
      <c r="O192" s="3" t="str">
        <f t="shared" si="108"/>
        <v>511100907,100</v>
      </c>
      <c r="P192" s="3" t="str">
        <f t="shared" si="109"/>
        <v/>
      </c>
      <c r="Q192" s="3" t="str">
        <f t="shared" si="110"/>
        <v/>
      </c>
      <c r="R192" s="3" t="str">
        <f t="shared" si="111"/>
        <v/>
      </c>
    </row>
    <row r="193" spans="1:18" x14ac:dyDescent="0.3">
      <c r="A193" s="4">
        <f t="shared" si="113"/>
        <v>411100908</v>
      </c>
      <c r="B193" s="16">
        <f t="shared" si="114"/>
        <v>411100900</v>
      </c>
      <c r="C193" s="4">
        <v>8</v>
      </c>
      <c r="D193" s="4" t="s">
        <v>236</v>
      </c>
      <c r="E193" s="4" t="s">
        <v>98</v>
      </c>
      <c r="F193" s="9"/>
      <c r="G193" s="3">
        <f t="shared" si="112"/>
        <v>511100908</v>
      </c>
      <c r="H193" s="3"/>
      <c r="I193" s="3"/>
      <c r="J193" s="3"/>
      <c r="K193" s="3">
        <v>100</v>
      </c>
      <c r="L193" s="3"/>
      <c r="M193" s="3"/>
      <c r="N193" s="3"/>
      <c r="O193" s="3" t="str">
        <f t="shared" si="108"/>
        <v>511100908,100</v>
      </c>
      <c r="P193" s="3" t="str">
        <f t="shared" si="109"/>
        <v/>
      </c>
      <c r="Q193" s="3" t="str">
        <f t="shared" si="110"/>
        <v/>
      </c>
      <c r="R193" s="3" t="str">
        <f t="shared" si="111"/>
        <v/>
      </c>
    </row>
    <row r="194" spans="1:18" x14ac:dyDescent="0.3">
      <c r="B194" s="5" t="s">
        <v>84</v>
      </c>
      <c r="H194" s="3"/>
      <c r="O194" s="3" t="str">
        <f t="shared" ref="O194:O229" si="115">IF(G194=0,"",G194&amp;","&amp;K194)</f>
        <v/>
      </c>
      <c r="P194" s="3" t="str">
        <f t="shared" ref="P194:P229" si="116">IF(H194=0,"",H194&amp;","&amp;L194)</f>
        <v/>
      </c>
      <c r="Q194" s="3" t="str">
        <f t="shared" ref="Q194:Q229" si="117">IF(I194=0,"",I194&amp;","&amp;M194)</f>
        <v/>
      </c>
      <c r="R194" s="3" t="str">
        <f t="shared" ref="R194:R229" si="118">IF(J194=0,"",J194&amp;","&amp;N194)</f>
        <v/>
      </c>
    </row>
    <row r="195" spans="1:18" x14ac:dyDescent="0.3">
      <c r="A195" s="4">
        <f>B195+C195</f>
        <v>412100901</v>
      </c>
      <c r="B195" s="16">
        <v>412100900</v>
      </c>
      <c r="C195" s="4">
        <v>1</v>
      </c>
      <c r="D195" s="4" t="s">
        <v>236</v>
      </c>
      <c r="E195" s="4" t="s">
        <v>98</v>
      </c>
      <c r="F195" s="9" t="s">
        <v>235</v>
      </c>
      <c r="G195" s="3">
        <f t="shared" ref="G195:G202" si="119">IF(A195&lt;&gt;0,A195+100000000,"")</f>
        <v>512100901</v>
      </c>
      <c r="H195" s="3"/>
      <c r="I195" s="3"/>
      <c r="J195" s="3"/>
      <c r="K195" s="3">
        <v>100</v>
      </c>
      <c r="L195" s="3"/>
      <c r="M195" s="3"/>
      <c r="N195" s="3"/>
      <c r="O195" s="3" t="str">
        <f t="shared" si="115"/>
        <v>512100901,100</v>
      </c>
      <c r="P195" s="3" t="str">
        <f t="shared" si="116"/>
        <v/>
      </c>
      <c r="Q195" s="3" t="str">
        <f t="shared" si="117"/>
        <v/>
      </c>
      <c r="R195" s="3" t="str">
        <f t="shared" si="118"/>
        <v/>
      </c>
    </row>
    <row r="196" spans="1:18" x14ac:dyDescent="0.3">
      <c r="A196" s="4">
        <f t="shared" ref="A196:A202" si="120">B196+C196</f>
        <v>412100902</v>
      </c>
      <c r="B196" s="16">
        <f t="shared" ref="B196:B202" si="121">B195</f>
        <v>412100900</v>
      </c>
      <c r="C196" s="4">
        <v>2</v>
      </c>
      <c r="D196" s="4" t="s">
        <v>236</v>
      </c>
      <c r="E196" s="4" t="s">
        <v>98</v>
      </c>
      <c r="F196" s="9"/>
      <c r="G196" s="3">
        <f t="shared" si="119"/>
        <v>512100902</v>
      </c>
      <c r="H196" s="3"/>
      <c r="I196" s="3"/>
      <c r="J196" s="3"/>
      <c r="K196" s="3">
        <v>100</v>
      </c>
      <c r="L196" s="3"/>
      <c r="M196" s="3"/>
      <c r="N196" s="3"/>
      <c r="O196" s="3" t="str">
        <f t="shared" si="115"/>
        <v>512100902,100</v>
      </c>
      <c r="P196" s="3" t="str">
        <f t="shared" si="116"/>
        <v/>
      </c>
      <c r="Q196" s="3" t="str">
        <f t="shared" si="117"/>
        <v/>
      </c>
      <c r="R196" s="3" t="str">
        <f t="shared" si="118"/>
        <v/>
      </c>
    </row>
    <row r="197" spans="1:18" x14ac:dyDescent="0.3">
      <c r="A197" s="4">
        <f t="shared" si="120"/>
        <v>412100903</v>
      </c>
      <c r="B197" s="16">
        <f t="shared" si="121"/>
        <v>412100900</v>
      </c>
      <c r="C197" s="4">
        <v>3</v>
      </c>
      <c r="D197" s="4" t="s">
        <v>236</v>
      </c>
      <c r="E197" s="4" t="s">
        <v>98</v>
      </c>
      <c r="F197" s="9"/>
      <c r="G197" s="3">
        <f t="shared" si="119"/>
        <v>512100903</v>
      </c>
      <c r="H197" s="3"/>
      <c r="I197" s="3"/>
      <c r="J197" s="3"/>
      <c r="K197" s="3">
        <v>100</v>
      </c>
      <c r="L197" s="3"/>
      <c r="M197" s="3"/>
      <c r="N197" s="3"/>
      <c r="O197" s="3" t="str">
        <f t="shared" si="115"/>
        <v>512100903,100</v>
      </c>
      <c r="P197" s="3" t="str">
        <f t="shared" si="116"/>
        <v/>
      </c>
      <c r="Q197" s="3" t="str">
        <f t="shared" si="117"/>
        <v/>
      </c>
      <c r="R197" s="3" t="str">
        <f t="shared" si="118"/>
        <v/>
      </c>
    </row>
    <row r="198" spans="1:18" x14ac:dyDescent="0.3">
      <c r="A198" s="4">
        <f t="shared" si="120"/>
        <v>412100904</v>
      </c>
      <c r="B198" s="16">
        <f t="shared" si="121"/>
        <v>412100900</v>
      </c>
      <c r="C198" s="4">
        <v>4</v>
      </c>
      <c r="D198" s="4" t="s">
        <v>236</v>
      </c>
      <c r="E198" s="4" t="s">
        <v>98</v>
      </c>
      <c r="F198" s="9"/>
      <c r="G198" s="3">
        <f t="shared" si="119"/>
        <v>512100904</v>
      </c>
      <c r="H198" s="3"/>
      <c r="I198" s="3"/>
      <c r="J198" s="3"/>
      <c r="K198" s="3">
        <v>100</v>
      </c>
      <c r="L198" s="3"/>
      <c r="M198" s="3"/>
      <c r="N198" s="3"/>
      <c r="O198" s="3" t="str">
        <f t="shared" si="115"/>
        <v>512100904,100</v>
      </c>
      <c r="P198" s="3" t="str">
        <f t="shared" si="116"/>
        <v/>
      </c>
      <c r="Q198" s="3" t="str">
        <f t="shared" si="117"/>
        <v/>
      </c>
      <c r="R198" s="3" t="str">
        <f t="shared" si="118"/>
        <v/>
      </c>
    </row>
    <row r="199" spans="1:18" x14ac:dyDescent="0.3">
      <c r="A199" s="4">
        <f t="shared" si="120"/>
        <v>412100905</v>
      </c>
      <c r="B199" s="16">
        <f t="shared" si="121"/>
        <v>412100900</v>
      </c>
      <c r="C199" s="4">
        <v>5</v>
      </c>
      <c r="D199" s="4" t="s">
        <v>236</v>
      </c>
      <c r="E199" s="4" t="s">
        <v>98</v>
      </c>
      <c r="F199" s="9"/>
      <c r="G199" s="3">
        <f t="shared" si="119"/>
        <v>512100905</v>
      </c>
      <c r="H199" s="3"/>
      <c r="I199" s="3"/>
      <c r="J199" s="3"/>
      <c r="K199" s="3">
        <v>100</v>
      </c>
      <c r="L199" s="3"/>
      <c r="M199" s="3"/>
      <c r="N199" s="3"/>
      <c r="O199" s="3" t="str">
        <f t="shared" si="115"/>
        <v>512100905,100</v>
      </c>
      <c r="P199" s="3" t="str">
        <f t="shared" si="116"/>
        <v/>
      </c>
      <c r="Q199" s="3" t="str">
        <f t="shared" si="117"/>
        <v/>
      </c>
      <c r="R199" s="3" t="str">
        <f t="shared" si="118"/>
        <v/>
      </c>
    </row>
    <row r="200" spans="1:18" x14ac:dyDescent="0.3">
      <c r="A200" s="4">
        <f t="shared" si="120"/>
        <v>412100906</v>
      </c>
      <c r="B200" s="16">
        <f t="shared" si="121"/>
        <v>412100900</v>
      </c>
      <c r="C200" s="4">
        <v>6</v>
      </c>
      <c r="D200" s="4" t="s">
        <v>236</v>
      </c>
      <c r="E200" s="4" t="s">
        <v>98</v>
      </c>
      <c r="F200" s="9"/>
      <c r="G200" s="3">
        <f t="shared" si="119"/>
        <v>512100906</v>
      </c>
      <c r="H200" s="3"/>
      <c r="I200" s="3"/>
      <c r="J200" s="3"/>
      <c r="K200" s="3">
        <v>100</v>
      </c>
      <c r="L200" s="3"/>
      <c r="M200" s="3"/>
      <c r="N200" s="3"/>
      <c r="O200" s="3" t="str">
        <f t="shared" si="115"/>
        <v>512100906,100</v>
      </c>
      <c r="P200" s="3" t="str">
        <f t="shared" si="116"/>
        <v/>
      </c>
      <c r="Q200" s="3" t="str">
        <f t="shared" si="117"/>
        <v/>
      </c>
      <c r="R200" s="3" t="str">
        <f t="shared" si="118"/>
        <v/>
      </c>
    </row>
    <row r="201" spans="1:18" x14ac:dyDescent="0.3">
      <c r="A201" s="4">
        <f t="shared" si="120"/>
        <v>412100907</v>
      </c>
      <c r="B201" s="16">
        <f t="shared" si="121"/>
        <v>412100900</v>
      </c>
      <c r="C201" s="4">
        <v>7</v>
      </c>
      <c r="D201" s="4" t="s">
        <v>236</v>
      </c>
      <c r="E201" s="4" t="s">
        <v>98</v>
      </c>
      <c r="F201" s="9"/>
      <c r="G201" s="3">
        <f t="shared" si="119"/>
        <v>512100907</v>
      </c>
      <c r="H201" s="3"/>
      <c r="I201" s="3"/>
      <c r="J201" s="3"/>
      <c r="K201" s="3">
        <v>100</v>
      </c>
      <c r="L201" s="3"/>
      <c r="M201" s="3"/>
      <c r="N201" s="3"/>
      <c r="O201" s="3" t="str">
        <f t="shared" si="115"/>
        <v>512100907,100</v>
      </c>
      <c r="P201" s="3" t="str">
        <f t="shared" si="116"/>
        <v/>
      </c>
      <c r="Q201" s="3" t="str">
        <f t="shared" si="117"/>
        <v/>
      </c>
      <c r="R201" s="3" t="str">
        <f t="shared" si="118"/>
        <v/>
      </c>
    </row>
    <row r="202" spans="1:18" x14ac:dyDescent="0.3">
      <c r="A202" s="4">
        <f t="shared" si="120"/>
        <v>412100908</v>
      </c>
      <c r="B202" s="16">
        <f t="shared" si="121"/>
        <v>412100900</v>
      </c>
      <c r="C202" s="4">
        <v>8</v>
      </c>
      <c r="D202" s="4" t="s">
        <v>236</v>
      </c>
      <c r="E202" s="4" t="s">
        <v>98</v>
      </c>
      <c r="F202" s="9"/>
      <c r="G202" s="3">
        <f t="shared" si="119"/>
        <v>512100908</v>
      </c>
      <c r="H202" s="3"/>
      <c r="I202" s="3"/>
      <c r="J202" s="3"/>
      <c r="K202" s="3">
        <v>100</v>
      </c>
      <c r="L202" s="3"/>
      <c r="M202" s="3"/>
      <c r="N202" s="3"/>
      <c r="O202" s="3" t="str">
        <f t="shared" si="115"/>
        <v>512100908,100</v>
      </c>
      <c r="P202" s="3" t="str">
        <f t="shared" si="116"/>
        <v/>
      </c>
      <c r="Q202" s="3" t="str">
        <f t="shared" si="117"/>
        <v/>
      </c>
      <c r="R202" s="3" t="str">
        <f t="shared" si="118"/>
        <v/>
      </c>
    </row>
    <row r="203" spans="1:18" x14ac:dyDescent="0.3">
      <c r="B203" s="5" t="s">
        <v>84</v>
      </c>
      <c r="H203" s="3"/>
      <c r="O203" s="3" t="str">
        <f t="shared" ref="O203:O211" si="122">IF(G203=0,"",G203&amp;","&amp;K203)</f>
        <v/>
      </c>
      <c r="P203" s="3" t="str">
        <f t="shared" ref="P203:P211" si="123">IF(H203=0,"",H203&amp;","&amp;L203)</f>
        <v/>
      </c>
      <c r="Q203" s="3" t="str">
        <f t="shared" ref="Q203:Q211" si="124">IF(I203=0,"",I203&amp;","&amp;M203)</f>
        <v/>
      </c>
      <c r="R203" s="3" t="str">
        <f t="shared" ref="R203:R211" si="125">IF(J203=0,"",J203&amp;","&amp;N203)</f>
        <v/>
      </c>
    </row>
    <row r="204" spans="1:18" x14ac:dyDescent="0.3">
      <c r="A204" s="4">
        <f>B204+C204</f>
        <v>413100901</v>
      </c>
      <c r="B204" s="16">
        <v>413100900</v>
      </c>
      <c r="C204" s="4">
        <v>1</v>
      </c>
      <c r="D204" s="4" t="s">
        <v>236</v>
      </c>
      <c r="E204" s="4" t="s">
        <v>47</v>
      </c>
      <c r="F204" s="9" t="s">
        <v>235</v>
      </c>
      <c r="G204" s="3">
        <f t="shared" ref="G204:G211" si="126">IF(A204&lt;&gt;0,A204+100000000,"")</f>
        <v>513100901</v>
      </c>
      <c r="H204" s="3"/>
      <c r="I204" s="3"/>
      <c r="J204" s="3"/>
      <c r="K204" s="3">
        <v>100</v>
      </c>
      <c r="L204" s="3"/>
      <c r="M204" s="3"/>
      <c r="N204" s="3"/>
      <c r="O204" s="3" t="str">
        <f t="shared" si="122"/>
        <v>513100901,100</v>
      </c>
      <c r="P204" s="3" t="str">
        <f t="shared" si="123"/>
        <v/>
      </c>
      <c r="Q204" s="3" t="str">
        <f t="shared" si="124"/>
        <v/>
      </c>
      <c r="R204" s="3" t="str">
        <f t="shared" si="125"/>
        <v/>
      </c>
    </row>
    <row r="205" spans="1:18" x14ac:dyDescent="0.3">
      <c r="A205" s="4">
        <f t="shared" ref="A205:A211" si="127">B205+C205</f>
        <v>413100902</v>
      </c>
      <c r="B205" s="16">
        <f t="shared" ref="B205:B211" si="128">B204</f>
        <v>413100900</v>
      </c>
      <c r="C205" s="4">
        <v>2</v>
      </c>
      <c r="D205" s="4" t="s">
        <v>236</v>
      </c>
      <c r="E205" s="4" t="s">
        <v>47</v>
      </c>
      <c r="F205" s="9"/>
      <c r="G205" s="3">
        <f t="shared" si="126"/>
        <v>513100902</v>
      </c>
      <c r="H205" s="3"/>
      <c r="I205" s="3"/>
      <c r="J205" s="3"/>
      <c r="K205" s="3">
        <v>100</v>
      </c>
      <c r="L205" s="3"/>
      <c r="M205" s="3"/>
      <c r="N205" s="3"/>
      <c r="O205" s="3" t="str">
        <f t="shared" si="122"/>
        <v>513100902,100</v>
      </c>
      <c r="P205" s="3" t="str">
        <f t="shared" si="123"/>
        <v/>
      </c>
      <c r="Q205" s="3" t="str">
        <f t="shared" si="124"/>
        <v/>
      </c>
      <c r="R205" s="3" t="str">
        <f t="shared" si="125"/>
        <v/>
      </c>
    </row>
    <row r="206" spans="1:18" x14ac:dyDescent="0.3">
      <c r="A206" s="4">
        <f t="shared" si="127"/>
        <v>413100903</v>
      </c>
      <c r="B206" s="16">
        <f t="shared" si="128"/>
        <v>413100900</v>
      </c>
      <c r="C206" s="4">
        <v>3</v>
      </c>
      <c r="D206" s="4" t="s">
        <v>236</v>
      </c>
      <c r="E206" s="4" t="s">
        <v>47</v>
      </c>
      <c r="F206" s="9"/>
      <c r="G206" s="3">
        <f t="shared" si="126"/>
        <v>513100903</v>
      </c>
      <c r="H206" s="3"/>
      <c r="I206" s="3"/>
      <c r="J206" s="3"/>
      <c r="K206" s="3">
        <v>100</v>
      </c>
      <c r="L206" s="3"/>
      <c r="M206" s="3"/>
      <c r="N206" s="3"/>
      <c r="O206" s="3" t="str">
        <f t="shared" si="122"/>
        <v>513100903,100</v>
      </c>
      <c r="P206" s="3" t="str">
        <f t="shared" si="123"/>
        <v/>
      </c>
      <c r="Q206" s="3" t="str">
        <f t="shared" si="124"/>
        <v/>
      </c>
      <c r="R206" s="3" t="str">
        <f t="shared" si="125"/>
        <v/>
      </c>
    </row>
    <row r="207" spans="1:18" x14ac:dyDescent="0.3">
      <c r="A207" s="4">
        <f t="shared" si="127"/>
        <v>413100904</v>
      </c>
      <c r="B207" s="16">
        <f t="shared" si="128"/>
        <v>413100900</v>
      </c>
      <c r="C207" s="4">
        <v>4</v>
      </c>
      <c r="D207" s="4" t="s">
        <v>236</v>
      </c>
      <c r="E207" s="4" t="s">
        <v>47</v>
      </c>
      <c r="F207" s="9"/>
      <c r="G207" s="3">
        <f t="shared" si="126"/>
        <v>513100904</v>
      </c>
      <c r="H207" s="3"/>
      <c r="I207" s="3"/>
      <c r="J207" s="3"/>
      <c r="K207" s="3">
        <v>100</v>
      </c>
      <c r="L207" s="3"/>
      <c r="M207" s="3"/>
      <c r="N207" s="3"/>
      <c r="O207" s="3" t="str">
        <f t="shared" si="122"/>
        <v>513100904,100</v>
      </c>
      <c r="P207" s="3" t="str">
        <f t="shared" si="123"/>
        <v/>
      </c>
      <c r="Q207" s="3" t="str">
        <f t="shared" si="124"/>
        <v/>
      </c>
      <c r="R207" s="3" t="str">
        <f t="shared" si="125"/>
        <v/>
      </c>
    </row>
    <row r="208" spans="1:18" x14ac:dyDescent="0.3">
      <c r="A208" s="4">
        <f t="shared" si="127"/>
        <v>413100905</v>
      </c>
      <c r="B208" s="16">
        <f t="shared" si="128"/>
        <v>413100900</v>
      </c>
      <c r="C208" s="4">
        <v>5</v>
      </c>
      <c r="D208" s="4" t="s">
        <v>236</v>
      </c>
      <c r="E208" s="4" t="s">
        <v>47</v>
      </c>
      <c r="F208" s="9"/>
      <c r="G208" s="3">
        <f t="shared" si="126"/>
        <v>513100905</v>
      </c>
      <c r="H208" s="3"/>
      <c r="I208" s="3"/>
      <c r="J208" s="3"/>
      <c r="K208" s="3">
        <v>100</v>
      </c>
      <c r="L208" s="3"/>
      <c r="M208" s="3"/>
      <c r="N208" s="3"/>
      <c r="O208" s="3" t="str">
        <f t="shared" si="122"/>
        <v>513100905,100</v>
      </c>
      <c r="P208" s="3" t="str">
        <f t="shared" si="123"/>
        <v/>
      </c>
      <c r="Q208" s="3" t="str">
        <f t="shared" si="124"/>
        <v/>
      </c>
      <c r="R208" s="3" t="str">
        <f t="shared" si="125"/>
        <v/>
      </c>
    </row>
    <row r="209" spans="1:18" x14ac:dyDescent="0.3">
      <c r="A209" s="4">
        <f t="shared" si="127"/>
        <v>413100906</v>
      </c>
      <c r="B209" s="16">
        <f t="shared" si="128"/>
        <v>413100900</v>
      </c>
      <c r="C209" s="4">
        <v>6</v>
      </c>
      <c r="D209" s="4" t="s">
        <v>236</v>
      </c>
      <c r="E209" s="4" t="s">
        <v>47</v>
      </c>
      <c r="F209" s="9"/>
      <c r="G209" s="3">
        <f t="shared" si="126"/>
        <v>513100906</v>
      </c>
      <c r="H209" s="3"/>
      <c r="I209" s="3"/>
      <c r="J209" s="3"/>
      <c r="K209" s="3">
        <v>100</v>
      </c>
      <c r="L209" s="3"/>
      <c r="M209" s="3"/>
      <c r="N209" s="3"/>
      <c r="O209" s="3" t="str">
        <f t="shared" si="122"/>
        <v>513100906,100</v>
      </c>
      <c r="P209" s="3" t="str">
        <f t="shared" si="123"/>
        <v/>
      </c>
      <c r="Q209" s="3" t="str">
        <f t="shared" si="124"/>
        <v/>
      </c>
      <c r="R209" s="3" t="str">
        <f t="shared" si="125"/>
        <v/>
      </c>
    </row>
    <row r="210" spans="1:18" x14ac:dyDescent="0.3">
      <c r="A210" s="4">
        <f t="shared" si="127"/>
        <v>413100907</v>
      </c>
      <c r="B210" s="16">
        <f t="shared" si="128"/>
        <v>413100900</v>
      </c>
      <c r="C210" s="4">
        <v>7</v>
      </c>
      <c r="D210" s="4" t="s">
        <v>236</v>
      </c>
      <c r="E210" s="4" t="s">
        <v>47</v>
      </c>
      <c r="F210" s="9"/>
      <c r="G210" s="3">
        <f t="shared" si="126"/>
        <v>513100907</v>
      </c>
      <c r="H210" s="3"/>
      <c r="I210" s="3"/>
      <c r="J210" s="3"/>
      <c r="K210" s="3">
        <v>100</v>
      </c>
      <c r="L210" s="3"/>
      <c r="M210" s="3"/>
      <c r="N210" s="3"/>
      <c r="O210" s="3" t="str">
        <f t="shared" si="122"/>
        <v>513100907,100</v>
      </c>
      <c r="P210" s="3" t="str">
        <f t="shared" si="123"/>
        <v/>
      </c>
      <c r="Q210" s="3" t="str">
        <f t="shared" si="124"/>
        <v/>
      </c>
      <c r="R210" s="3" t="str">
        <f t="shared" si="125"/>
        <v/>
      </c>
    </row>
    <row r="211" spans="1:18" x14ac:dyDescent="0.3">
      <c r="A211" s="4">
        <f t="shared" si="127"/>
        <v>413100908</v>
      </c>
      <c r="B211" s="16">
        <f t="shared" si="128"/>
        <v>413100900</v>
      </c>
      <c r="C211" s="4">
        <v>8</v>
      </c>
      <c r="D211" s="4" t="s">
        <v>236</v>
      </c>
      <c r="E211" s="4" t="s">
        <v>47</v>
      </c>
      <c r="F211" s="9"/>
      <c r="G211" s="3">
        <f t="shared" si="126"/>
        <v>513100908</v>
      </c>
      <c r="H211" s="3"/>
      <c r="I211" s="3"/>
      <c r="J211" s="3"/>
      <c r="K211" s="3">
        <v>100</v>
      </c>
      <c r="L211" s="3"/>
      <c r="M211" s="3"/>
      <c r="N211" s="3"/>
      <c r="O211" s="3" t="str">
        <f t="shared" si="122"/>
        <v>513100908,100</v>
      </c>
      <c r="P211" s="3" t="str">
        <f t="shared" si="123"/>
        <v/>
      </c>
      <c r="Q211" s="3" t="str">
        <f t="shared" si="124"/>
        <v/>
      </c>
      <c r="R211" s="3" t="str">
        <f t="shared" si="125"/>
        <v/>
      </c>
    </row>
    <row r="212" spans="1:18" x14ac:dyDescent="0.3">
      <c r="B212" s="5" t="s">
        <v>84</v>
      </c>
      <c r="H212" s="3"/>
      <c r="O212" s="3" t="str">
        <f t="shared" ref="O212:O220" si="129">IF(G212=0,"",G212&amp;","&amp;K212)</f>
        <v/>
      </c>
      <c r="P212" s="3" t="str">
        <f t="shared" ref="P212:P220" si="130">IF(H212=0,"",H212&amp;","&amp;L212)</f>
        <v/>
      </c>
      <c r="Q212" s="3" t="str">
        <f t="shared" ref="Q212:Q220" si="131">IF(I212=0,"",I212&amp;","&amp;M212)</f>
        <v/>
      </c>
      <c r="R212" s="3" t="str">
        <f t="shared" ref="R212:R220" si="132">IF(J212=0,"",J212&amp;","&amp;N212)</f>
        <v/>
      </c>
    </row>
    <row r="213" spans="1:18" x14ac:dyDescent="0.3">
      <c r="A213" s="4">
        <f>B213+C213</f>
        <v>414100901</v>
      </c>
      <c r="B213" s="16">
        <v>414100900</v>
      </c>
      <c r="C213" s="4">
        <v>1</v>
      </c>
      <c r="D213" s="4" t="s">
        <v>236</v>
      </c>
      <c r="E213" s="4" t="s">
        <v>43</v>
      </c>
      <c r="F213" s="9" t="s">
        <v>235</v>
      </c>
      <c r="G213" s="3">
        <f t="shared" ref="G213:G220" si="133">IF(A213&lt;&gt;0,A213+100000000,"")</f>
        <v>514100901</v>
      </c>
      <c r="H213" s="3"/>
      <c r="I213" s="3"/>
      <c r="J213" s="3"/>
      <c r="K213" s="3">
        <v>100</v>
      </c>
      <c r="L213" s="3"/>
      <c r="M213" s="3"/>
      <c r="N213" s="3"/>
      <c r="O213" s="3" t="str">
        <f t="shared" si="129"/>
        <v>514100901,100</v>
      </c>
      <c r="P213" s="3" t="str">
        <f t="shared" si="130"/>
        <v/>
      </c>
      <c r="Q213" s="3" t="str">
        <f t="shared" si="131"/>
        <v/>
      </c>
      <c r="R213" s="3" t="str">
        <f t="shared" si="132"/>
        <v/>
      </c>
    </row>
    <row r="214" spans="1:18" x14ac:dyDescent="0.3">
      <c r="A214" s="4">
        <f t="shared" ref="A214:A220" si="134">B214+C214</f>
        <v>414100902</v>
      </c>
      <c r="B214" s="16">
        <f t="shared" ref="B214:B220" si="135">B213</f>
        <v>414100900</v>
      </c>
      <c r="C214" s="4">
        <v>2</v>
      </c>
      <c r="D214" s="4" t="s">
        <v>236</v>
      </c>
      <c r="E214" s="4" t="s">
        <v>43</v>
      </c>
      <c r="F214" s="9"/>
      <c r="G214" s="3">
        <f t="shared" si="133"/>
        <v>514100902</v>
      </c>
      <c r="H214" s="3"/>
      <c r="I214" s="3"/>
      <c r="J214" s="3"/>
      <c r="K214" s="3">
        <v>100</v>
      </c>
      <c r="L214" s="3"/>
      <c r="M214" s="3"/>
      <c r="N214" s="3"/>
      <c r="O214" s="3" t="str">
        <f t="shared" si="129"/>
        <v>514100902,100</v>
      </c>
      <c r="P214" s="3" t="str">
        <f t="shared" si="130"/>
        <v/>
      </c>
      <c r="Q214" s="3" t="str">
        <f t="shared" si="131"/>
        <v/>
      </c>
      <c r="R214" s="3" t="str">
        <f t="shared" si="132"/>
        <v/>
      </c>
    </row>
    <row r="215" spans="1:18" x14ac:dyDescent="0.3">
      <c r="A215" s="4">
        <f t="shared" si="134"/>
        <v>414100903</v>
      </c>
      <c r="B215" s="16">
        <f t="shared" si="135"/>
        <v>414100900</v>
      </c>
      <c r="C215" s="4">
        <v>3</v>
      </c>
      <c r="D215" s="4" t="s">
        <v>236</v>
      </c>
      <c r="E215" s="4" t="s">
        <v>43</v>
      </c>
      <c r="F215" s="9"/>
      <c r="G215" s="3">
        <f t="shared" si="133"/>
        <v>514100903</v>
      </c>
      <c r="H215" s="3"/>
      <c r="I215" s="3"/>
      <c r="J215" s="3"/>
      <c r="K215" s="3">
        <v>100</v>
      </c>
      <c r="L215" s="3"/>
      <c r="M215" s="3"/>
      <c r="N215" s="3"/>
      <c r="O215" s="3" t="str">
        <f t="shared" si="129"/>
        <v>514100903,100</v>
      </c>
      <c r="P215" s="3" t="str">
        <f t="shared" si="130"/>
        <v/>
      </c>
      <c r="Q215" s="3" t="str">
        <f t="shared" si="131"/>
        <v/>
      </c>
      <c r="R215" s="3" t="str">
        <f t="shared" si="132"/>
        <v/>
      </c>
    </row>
    <row r="216" spans="1:18" x14ac:dyDescent="0.3">
      <c r="A216" s="4">
        <f t="shared" si="134"/>
        <v>414100904</v>
      </c>
      <c r="B216" s="16">
        <f t="shared" si="135"/>
        <v>414100900</v>
      </c>
      <c r="C216" s="4">
        <v>4</v>
      </c>
      <c r="D216" s="4" t="s">
        <v>236</v>
      </c>
      <c r="E216" s="4" t="s">
        <v>43</v>
      </c>
      <c r="F216" s="9"/>
      <c r="G216" s="3">
        <f t="shared" si="133"/>
        <v>514100904</v>
      </c>
      <c r="H216" s="3"/>
      <c r="I216" s="3"/>
      <c r="J216" s="3"/>
      <c r="K216" s="3">
        <v>100</v>
      </c>
      <c r="L216" s="3"/>
      <c r="M216" s="3"/>
      <c r="N216" s="3"/>
      <c r="O216" s="3" t="str">
        <f t="shared" si="129"/>
        <v>514100904,100</v>
      </c>
      <c r="P216" s="3" t="str">
        <f t="shared" si="130"/>
        <v/>
      </c>
      <c r="Q216" s="3" t="str">
        <f t="shared" si="131"/>
        <v/>
      </c>
      <c r="R216" s="3" t="str">
        <f t="shared" si="132"/>
        <v/>
      </c>
    </row>
    <row r="217" spans="1:18" x14ac:dyDescent="0.3">
      <c r="A217" s="4">
        <f t="shared" si="134"/>
        <v>414100905</v>
      </c>
      <c r="B217" s="16">
        <f t="shared" si="135"/>
        <v>414100900</v>
      </c>
      <c r="C217" s="4">
        <v>5</v>
      </c>
      <c r="D217" s="4" t="s">
        <v>236</v>
      </c>
      <c r="E217" s="4" t="s">
        <v>43</v>
      </c>
      <c r="F217" s="9"/>
      <c r="G217" s="3">
        <f t="shared" si="133"/>
        <v>514100905</v>
      </c>
      <c r="H217" s="3"/>
      <c r="I217" s="3"/>
      <c r="J217" s="3"/>
      <c r="K217" s="3">
        <v>100</v>
      </c>
      <c r="L217" s="3"/>
      <c r="M217" s="3"/>
      <c r="N217" s="3"/>
      <c r="O217" s="3" t="str">
        <f t="shared" si="129"/>
        <v>514100905,100</v>
      </c>
      <c r="P217" s="3" t="str">
        <f t="shared" si="130"/>
        <v/>
      </c>
      <c r="Q217" s="3" t="str">
        <f t="shared" si="131"/>
        <v/>
      </c>
      <c r="R217" s="3" t="str">
        <f t="shared" si="132"/>
        <v/>
      </c>
    </row>
    <row r="218" spans="1:18" x14ac:dyDescent="0.3">
      <c r="A218" s="4">
        <f t="shared" si="134"/>
        <v>414100906</v>
      </c>
      <c r="B218" s="16">
        <f t="shared" si="135"/>
        <v>414100900</v>
      </c>
      <c r="C218" s="4">
        <v>6</v>
      </c>
      <c r="D218" s="4" t="s">
        <v>236</v>
      </c>
      <c r="E218" s="4" t="s">
        <v>43</v>
      </c>
      <c r="F218" s="9"/>
      <c r="G218" s="3">
        <f t="shared" si="133"/>
        <v>514100906</v>
      </c>
      <c r="H218" s="3"/>
      <c r="I218" s="3"/>
      <c r="J218" s="3"/>
      <c r="K218" s="3">
        <v>100</v>
      </c>
      <c r="L218" s="3"/>
      <c r="M218" s="3"/>
      <c r="N218" s="3"/>
      <c r="O218" s="3" t="str">
        <f t="shared" si="129"/>
        <v>514100906,100</v>
      </c>
      <c r="P218" s="3" t="str">
        <f t="shared" si="130"/>
        <v/>
      </c>
      <c r="Q218" s="3" t="str">
        <f t="shared" si="131"/>
        <v/>
      </c>
      <c r="R218" s="3" t="str">
        <f t="shared" si="132"/>
        <v/>
      </c>
    </row>
    <row r="219" spans="1:18" x14ac:dyDescent="0.3">
      <c r="A219" s="4">
        <f t="shared" si="134"/>
        <v>414100907</v>
      </c>
      <c r="B219" s="16">
        <f t="shared" si="135"/>
        <v>414100900</v>
      </c>
      <c r="C219" s="4">
        <v>7</v>
      </c>
      <c r="D219" s="4" t="s">
        <v>236</v>
      </c>
      <c r="E219" s="4" t="s">
        <v>43</v>
      </c>
      <c r="F219" s="9"/>
      <c r="G219" s="3">
        <f t="shared" si="133"/>
        <v>514100907</v>
      </c>
      <c r="H219" s="3"/>
      <c r="I219" s="3"/>
      <c r="J219" s="3"/>
      <c r="K219" s="3">
        <v>100</v>
      </c>
      <c r="L219" s="3"/>
      <c r="M219" s="3"/>
      <c r="N219" s="3"/>
      <c r="O219" s="3" t="str">
        <f t="shared" si="129"/>
        <v>514100907,100</v>
      </c>
      <c r="P219" s="3" t="str">
        <f t="shared" si="130"/>
        <v/>
      </c>
      <c r="Q219" s="3" t="str">
        <f t="shared" si="131"/>
        <v/>
      </c>
      <c r="R219" s="3" t="str">
        <f t="shared" si="132"/>
        <v/>
      </c>
    </row>
    <row r="220" spans="1:18" x14ac:dyDescent="0.3">
      <c r="A220" s="4">
        <f t="shared" si="134"/>
        <v>414100908</v>
      </c>
      <c r="B220" s="16">
        <f t="shared" si="135"/>
        <v>414100900</v>
      </c>
      <c r="C220" s="4">
        <v>8</v>
      </c>
      <c r="D220" s="4" t="s">
        <v>236</v>
      </c>
      <c r="E220" s="4" t="s">
        <v>43</v>
      </c>
      <c r="F220" s="9"/>
      <c r="G220" s="3">
        <f t="shared" si="133"/>
        <v>514100908</v>
      </c>
      <c r="H220" s="3"/>
      <c r="I220" s="3"/>
      <c r="J220" s="3"/>
      <c r="K220" s="3">
        <v>100</v>
      </c>
      <c r="L220" s="3"/>
      <c r="M220" s="3"/>
      <c r="N220" s="3"/>
      <c r="O220" s="3" t="str">
        <f t="shared" si="129"/>
        <v>514100908,100</v>
      </c>
      <c r="P220" s="3" t="str">
        <f t="shared" si="130"/>
        <v/>
      </c>
      <c r="Q220" s="3" t="str">
        <f t="shared" si="131"/>
        <v/>
      </c>
      <c r="R220" s="3" t="str">
        <f t="shared" si="132"/>
        <v/>
      </c>
    </row>
    <row r="221" spans="1:18" x14ac:dyDescent="0.3">
      <c r="B221" s="5" t="s">
        <v>84</v>
      </c>
      <c r="H221" s="3"/>
      <c r="O221" s="3" t="str">
        <f t="shared" si="115"/>
        <v/>
      </c>
      <c r="P221" s="3" t="str">
        <f t="shared" si="116"/>
        <v/>
      </c>
      <c r="Q221" s="3" t="str">
        <f t="shared" si="117"/>
        <v/>
      </c>
      <c r="R221" s="3" t="str">
        <f t="shared" si="118"/>
        <v/>
      </c>
    </row>
    <row r="222" spans="1:18" x14ac:dyDescent="0.3">
      <c r="A222" s="4">
        <f>B222+C222</f>
        <v>411101001</v>
      </c>
      <c r="B222" s="16">
        <v>411101000</v>
      </c>
      <c r="C222" s="4">
        <v>1</v>
      </c>
      <c r="D222" s="4" t="s">
        <v>431</v>
      </c>
      <c r="E222" s="4" t="s">
        <v>105</v>
      </c>
      <c r="F222" s="9" t="s">
        <v>237</v>
      </c>
      <c r="G222" s="3">
        <f t="shared" ref="G222:G229" si="136">IF(A222&lt;&gt;0,A222+100000000,"")</f>
        <v>511101001</v>
      </c>
      <c r="H222" s="3"/>
      <c r="I222" s="3"/>
      <c r="J222" s="3"/>
      <c r="K222" s="3">
        <v>100</v>
      </c>
      <c r="L222" s="3"/>
      <c r="M222" s="3"/>
      <c r="N222" s="3"/>
      <c r="O222" s="3" t="str">
        <f t="shared" si="115"/>
        <v>511101001,100</v>
      </c>
      <c r="P222" s="3" t="str">
        <f t="shared" si="116"/>
        <v/>
      </c>
      <c r="Q222" s="3" t="str">
        <f t="shared" si="117"/>
        <v/>
      </c>
      <c r="R222" s="3" t="str">
        <f t="shared" si="118"/>
        <v/>
      </c>
    </row>
    <row r="223" spans="1:18" x14ac:dyDescent="0.3">
      <c r="A223" s="4">
        <f t="shared" ref="A223:A229" si="137">B223+C223</f>
        <v>411101002</v>
      </c>
      <c r="B223" s="16">
        <f t="shared" ref="B223:B229" si="138">B222</f>
        <v>411101000</v>
      </c>
      <c r="C223" s="4">
        <v>2</v>
      </c>
      <c r="D223" s="38" t="s">
        <v>431</v>
      </c>
      <c r="E223" s="4" t="s">
        <v>105</v>
      </c>
      <c r="F223" s="9"/>
      <c r="G223" s="3">
        <f t="shared" si="136"/>
        <v>511101002</v>
      </c>
      <c r="H223" s="3"/>
      <c r="I223" s="3"/>
      <c r="J223" s="3"/>
      <c r="K223" s="3">
        <v>100</v>
      </c>
      <c r="L223" s="3"/>
      <c r="M223" s="3"/>
      <c r="N223" s="3"/>
      <c r="O223" s="3" t="str">
        <f t="shared" si="115"/>
        <v>511101002,100</v>
      </c>
      <c r="P223" s="3" t="str">
        <f t="shared" si="116"/>
        <v/>
      </c>
      <c r="Q223" s="3" t="str">
        <f t="shared" si="117"/>
        <v/>
      </c>
      <c r="R223" s="3" t="str">
        <f t="shared" si="118"/>
        <v/>
      </c>
    </row>
    <row r="224" spans="1:18" x14ac:dyDescent="0.3">
      <c r="A224" s="4">
        <f t="shared" si="137"/>
        <v>411101003</v>
      </c>
      <c r="B224" s="16">
        <f t="shared" si="138"/>
        <v>411101000</v>
      </c>
      <c r="C224" s="4">
        <v>3</v>
      </c>
      <c r="D224" s="38" t="s">
        <v>431</v>
      </c>
      <c r="E224" s="4" t="s">
        <v>105</v>
      </c>
      <c r="F224" s="9"/>
      <c r="G224" s="3">
        <f t="shared" si="136"/>
        <v>511101003</v>
      </c>
      <c r="H224" s="3"/>
      <c r="I224" s="3"/>
      <c r="J224" s="3"/>
      <c r="K224" s="3">
        <v>100</v>
      </c>
      <c r="L224" s="3"/>
      <c r="M224" s="3"/>
      <c r="N224" s="3"/>
      <c r="O224" s="3" t="str">
        <f t="shared" si="115"/>
        <v>511101003,100</v>
      </c>
      <c r="P224" s="3" t="str">
        <f t="shared" si="116"/>
        <v/>
      </c>
      <c r="Q224" s="3" t="str">
        <f t="shared" si="117"/>
        <v/>
      </c>
      <c r="R224" s="3" t="str">
        <f t="shared" si="118"/>
        <v/>
      </c>
    </row>
    <row r="225" spans="1:18" x14ac:dyDescent="0.3">
      <c r="A225" s="4">
        <f t="shared" si="137"/>
        <v>411101004</v>
      </c>
      <c r="B225" s="16">
        <f t="shared" si="138"/>
        <v>411101000</v>
      </c>
      <c r="C225" s="4">
        <v>4</v>
      </c>
      <c r="D225" s="38" t="s">
        <v>431</v>
      </c>
      <c r="E225" s="4" t="s">
        <v>105</v>
      </c>
      <c r="F225" s="9"/>
      <c r="G225" s="3">
        <f t="shared" si="136"/>
        <v>511101004</v>
      </c>
      <c r="H225" s="3"/>
      <c r="I225" s="3"/>
      <c r="J225" s="3"/>
      <c r="K225" s="3">
        <v>100</v>
      </c>
      <c r="L225" s="3"/>
      <c r="M225" s="3"/>
      <c r="N225" s="3"/>
      <c r="O225" s="3" t="str">
        <f t="shared" si="115"/>
        <v>511101004,100</v>
      </c>
      <c r="P225" s="3" t="str">
        <f t="shared" si="116"/>
        <v/>
      </c>
      <c r="Q225" s="3" t="str">
        <f t="shared" si="117"/>
        <v/>
      </c>
      <c r="R225" s="3" t="str">
        <f t="shared" si="118"/>
        <v/>
      </c>
    </row>
    <row r="226" spans="1:18" x14ac:dyDescent="0.3">
      <c r="A226" s="4">
        <f t="shared" si="137"/>
        <v>411101005</v>
      </c>
      <c r="B226" s="16">
        <f t="shared" si="138"/>
        <v>411101000</v>
      </c>
      <c r="C226" s="4">
        <v>5</v>
      </c>
      <c r="D226" s="38" t="s">
        <v>431</v>
      </c>
      <c r="E226" s="4" t="s">
        <v>105</v>
      </c>
      <c r="F226" s="9"/>
      <c r="G226" s="3">
        <f t="shared" si="136"/>
        <v>511101005</v>
      </c>
      <c r="H226" s="3"/>
      <c r="I226" s="3"/>
      <c r="J226" s="3"/>
      <c r="K226" s="3">
        <v>100</v>
      </c>
      <c r="L226" s="3"/>
      <c r="M226" s="3"/>
      <c r="N226" s="3"/>
      <c r="O226" s="3" t="str">
        <f t="shared" si="115"/>
        <v>511101005,100</v>
      </c>
      <c r="P226" s="3" t="str">
        <f t="shared" si="116"/>
        <v/>
      </c>
      <c r="Q226" s="3" t="str">
        <f t="shared" si="117"/>
        <v/>
      </c>
      <c r="R226" s="3" t="str">
        <f t="shared" si="118"/>
        <v/>
      </c>
    </row>
    <row r="227" spans="1:18" x14ac:dyDescent="0.3">
      <c r="A227" s="4">
        <f t="shared" si="137"/>
        <v>411101006</v>
      </c>
      <c r="B227" s="16">
        <f t="shared" si="138"/>
        <v>411101000</v>
      </c>
      <c r="C227" s="4">
        <v>6</v>
      </c>
      <c r="D227" s="38" t="s">
        <v>431</v>
      </c>
      <c r="E227" s="4" t="s">
        <v>105</v>
      </c>
      <c r="F227" s="9"/>
      <c r="G227" s="3">
        <f t="shared" si="136"/>
        <v>511101006</v>
      </c>
      <c r="H227" s="3"/>
      <c r="I227" s="3"/>
      <c r="J227" s="3"/>
      <c r="K227" s="3">
        <v>100</v>
      </c>
      <c r="L227" s="3"/>
      <c r="M227" s="3"/>
      <c r="N227" s="3"/>
      <c r="O227" s="3" t="str">
        <f t="shared" si="115"/>
        <v>511101006,100</v>
      </c>
      <c r="P227" s="3" t="str">
        <f t="shared" si="116"/>
        <v/>
      </c>
      <c r="Q227" s="3" t="str">
        <f t="shared" si="117"/>
        <v/>
      </c>
      <c r="R227" s="3" t="str">
        <f t="shared" si="118"/>
        <v/>
      </c>
    </row>
    <row r="228" spans="1:18" x14ac:dyDescent="0.3">
      <c r="A228" s="4">
        <f t="shared" si="137"/>
        <v>411101007</v>
      </c>
      <c r="B228" s="16">
        <f t="shared" si="138"/>
        <v>411101000</v>
      </c>
      <c r="C228" s="4">
        <v>7</v>
      </c>
      <c r="D228" s="38" t="s">
        <v>431</v>
      </c>
      <c r="E228" s="4" t="s">
        <v>105</v>
      </c>
      <c r="F228" s="9"/>
      <c r="G228" s="3">
        <f t="shared" si="136"/>
        <v>511101007</v>
      </c>
      <c r="H228" s="3"/>
      <c r="I228" s="3"/>
      <c r="J228" s="3"/>
      <c r="K228" s="3">
        <v>100</v>
      </c>
      <c r="L228" s="3"/>
      <c r="M228" s="3"/>
      <c r="N228" s="3"/>
      <c r="O228" s="3" t="str">
        <f t="shared" si="115"/>
        <v>511101007,100</v>
      </c>
      <c r="P228" s="3" t="str">
        <f t="shared" si="116"/>
        <v/>
      </c>
      <c r="Q228" s="3" t="str">
        <f t="shared" si="117"/>
        <v/>
      </c>
      <c r="R228" s="3" t="str">
        <f t="shared" si="118"/>
        <v/>
      </c>
    </row>
    <row r="229" spans="1:18" x14ac:dyDescent="0.3">
      <c r="A229" s="4">
        <f t="shared" si="137"/>
        <v>411101008</v>
      </c>
      <c r="B229" s="16">
        <f t="shared" si="138"/>
        <v>411101000</v>
      </c>
      <c r="C229" s="4">
        <v>8</v>
      </c>
      <c r="D229" s="38" t="s">
        <v>431</v>
      </c>
      <c r="E229" s="4" t="s">
        <v>105</v>
      </c>
      <c r="F229" s="9"/>
      <c r="G229" s="3">
        <f t="shared" si="136"/>
        <v>511101008</v>
      </c>
      <c r="H229" s="3"/>
      <c r="I229" s="3"/>
      <c r="J229" s="3"/>
      <c r="K229" s="3">
        <v>100</v>
      </c>
      <c r="L229" s="3"/>
      <c r="M229" s="3"/>
      <c r="N229" s="3"/>
      <c r="O229" s="3" t="str">
        <f t="shared" si="115"/>
        <v>511101008,100</v>
      </c>
      <c r="P229" s="3" t="str">
        <f t="shared" si="116"/>
        <v/>
      </c>
      <c r="Q229" s="3" t="str">
        <f t="shared" si="117"/>
        <v/>
      </c>
      <c r="R229" s="3" t="str">
        <f t="shared" si="118"/>
        <v/>
      </c>
    </row>
    <row r="230" spans="1:18" x14ac:dyDescent="0.3">
      <c r="B230" s="5" t="s">
        <v>84</v>
      </c>
      <c r="H230" s="3"/>
      <c r="O230" s="3" t="str">
        <f t="shared" ref="O230:O238" si="139">IF(G230=0,"",G230&amp;","&amp;K230)</f>
        <v/>
      </c>
      <c r="P230" s="3" t="str">
        <f t="shared" ref="P230:P238" si="140">IF(H230=0,"",H230&amp;","&amp;L230)</f>
        <v/>
      </c>
      <c r="Q230" s="3" t="str">
        <f t="shared" ref="Q230:Q238" si="141">IF(I230=0,"",I230&amp;","&amp;M230)</f>
        <v/>
      </c>
      <c r="R230" s="3" t="str">
        <f t="shared" ref="R230:R238" si="142">IF(J230=0,"",J230&amp;","&amp;N230)</f>
        <v/>
      </c>
    </row>
    <row r="231" spans="1:18" x14ac:dyDescent="0.3">
      <c r="A231" s="4">
        <f>B231+C231</f>
        <v>412101001</v>
      </c>
      <c r="B231" s="16">
        <v>412101000</v>
      </c>
      <c r="C231" s="4">
        <v>1</v>
      </c>
      <c r="D231" s="38" t="s">
        <v>431</v>
      </c>
      <c r="E231" s="4" t="s">
        <v>105</v>
      </c>
      <c r="F231" s="9" t="s">
        <v>238</v>
      </c>
      <c r="G231" s="3">
        <f t="shared" ref="G231:G238" si="143">IF(A231&lt;&gt;0,A231+100000000,"")</f>
        <v>512101001</v>
      </c>
      <c r="H231" s="3"/>
      <c r="I231" s="3"/>
      <c r="J231" s="3"/>
      <c r="K231" s="3">
        <v>100</v>
      </c>
      <c r="L231" s="3"/>
      <c r="M231" s="3"/>
      <c r="N231" s="3"/>
      <c r="O231" s="3" t="str">
        <f t="shared" si="139"/>
        <v>512101001,100</v>
      </c>
      <c r="P231" s="3" t="str">
        <f t="shared" si="140"/>
        <v/>
      </c>
      <c r="Q231" s="3" t="str">
        <f t="shared" si="141"/>
        <v/>
      </c>
      <c r="R231" s="3" t="str">
        <f t="shared" si="142"/>
        <v/>
      </c>
    </row>
    <row r="232" spans="1:18" x14ac:dyDescent="0.3">
      <c r="A232" s="4">
        <f t="shared" ref="A232:A238" si="144">B232+C232</f>
        <v>412101002</v>
      </c>
      <c r="B232" s="16">
        <f t="shared" ref="B232:B238" si="145">B231</f>
        <v>412101000</v>
      </c>
      <c r="C232" s="4">
        <v>2</v>
      </c>
      <c r="D232" s="38" t="s">
        <v>431</v>
      </c>
      <c r="E232" s="4" t="s">
        <v>105</v>
      </c>
      <c r="F232" s="9"/>
      <c r="G232" s="3">
        <f t="shared" si="143"/>
        <v>512101002</v>
      </c>
      <c r="H232" s="3"/>
      <c r="I232" s="3"/>
      <c r="J232" s="3"/>
      <c r="K232" s="3">
        <v>100</v>
      </c>
      <c r="L232" s="3"/>
      <c r="M232" s="3"/>
      <c r="N232" s="3"/>
      <c r="O232" s="3" t="str">
        <f t="shared" si="139"/>
        <v>512101002,100</v>
      </c>
      <c r="P232" s="3" t="str">
        <f t="shared" si="140"/>
        <v/>
      </c>
      <c r="Q232" s="3" t="str">
        <f t="shared" si="141"/>
        <v/>
      </c>
      <c r="R232" s="3" t="str">
        <f t="shared" si="142"/>
        <v/>
      </c>
    </row>
    <row r="233" spans="1:18" x14ac:dyDescent="0.3">
      <c r="A233" s="4">
        <f t="shared" si="144"/>
        <v>412101003</v>
      </c>
      <c r="B233" s="16">
        <f t="shared" si="145"/>
        <v>412101000</v>
      </c>
      <c r="C233" s="4">
        <v>3</v>
      </c>
      <c r="D233" s="38" t="s">
        <v>431</v>
      </c>
      <c r="E233" s="4" t="s">
        <v>105</v>
      </c>
      <c r="F233" s="9"/>
      <c r="G233" s="3">
        <f t="shared" si="143"/>
        <v>512101003</v>
      </c>
      <c r="H233" s="3"/>
      <c r="I233" s="3"/>
      <c r="J233" s="3"/>
      <c r="K233" s="3">
        <v>100</v>
      </c>
      <c r="L233" s="3"/>
      <c r="M233" s="3"/>
      <c r="N233" s="3"/>
      <c r="O233" s="3" t="str">
        <f t="shared" si="139"/>
        <v>512101003,100</v>
      </c>
      <c r="P233" s="3" t="str">
        <f t="shared" si="140"/>
        <v/>
      </c>
      <c r="Q233" s="3" t="str">
        <f t="shared" si="141"/>
        <v/>
      </c>
      <c r="R233" s="3" t="str">
        <f t="shared" si="142"/>
        <v/>
      </c>
    </row>
    <row r="234" spans="1:18" x14ac:dyDescent="0.3">
      <c r="A234" s="4">
        <f t="shared" si="144"/>
        <v>412101004</v>
      </c>
      <c r="B234" s="16">
        <f t="shared" si="145"/>
        <v>412101000</v>
      </c>
      <c r="C234" s="4">
        <v>4</v>
      </c>
      <c r="D234" s="38" t="s">
        <v>431</v>
      </c>
      <c r="E234" s="4" t="s">
        <v>105</v>
      </c>
      <c r="F234" s="9"/>
      <c r="G234" s="3">
        <f t="shared" si="143"/>
        <v>512101004</v>
      </c>
      <c r="H234" s="3"/>
      <c r="I234" s="3"/>
      <c r="J234" s="3"/>
      <c r="K234" s="3">
        <v>100</v>
      </c>
      <c r="L234" s="3"/>
      <c r="M234" s="3"/>
      <c r="N234" s="3"/>
      <c r="O234" s="3" t="str">
        <f t="shared" si="139"/>
        <v>512101004,100</v>
      </c>
      <c r="P234" s="3" t="str">
        <f t="shared" si="140"/>
        <v/>
      </c>
      <c r="Q234" s="3" t="str">
        <f t="shared" si="141"/>
        <v/>
      </c>
      <c r="R234" s="3" t="str">
        <f t="shared" si="142"/>
        <v/>
      </c>
    </row>
    <row r="235" spans="1:18" x14ac:dyDescent="0.3">
      <c r="A235" s="4">
        <f t="shared" si="144"/>
        <v>412101005</v>
      </c>
      <c r="B235" s="16">
        <f t="shared" si="145"/>
        <v>412101000</v>
      </c>
      <c r="C235" s="4">
        <v>5</v>
      </c>
      <c r="D235" s="38" t="s">
        <v>431</v>
      </c>
      <c r="E235" s="4" t="s">
        <v>105</v>
      </c>
      <c r="F235" s="9"/>
      <c r="G235" s="3">
        <f t="shared" si="143"/>
        <v>512101005</v>
      </c>
      <c r="H235" s="3"/>
      <c r="I235" s="3"/>
      <c r="J235" s="3"/>
      <c r="K235" s="3">
        <v>100</v>
      </c>
      <c r="L235" s="3"/>
      <c r="M235" s="3"/>
      <c r="N235" s="3"/>
      <c r="O235" s="3" t="str">
        <f t="shared" si="139"/>
        <v>512101005,100</v>
      </c>
      <c r="P235" s="3" t="str">
        <f t="shared" si="140"/>
        <v/>
      </c>
      <c r="Q235" s="3" t="str">
        <f t="shared" si="141"/>
        <v/>
      </c>
      <c r="R235" s="3" t="str">
        <f t="shared" si="142"/>
        <v/>
      </c>
    </row>
    <row r="236" spans="1:18" x14ac:dyDescent="0.3">
      <c r="A236" s="4">
        <f t="shared" si="144"/>
        <v>412101006</v>
      </c>
      <c r="B236" s="16">
        <f t="shared" si="145"/>
        <v>412101000</v>
      </c>
      <c r="C236" s="4">
        <v>6</v>
      </c>
      <c r="D236" s="38" t="s">
        <v>431</v>
      </c>
      <c r="E236" s="4" t="s">
        <v>105</v>
      </c>
      <c r="F236" s="9"/>
      <c r="G236" s="3">
        <f t="shared" si="143"/>
        <v>512101006</v>
      </c>
      <c r="H236" s="3"/>
      <c r="I236" s="3"/>
      <c r="J236" s="3"/>
      <c r="K236" s="3">
        <v>100</v>
      </c>
      <c r="L236" s="3"/>
      <c r="M236" s="3"/>
      <c r="N236" s="3"/>
      <c r="O236" s="3" t="str">
        <f t="shared" si="139"/>
        <v>512101006,100</v>
      </c>
      <c r="P236" s="3" t="str">
        <f t="shared" si="140"/>
        <v/>
      </c>
      <c r="Q236" s="3" t="str">
        <f t="shared" si="141"/>
        <v/>
      </c>
      <c r="R236" s="3" t="str">
        <f t="shared" si="142"/>
        <v/>
      </c>
    </row>
    <row r="237" spans="1:18" x14ac:dyDescent="0.3">
      <c r="A237" s="4">
        <f t="shared" si="144"/>
        <v>412101007</v>
      </c>
      <c r="B237" s="16">
        <f t="shared" si="145"/>
        <v>412101000</v>
      </c>
      <c r="C237" s="4">
        <v>7</v>
      </c>
      <c r="D237" s="38" t="s">
        <v>431</v>
      </c>
      <c r="E237" s="4" t="s">
        <v>105</v>
      </c>
      <c r="F237" s="9"/>
      <c r="G237" s="3">
        <f t="shared" si="143"/>
        <v>512101007</v>
      </c>
      <c r="H237" s="3"/>
      <c r="I237" s="3"/>
      <c r="J237" s="3"/>
      <c r="K237" s="3">
        <v>100</v>
      </c>
      <c r="L237" s="3"/>
      <c r="M237" s="3"/>
      <c r="N237" s="3"/>
      <c r="O237" s="3" t="str">
        <f t="shared" si="139"/>
        <v>512101007,100</v>
      </c>
      <c r="P237" s="3" t="str">
        <f t="shared" si="140"/>
        <v/>
      </c>
      <c r="Q237" s="3" t="str">
        <f t="shared" si="141"/>
        <v/>
      </c>
      <c r="R237" s="3" t="str">
        <f t="shared" si="142"/>
        <v/>
      </c>
    </row>
    <row r="238" spans="1:18" x14ac:dyDescent="0.3">
      <c r="A238" s="4">
        <f t="shared" si="144"/>
        <v>412101008</v>
      </c>
      <c r="B238" s="16">
        <f t="shared" si="145"/>
        <v>412101000</v>
      </c>
      <c r="C238" s="4">
        <v>8</v>
      </c>
      <c r="D238" s="38" t="s">
        <v>431</v>
      </c>
      <c r="E238" s="4" t="s">
        <v>105</v>
      </c>
      <c r="F238" s="9"/>
      <c r="G238" s="3">
        <f t="shared" si="143"/>
        <v>512101008</v>
      </c>
      <c r="H238" s="3"/>
      <c r="I238" s="3"/>
      <c r="J238" s="3"/>
      <c r="K238" s="3">
        <v>100</v>
      </c>
      <c r="L238" s="3"/>
      <c r="M238" s="3"/>
      <c r="N238" s="3"/>
      <c r="O238" s="3" t="str">
        <f t="shared" si="139"/>
        <v>512101008,100</v>
      </c>
      <c r="P238" s="3" t="str">
        <f t="shared" si="140"/>
        <v/>
      </c>
      <c r="Q238" s="3" t="str">
        <f t="shared" si="141"/>
        <v/>
      </c>
      <c r="R238" s="3" t="str">
        <f t="shared" si="142"/>
        <v/>
      </c>
    </row>
    <row r="239" spans="1:18" x14ac:dyDescent="0.3">
      <c r="B239" s="5" t="s">
        <v>84</v>
      </c>
      <c r="H239" s="3"/>
      <c r="O239" s="3" t="str">
        <f t="shared" si="44"/>
        <v/>
      </c>
      <c r="P239" s="3" t="str">
        <f t="shared" si="41"/>
        <v/>
      </c>
      <c r="Q239" s="3" t="str">
        <f t="shared" si="42"/>
        <v/>
      </c>
      <c r="R239" s="3" t="str">
        <f t="shared" si="43"/>
        <v/>
      </c>
    </row>
    <row r="240" spans="1:18" x14ac:dyDescent="0.3">
      <c r="A240" s="4">
        <f>B240+C240</f>
        <v>411101101</v>
      </c>
      <c r="B240" s="16">
        <v>411101100</v>
      </c>
      <c r="C240" s="4">
        <v>1</v>
      </c>
      <c r="D240" s="4" t="s">
        <v>231</v>
      </c>
      <c r="E240" s="4" t="s">
        <v>224</v>
      </c>
      <c r="F240" s="9" t="s">
        <v>226</v>
      </c>
      <c r="G240" s="3">
        <f t="shared" ref="G240:G247" si="146">IF(A240&lt;&gt;0,A240+100000000,"")</f>
        <v>511101101</v>
      </c>
      <c r="H240" s="3"/>
      <c r="I240" s="3"/>
      <c r="J240" s="3"/>
      <c r="K240" s="3">
        <v>100</v>
      </c>
      <c r="L240" s="3"/>
      <c r="M240" s="3"/>
      <c r="N240" s="3"/>
      <c r="O240" s="3" t="str">
        <f t="shared" si="44"/>
        <v>511101101,100</v>
      </c>
      <c r="P240" s="3" t="str">
        <f t="shared" si="41"/>
        <v/>
      </c>
      <c r="Q240" s="3" t="str">
        <f t="shared" si="42"/>
        <v/>
      </c>
      <c r="R240" s="3" t="str">
        <f t="shared" si="43"/>
        <v/>
      </c>
    </row>
    <row r="241" spans="1:18" x14ac:dyDescent="0.3">
      <c r="A241" s="4">
        <f t="shared" ref="A241:A247" si="147">B241+C241</f>
        <v>411101102</v>
      </c>
      <c r="B241" s="16">
        <f t="shared" ref="B241:B247" si="148">B240</f>
        <v>411101100</v>
      </c>
      <c r="C241" s="4">
        <v>2</v>
      </c>
      <c r="D241" s="4" t="s">
        <v>231</v>
      </c>
      <c r="E241" s="4" t="s">
        <v>224</v>
      </c>
      <c r="F241" s="9"/>
      <c r="G241" s="3">
        <f t="shared" si="146"/>
        <v>511101102</v>
      </c>
      <c r="H241" s="3"/>
      <c r="I241" s="3"/>
      <c r="J241" s="3"/>
      <c r="K241" s="3">
        <v>100</v>
      </c>
      <c r="L241" s="3"/>
      <c r="M241" s="3"/>
      <c r="N241" s="3"/>
      <c r="O241" s="3" t="str">
        <f t="shared" si="44"/>
        <v>511101102,100</v>
      </c>
      <c r="P241" s="3" t="str">
        <f t="shared" si="41"/>
        <v/>
      </c>
      <c r="Q241" s="3" t="str">
        <f t="shared" si="42"/>
        <v/>
      </c>
      <c r="R241" s="3" t="str">
        <f t="shared" si="43"/>
        <v/>
      </c>
    </row>
    <row r="242" spans="1:18" x14ac:dyDescent="0.3">
      <c r="A242" s="4">
        <f t="shared" si="147"/>
        <v>411101103</v>
      </c>
      <c r="B242" s="16">
        <f t="shared" si="148"/>
        <v>411101100</v>
      </c>
      <c r="C242" s="4">
        <v>3</v>
      </c>
      <c r="D242" s="4" t="s">
        <v>231</v>
      </c>
      <c r="E242" s="4" t="s">
        <v>224</v>
      </c>
      <c r="F242" s="9"/>
      <c r="G242" s="3">
        <f t="shared" si="146"/>
        <v>511101103</v>
      </c>
      <c r="H242" s="3"/>
      <c r="I242" s="3"/>
      <c r="J242" s="3"/>
      <c r="K242" s="3">
        <v>100</v>
      </c>
      <c r="L242" s="3"/>
      <c r="M242" s="3"/>
      <c r="N242" s="3"/>
      <c r="O242" s="3" t="str">
        <f t="shared" si="44"/>
        <v>511101103,100</v>
      </c>
      <c r="P242" s="3" t="str">
        <f t="shared" si="41"/>
        <v/>
      </c>
      <c r="Q242" s="3" t="str">
        <f t="shared" si="42"/>
        <v/>
      </c>
      <c r="R242" s="3" t="str">
        <f t="shared" si="43"/>
        <v/>
      </c>
    </row>
    <row r="243" spans="1:18" x14ac:dyDescent="0.3">
      <c r="A243" s="4">
        <f t="shared" si="147"/>
        <v>411101104</v>
      </c>
      <c r="B243" s="16">
        <f t="shared" si="148"/>
        <v>411101100</v>
      </c>
      <c r="C243" s="4">
        <v>4</v>
      </c>
      <c r="D243" s="4" t="s">
        <v>231</v>
      </c>
      <c r="E243" s="4" t="s">
        <v>224</v>
      </c>
      <c r="F243" s="9"/>
      <c r="G243" s="3">
        <f t="shared" si="146"/>
        <v>511101104</v>
      </c>
      <c r="H243" s="3"/>
      <c r="I243" s="3"/>
      <c r="J243" s="3"/>
      <c r="K243" s="3">
        <v>100</v>
      </c>
      <c r="L243" s="3"/>
      <c r="M243" s="3"/>
      <c r="N243" s="3"/>
      <c r="O243" s="3" t="str">
        <f t="shared" si="44"/>
        <v>511101104,100</v>
      </c>
      <c r="P243" s="3" t="str">
        <f t="shared" si="41"/>
        <v/>
      </c>
      <c r="Q243" s="3" t="str">
        <f t="shared" si="42"/>
        <v/>
      </c>
      <c r="R243" s="3" t="str">
        <f t="shared" si="43"/>
        <v/>
      </c>
    </row>
    <row r="244" spans="1:18" x14ac:dyDescent="0.3">
      <c r="A244" s="4">
        <f t="shared" si="147"/>
        <v>411101105</v>
      </c>
      <c r="B244" s="16">
        <f t="shared" si="148"/>
        <v>411101100</v>
      </c>
      <c r="C244" s="4">
        <v>5</v>
      </c>
      <c r="D244" s="4" t="s">
        <v>231</v>
      </c>
      <c r="E244" s="4" t="s">
        <v>224</v>
      </c>
      <c r="F244" s="9"/>
      <c r="G244" s="3">
        <f t="shared" si="146"/>
        <v>511101105</v>
      </c>
      <c r="H244" s="3"/>
      <c r="I244" s="3"/>
      <c r="J244" s="3"/>
      <c r="K244" s="3">
        <v>100</v>
      </c>
      <c r="L244" s="3"/>
      <c r="M244" s="3"/>
      <c r="N244" s="3"/>
      <c r="O244" s="3" t="str">
        <f t="shared" si="44"/>
        <v>511101105,100</v>
      </c>
      <c r="P244" s="3" t="str">
        <f t="shared" si="41"/>
        <v/>
      </c>
      <c r="Q244" s="3" t="str">
        <f t="shared" si="42"/>
        <v/>
      </c>
      <c r="R244" s="3" t="str">
        <f t="shared" si="43"/>
        <v/>
      </c>
    </row>
    <row r="245" spans="1:18" x14ac:dyDescent="0.3">
      <c r="A245" s="4">
        <f t="shared" si="147"/>
        <v>411101106</v>
      </c>
      <c r="B245" s="16">
        <f t="shared" si="148"/>
        <v>411101100</v>
      </c>
      <c r="C245" s="4">
        <v>6</v>
      </c>
      <c r="D245" s="4" t="s">
        <v>231</v>
      </c>
      <c r="E245" s="4" t="s">
        <v>224</v>
      </c>
      <c r="F245" s="9"/>
      <c r="G245" s="3">
        <f t="shared" si="146"/>
        <v>511101106</v>
      </c>
      <c r="H245" s="3"/>
      <c r="I245" s="3"/>
      <c r="J245" s="3"/>
      <c r="K245" s="3">
        <v>100</v>
      </c>
      <c r="L245" s="3"/>
      <c r="M245" s="3"/>
      <c r="N245" s="3"/>
      <c r="O245" s="3" t="str">
        <f t="shared" si="44"/>
        <v>511101106,100</v>
      </c>
      <c r="P245" s="3" t="str">
        <f t="shared" si="41"/>
        <v/>
      </c>
      <c r="Q245" s="3" t="str">
        <f t="shared" si="42"/>
        <v/>
      </c>
      <c r="R245" s="3" t="str">
        <f t="shared" si="43"/>
        <v/>
      </c>
    </row>
    <row r="246" spans="1:18" x14ac:dyDescent="0.3">
      <c r="A246" s="4">
        <f t="shared" si="147"/>
        <v>411101107</v>
      </c>
      <c r="B246" s="16">
        <f t="shared" si="148"/>
        <v>411101100</v>
      </c>
      <c r="C246" s="4">
        <v>7</v>
      </c>
      <c r="D246" s="4" t="s">
        <v>231</v>
      </c>
      <c r="E246" s="4" t="s">
        <v>224</v>
      </c>
      <c r="F246" s="9"/>
      <c r="G246" s="3">
        <f t="shared" si="146"/>
        <v>511101107</v>
      </c>
      <c r="H246" s="3"/>
      <c r="I246" s="3"/>
      <c r="J246" s="3"/>
      <c r="K246" s="3">
        <v>100</v>
      </c>
      <c r="L246" s="3"/>
      <c r="M246" s="3"/>
      <c r="N246" s="3"/>
      <c r="O246" s="3" t="str">
        <f t="shared" si="44"/>
        <v>511101107,100</v>
      </c>
      <c r="P246" s="3" t="str">
        <f t="shared" si="41"/>
        <v/>
      </c>
      <c r="Q246" s="3" t="str">
        <f t="shared" si="42"/>
        <v/>
      </c>
      <c r="R246" s="3" t="str">
        <f t="shared" si="43"/>
        <v/>
      </c>
    </row>
    <row r="247" spans="1:18" x14ac:dyDescent="0.3">
      <c r="A247" s="4">
        <f t="shared" si="147"/>
        <v>411101108</v>
      </c>
      <c r="B247" s="16">
        <f t="shared" si="148"/>
        <v>411101100</v>
      </c>
      <c r="C247" s="4">
        <v>8</v>
      </c>
      <c r="D247" s="4" t="s">
        <v>231</v>
      </c>
      <c r="E247" s="4" t="s">
        <v>224</v>
      </c>
      <c r="F247" s="9"/>
      <c r="G247" s="3">
        <f t="shared" si="146"/>
        <v>511101108</v>
      </c>
      <c r="H247" s="3"/>
      <c r="I247" s="3"/>
      <c r="J247" s="3"/>
      <c r="K247" s="3">
        <v>100</v>
      </c>
      <c r="L247" s="3"/>
      <c r="M247" s="3"/>
      <c r="N247" s="3"/>
      <c r="O247" s="3" t="str">
        <f t="shared" si="44"/>
        <v>511101108,100</v>
      </c>
      <c r="P247" s="3" t="str">
        <f t="shared" si="41"/>
        <v/>
      </c>
      <c r="Q247" s="3" t="str">
        <f t="shared" si="42"/>
        <v/>
      </c>
      <c r="R247" s="3" t="str">
        <f t="shared" si="43"/>
        <v/>
      </c>
    </row>
    <row r="248" spans="1:18" x14ac:dyDescent="0.3">
      <c r="B248" s="5" t="s">
        <v>84</v>
      </c>
      <c r="H248" s="3"/>
      <c r="O248" s="3" t="str">
        <f t="shared" ref="O248:O265" si="149">IF(G248=0,"",G248&amp;","&amp;K248)</f>
        <v/>
      </c>
      <c r="P248" s="3" t="str">
        <f t="shared" ref="P248:P265" si="150">IF(H248=0,"",H248&amp;","&amp;L248)</f>
        <v/>
      </c>
      <c r="Q248" s="3" t="str">
        <f t="shared" ref="Q248:Q265" si="151">IF(I248=0,"",I248&amp;","&amp;M248)</f>
        <v/>
      </c>
      <c r="R248" s="3" t="str">
        <f t="shared" ref="R248:R265" si="152">IF(J248=0,"",J248&amp;","&amp;N248)</f>
        <v/>
      </c>
    </row>
    <row r="249" spans="1:18" x14ac:dyDescent="0.3">
      <c r="A249" s="4">
        <f>B249+C249</f>
        <v>412101101</v>
      </c>
      <c r="B249" s="16">
        <v>412101100</v>
      </c>
      <c r="C249" s="4">
        <v>1</v>
      </c>
      <c r="D249" s="4" t="s">
        <v>231</v>
      </c>
      <c r="E249" s="4" t="s">
        <v>224</v>
      </c>
      <c r="F249" s="9" t="s">
        <v>225</v>
      </c>
      <c r="G249" s="3">
        <f t="shared" ref="G249:G256" si="153">IF(A249&lt;&gt;0,A249+100000000,"")</f>
        <v>512101101</v>
      </c>
      <c r="H249" s="3"/>
      <c r="I249" s="3"/>
      <c r="J249" s="3"/>
      <c r="K249" s="3">
        <v>100</v>
      </c>
      <c r="L249" s="3"/>
      <c r="M249" s="3"/>
      <c r="N249" s="3"/>
      <c r="O249" s="3" t="str">
        <f t="shared" si="149"/>
        <v>512101101,100</v>
      </c>
      <c r="P249" s="3" t="str">
        <f t="shared" si="150"/>
        <v/>
      </c>
      <c r="Q249" s="3" t="str">
        <f t="shared" si="151"/>
        <v/>
      </c>
      <c r="R249" s="3" t="str">
        <f t="shared" si="152"/>
        <v/>
      </c>
    </row>
    <row r="250" spans="1:18" x14ac:dyDescent="0.3">
      <c r="A250" s="4">
        <f t="shared" ref="A250:A256" si="154">B250+C250</f>
        <v>412101102</v>
      </c>
      <c r="B250" s="16">
        <f t="shared" ref="B250:B256" si="155">B249</f>
        <v>412101100</v>
      </c>
      <c r="C250" s="4">
        <v>2</v>
      </c>
      <c r="D250" s="4" t="s">
        <v>231</v>
      </c>
      <c r="E250" s="4" t="s">
        <v>224</v>
      </c>
      <c r="F250" s="9"/>
      <c r="G250" s="3">
        <f t="shared" si="153"/>
        <v>512101102</v>
      </c>
      <c r="H250" s="3"/>
      <c r="I250" s="3"/>
      <c r="J250" s="3"/>
      <c r="K250" s="3">
        <v>100</v>
      </c>
      <c r="L250" s="3"/>
      <c r="M250" s="3"/>
      <c r="N250" s="3"/>
      <c r="O250" s="3" t="str">
        <f t="shared" si="149"/>
        <v>512101102,100</v>
      </c>
      <c r="P250" s="3" t="str">
        <f t="shared" si="150"/>
        <v/>
      </c>
      <c r="Q250" s="3" t="str">
        <f t="shared" si="151"/>
        <v/>
      </c>
      <c r="R250" s="3" t="str">
        <f t="shared" si="152"/>
        <v/>
      </c>
    </row>
    <row r="251" spans="1:18" x14ac:dyDescent="0.3">
      <c r="A251" s="4">
        <f t="shared" si="154"/>
        <v>412101103</v>
      </c>
      <c r="B251" s="16">
        <f t="shared" si="155"/>
        <v>412101100</v>
      </c>
      <c r="C251" s="4">
        <v>3</v>
      </c>
      <c r="D251" s="4" t="s">
        <v>231</v>
      </c>
      <c r="E251" s="4" t="s">
        <v>224</v>
      </c>
      <c r="F251" s="9"/>
      <c r="G251" s="3">
        <f t="shared" si="153"/>
        <v>512101103</v>
      </c>
      <c r="H251" s="3"/>
      <c r="I251" s="3"/>
      <c r="J251" s="3"/>
      <c r="K251" s="3">
        <v>100</v>
      </c>
      <c r="L251" s="3"/>
      <c r="M251" s="3"/>
      <c r="N251" s="3"/>
      <c r="O251" s="3" t="str">
        <f t="shared" si="149"/>
        <v>512101103,100</v>
      </c>
      <c r="P251" s="3" t="str">
        <f t="shared" si="150"/>
        <v/>
      </c>
      <c r="Q251" s="3" t="str">
        <f t="shared" si="151"/>
        <v/>
      </c>
      <c r="R251" s="3" t="str">
        <f t="shared" si="152"/>
        <v/>
      </c>
    </row>
    <row r="252" spans="1:18" x14ac:dyDescent="0.3">
      <c r="A252" s="4">
        <f t="shared" si="154"/>
        <v>412101104</v>
      </c>
      <c r="B252" s="16">
        <f t="shared" si="155"/>
        <v>412101100</v>
      </c>
      <c r="C252" s="4">
        <v>4</v>
      </c>
      <c r="D252" s="4" t="s">
        <v>231</v>
      </c>
      <c r="E252" s="4" t="s">
        <v>224</v>
      </c>
      <c r="F252" s="9"/>
      <c r="G252" s="3">
        <f t="shared" si="153"/>
        <v>512101104</v>
      </c>
      <c r="H252" s="3"/>
      <c r="I252" s="3"/>
      <c r="J252" s="3"/>
      <c r="K252" s="3">
        <v>100</v>
      </c>
      <c r="L252" s="3"/>
      <c r="M252" s="3"/>
      <c r="N252" s="3"/>
      <c r="O252" s="3" t="str">
        <f t="shared" si="149"/>
        <v>512101104,100</v>
      </c>
      <c r="P252" s="3" t="str">
        <f t="shared" si="150"/>
        <v/>
      </c>
      <c r="Q252" s="3" t="str">
        <f t="shared" si="151"/>
        <v/>
      </c>
      <c r="R252" s="3" t="str">
        <f t="shared" si="152"/>
        <v/>
      </c>
    </row>
    <row r="253" spans="1:18" x14ac:dyDescent="0.3">
      <c r="A253" s="4">
        <f t="shared" si="154"/>
        <v>412101105</v>
      </c>
      <c r="B253" s="16">
        <f t="shared" si="155"/>
        <v>412101100</v>
      </c>
      <c r="C253" s="4">
        <v>5</v>
      </c>
      <c r="D253" s="4" t="s">
        <v>231</v>
      </c>
      <c r="E253" s="4" t="s">
        <v>224</v>
      </c>
      <c r="F253" s="9"/>
      <c r="G253" s="3">
        <f t="shared" si="153"/>
        <v>512101105</v>
      </c>
      <c r="H253" s="3"/>
      <c r="I253" s="3"/>
      <c r="J253" s="3"/>
      <c r="K253" s="3">
        <v>100</v>
      </c>
      <c r="L253" s="3"/>
      <c r="M253" s="3"/>
      <c r="N253" s="3"/>
      <c r="O253" s="3" t="str">
        <f t="shared" si="149"/>
        <v>512101105,100</v>
      </c>
      <c r="P253" s="3" t="str">
        <f t="shared" si="150"/>
        <v/>
      </c>
      <c r="Q253" s="3" t="str">
        <f t="shared" si="151"/>
        <v/>
      </c>
      <c r="R253" s="3" t="str">
        <f t="shared" si="152"/>
        <v/>
      </c>
    </row>
    <row r="254" spans="1:18" x14ac:dyDescent="0.3">
      <c r="A254" s="4">
        <f t="shared" si="154"/>
        <v>412101106</v>
      </c>
      <c r="B254" s="16">
        <f t="shared" si="155"/>
        <v>412101100</v>
      </c>
      <c r="C254" s="4">
        <v>6</v>
      </c>
      <c r="D254" s="4" t="s">
        <v>231</v>
      </c>
      <c r="E254" s="4" t="s">
        <v>224</v>
      </c>
      <c r="F254" s="9"/>
      <c r="G254" s="3">
        <f t="shared" si="153"/>
        <v>512101106</v>
      </c>
      <c r="H254" s="3"/>
      <c r="I254" s="3"/>
      <c r="J254" s="3"/>
      <c r="K254" s="3">
        <v>100</v>
      </c>
      <c r="L254" s="3"/>
      <c r="M254" s="3"/>
      <c r="N254" s="3"/>
      <c r="O254" s="3" t="str">
        <f t="shared" si="149"/>
        <v>512101106,100</v>
      </c>
      <c r="P254" s="3" t="str">
        <f t="shared" si="150"/>
        <v/>
      </c>
      <c r="Q254" s="3" t="str">
        <f t="shared" si="151"/>
        <v/>
      </c>
      <c r="R254" s="3" t="str">
        <f t="shared" si="152"/>
        <v/>
      </c>
    </row>
    <row r="255" spans="1:18" x14ac:dyDescent="0.3">
      <c r="A255" s="4">
        <f t="shared" si="154"/>
        <v>412101107</v>
      </c>
      <c r="B255" s="16">
        <f t="shared" si="155"/>
        <v>412101100</v>
      </c>
      <c r="C255" s="4">
        <v>7</v>
      </c>
      <c r="D255" s="4" t="s">
        <v>231</v>
      </c>
      <c r="E255" s="4" t="s">
        <v>224</v>
      </c>
      <c r="F255" s="9"/>
      <c r="G255" s="3">
        <f t="shared" si="153"/>
        <v>512101107</v>
      </c>
      <c r="H255" s="3"/>
      <c r="I255" s="3"/>
      <c r="J255" s="3"/>
      <c r="K255" s="3">
        <v>100</v>
      </c>
      <c r="L255" s="3"/>
      <c r="M255" s="3"/>
      <c r="N255" s="3"/>
      <c r="O255" s="3" t="str">
        <f t="shared" si="149"/>
        <v>512101107,100</v>
      </c>
      <c r="P255" s="3" t="str">
        <f t="shared" si="150"/>
        <v/>
      </c>
      <c r="Q255" s="3" t="str">
        <f t="shared" si="151"/>
        <v/>
      </c>
      <c r="R255" s="3" t="str">
        <f t="shared" si="152"/>
        <v/>
      </c>
    </row>
    <row r="256" spans="1:18" x14ac:dyDescent="0.3">
      <c r="A256" s="4">
        <f t="shared" si="154"/>
        <v>412101108</v>
      </c>
      <c r="B256" s="16">
        <f t="shared" si="155"/>
        <v>412101100</v>
      </c>
      <c r="C256" s="4">
        <v>8</v>
      </c>
      <c r="D256" s="4" t="s">
        <v>231</v>
      </c>
      <c r="E256" s="4" t="s">
        <v>224</v>
      </c>
      <c r="F256" s="9"/>
      <c r="G256" s="3">
        <f t="shared" si="153"/>
        <v>512101108</v>
      </c>
      <c r="H256" s="3"/>
      <c r="I256" s="3"/>
      <c r="J256" s="3"/>
      <c r="K256" s="3">
        <v>100</v>
      </c>
      <c r="L256" s="3"/>
      <c r="M256" s="3"/>
      <c r="N256" s="3"/>
      <c r="O256" s="3" t="str">
        <f t="shared" si="149"/>
        <v>512101108,100</v>
      </c>
      <c r="P256" s="3" t="str">
        <f t="shared" si="150"/>
        <v/>
      </c>
      <c r="Q256" s="3" t="str">
        <f t="shared" si="151"/>
        <v/>
      </c>
      <c r="R256" s="3" t="str">
        <f t="shared" si="152"/>
        <v/>
      </c>
    </row>
    <row r="257" spans="1:18" x14ac:dyDescent="0.3">
      <c r="B257" s="5" t="s">
        <v>84</v>
      </c>
      <c r="H257" s="3"/>
      <c r="O257" s="3" t="str">
        <f t="shared" si="149"/>
        <v/>
      </c>
      <c r="P257" s="3" t="str">
        <f t="shared" si="150"/>
        <v/>
      </c>
      <c r="Q257" s="3" t="str">
        <f t="shared" si="151"/>
        <v/>
      </c>
      <c r="R257" s="3" t="str">
        <f t="shared" si="152"/>
        <v/>
      </c>
    </row>
    <row r="258" spans="1:18" x14ac:dyDescent="0.3">
      <c r="A258" s="4">
        <f>B258+C258</f>
        <v>411101201</v>
      </c>
      <c r="B258" s="16">
        <v>411101200</v>
      </c>
      <c r="C258" s="4">
        <v>1</v>
      </c>
      <c r="D258" s="4" t="s">
        <v>239</v>
      </c>
      <c r="E258" s="4" t="s">
        <v>46</v>
      </c>
      <c r="F258" s="9" t="s">
        <v>255</v>
      </c>
      <c r="G258" s="3">
        <f t="shared" ref="G258:G265" si="156">IF(A258&lt;&gt;0,A258+100000000,"")</f>
        <v>511101201</v>
      </c>
      <c r="H258" s="3"/>
      <c r="I258" s="3"/>
      <c r="J258" s="3"/>
      <c r="K258" s="3">
        <v>100</v>
      </c>
      <c r="L258" s="3"/>
      <c r="M258" s="3"/>
      <c r="N258" s="3"/>
      <c r="O258" s="3" t="str">
        <f t="shared" si="149"/>
        <v>511101201,100</v>
      </c>
      <c r="P258" s="3" t="str">
        <f t="shared" si="150"/>
        <v/>
      </c>
      <c r="Q258" s="3" t="str">
        <f t="shared" si="151"/>
        <v/>
      </c>
      <c r="R258" s="3" t="str">
        <f t="shared" si="152"/>
        <v/>
      </c>
    </row>
    <row r="259" spans="1:18" x14ac:dyDescent="0.3">
      <c r="A259" s="4">
        <f t="shared" ref="A259:A265" si="157">B259+C259</f>
        <v>411101202</v>
      </c>
      <c r="B259" s="16">
        <f t="shared" ref="B259:B265" si="158">B258</f>
        <v>411101200</v>
      </c>
      <c r="C259" s="4">
        <v>2</v>
      </c>
      <c r="D259" s="4" t="s">
        <v>239</v>
      </c>
      <c r="E259" s="4" t="s">
        <v>46</v>
      </c>
      <c r="F259" s="9"/>
      <c r="G259" s="3">
        <f t="shared" si="156"/>
        <v>511101202</v>
      </c>
      <c r="H259" s="3"/>
      <c r="I259" s="3"/>
      <c r="J259" s="3"/>
      <c r="K259" s="3">
        <v>100</v>
      </c>
      <c r="L259" s="3"/>
      <c r="M259" s="3"/>
      <c r="N259" s="3"/>
      <c r="O259" s="3" t="str">
        <f t="shared" si="149"/>
        <v>511101202,100</v>
      </c>
      <c r="P259" s="3" t="str">
        <f t="shared" si="150"/>
        <v/>
      </c>
      <c r="Q259" s="3" t="str">
        <f t="shared" si="151"/>
        <v/>
      </c>
      <c r="R259" s="3" t="str">
        <f t="shared" si="152"/>
        <v/>
      </c>
    </row>
    <row r="260" spans="1:18" x14ac:dyDescent="0.3">
      <c r="A260" s="4">
        <f t="shared" si="157"/>
        <v>411101203</v>
      </c>
      <c r="B260" s="16">
        <f t="shared" si="158"/>
        <v>411101200</v>
      </c>
      <c r="C260" s="4">
        <v>3</v>
      </c>
      <c r="D260" s="4" t="s">
        <v>239</v>
      </c>
      <c r="E260" s="4" t="s">
        <v>46</v>
      </c>
      <c r="F260" s="9"/>
      <c r="G260" s="3">
        <f t="shared" si="156"/>
        <v>511101203</v>
      </c>
      <c r="H260" s="3"/>
      <c r="I260" s="3"/>
      <c r="J260" s="3"/>
      <c r="K260" s="3">
        <v>100</v>
      </c>
      <c r="L260" s="3"/>
      <c r="M260" s="3"/>
      <c r="N260" s="3"/>
      <c r="O260" s="3" t="str">
        <f t="shared" si="149"/>
        <v>511101203,100</v>
      </c>
      <c r="P260" s="3" t="str">
        <f t="shared" si="150"/>
        <v/>
      </c>
      <c r="Q260" s="3" t="str">
        <f t="shared" si="151"/>
        <v/>
      </c>
      <c r="R260" s="3" t="str">
        <f t="shared" si="152"/>
        <v/>
      </c>
    </row>
    <row r="261" spans="1:18" x14ac:dyDescent="0.3">
      <c r="A261" s="4">
        <f t="shared" si="157"/>
        <v>411101204</v>
      </c>
      <c r="B261" s="16">
        <f t="shared" si="158"/>
        <v>411101200</v>
      </c>
      <c r="C261" s="4">
        <v>4</v>
      </c>
      <c r="D261" s="4" t="s">
        <v>239</v>
      </c>
      <c r="E261" s="4" t="s">
        <v>46</v>
      </c>
      <c r="F261" s="9"/>
      <c r="G261" s="3">
        <f t="shared" si="156"/>
        <v>511101204</v>
      </c>
      <c r="H261" s="3"/>
      <c r="I261" s="3"/>
      <c r="J261" s="3"/>
      <c r="K261" s="3">
        <v>100</v>
      </c>
      <c r="L261" s="3"/>
      <c r="M261" s="3"/>
      <c r="N261" s="3"/>
      <c r="O261" s="3" t="str">
        <f t="shared" si="149"/>
        <v>511101204,100</v>
      </c>
      <c r="P261" s="3" t="str">
        <f t="shared" si="150"/>
        <v/>
      </c>
      <c r="Q261" s="3" t="str">
        <f t="shared" si="151"/>
        <v/>
      </c>
      <c r="R261" s="3" t="str">
        <f t="shared" si="152"/>
        <v/>
      </c>
    </row>
    <row r="262" spans="1:18" x14ac:dyDescent="0.3">
      <c r="A262" s="4">
        <f t="shared" si="157"/>
        <v>411101205</v>
      </c>
      <c r="B262" s="16">
        <f t="shared" si="158"/>
        <v>411101200</v>
      </c>
      <c r="C262" s="4">
        <v>5</v>
      </c>
      <c r="D262" s="4" t="s">
        <v>239</v>
      </c>
      <c r="E262" s="4" t="s">
        <v>46</v>
      </c>
      <c r="F262" s="9"/>
      <c r="G262" s="3">
        <f t="shared" si="156"/>
        <v>511101205</v>
      </c>
      <c r="H262" s="3"/>
      <c r="I262" s="3"/>
      <c r="J262" s="3"/>
      <c r="K262" s="3">
        <v>100</v>
      </c>
      <c r="L262" s="3"/>
      <c r="M262" s="3"/>
      <c r="N262" s="3"/>
      <c r="O262" s="3" t="str">
        <f t="shared" si="149"/>
        <v>511101205,100</v>
      </c>
      <c r="P262" s="3" t="str">
        <f t="shared" si="150"/>
        <v/>
      </c>
      <c r="Q262" s="3" t="str">
        <f t="shared" si="151"/>
        <v/>
      </c>
      <c r="R262" s="3" t="str">
        <f t="shared" si="152"/>
        <v/>
      </c>
    </row>
    <row r="263" spans="1:18" x14ac:dyDescent="0.3">
      <c r="A263" s="4">
        <f t="shared" si="157"/>
        <v>411101206</v>
      </c>
      <c r="B263" s="16">
        <f t="shared" si="158"/>
        <v>411101200</v>
      </c>
      <c r="C263" s="4">
        <v>6</v>
      </c>
      <c r="D263" s="4" t="s">
        <v>239</v>
      </c>
      <c r="E263" s="4" t="s">
        <v>46</v>
      </c>
      <c r="F263" s="9"/>
      <c r="G263" s="3">
        <f t="shared" si="156"/>
        <v>511101206</v>
      </c>
      <c r="H263" s="3"/>
      <c r="I263" s="3"/>
      <c r="J263" s="3"/>
      <c r="K263" s="3">
        <v>100</v>
      </c>
      <c r="L263" s="3"/>
      <c r="M263" s="3"/>
      <c r="N263" s="3"/>
      <c r="O263" s="3" t="str">
        <f t="shared" si="149"/>
        <v>511101206,100</v>
      </c>
      <c r="P263" s="3" t="str">
        <f t="shared" si="150"/>
        <v/>
      </c>
      <c r="Q263" s="3" t="str">
        <f t="shared" si="151"/>
        <v/>
      </c>
      <c r="R263" s="3" t="str">
        <f t="shared" si="152"/>
        <v/>
      </c>
    </row>
    <row r="264" spans="1:18" x14ac:dyDescent="0.3">
      <c r="A264" s="4">
        <f t="shared" si="157"/>
        <v>411101207</v>
      </c>
      <c r="B264" s="16">
        <f t="shared" si="158"/>
        <v>411101200</v>
      </c>
      <c r="C264" s="4">
        <v>7</v>
      </c>
      <c r="D264" s="4" t="s">
        <v>239</v>
      </c>
      <c r="E264" s="4" t="s">
        <v>46</v>
      </c>
      <c r="F264" s="9"/>
      <c r="G264" s="3">
        <f t="shared" si="156"/>
        <v>511101207</v>
      </c>
      <c r="H264" s="3"/>
      <c r="I264" s="3"/>
      <c r="J264" s="3"/>
      <c r="K264" s="3">
        <v>100</v>
      </c>
      <c r="L264" s="3"/>
      <c r="M264" s="3"/>
      <c r="N264" s="3"/>
      <c r="O264" s="3" t="str">
        <f t="shared" si="149"/>
        <v>511101207,100</v>
      </c>
      <c r="P264" s="3" t="str">
        <f t="shared" si="150"/>
        <v/>
      </c>
      <c r="Q264" s="3" t="str">
        <f t="shared" si="151"/>
        <v/>
      </c>
      <c r="R264" s="3" t="str">
        <f t="shared" si="152"/>
        <v/>
      </c>
    </row>
    <row r="265" spans="1:18" x14ac:dyDescent="0.3">
      <c r="A265" s="4">
        <f t="shared" si="157"/>
        <v>411101208</v>
      </c>
      <c r="B265" s="16">
        <f t="shared" si="158"/>
        <v>411101200</v>
      </c>
      <c r="C265" s="4">
        <v>8</v>
      </c>
      <c r="D265" s="4" t="s">
        <v>239</v>
      </c>
      <c r="E265" s="4" t="s">
        <v>46</v>
      </c>
      <c r="F265" s="9"/>
      <c r="G265" s="3">
        <f t="shared" si="156"/>
        <v>511101208</v>
      </c>
      <c r="H265" s="3"/>
      <c r="I265" s="3"/>
      <c r="J265" s="3"/>
      <c r="K265" s="3">
        <v>100</v>
      </c>
      <c r="L265" s="3"/>
      <c r="M265" s="3"/>
      <c r="N265" s="3"/>
      <c r="O265" s="3" t="str">
        <f t="shared" si="149"/>
        <v>511101208,100</v>
      </c>
      <c r="P265" s="3" t="str">
        <f t="shared" si="150"/>
        <v/>
      </c>
      <c r="Q265" s="3" t="str">
        <f t="shared" si="151"/>
        <v/>
      </c>
      <c r="R265" s="3" t="str">
        <f t="shared" si="152"/>
        <v/>
      </c>
    </row>
    <row r="266" spans="1:18" x14ac:dyDescent="0.3">
      <c r="B266" s="5" t="s">
        <v>84</v>
      </c>
      <c r="H266" s="3"/>
      <c r="O266" s="3" t="str">
        <f t="shared" ref="O266:O283" si="159">IF(G266=0,"",G266&amp;","&amp;K266)</f>
        <v/>
      </c>
      <c r="P266" s="3" t="str">
        <f t="shared" ref="P266:P283" si="160">IF(H266=0,"",H266&amp;","&amp;L266)</f>
        <v/>
      </c>
      <c r="Q266" s="3" t="str">
        <f t="shared" ref="Q266:Q283" si="161">IF(I266=0,"",I266&amp;","&amp;M266)</f>
        <v/>
      </c>
      <c r="R266" s="3" t="str">
        <f t="shared" ref="R266:R283" si="162">IF(J266=0,"",J266&amp;","&amp;N266)</f>
        <v/>
      </c>
    </row>
    <row r="267" spans="1:18" x14ac:dyDescent="0.3">
      <c r="A267" s="4">
        <f>B267+C267</f>
        <v>412101201</v>
      </c>
      <c r="B267" s="16">
        <v>412101200</v>
      </c>
      <c r="C267" s="4">
        <v>1</v>
      </c>
      <c r="D267" s="4" t="s">
        <v>239</v>
      </c>
      <c r="E267" s="4" t="s">
        <v>46</v>
      </c>
      <c r="F267" s="9" t="s">
        <v>318</v>
      </c>
      <c r="G267" s="3">
        <f t="shared" ref="G267:G274" si="163">IF(A267&lt;&gt;0,A267+100000000,"")</f>
        <v>512101201</v>
      </c>
      <c r="H267" s="3"/>
      <c r="I267" s="3"/>
      <c r="J267" s="3"/>
      <c r="K267" s="3">
        <v>100</v>
      </c>
      <c r="L267" s="3"/>
      <c r="M267" s="3"/>
      <c r="N267" s="3"/>
      <c r="O267" s="3" t="str">
        <f t="shared" si="159"/>
        <v>512101201,100</v>
      </c>
      <c r="P267" s="3" t="str">
        <f t="shared" si="160"/>
        <v/>
      </c>
      <c r="Q267" s="3" t="str">
        <f t="shared" si="161"/>
        <v/>
      </c>
      <c r="R267" s="3" t="str">
        <f t="shared" si="162"/>
        <v/>
      </c>
    </row>
    <row r="268" spans="1:18" x14ac:dyDescent="0.3">
      <c r="A268" s="4">
        <f t="shared" ref="A268:A274" si="164">B268+C268</f>
        <v>412101202</v>
      </c>
      <c r="B268" s="16">
        <f t="shared" ref="B268:B274" si="165">B267</f>
        <v>412101200</v>
      </c>
      <c r="C268" s="4">
        <v>2</v>
      </c>
      <c r="D268" s="4" t="s">
        <v>239</v>
      </c>
      <c r="E268" s="4" t="s">
        <v>46</v>
      </c>
      <c r="F268" s="9"/>
      <c r="G268" s="3">
        <f t="shared" si="163"/>
        <v>512101202</v>
      </c>
      <c r="H268" s="3"/>
      <c r="I268" s="3"/>
      <c r="J268" s="3"/>
      <c r="K268" s="3">
        <v>100</v>
      </c>
      <c r="L268" s="3"/>
      <c r="M268" s="3"/>
      <c r="N268" s="3"/>
      <c r="O268" s="3" t="str">
        <f t="shared" si="159"/>
        <v>512101202,100</v>
      </c>
      <c r="P268" s="3" t="str">
        <f t="shared" si="160"/>
        <v/>
      </c>
      <c r="Q268" s="3" t="str">
        <f t="shared" si="161"/>
        <v/>
      </c>
      <c r="R268" s="3" t="str">
        <f t="shared" si="162"/>
        <v/>
      </c>
    </row>
    <row r="269" spans="1:18" x14ac:dyDescent="0.3">
      <c r="A269" s="4">
        <f t="shared" si="164"/>
        <v>412101203</v>
      </c>
      <c r="B269" s="16">
        <f t="shared" si="165"/>
        <v>412101200</v>
      </c>
      <c r="C269" s="4">
        <v>3</v>
      </c>
      <c r="D269" s="4" t="s">
        <v>239</v>
      </c>
      <c r="E269" s="4" t="s">
        <v>46</v>
      </c>
      <c r="F269" s="9"/>
      <c r="G269" s="3">
        <f t="shared" si="163"/>
        <v>512101203</v>
      </c>
      <c r="H269" s="3"/>
      <c r="I269" s="3"/>
      <c r="J269" s="3"/>
      <c r="K269" s="3">
        <v>100</v>
      </c>
      <c r="L269" s="3"/>
      <c r="M269" s="3"/>
      <c r="N269" s="3"/>
      <c r="O269" s="3" t="str">
        <f t="shared" si="159"/>
        <v>512101203,100</v>
      </c>
      <c r="P269" s="3" t="str">
        <f t="shared" si="160"/>
        <v/>
      </c>
      <c r="Q269" s="3" t="str">
        <f t="shared" si="161"/>
        <v/>
      </c>
      <c r="R269" s="3" t="str">
        <f t="shared" si="162"/>
        <v/>
      </c>
    </row>
    <row r="270" spans="1:18" x14ac:dyDescent="0.3">
      <c r="A270" s="4">
        <f t="shared" si="164"/>
        <v>412101204</v>
      </c>
      <c r="B270" s="16">
        <f t="shared" si="165"/>
        <v>412101200</v>
      </c>
      <c r="C270" s="4">
        <v>4</v>
      </c>
      <c r="D270" s="4" t="s">
        <v>239</v>
      </c>
      <c r="E270" s="4" t="s">
        <v>46</v>
      </c>
      <c r="F270" s="9"/>
      <c r="G270" s="3">
        <f t="shared" si="163"/>
        <v>512101204</v>
      </c>
      <c r="H270" s="3"/>
      <c r="I270" s="3"/>
      <c r="J270" s="3"/>
      <c r="K270" s="3">
        <v>100</v>
      </c>
      <c r="L270" s="3"/>
      <c r="M270" s="3"/>
      <c r="N270" s="3"/>
      <c r="O270" s="3" t="str">
        <f t="shared" si="159"/>
        <v>512101204,100</v>
      </c>
      <c r="P270" s="3" t="str">
        <f t="shared" si="160"/>
        <v/>
      </c>
      <c r="Q270" s="3" t="str">
        <f t="shared" si="161"/>
        <v/>
      </c>
      <c r="R270" s="3" t="str">
        <f t="shared" si="162"/>
        <v/>
      </c>
    </row>
    <row r="271" spans="1:18" x14ac:dyDescent="0.3">
      <c r="A271" s="4">
        <f t="shared" si="164"/>
        <v>412101205</v>
      </c>
      <c r="B271" s="16">
        <f t="shared" si="165"/>
        <v>412101200</v>
      </c>
      <c r="C271" s="4">
        <v>5</v>
      </c>
      <c r="D271" s="4" t="s">
        <v>239</v>
      </c>
      <c r="E271" s="4" t="s">
        <v>46</v>
      </c>
      <c r="F271" s="9"/>
      <c r="G271" s="3">
        <f t="shared" si="163"/>
        <v>512101205</v>
      </c>
      <c r="H271" s="3"/>
      <c r="I271" s="3"/>
      <c r="J271" s="3"/>
      <c r="K271" s="3">
        <v>100</v>
      </c>
      <c r="L271" s="3"/>
      <c r="M271" s="3"/>
      <c r="N271" s="3"/>
      <c r="O271" s="3" t="str">
        <f t="shared" si="159"/>
        <v>512101205,100</v>
      </c>
      <c r="P271" s="3" t="str">
        <f t="shared" si="160"/>
        <v/>
      </c>
      <c r="Q271" s="3" t="str">
        <f t="shared" si="161"/>
        <v/>
      </c>
      <c r="R271" s="3" t="str">
        <f t="shared" si="162"/>
        <v/>
      </c>
    </row>
    <row r="272" spans="1:18" x14ac:dyDescent="0.3">
      <c r="A272" s="4">
        <f t="shared" si="164"/>
        <v>412101206</v>
      </c>
      <c r="B272" s="16">
        <f t="shared" si="165"/>
        <v>412101200</v>
      </c>
      <c r="C272" s="4">
        <v>6</v>
      </c>
      <c r="D272" s="4" t="s">
        <v>239</v>
      </c>
      <c r="E272" s="4" t="s">
        <v>46</v>
      </c>
      <c r="F272" s="9"/>
      <c r="G272" s="3">
        <f t="shared" si="163"/>
        <v>512101206</v>
      </c>
      <c r="H272" s="3"/>
      <c r="I272" s="3"/>
      <c r="J272" s="3"/>
      <c r="K272" s="3">
        <v>100</v>
      </c>
      <c r="L272" s="3"/>
      <c r="M272" s="3"/>
      <c r="N272" s="3"/>
      <c r="O272" s="3" t="str">
        <f t="shared" si="159"/>
        <v>512101206,100</v>
      </c>
      <c r="P272" s="3" t="str">
        <f t="shared" si="160"/>
        <v/>
      </c>
      <c r="Q272" s="3" t="str">
        <f t="shared" si="161"/>
        <v/>
      </c>
      <c r="R272" s="3" t="str">
        <f t="shared" si="162"/>
        <v/>
      </c>
    </row>
    <row r="273" spans="1:18" x14ac:dyDescent="0.3">
      <c r="A273" s="4">
        <f t="shared" si="164"/>
        <v>412101207</v>
      </c>
      <c r="B273" s="16">
        <f t="shared" si="165"/>
        <v>412101200</v>
      </c>
      <c r="C273" s="4">
        <v>7</v>
      </c>
      <c r="D273" s="4" t="s">
        <v>239</v>
      </c>
      <c r="E273" s="4" t="s">
        <v>46</v>
      </c>
      <c r="F273" s="9"/>
      <c r="G273" s="3">
        <f t="shared" si="163"/>
        <v>512101207</v>
      </c>
      <c r="H273" s="3"/>
      <c r="I273" s="3"/>
      <c r="J273" s="3"/>
      <c r="K273" s="3">
        <v>100</v>
      </c>
      <c r="L273" s="3"/>
      <c r="M273" s="3"/>
      <c r="N273" s="3"/>
      <c r="O273" s="3" t="str">
        <f t="shared" si="159"/>
        <v>512101207,100</v>
      </c>
      <c r="P273" s="3" t="str">
        <f t="shared" si="160"/>
        <v/>
      </c>
      <c r="Q273" s="3" t="str">
        <f t="shared" si="161"/>
        <v/>
      </c>
      <c r="R273" s="3" t="str">
        <f t="shared" si="162"/>
        <v/>
      </c>
    </row>
    <row r="274" spans="1:18" x14ac:dyDescent="0.3">
      <c r="A274" s="4">
        <f t="shared" si="164"/>
        <v>412101208</v>
      </c>
      <c r="B274" s="16">
        <f t="shared" si="165"/>
        <v>412101200</v>
      </c>
      <c r="C274" s="4">
        <v>8</v>
      </c>
      <c r="D274" s="4" t="s">
        <v>239</v>
      </c>
      <c r="E274" s="4" t="s">
        <v>46</v>
      </c>
      <c r="F274" s="9"/>
      <c r="G274" s="3">
        <f t="shared" si="163"/>
        <v>512101208</v>
      </c>
      <c r="H274" s="3"/>
      <c r="I274" s="3"/>
      <c r="J274" s="3"/>
      <c r="K274" s="3">
        <v>100</v>
      </c>
      <c r="L274" s="3"/>
      <c r="M274" s="3"/>
      <c r="N274" s="3"/>
      <c r="O274" s="3" t="str">
        <f t="shared" si="159"/>
        <v>512101208,100</v>
      </c>
      <c r="P274" s="3" t="str">
        <f t="shared" si="160"/>
        <v/>
      </c>
      <c r="Q274" s="3" t="str">
        <f t="shared" si="161"/>
        <v/>
      </c>
      <c r="R274" s="3" t="str">
        <f t="shared" si="162"/>
        <v/>
      </c>
    </row>
    <row r="275" spans="1:18" x14ac:dyDescent="0.3">
      <c r="B275" s="5" t="s">
        <v>84</v>
      </c>
      <c r="H275" s="3"/>
      <c r="O275" s="3" t="str">
        <f t="shared" si="159"/>
        <v/>
      </c>
      <c r="P275" s="3" t="str">
        <f t="shared" si="160"/>
        <v/>
      </c>
      <c r="Q275" s="3" t="str">
        <f t="shared" si="161"/>
        <v/>
      </c>
      <c r="R275" s="3" t="str">
        <f t="shared" si="162"/>
        <v/>
      </c>
    </row>
    <row r="276" spans="1:18" x14ac:dyDescent="0.3">
      <c r="A276" s="4">
        <f>B276+C276</f>
        <v>411101301</v>
      </c>
      <c r="B276" s="16">
        <v>411101300</v>
      </c>
      <c r="C276" s="4">
        <v>1</v>
      </c>
      <c r="D276" s="4" t="s">
        <v>242</v>
      </c>
      <c r="E276" s="38" t="s">
        <v>47</v>
      </c>
      <c r="F276" s="9" t="s">
        <v>234</v>
      </c>
      <c r="G276" s="3">
        <f t="shared" ref="G276:G283" si="166">IF(A276&lt;&gt;0,A276+100000000,"")</f>
        <v>511101301</v>
      </c>
      <c r="H276" s="3"/>
      <c r="I276" s="3"/>
      <c r="J276" s="3"/>
      <c r="K276" s="3">
        <v>100</v>
      </c>
      <c r="L276" s="3"/>
      <c r="M276" s="3"/>
      <c r="N276" s="3"/>
      <c r="O276" s="3" t="str">
        <f t="shared" si="159"/>
        <v>511101301,100</v>
      </c>
      <c r="P276" s="3" t="str">
        <f t="shared" si="160"/>
        <v/>
      </c>
      <c r="Q276" s="3" t="str">
        <f t="shared" si="161"/>
        <v/>
      </c>
      <c r="R276" s="3" t="str">
        <f t="shared" si="162"/>
        <v/>
      </c>
    </row>
    <row r="277" spans="1:18" x14ac:dyDescent="0.3">
      <c r="A277" s="4">
        <f t="shared" ref="A277:A283" si="167">B277+C277</f>
        <v>411101302</v>
      </c>
      <c r="B277" s="16">
        <f>B276</f>
        <v>411101300</v>
      </c>
      <c r="C277" s="4">
        <v>2</v>
      </c>
      <c r="D277" s="4" t="s">
        <v>242</v>
      </c>
      <c r="E277" s="38" t="s">
        <v>47</v>
      </c>
      <c r="F277" s="9"/>
      <c r="G277" s="3">
        <f t="shared" si="166"/>
        <v>511101302</v>
      </c>
      <c r="H277" s="3"/>
      <c r="I277" s="3"/>
      <c r="J277" s="3"/>
      <c r="K277" s="3">
        <v>100</v>
      </c>
      <c r="L277" s="3"/>
      <c r="M277" s="3"/>
      <c r="N277" s="3"/>
      <c r="O277" s="3" t="str">
        <f t="shared" si="159"/>
        <v>511101302,100</v>
      </c>
      <c r="P277" s="3" t="str">
        <f t="shared" si="160"/>
        <v/>
      </c>
      <c r="Q277" s="3" t="str">
        <f t="shared" si="161"/>
        <v/>
      </c>
      <c r="R277" s="3" t="str">
        <f t="shared" si="162"/>
        <v/>
      </c>
    </row>
    <row r="278" spans="1:18" x14ac:dyDescent="0.3">
      <c r="A278" s="4">
        <f t="shared" si="167"/>
        <v>411101303</v>
      </c>
      <c r="B278" s="16">
        <f t="shared" ref="B278:B283" si="168">B277</f>
        <v>411101300</v>
      </c>
      <c r="C278" s="4">
        <v>3</v>
      </c>
      <c r="D278" s="4" t="s">
        <v>242</v>
      </c>
      <c r="E278" s="38" t="s">
        <v>47</v>
      </c>
      <c r="F278" s="9"/>
      <c r="G278" s="3">
        <f t="shared" si="166"/>
        <v>511101303</v>
      </c>
      <c r="H278" s="3"/>
      <c r="I278" s="3"/>
      <c r="J278" s="3"/>
      <c r="K278" s="3">
        <v>100</v>
      </c>
      <c r="L278" s="3"/>
      <c r="M278" s="3"/>
      <c r="N278" s="3"/>
      <c r="O278" s="3" t="str">
        <f t="shared" si="159"/>
        <v>511101303,100</v>
      </c>
      <c r="P278" s="3" t="str">
        <f t="shared" si="160"/>
        <v/>
      </c>
      <c r="Q278" s="3" t="str">
        <f t="shared" si="161"/>
        <v/>
      </c>
      <c r="R278" s="3" t="str">
        <f t="shared" si="162"/>
        <v/>
      </c>
    </row>
    <row r="279" spans="1:18" x14ac:dyDescent="0.3">
      <c r="A279" s="4">
        <f t="shared" si="167"/>
        <v>411101304</v>
      </c>
      <c r="B279" s="16">
        <f t="shared" si="168"/>
        <v>411101300</v>
      </c>
      <c r="C279" s="4">
        <v>4</v>
      </c>
      <c r="D279" s="4" t="s">
        <v>242</v>
      </c>
      <c r="E279" s="38" t="s">
        <v>47</v>
      </c>
      <c r="F279" s="9"/>
      <c r="G279" s="3">
        <f t="shared" si="166"/>
        <v>511101304</v>
      </c>
      <c r="H279" s="3"/>
      <c r="I279" s="3"/>
      <c r="J279" s="3"/>
      <c r="K279" s="3">
        <v>100</v>
      </c>
      <c r="L279" s="3"/>
      <c r="M279" s="3"/>
      <c r="N279" s="3"/>
      <c r="O279" s="3" t="str">
        <f t="shared" si="159"/>
        <v>511101304,100</v>
      </c>
      <c r="P279" s="3" t="str">
        <f t="shared" si="160"/>
        <v/>
      </c>
      <c r="Q279" s="3" t="str">
        <f t="shared" si="161"/>
        <v/>
      </c>
      <c r="R279" s="3" t="str">
        <f t="shared" si="162"/>
        <v/>
      </c>
    </row>
    <row r="280" spans="1:18" x14ac:dyDescent="0.3">
      <c r="A280" s="4">
        <f t="shared" si="167"/>
        <v>411101305</v>
      </c>
      <c r="B280" s="16">
        <f t="shared" si="168"/>
        <v>411101300</v>
      </c>
      <c r="C280" s="4">
        <v>5</v>
      </c>
      <c r="D280" s="4" t="s">
        <v>242</v>
      </c>
      <c r="E280" s="38" t="s">
        <v>47</v>
      </c>
      <c r="F280" s="9"/>
      <c r="G280" s="3">
        <f t="shared" si="166"/>
        <v>511101305</v>
      </c>
      <c r="H280" s="3"/>
      <c r="I280" s="3"/>
      <c r="J280" s="3"/>
      <c r="K280" s="3">
        <v>100</v>
      </c>
      <c r="L280" s="3"/>
      <c r="M280" s="3"/>
      <c r="N280" s="3"/>
      <c r="O280" s="3" t="str">
        <f t="shared" si="159"/>
        <v>511101305,100</v>
      </c>
      <c r="P280" s="3" t="str">
        <f t="shared" si="160"/>
        <v/>
      </c>
      <c r="Q280" s="3" t="str">
        <f t="shared" si="161"/>
        <v/>
      </c>
      <c r="R280" s="3" t="str">
        <f t="shared" si="162"/>
        <v/>
      </c>
    </row>
    <row r="281" spans="1:18" x14ac:dyDescent="0.3">
      <c r="A281" s="4">
        <f t="shared" si="167"/>
        <v>411101306</v>
      </c>
      <c r="B281" s="16">
        <f t="shared" si="168"/>
        <v>411101300</v>
      </c>
      <c r="C281" s="4">
        <v>6</v>
      </c>
      <c r="D281" s="4" t="s">
        <v>242</v>
      </c>
      <c r="E281" s="38" t="s">
        <v>47</v>
      </c>
      <c r="F281" s="9"/>
      <c r="G281" s="3">
        <f t="shared" si="166"/>
        <v>511101306</v>
      </c>
      <c r="H281" s="3"/>
      <c r="I281" s="3"/>
      <c r="J281" s="3"/>
      <c r="K281" s="3">
        <v>100</v>
      </c>
      <c r="L281" s="3"/>
      <c r="M281" s="3"/>
      <c r="N281" s="3"/>
      <c r="O281" s="3" t="str">
        <f t="shared" si="159"/>
        <v>511101306,100</v>
      </c>
      <c r="P281" s="3" t="str">
        <f t="shared" si="160"/>
        <v/>
      </c>
      <c r="Q281" s="3" t="str">
        <f t="shared" si="161"/>
        <v/>
      </c>
      <c r="R281" s="3" t="str">
        <f t="shared" si="162"/>
        <v/>
      </c>
    </row>
    <row r="282" spans="1:18" x14ac:dyDescent="0.3">
      <c r="A282" s="4">
        <f t="shared" si="167"/>
        <v>411101307</v>
      </c>
      <c r="B282" s="16">
        <f t="shared" si="168"/>
        <v>411101300</v>
      </c>
      <c r="C282" s="4">
        <v>7</v>
      </c>
      <c r="D282" s="4" t="s">
        <v>242</v>
      </c>
      <c r="E282" s="38" t="s">
        <v>47</v>
      </c>
      <c r="F282" s="9"/>
      <c r="G282" s="3">
        <f t="shared" si="166"/>
        <v>511101307</v>
      </c>
      <c r="H282" s="3"/>
      <c r="I282" s="3"/>
      <c r="J282" s="3"/>
      <c r="K282" s="3">
        <v>100</v>
      </c>
      <c r="L282" s="3"/>
      <c r="M282" s="3"/>
      <c r="N282" s="3"/>
      <c r="O282" s="3" t="str">
        <f t="shared" si="159"/>
        <v>511101307,100</v>
      </c>
      <c r="P282" s="3" t="str">
        <f t="shared" si="160"/>
        <v/>
      </c>
      <c r="Q282" s="3" t="str">
        <f t="shared" si="161"/>
        <v/>
      </c>
      <c r="R282" s="3" t="str">
        <f t="shared" si="162"/>
        <v/>
      </c>
    </row>
    <row r="283" spans="1:18" x14ac:dyDescent="0.3">
      <c r="A283" s="4">
        <f t="shared" si="167"/>
        <v>411101308</v>
      </c>
      <c r="B283" s="16">
        <f t="shared" si="168"/>
        <v>411101300</v>
      </c>
      <c r="C283" s="4">
        <v>8</v>
      </c>
      <c r="D283" s="4" t="s">
        <v>242</v>
      </c>
      <c r="E283" s="38" t="s">
        <v>47</v>
      </c>
      <c r="F283" s="9"/>
      <c r="G283" s="3">
        <f t="shared" si="166"/>
        <v>511101308</v>
      </c>
      <c r="H283" s="3"/>
      <c r="I283" s="3"/>
      <c r="J283" s="3"/>
      <c r="K283" s="3">
        <v>100</v>
      </c>
      <c r="L283" s="3"/>
      <c r="M283" s="3"/>
      <c r="N283" s="3"/>
      <c r="O283" s="3" t="str">
        <f t="shared" si="159"/>
        <v>511101308,100</v>
      </c>
      <c r="P283" s="3" t="str">
        <f t="shared" si="160"/>
        <v/>
      </c>
      <c r="Q283" s="3" t="str">
        <f t="shared" si="161"/>
        <v/>
      </c>
      <c r="R283" s="3" t="str">
        <f t="shared" si="162"/>
        <v/>
      </c>
    </row>
    <row r="284" spans="1:18" x14ac:dyDescent="0.3">
      <c r="B284" s="5" t="s">
        <v>84</v>
      </c>
      <c r="H284" s="3"/>
      <c r="O284" s="3" t="str">
        <f t="shared" ref="O284:O319" si="169">IF(G284=0,"",G284&amp;","&amp;K284)</f>
        <v/>
      </c>
      <c r="P284" s="3" t="str">
        <f t="shared" ref="P284:P319" si="170">IF(H284=0,"",H284&amp;","&amp;L284)</f>
        <v/>
      </c>
      <c r="Q284" s="3" t="str">
        <f t="shared" ref="Q284:Q319" si="171">IF(I284=0,"",I284&amp;","&amp;M284)</f>
        <v/>
      </c>
      <c r="R284" s="3" t="str">
        <f t="shared" ref="R284:R319" si="172">IF(J284=0,"",J284&amp;","&amp;N284)</f>
        <v/>
      </c>
    </row>
    <row r="285" spans="1:18" x14ac:dyDescent="0.3">
      <c r="A285" s="4">
        <f>B285+C285</f>
        <v>412101301</v>
      </c>
      <c r="B285" s="16">
        <v>412101300</v>
      </c>
      <c r="C285" s="4">
        <v>1</v>
      </c>
      <c r="D285" s="4" t="s">
        <v>242</v>
      </c>
      <c r="E285" s="38" t="s">
        <v>47</v>
      </c>
      <c r="F285" s="9" t="s">
        <v>421</v>
      </c>
      <c r="G285" s="3">
        <f t="shared" ref="G285:G292" si="173">IF(A285&lt;&gt;0,A285+100000000,"")</f>
        <v>512101301</v>
      </c>
      <c r="H285" s="3"/>
      <c r="I285" s="3"/>
      <c r="J285" s="3"/>
      <c r="K285" s="3">
        <v>100</v>
      </c>
      <c r="L285" s="3"/>
      <c r="M285" s="3"/>
      <c r="N285" s="3"/>
      <c r="O285" s="3" t="str">
        <f t="shared" si="169"/>
        <v>512101301,100</v>
      </c>
      <c r="P285" s="3" t="str">
        <f t="shared" si="170"/>
        <v/>
      </c>
      <c r="Q285" s="3" t="str">
        <f t="shared" si="171"/>
        <v/>
      </c>
      <c r="R285" s="3" t="str">
        <f t="shared" si="172"/>
        <v/>
      </c>
    </row>
    <row r="286" spans="1:18" x14ac:dyDescent="0.3">
      <c r="A286" s="4">
        <f t="shared" ref="A286:A292" si="174">B286+C286</f>
        <v>412101302</v>
      </c>
      <c r="B286" s="16">
        <f t="shared" ref="B286:B292" si="175">B285</f>
        <v>412101300</v>
      </c>
      <c r="C286" s="4">
        <v>2</v>
      </c>
      <c r="D286" s="4" t="s">
        <v>242</v>
      </c>
      <c r="E286" s="38" t="s">
        <v>47</v>
      </c>
      <c r="F286" s="9"/>
      <c r="G286" s="3">
        <f t="shared" si="173"/>
        <v>512101302</v>
      </c>
      <c r="H286" s="3"/>
      <c r="I286" s="3"/>
      <c r="J286" s="3"/>
      <c r="K286" s="3">
        <v>100</v>
      </c>
      <c r="L286" s="3"/>
      <c r="M286" s="3"/>
      <c r="N286" s="3"/>
      <c r="O286" s="3" t="str">
        <f t="shared" si="169"/>
        <v>512101302,100</v>
      </c>
      <c r="P286" s="3" t="str">
        <f t="shared" si="170"/>
        <v/>
      </c>
      <c r="Q286" s="3" t="str">
        <f t="shared" si="171"/>
        <v/>
      </c>
      <c r="R286" s="3" t="str">
        <f t="shared" si="172"/>
        <v/>
      </c>
    </row>
    <row r="287" spans="1:18" x14ac:dyDescent="0.3">
      <c r="A287" s="4">
        <f t="shared" si="174"/>
        <v>412101303</v>
      </c>
      <c r="B287" s="16">
        <f t="shared" si="175"/>
        <v>412101300</v>
      </c>
      <c r="C287" s="4">
        <v>3</v>
      </c>
      <c r="D287" s="4" t="s">
        <v>242</v>
      </c>
      <c r="E287" s="38" t="s">
        <v>47</v>
      </c>
      <c r="F287" s="9"/>
      <c r="G287" s="3">
        <f t="shared" si="173"/>
        <v>512101303</v>
      </c>
      <c r="H287" s="3"/>
      <c r="I287" s="3"/>
      <c r="J287" s="3"/>
      <c r="K287" s="3">
        <v>100</v>
      </c>
      <c r="L287" s="3"/>
      <c r="M287" s="3"/>
      <c r="N287" s="3"/>
      <c r="O287" s="3" t="str">
        <f t="shared" si="169"/>
        <v>512101303,100</v>
      </c>
      <c r="P287" s="3" t="str">
        <f t="shared" si="170"/>
        <v/>
      </c>
      <c r="Q287" s="3" t="str">
        <f t="shared" si="171"/>
        <v/>
      </c>
      <c r="R287" s="3" t="str">
        <f t="shared" si="172"/>
        <v/>
      </c>
    </row>
    <row r="288" spans="1:18" x14ac:dyDescent="0.3">
      <c r="A288" s="4">
        <f t="shared" si="174"/>
        <v>412101304</v>
      </c>
      <c r="B288" s="16">
        <f t="shared" si="175"/>
        <v>412101300</v>
      </c>
      <c r="C288" s="4">
        <v>4</v>
      </c>
      <c r="D288" s="4" t="s">
        <v>242</v>
      </c>
      <c r="E288" s="38" t="s">
        <v>47</v>
      </c>
      <c r="F288" s="9"/>
      <c r="G288" s="3">
        <f t="shared" si="173"/>
        <v>512101304</v>
      </c>
      <c r="H288" s="3"/>
      <c r="I288" s="3"/>
      <c r="J288" s="3"/>
      <c r="K288" s="3">
        <v>100</v>
      </c>
      <c r="L288" s="3"/>
      <c r="M288" s="3"/>
      <c r="N288" s="3"/>
      <c r="O288" s="3" t="str">
        <f t="shared" si="169"/>
        <v>512101304,100</v>
      </c>
      <c r="P288" s="3" t="str">
        <f t="shared" si="170"/>
        <v/>
      </c>
      <c r="Q288" s="3" t="str">
        <f t="shared" si="171"/>
        <v/>
      </c>
      <c r="R288" s="3" t="str">
        <f t="shared" si="172"/>
        <v/>
      </c>
    </row>
    <row r="289" spans="1:18" x14ac:dyDescent="0.3">
      <c r="A289" s="4">
        <f t="shared" si="174"/>
        <v>412101305</v>
      </c>
      <c r="B289" s="16">
        <f t="shared" si="175"/>
        <v>412101300</v>
      </c>
      <c r="C289" s="4">
        <v>5</v>
      </c>
      <c r="D289" s="4" t="s">
        <v>242</v>
      </c>
      <c r="E289" s="38" t="s">
        <v>47</v>
      </c>
      <c r="F289" s="9"/>
      <c r="G289" s="3">
        <f t="shared" si="173"/>
        <v>512101305</v>
      </c>
      <c r="H289" s="3"/>
      <c r="I289" s="3"/>
      <c r="J289" s="3"/>
      <c r="K289" s="3">
        <v>100</v>
      </c>
      <c r="L289" s="3"/>
      <c r="M289" s="3"/>
      <c r="N289" s="3"/>
      <c r="O289" s="3" t="str">
        <f t="shared" si="169"/>
        <v>512101305,100</v>
      </c>
      <c r="P289" s="3" t="str">
        <f t="shared" si="170"/>
        <v/>
      </c>
      <c r="Q289" s="3" t="str">
        <f t="shared" si="171"/>
        <v/>
      </c>
      <c r="R289" s="3" t="str">
        <f t="shared" si="172"/>
        <v/>
      </c>
    </row>
    <row r="290" spans="1:18" x14ac:dyDescent="0.3">
      <c r="A290" s="4">
        <f t="shared" si="174"/>
        <v>412101306</v>
      </c>
      <c r="B290" s="16">
        <f t="shared" si="175"/>
        <v>412101300</v>
      </c>
      <c r="C290" s="4">
        <v>6</v>
      </c>
      <c r="D290" s="4" t="s">
        <v>242</v>
      </c>
      <c r="E290" s="38" t="s">
        <v>47</v>
      </c>
      <c r="F290" s="9"/>
      <c r="G290" s="3">
        <f t="shared" si="173"/>
        <v>512101306</v>
      </c>
      <c r="H290" s="3"/>
      <c r="I290" s="3"/>
      <c r="J290" s="3"/>
      <c r="K290" s="3">
        <v>100</v>
      </c>
      <c r="L290" s="3"/>
      <c r="M290" s="3"/>
      <c r="N290" s="3"/>
      <c r="O290" s="3" t="str">
        <f t="shared" si="169"/>
        <v>512101306,100</v>
      </c>
      <c r="P290" s="3" t="str">
        <f t="shared" si="170"/>
        <v/>
      </c>
      <c r="Q290" s="3" t="str">
        <f t="shared" si="171"/>
        <v/>
      </c>
      <c r="R290" s="3" t="str">
        <f t="shared" si="172"/>
        <v/>
      </c>
    </row>
    <row r="291" spans="1:18" x14ac:dyDescent="0.3">
      <c r="A291" s="4">
        <f t="shared" si="174"/>
        <v>412101307</v>
      </c>
      <c r="B291" s="16">
        <f t="shared" si="175"/>
        <v>412101300</v>
      </c>
      <c r="C291" s="4">
        <v>7</v>
      </c>
      <c r="D291" s="4" t="s">
        <v>242</v>
      </c>
      <c r="E291" s="38" t="s">
        <v>47</v>
      </c>
      <c r="F291" s="9"/>
      <c r="G291" s="3">
        <f t="shared" si="173"/>
        <v>512101307</v>
      </c>
      <c r="H291" s="3"/>
      <c r="I291" s="3"/>
      <c r="J291" s="3"/>
      <c r="K291" s="3">
        <v>100</v>
      </c>
      <c r="L291" s="3"/>
      <c r="M291" s="3"/>
      <c r="N291" s="3"/>
      <c r="O291" s="3" t="str">
        <f t="shared" si="169"/>
        <v>512101307,100</v>
      </c>
      <c r="P291" s="3" t="str">
        <f t="shared" si="170"/>
        <v/>
      </c>
      <c r="Q291" s="3" t="str">
        <f t="shared" si="171"/>
        <v/>
      </c>
      <c r="R291" s="3" t="str">
        <f t="shared" si="172"/>
        <v/>
      </c>
    </row>
    <row r="292" spans="1:18" x14ac:dyDescent="0.3">
      <c r="A292" s="4">
        <f t="shared" si="174"/>
        <v>412101308</v>
      </c>
      <c r="B292" s="16">
        <f t="shared" si="175"/>
        <v>412101300</v>
      </c>
      <c r="C292" s="4">
        <v>8</v>
      </c>
      <c r="D292" s="4" t="s">
        <v>242</v>
      </c>
      <c r="E292" s="38" t="s">
        <v>47</v>
      </c>
      <c r="F292" s="9"/>
      <c r="G292" s="3">
        <f t="shared" si="173"/>
        <v>512101308</v>
      </c>
      <c r="H292" s="3"/>
      <c r="I292" s="3"/>
      <c r="J292" s="3"/>
      <c r="K292" s="3">
        <v>100</v>
      </c>
      <c r="L292" s="3"/>
      <c r="M292" s="3"/>
      <c r="N292" s="3"/>
      <c r="O292" s="3" t="str">
        <f t="shared" si="169"/>
        <v>512101308,100</v>
      </c>
      <c r="P292" s="3" t="str">
        <f t="shared" si="170"/>
        <v/>
      </c>
      <c r="Q292" s="3" t="str">
        <f t="shared" si="171"/>
        <v/>
      </c>
      <c r="R292" s="3" t="str">
        <f t="shared" si="172"/>
        <v/>
      </c>
    </row>
    <row r="293" spans="1:18" x14ac:dyDescent="0.3">
      <c r="B293" s="5" t="s">
        <v>84</v>
      </c>
      <c r="H293" s="3"/>
      <c r="O293" s="3" t="str">
        <f t="shared" ref="O293:O301" si="176">IF(G293=0,"",G293&amp;","&amp;K293)</f>
        <v/>
      </c>
      <c r="P293" s="3" t="str">
        <f t="shared" ref="P293:P301" si="177">IF(H293=0,"",H293&amp;","&amp;L293)</f>
        <v/>
      </c>
      <c r="Q293" s="3" t="str">
        <f t="shared" ref="Q293:Q301" si="178">IF(I293=0,"",I293&amp;","&amp;M293)</f>
        <v/>
      </c>
      <c r="R293" s="3" t="str">
        <f t="shared" ref="R293:R301" si="179">IF(J293=0,"",J293&amp;","&amp;N293)</f>
        <v/>
      </c>
    </row>
    <row r="294" spans="1:18" x14ac:dyDescent="0.3">
      <c r="A294" s="4">
        <f>B294+C294</f>
        <v>413101301</v>
      </c>
      <c r="B294" s="16">
        <v>413101300</v>
      </c>
      <c r="C294" s="4">
        <v>1</v>
      </c>
      <c r="D294" s="4" t="s">
        <v>242</v>
      </c>
      <c r="E294" s="4" t="s">
        <v>43</v>
      </c>
      <c r="F294" s="9" t="s">
        <v>519</v>
      </c>
      <c r="G294" s="3">
        <f t="shared" ref="G294:G301" si="180">IF(A294&lt;&gt;0,A294+100000000,"")</f>
        <v>513101301</v>
      </c>
      <c r="H294" s="3"/>
      <c r="I294" s="3"/>
      <c r="J294" s="3"/>
      <c r="K294" s="3">
        <v>100</v>
      </c>
      <c r="L294" s="3"/>
      <c r="M294" s="3"/>
      <c r="N294" s="3"/>
      <c r="O294" s="3" t="str">
        <f t="shared" si="176"/>
        <v>513101301,100</v>
      </c>
      <c r="P294" s="3" t="str">
        <f t="shared" si="177"/>
        <v/>
      </c>
      <c r="Q294" s="3" t="str">
        <f t="shared" si="178"/>
        <v/>
      </c>
      <c r="R294" s="3" t="str">
        <f t="shared" si="179"/>
        <v/>
      </c>
    </row>
    <row r="295" spans="1:18" x14ac:dyDescent="0.3">
      <c r="A295" s="4">
        <f t="shared" ref="A295:A301" si="181">B295+C295</f>
        <v>413101302</v>
      </c>
      <c r="B295" s="16">
        <f t="shared" ref="B295:B301" si="182">B294</f>
        <v>413101300</v>
      </c>
      <c r="C295" s="4">
        <v>2</v>
      </c>
      <c r="D295" s="4" t="s">
        <v>242</v>
      </c>
      <c r="E295" s="38" t="s">
        <v>43</v>
      </c>
      <c r="F295" s="9"/>
      <c r="G295" s="3">
        <f t="shared" si="180"/>
        <v>513101302</v>
      </c>
      <c r="H295" s="3"/>
      <c r="I295" s="3"/>
      <c r="J295" s="3"/>
      <c r="K295" s="3">
        <v>100</v>
      </c>
      <c r="L295" s="3"/>
      <c r="M295" s="3"/>
      <c r="N295" s="3"/>
      <c r="O295" s="3" t="str">
        <f t="shared" si="176"/>
        <v>513101302,100</v>
      </c>
      <c r="P295" s="3" t="str">
        <f t="shared" si="177"/>
        <v/>
      </c>
      <c r="Q295" s="3" t="str">
        <f t="shared" si="178"/>
        <v/>
      </c>
      <c r="R295" s="3" t="str">
        <f t="shared" si="179"/>
        <v/>
      </c>
    </row>
    <row r="296" spans="1:18" x14ac:dyDescent="0.3">
      <c r="A296" s="4">
        <f t="shared" si="181"/>
        <v>413101303</v>
      </c>
      <c r="B296" s="16">
        <f t="shared" si="182"/>
        <v>413101300</v>
      </c>
      <c r="C296" s="4">
        <v>3</v>
      </c>
      <c r="D296" s="4" t="s">
        <v>242</v>
      </c>
      <c r="E296" s="38" t="s">
        <v>43</v>
      </c>
      <c r="F296" s="9"/>
      <c r="G296" s="3">
        <f t="shared" si="180"/>
        <v>513101303</v>
      </c>
      <c r="H296" s="3"/>
      <c r="I296" s="3"/>
      <c r="J296" s="3"/>
      <c r="K296" s="3">
        <v>100</v>
      </c>
      <c r="L296" s="3"/>
      <c r="M296" s="3"/>
      <c r="N296" s="3"/>
      <c r="O296" s="3" t="str">
        <f t="shared" si="176"/>
        <v>513101303,100</v>
      </c>
      <c r="P296" s="3" t="str">
        <f t="shared" si="177"/>
        <v/>
      </c>
      <c r="Q296" s="3" t="str">
        <f t="shared" si="178"/>
        <v/>
      </c>
      <c r="R296" s="3" t="str">
        <f t="shared" si="179"/>
        <v/>
      </c>
    </row>
    <row r="297" spans="1:18" x14ac:dyDescent="0.3">
      <c r="A297" s="4">
        <f t="shared" si="181"/>
        <v>413101304</v>
      </c>
      <c r="B297" s="16">
        <f t="shared" si="182"/>
        <v>413101300</v>
      </c>
      <c r="C297" s="4">
        <v>4</v>
      </c>
      <c r="D297" s="4" t="s">
        <v>242</v>
      </c>
      <c r="E297" s="38" t="s">
        <v>43</v>
      </c>
      <c r="F297" s="9"/>
      <c r="G297" s="3">
        <f t="shared" si="180"/>
        <v>513101304</v>
      </c>
      <c r="H297" s="3"/>
      <c r="I297" s="3"/>
      <c r="J297" s="3"/>
      <c r="K297" s="3">
        <v>100</v>
      </c>
      <c r="L297" s="3"/>
      <c r="M297" s="3"/>
      <c r="N297" s="3"/>
      <c r="O297" s="3" t="str">
        <f t="shared" si="176"/>
        <v>513101304,100</v>
      </c>
      <c r="P297" s="3" t="str">
        <f t="shared" si="177"/>
        <v/>
      </c>
      <c r="Q297" s="3" t="str">
        <f t="shared" si="178"/>
        <v/>
      </c>
      <c r="R297" s="3" t="str">
        <f t="shared" si="179"/>
        <v/>
      </c>
    </row>
    <row r="298" spans="1:18" x14ac:dyDescent="0.3">
      <c r="A298" s="4">
        <f t="shared" si="181"/>
        <v>413101305</v>
      </c>
      <c r="B298" s="16">
        <f t="shared" si="182"/>
        <v>413101300</v>
      </c>
      <c r="C298" s="4">
        <v>5</v>
      </c>
      <c r="D298" s="4" t="s">
        <v>242</v>
      </c>
      <c r="E298" s="38" t="s">
        <v>43</v>
      </c>
      <c r="F298" s="9"/>
      <c r="G298" s="3">
        <f t="shared" si="180"/>
        <v>513101305</v>
      </c>
      <c r="H298" s="3"/>
      <c r="I298" s="3"/>
      <c r="J298" s="3"/>
      <c r="K298" s="3">
        <v>100</v>
      </c>
      <c r="L298" s="3"/>
      <c r="M298" s="3"/>
      <c r="N298" s="3"/>
      <c r="O298" s="3" t="str">
        <f t="shared" si="176"/>
        <v>513101305,100</v>
      </c>
      <c r="P298" s="3" t="str">
        <f t="shared" si="177"/>
        <v/>
      </c>
      <c r="Q298" s="3" t="str">
        <f t="shared" si="178"/>
        <v/>
      </c>
      <c r="R298" s="3" t="str">
        <f t="shared" si="179"/>
        <v/>
      </c>
    </row>
    <row r="299" spans="1:18" x14ac:dyDescent="0.3">
      <c r="A299" s="4">
        <f t="shared" si="181"/>
        <v>413101306</v>
      </c>
      <c r="B299" s="16">
        <f t="shared" si="182"/>
        <v>413101300</v>
      </c>
      <c r="C299" s="4">
        <v>6</v>
      </c>
      <c r="D299" s="4" t="s">
        <v>242</v>
      </c>
      <c r="E299" s="38" t="s">
        <v>43</v>
      </c>
      <c r="F299" s="9"/>
      <c r="G299" s="3">
        <f t="shared" si="180"/>
        <v>513101306</v>
      </c>
      <c r="H299" s="3"/>
      <c r="I299" s="3"/>
      <c r="J299" s="3"/>
      <c r="K299" s="3">
        <v>100</v>
      </c>
      <c r="L299" s="3"/>
      <c r="M299" s="3"/>
      <c r="N299" s="3"/>
      <c r="O299" s="3" t="str">
        <f t="shared" si="176"/>
        <v>513101306,100</v>
      </c>
      <c r="P299" s="3" t="str">
        <f t="shared" si="177"/>
        <v/>
      </c>
      <c r="Q299" s="3" t="str">
        <f t="shared" si="178"/>
        <v/>
      </c>
      <c r="R299" s="3" t="str">
        <f t="shared" si="179"/>
        <v/>
      </c>
    </row>
    <row r="300" spans="1:18" x14ac:dyDescent="0.3">
      <c r="A300" s="4">
        <f t="shared" si="181"/>
        <v>413101307</v>
      </c>
      <c r="B300" s="16">
        <f t="shared" si="182"/>
        <v>413101300</v>
      </c>
      <c r="C300" s="4">
        <v>7</v>
      </c>
      <c r="D300" s="4" t="s">
        <v>242</v>
      </c>
      <c r="E300" s="38" t="s">
        <v>43</v>
      </c>
      <c r="F300" s="9"/>
      <c r="G300" s="3">
        <f t="shared" si="180"/>
        <v>513101307</v>
      </c>
      <c r="H300" s="3"/>
      <c r="I300" s="3"/>
      <c r="J300" s="3"/>
      <c r="K300" s="3">
        <v>100</v>
      </c>
      <c r="L300" s="3"/>
      <c r="M300" s="3"/>
      <c r="N300" s="3"/>
      <c r="O300" s="3" t="str">
        <f t="shared" si="176"/>
        <v>513101307,100</v>
      </c>
      <c r="P300" s="3" t="str">
        <f t="shared" si="177"/>
        <v/>
      </c>
      <c r="Q300" s="3" t="str">
        <f t="shared" si="178"/>
        <v/>
      </c>
      <c r="R300" s="3" t="str">
        <f t="shared" si="179"/>
        <v/>
      </c>
    </row>
    <row r="301" spans="1:18" x14ac:dyDescent="0.3">
      <c r="A301" s="4">
        <f t="shared" si="181"/>
        <v>413101308</v>
      </c>
      <c r="B301" s="16">
        <f t="shared" si="182"/>
        <v>413101300</v>
      </c>
      <c r="C301" s="4">
        <v>8</v>
      </c>
      <c r="D301" s="4" t="s">
        <v>242</v>
      </c>
      <c r="E301" s="38" t="s">
        <v>43</v>
      </c>
      <c r="F301" s="9"/>
      <c r="G301" s="3">
        <f t="shared" si="180"/>
        <v>513101308</v>
      </c>
      <c r="H301" s="3"/>
      <c r="I301" s="3"/>
      <c r="J301" s="3"/>
      <c r="K301" s="3">
        <v>100</v>
      </c>
      <c r="L301" s="3"/>
      <c r="M301" s="3"/>
      <c r="N301" s="3"/>
      <c r="O301" s="3" t="str">
        <f t="shared" si="176"/>
        <v>513101308,100</v>
      </c>
      <c r="P301" s="3" t="str">
        <f t="shared" si="177"/>
        <v/>
      </c>
      <c r="Q301" s="3" t="str">
        <f t="shared" si="178"/>
        <v/>
      </c>
      <c r="R301" s="3" t="str">
        <f t="shared" si="179"/>
        <v/>
      </c>
    </row>
    <row r="302" spans="1:18" x14ac:dyDescent="0.3">
      <c r="B302" s="5" t="s">
        <v>84</v>
      </c>
      <c r="H302" s="3"/>
      <c r="O302" s="3" t="str">
        <f t="shared" si="169"/>
        <v/>
      </c>
      <c r="P302" s="3" t="str">
        <f t="shared" si="170"/>
        <v/>
      </c>
      <c r="Q302" s="3" t="str">
        <f t="shared" si="171"/>
        <v/>
      </c>
      <c r="R302" s="3" t="str">
        <f t="shared" si="172"/>
        <v/>
      </c>
    </row>
    <row r="303" spans="1:18" x14ac:dyDescent="0.3">
      <c r="A303" s="4">
        <f>B303+C303</f>
        <v>411101401</v>
      </c>
      <c r="B303" s="16">
        <v>411101400</v>
      </c>
      <c r="C303" s="4">
        <v>1</v>
      </c>
      <c r="D303" s="4" t="s">
        <v>222</v>
      </c>
      <c r="E303" s="38" t="s">
        <v>417</v>
      </c>
      <c r="F303" s="9" t="s">
        <v>243</v>
      </c>
      <c r="G303" s="3">
        <f t="shared" ref="G303:G310" si="183">IF(A303&lt;&gt;0,A303+100000000,"")</f>
        <v>511101401</v>
      </c>
      <c r="H303" s="3"/>
      <c r="I303" s="3"/>
      <c r="J303" s="3"/>
      <c r="K303" s="3">
        <v>100</v>
      </c>
      <c r="L303" s="3"/>
      <c r="M303" s="3"/>
      <c r="N303" s="3"/>
      <c r="O303" s="3" t="str">
        <f t="shared" si="169"/>
        <v>511101401,100</v>
      </c>
      <c r="P303" s="3" t="str">
        <f t="shared" si="170"/>
        <v/>
      </c>
      <c r="Q303" s="3" t="str">
        <f t="shared" si="171"/>
        <v/>
      </c>
      <c r="R303" s="3" t="str">
        <f t="shared" si="172"/>
        <v/>
      </c>
    </row>
    <row r="304" spans="1:18" x14ac:dyDescent="0.3">
      <c r="A304" s="4">
        <f t="shared" ref="A304:A310" si="184">B304+C304</f>
        <v>411101402</v>
      </c>
      <c r="B304" s="16">
        <f>B303</f>
        <v>411101400</v>
      </c>
      <c r="C304" s="4">
        <v>2</v>
      </c>
      <c r="D304" s="4" t="s">
        <v>222</v>
      </c>
      <c r="E304" s="38" t="s">
        <v>417</v>
      </c>
      <c r="F304" s="9"/>
      <c r="G304" s="3">
        <f t="shared" si="183"/>
        <v>511101402</v>
      </c>
      <c r="H304" s="3"/>
      <c r="I304" s="3"/>
      <c r="J304" s="3"/>
      <c r="K304" s="3">
        <v>100</v>
      </c>
      <c r="L304" s="3"/>
      <c r="M304" s="3"/>
      <c r="N304" s="3"/>
      <c r="O304" s="3" t="str">
        <f t="shared" si="169"/>
        <v>511101402,100</v>
      </c>
      <c r="P304" s="3" t="str">
        <f t="shared" si="170"/>
        <v/>
      </c>
      <c r="Q304" s="3" t="str">
        <f t="shared" si="171"/>
        <v/>
      </c>
      <c r="R304" s="3" t="str">
        <f t="shared" si="172"/>
        <v/>
      </c>
    </row>
    <row r="305" spans="1:18" x14ac:dyDescent="0.3">
      <c r="A305" s="4">
        <f t="shared" si="184"/>
        <v>411101403</v>
      </c>
      <c r="B305" s="16">
        <f t="shared" ref="B305:B310" si="185">B304</f>
        <v>411101400</v>
      </c>
      <c r="C305" s="4">
        <v>3</v>
      </c>
      <c r="D305" s="4" t="s">
        <v>222</v>
      </c>
      <c r="E305" s="38" t="s">
        <v>417</v>
      </c>
      <c r="F305" s="9"/>
      <c r="G305" s="3">
        <f t="shared" si="183"/>
        <v>511101403</v>
      </c>
      <c r="H305" s="3"/>
      <c r="I305" s="3"/>
      <c r="J305" s="3"/>
      <c r="K305" s="3">
        <v>100</v>
      </c>
      <c r="L305" s="3"/>
      <c r="M305" s="3"/>
      <c r="N305" s="3"/>
      <c r="O305" s="3" t="str">
        <f t="shared" si="169"/>
        <v>511101403,100</v>
      </c>
      <c r="P305" s="3" t="str">
        <f t="shared" si="170"/>
        <v/>
      </c>
      <c r="Q305" s="3" t="str">
        <f t="shared" si="171"/>
        <v/>
      </c>
      <c r="R305" s="3" t="str">
        <f t="shared" si="172"/>
        <v/>
      </c>
    </row>
    <row r="306" spans="1:18" x14ac:dyDescent="0.3">
      <c r="A306" s="4">
        <f t="shared" si="184"/>
        <v>411101404</v>
      </c>
      <c r="B306" s="16">
        <f t="shared" si="185"/>
        <v>411101400</v>
      </c>
      <c r="C306" s="4">
        <v>4</v>
      </c>
      <c r="D306" s="4" t="s">
        <v>222</v>
      </c>
      <c r="E306" s="38" t="s">
        <v>417</v>
      </c>
      <c r="F306" s="9"/>
      <c r="G306" s="3">
        <f t="shared" si="183"/>
        <v>511101404</v>
      </c>
      <c r="H306" s="3"/>
      <c r="I306" s="3"/>
      <c r="J306" s="3"/>
      <c r="K306" s="3">
        <v>100</v>
      </c>
      <c r="L306" s="3"/>
      <c r="M306" s="3"/>
      <c r="N306" s="3"/>
      <c r="O306" s="3" t="str">
        <f t="shared" si="169"/>
        <v>511101404,100</v>
      </c>
      <c r="P306" s="3" t="str">
        <f t="shared" si="170"/>
        <v/>
      </c>
      <c r="Q306" s="3" t="str">
        <f t="shared" si="171"/>
        <v/>
      </c>
      <c r="R306" s="3" t="str">
        <f t="shared" si="172"/>
        <v/>
      </c>
    </row>
    <row r="307" spans="1:18" x14ac:dyDescent="0.3">
      <c r="A307" s="4">
        <f t="shared" si="184"/>
        <v>411101405</v>
      </c>
      <c r="B307" s="16">
        <f t="shared" si="185"/>
        <v>411101400</v>
      </c>
      <c r="C307" s="4">
        <v>5</v>
      </c>
      <c r="D307" s="4" t="s">
        <v>222</v>
      </c>
      <c r="E307" s="38" t="s">
        <v>417</v>
      </c>
      <c r="F307" s="9"/>
      <c r="G307" s="3">
        <f t="shared" si="183"/>
        <v>511101405</v>
      </c>
      <c r="H307" s="3"/>
      <c r="I307" s="3"/>
      <c r="J307" s="3"/>
      <c r="K307" s="3">
        <v>100</v>
      </c>
      <c r="L307" s="3"/>
      <c r="M307" s="3"/>
      <c r="N307" s="3"/>
      <c r="O307" s="3" t="str">
        <f t="shared" si="169"/>
        <v>511101405,100</v>
      </c>
      <c r="P307" s="3" t="str">
        <f t="shared" si="170"/>
        <v/>
      </c>
      <c r="Q307" s="3" t="str">
        <f t="shared" si="171"/>
        <v/>
      </c>
      <c r="R307" s="3" t="str">
        <f t="shared" si="172"/>
        <v/>
      </c>
    </row>
    <row r="308" spans="1:18" x14ac:dyDescent="0.3">
      <c r="A308" s="4">
        <f t="shared" si="184"/>
        <v>411101406</v>
      </c>
      <c r="B308" s="16">
        <f t="shared" si="185"/>
        <v>411101400</v>
      </c>
      <c r="C308" s="4">
        <v>6</v>
      </c>
      <c r="D308" s="4" t="s">
        <v>222</v>
      </c>
      <c r="E308" s="38" t="s">
        <v>417</v>
      </c>
      <c r="F308" s="9"/>
      <c r="G308" s="3">
        <f t="shared" si="183"/>
        <v>511101406</v>
      </c>
      <c r="H308" s="3"/>
      <c r="I308" s="3"/>
      <c r="J308" s="3"/>
      <c r="K308" s="3">
        <v>100</v>
      </c>
      <c r="L308" s="3"/>
      <c r="M308" s="3"/>
      <c r="N308" s="3"/>
      <c r="O308" s="3" t="str">
        <f t="shared" si="169"/>
        <v>511101406,100</v>
      </c>
      <c r="P308" s="3" t="str">
        <f t="shared" si="170"/>
        <v/>
      </c>
      <c r="Q308" s="3" t="str">
        <f t="shared" si="171"/>
        <v/>
      </c>
      <c r="R308" s="3" t="str">
        <f t="shared" si="172"/>
        <v/>
      </c>
    </row>
    <row r="309" spans="1:18" x14ac:dyDescent="0.3">
      <c r="A309" s="4">
        <f t="shared" si="184"/>
        <v>411101407</v>
      </c>
      <c r="B309" s="16">
        <f t="shared" si="185"/>
        <v>411101400</v>
      </c>
      <c r="C309" s="4">
        <v>7</v>
      </c>
      <c r="D309" s="4" t="s">
        <v>222</v>
      </c>
      <c r="E309" s="38" t="s">
        <v>417</v>
      </c>
      <c r="F309" s="9"/>
      <c r="G309" s="3">
        <f t="shared" si="183"/>
        <v>511101407</v>
      </c>
      <c r="H309" s="3"/>
      <c r="I309" s="3"/>
      <c r="J309" s="3"/>
      <c r="K309" s="3">
        <v>100</v>
      </c>
      <c r="L309" s="3"/>
      <c r="M309" s="3"/>
      <c r="N309" s="3"/>
      <c r="O309" s="3" t="str">
        <f t="shared" si="169"/>
        <v>511101407,100</v>
      </c>
      <c r="P309" s="3" t="str">
        <f t="shared" si="170"/>
        <v/>
      </c>
      <c r="Q309" s="3" t="str">
        <f t="shared" si="171"/>
        <v/>
      </c>
      <c r="R309" s="3" t="str">
        <f t="shared" si="172"/>
        <v/>
      </c>
    </row>
    <row r="310" spans="1:18" x14ac:dyDescent="0.3">
      <c r="A310" s="4">
        <f t="shared" si="184"/>
        <v>411101408</v>
      </c>
      <c r="B310" s="16">
        <f t="shared" si="185"/>
        <v>411101400</v>
      </c>
      <c r="C310" s="4">
        <v>8</v>
      </c>
      <c r="D310" s="4" t="s">
        <v>222</v>
      </c>
      <c r="E310" s="38" t="s">
        <v>417</v>
      </c>
      <c r="F310" s="9"/>
      <c r="G310" s="3">
        <f t="shared" si="183"/>
        <v>511101408</v>
      </c>
      <c r="H310" s="3"/>
      <c r="I310" s="3"/>
      <c r="J310" s="3"/>
      <c r="K310" s="3">
        <v>100</v>
      </c>
      <c r="L310" s="3"/>
      <c r="M310" s="3"/>
      <c r="N310" s="3"/>
      <c r="O310" s="3" t="str">
        <f t="shared" si="169"/>
        <v>511101408,100</v>
      </c>
      <c r="P310" s="3" t="str">
        <f t="shared" si="170"/>
        <v/>
      </c>
      <c r="Q310" s="3" t="str">
        <f t="shared" si="171"/>
        <v/>
      </c>
      <c r="R310" s="3" t="str">
        <f t="shared" si="172"/>
        <v/>
      </c>
    </row>
    <row r="311" spans="1:18" x14ac:dyDescent="0.3">
      <c r="B311" s="5" t="s">
        <v>84</v>
      </c>
      <c r="H311" s="3"/>
      <c r="O311" s="3" t="str">
        <f t="shared" si="169"/>
        <v/>
      </c>
      <c r="P311" s="3" t="str">
        <f t="shared" si="170"/>
        <v/>
      </c>
      <c r="Q311" s="3" t="str">
        <f t="shared" si="171"/>
        <v/>
      </c>
      <c r="R311" s="3" t="str">
        <f t="shared" si="172"/>
        <v/>
      </c>
    </row>
    <row r="312" spans="1:18" x14ac:dyDescent="0.3">
      <c r="A312" s="4">
        <f>B312+C312</f>
        <v>411101501</v>
      </c>
      <c r="B312" s="16">
        <v>411101500</v>
      </c>
      <c r="C312" s="4">
        <v>1</v>
      </c>
      <c r="D312" s="4" t="s">
        <v>244</v>
      </c>
      <c r="E312" s="4" t="s">
        <v>406</v>
      </c>
      <c r="F312" s="9" t="s">
        <v>301</v>
      </c>
      <c r="G312" s="3">
        <f>IF(A312&lt;&gt;0,A312+100000000,"")</f>
        <v>511101501</v>
      </c>
      <c r="H312" s="3"/>
      <c r="I312" s="3"/>
      <c r="J312" s="3"/>
      <c r="K312" s="3">
        <v>100</v>
      </c>
      <c r="L312" s="3"/>
      <c r="M312" s="3"/>
      <c r="N312" s="3"/>
      <c r="O312" s="3" t="str">
        <f t="shared" si="169"/>
        <v>511101501,100</v>
      </c>
      <c r="P312" s="3" t="str">
        <f t="shared" si="170"/>
        <v/>
      </c>
      <c r="Q312" s="3" t="str">
        <f t="shared" si="171"/>
        <v/>
      </c>
      <c r="R312" s="3" t="str">
        <f t="shared" si="172"/>
        <v/>
      </c>
    </row>
    <row r="313" spans="1:18" x14ac:dyDescent="0.3">
      <c r="A313" s="4">
        <f t="shared" ref="A313:A319" si="186">B313+C313</f>
        <v>411101502</v>
      </c>
      <c r="B313" s="16">
        <f t="shared" ref="B313:B319" si="187">B312</f>
        <v>411101500</v>
      </c>
      <c r="C313" s="4">
        <v>2</v>
      </c>
      <c r="D313" s="4" t="s">
        <v>244</v>
      </c>
      <c r="E313" s="4" t="s">
        <v>406</v>
      </c>
      <c r="F313" s="9"/>
      <c r="G313" s="3">
        <f t="shared" ref="G313:G319" si="188">IF(A313&lt;&gt;0,A313+100000000,"")</f>
        <v>511101502</v>
      </c>
      <c r="H313" s="3"/>
      <c r="I313" s="3"/>
      <c r="J313" s="3"/>
      <c r="K313" s="3">
        <v>100</v>
      </c>
      <c r="L313" s="3"/>
      <c r="M313" s="3"/>
      <c r="N313" s="3"/>
      <c r="O313" s="3" t="str">
        <f t="shared" si="169"/>
        <v>511101502,100</v>
      </c>
      <c r="P313" s="3" t="str">
        <f t="shared" si="170"/>
        <v/>
      </c>
      <c r="Q313" s="3" t="str">
        <f t="shared" si="171"/>
        <v/>
      </c>
      <c r="R313" s="3" t="str">
        <f t="shared" si="172"/>
        <v/>
      </c>
    </row>
    <row r="314" spans="1:18" x14ac:dyDescent="0.3">
      <c r="A314" s="4">
        <f t="shared" si="186"/>
        <v>411101503</v>
      </c>
      <c r="B314" s="16">
        <f t="shared" si="187"/>
        <v>411101500</v>
      </c>
      <c r="C314" s="4">
        <v>3</v>
      </c>
      <c r="D314" s="4" t="s">
        <v>244</v>
      </c>
      <c r="E314" s="38" t="s">
        <v>406</v>
      </c>
      <c r="F314" s="9"/>
      <c r="G314" s="3">
        <f t="shared" si="188"/>
        <v>511101503</v>
      </c>
      <c r="H314" s="3"/>
      <c r="I314" s="3"/>
      <c r="J314" s="3"/>
      <c r="K314" s="3">
        <v>100</v>
      </c>
      <c r="L314" s="3"/>
      <c r="M314" s="3"/>
      <c r="N314" s="3"/>
      <c r="O314" s="3" t="str">
        <f t="shared" si="169"/>
        <v>511101503,100</v>
      </c>
      <c r="P314" s="3" t="str">
        <f t="shared" si="170"/>
        <v/>
      </c>
      <c r="Q314" s="3" t="str">
        <f t="shared" si="171"/>
        <v/>
      </c>
      <c r="R314" s="3" t="str">
        <f t="shared" si="172"/>
        <v/>
      </c>
    </row>
    <row r="315" spans="1:18" x14ac:dyDescent="0.3">
      <c r="A315" s="4">
        <f t="shared" si="186"/>
        <v>411101504</v>
      </c>
      <c r="B315" s="16">
        <f t="shared" si="187"/>
        <v>411101500</v>
      </c>
      <c r="C315" s="4">
        <v>4</v>
      </c>
      <c r="D315" s="4" t="s">
        <v>244</v>
      </c>
      <c r="E315" s="38" t="s">
        <v>406</v>
      </c>
      <c r="F315" s="9"/>
      <c r="G315" s="3">
        <f t="shared" si="188"/>
        <v>511101504</v>
      </c>
      <c r="H315" s="3"/>
      <c r="I315" s="3"/>
      <c r="J315" s="3"/>
      <c r="K315" s="3">
        <v>100</v>
      </c>
      <c r="L315" s="3"/>
      <c r="M315" s="3"/>
      <c r="N315" s="3"/>
      <c r="O315" s="3" t="str">
        <f t="shared" si="169"/>
        <v>511101504,100</v>
      </c>
      <c r="P315" s="3" t="str">
        <f t="shared" si="170"/>
        <v/>
      </c>
      <c r="Q315" s="3" t="str">
        <f t="shared" si="171"/>
        <v/>
      </c>
      <c r="R315" s="3" t="str">
        <f t="shared" si="172"/>
        <v/>
      </c>
    </row>
    <row r="316" spans="1:18" x14ac:dyDescent="0.3">
      <c r="A316" s="4">
        <f t="shared" si="186"/>
        <v>411101505</v>
      </c>
      <c r="B316" s="16">
        <f t="shared" si="187"/>
        <v>411101500</v>
      </c>
      <c r="C316" s="4">
        <v>5</v>
      </c>
      <c r="D316" s="4" t="s">
        <v>244</v>
      </c>
      <c r="E316" s="38" t="s">
        <v>406</v>
      </c>
      <c r="F316" s="9"/>
      <c r="G316" s="3">
        <f t="shared" si="188"/>
        <v>511101505</v>
      </c>
      <c r="H316" s="3"/>
      <c r="I316" s="3"/>
      <c r="J316" s="3"/>
      <c r="K316" s="3">
        <v>100</v>
      </c>
      <c r="L316" s="3"/>
      <c r="M316" s="3"/>
      <c r="N316" s="3"/>
      <c r="O316" s="3" t="str">
        <f t="shared" si="169"/>
        <v>511101505,100</v>
      </c>
      <c r="P316" s="3" t="str">
        <f t="shared" si="170"/>
        <v/>
      </c>
      <c r="Q316" s="3" t="str">
        <f t="shared" si="171"/>
        <v/>
      </c>
      <c r="R316" s="3" t="str">
        <f t="shared" si="172"/>
        <v/>
      </c>
    </row>
    <row r="317" spans="1:18" x14ac:dyDescent="0.3">
      <c r="A317" s="4">
        <f t="shared" si="186"/>
        <v>411101506</v>
      </c>
      <c r="B317" s="16">
        <f t="shared" si="187"/>
        <v>411101500</v>
      </c>
      <c r="C317" s="4">
        <v>6</v>
      </c>
      <c r="D317" s="4" t="s">
        <v>244</v>
      </c>
      <c r="E317" s="38" t="s">
        <v>406</v>
      </c>
      <c r="F317" s="9"/>
      <c r="G317" s="3">
        <f t="shared" si="188"/>
        <v>511101506</v>
      </c>
      <c r="H317" s="3"/>
      <c r="I317" s="3"/>
      <c r="J317" s="3"/>
      <c r="K317" s="3">
        <v>100</v>
      </c>
      <c r="L317" s="3"/>
      <c r="M317" s="3"/>
      <c r="N317" s="3"/>
      <c r="O317" s="3" t="str">
        <f t="shared" si="169"/>
        <v>511101506,100</v>
      </c>
      <c r="P317" s="3" t="str">
        <f t="shared" si="170"/>
        <v/>
      </c>
      <c r="Q317" s="3" t="str">
        <f t="shared" si="171"/>
        <v/>
      </c>
      <c r="R317" s="3" t="str">
        <f t="shared" si="172"/>
        <v/>
      </c>
    </row>
    <row r="318" spans="1:18" x14ac:dyDescent="0.3">
      <c r="A318" s="4">
        <f t="shared" si="186"/>
        <v>411101507</v>
      </c>
      <c r="B318" s="16">
        <f t="shared" si="187"/>
        <v>411101500</v>
      </c>
      <c r="C318" s="4">
        <v>7</v>
      </c>
      <c r="D318" s="4" t="s">
        <v>244</v>
      </c>
      <c r="E318" s="38" t="s">
        <v>406</v>
      </c>
      <c r="F318" s="9"/>
      <c r="G318" s="3">
        <f t="shared" si="188"/>
        <v>511101507</v>
      </c>
      <c r="H318" s="3"/>
      <c r="I318" s="3"/>
      <c r="J318" s="3"/>
      <c r="K318" s="3">
        <v>100</v>
      </c>
      <c r="L318" s="3"/>
      <c r="M318" s="3"/>
      <c r="N318" s="3"/>
      <c r="O318" s="3" t="str">
        <f t="shared" si="169"/>
        <v>511101507,100</v>
      </c>
      <c r="P318" s="3" t="str">
        <f t="shared" si="170"/>
        <v/>
      </c>
      <c r="Q318" s="3" t="str">
        <f t="shared" si="171"/>
        <v/>
      </c>
      <c r="R318" s="3" t="str">
        <f t="shared" si="172"/>
        <v/>
      </c>
    </row>
    <row r="319" spans="1:18" x14ac:dyDescent="0.3">
      <c r="A319" s="4">
        <f t="shared" si="186"/>
        <v>411101508</v>
      </c>
      <c r="B319" s="16">
        <f t="shared" si="187"/>
        <v>411101500</v>
      </c>
      <c r="C319" s="4">
        <v>8</v>
      </c>
      <c r="D319" s="4" t="s">
        <v>244</v>
      </c>
      <c r="E319" s="38" t="s">
        <v>406</v>
      </c>
      <c r="F319" s="9"/>
      <c r="G319" s="3">
        <f t="shared" si="188"/>
        <v>511101508</v>
      </c>
      <c r="H319" s="3"/>
      <c r="I319" s="3"/>
      <c r="J319" s="3"/>
      <c r="K319" s="3">
        <v>100</v>
      </c>
      <c r="L319" s="3"/>
      <c r="M319" s="3"/>
      <c r="N319" s="3"/>
      <c r="O319" s="3" t="str">
        <f t="shared" si="169"/>
        <v>511101508,100</v>
      </c>
      <c r="P319" s="3" t="str">
        <f t="shared" si="170"/>
        <v/>
      </c>
      <c r="Q319" s="3" t="str">
        <f t="shared" si="171"/>
        <v/>
      </c>
      <c r="R319" s="3" t="str">
        <f t="shared" si="172"/>
        <v/>
      </c>
    </row>
    <row r="320" spans="1:18" x14ac:dyDescent="0.3">
      <c r="B320" s="5" t="s">
        <v>84</v>
      </c>
      <c r="H320" s="3"/>
      <c r="O320" s="3" t="str">
        <f t="shared" ref="O320:O328" si="189">IF(G320=0,"",G320&amp;","&amp;K320)</f>
        <v/>
      </c>
      <c r="P320" s="3" t="str">
        <f t="shared" ref="P320:P328" si="190">IF(H320=0,"",H320&amp;","&amp;L320)</f>
        <v/>
      </c>
      <c r="Q320" s="3" t="str">
        <f t="shared" ref="Q320:Q328" si="191">IF(I320=0,"",I320&amp;","&amp;M320)</f>
        <v/>
      </c>
      <c r="R320" s="3" t="str">
        <f t="shared" ref="R320:R328" si="192">IF(J320=0,"",J320&amp;","&amp;N320)</f>
        <v/>
      </c>
    </row>
    <row r="321" spans="1:18" x14ac:dyDescent="0.3">
      <c r="A321" s="4">
        <f>B321+C321</f>
        <v>412101501</v>
      </c>
      <c r="B321" s="16">
        <v>412101500</v>
      </c>
      <c r="C321" s="4">
        <v>1</v>
      </c>
      <c r="D321" s="4" t="s">
        <v>244</v>
      </c>
      <c r="E321" s="4" t="s">
        <v>300</v>
      </c>
      <c r="F321" s="9" t="s">
        <v>241</v>
      </c>
      <c r="G321" s="3">
        <f>IF(A321&lt;&gt;0,A321+100000000,"")</f>
        <v>512101501</v>
      </c>
      <c r="H321" s="3"/>
      <c r="I321" s="3"/>
      <c r="J321" s="3"/>
      <c r="K321" s="3">
        <v>100</v>
      </c>
      <c r="L321" s="3"/>
      <c r="M321" s="3"/>
      <c r="N321" s="3"/>
      <c r="O321" s="3" t="str">
        <f t="shared" si="189"/>
        <v>512101501,100</v>
      </c>
      <c r="P321" s="3" t="str">
        <f t="shared" si="190"/>
        <v/>
      </c>
      <c r="Q321" s="3" t="str">
        <f t="shared" si="191"/>
        <v/>
      </c>
      <c r="R321" s="3" t="str">
        <f t="shared" si="192"/>
        <v/>
      </c>
    </row>
    <row r="322" spans="1:18" x14ac:dyDescent="0.3">
      <c r="A322" s="4">
        <f t="shared" ref="A322:A328" si="193">B322+C322</f>
        <v>412101502</v>
      </c>
      <c r="B322" s="16">
        <f t="shared" ref="B322:B328" si="194">B321</f>
        <v>412101500</v>
      </c>
      <c r="C322" s="4">
        <v>2</v>
      </c>
      <c r="D322" s="4" t="s">
        <v>244</v>
      </c>
      <c r="E322" s="4" t="s">
        <v>300</v>
      </c>
      <c r="F322" s="9"/>
      <c r="G322" s="3">
        <f t="shared" ref="G322:G328" si="195">IF(A322&lt;&gt;0,A322+100000000,"")</f>
        <v>512101502</v>
      </c>
      <c r="H322" s="3"/>
      <c r="I322" s="3"/>
      <c r="J322" s="3"/>
      <c r="K322" s="3">
        <v>100</v>
      </c>
      <c r="L322" s="3"/>
      <c r="M322" s="3"/>
      <c r="N322" s="3"/>
      <c r="O322" s="3" t="str">
        <f t="shared" si="189"/>
        <v>512101502,100</v>
      </c>
      <c r="P322" s="3" t="str">
        <f t="shared" si="190"/>
        <v/>
      </c>
      <c r="Q322" s="3" t="str">
        <f t="shared" si="191"/>
        <v/>
      </c>
      <c r="R322" s="3" t="str">
        <f t="shared" si="192"/>
        <v/>
      </c>
    </row>
    <row r="323" spans="1:18" x14ac:dyDescent="0.3">
      <c r="A323" s="4">
        <f t="shared" si="193"/>
        <v>412101503</v>
      </c>
      <c r="B323" s="16">
        <f t="shared" si="194"/>
        <v>412101500</v>
      </c>
      <c r="C323" s="4">
        <v>3</v>
      </c>
      <c r="D323" s="4" t="s">
        <v>244</v>
      </c>
      <c r="E323" s="4" t="s">
        <v>300</v>
      </c>
      <c r="F323" s="9"/>
      <c r="G323" s="3">
        <f t="shared" si="195"/>
        <v>512101503</v>
      </c>
      <c r="H323" s="3"/>
      <c r="I323" s="3"/>
      <c r="J323" s="3"/>
      <c r="K323" s="3">
        <v>100</v>
      </c>
      <c r="L323" s="3"/>
      <c r="M323" s="3"/>
      <c r="N323" s="3"/>
      <c r="O323" s="3" t="str">
        <f t="shared" si="189"/>
        <v>512101503,100</v>
      </c>
      <c r="P323" s="3" t="str">
        <f t="shared" si="190"/>
        <v/>
      </c>
      <c r="Q323" s="3" t="str">
        <f t="shared" si="191"/>
        <v/>
      </c>
      <c r="R323" s="3" t="str">
        <f t="shared" si="192"/>
        <v/>
      </c>
    </row>
    <row r="324" spans="1:18" x14ac:dyDescent="0.3">
      <c r="A324" s="4">
        <f t="shared" si="193"/>
        <v>412101504</v>
      </c>
      <c r="B324" s="16">
        <f t="shared" si="194"/>
        <v>412101500</v>
      </c>
      <c r="C324" s="4">
        <v>4</v>
      </c>
      <c r="D324" s="4" t="s">
        <v>244</v>
      </c>
      <c r="E324" s="4" t="s">
        <v>300</v>
      </c>
      <c r="F324" s="9"/>
      <c r="G324" s="3">
        <f t="shared" si="195"/>
        <v>512101504</v>
      </c>
      <c r="H324" s="3"/>
      <c r="I324" s="3"/>
      <c r="J324" s="3"/>
      <c r="K324" s="3">
        <v>100</v>
      </c>
      <c r="L324" s="3"/>
      <c r="M324" s="3"/>
      <c r="N324" s="3"/>
      <c r="O324" s="3" t="str">
        <f t="shared" si="189"/>
        <v>512101504,100</v>
      </c>
      <c r="P324" s="3" t="str">
        <f t="shared" si="190"/>
        <v/>
      </c>
      <c r="Q324" s="3" t="str">
        <f t="shared" si="191"/>
        <v/>
      </c>
      <c r="R324" s="3" t="str">
        <f t="shared" si="192"/>
        <v/>
      </c>
    </row>
    <row r="325" spans="1:18" x14ac:dyDescent="0.3">
      <c r="A325" s="4">
        <f t="shared" si="193"/>
        <v>412101505</v>
      </c>
      <c r="B325" s="16">
        <f t="shared" si="194"/>
        <v>412101500</v>
      </c>
      <c r="C325" s="4">
        <v>5</v>
      </c>
      <c r="D325" s="4" t="s">
        <v>244</v>
      </c>
      <c r="E325" s="4" t="s">
        <v>300</v>
      </c>
      <c r="F325" s="9"/>
      <c r="G325" s="3">
        <f t="shared" si="195"/>
        <v>512101505</v>
      </c>
      <c r="H325" s="3"/>
      <c r="I325" s="3"/>
      <c r="J325" s="3"/>
      <c r="K325" s="3">
        <v>100</v>
      </c>
      <c r="L325" s="3"/>
      <c r="M325" s="3"/>
      <c r="N325" s="3"/>
      <c r="O325" s="3" t="str">
        <f t="shared" si="189"/>
        <v>512101505,100</v>
      </c>
      <c r="P325" s="3" t="str">
        <f t="shared" si="190"/>
        <v/>
      </c>
      <c r="Q325" s="3" t="str">
        <f t="shared" si="191"/>
        <v/>
      </c>
      <c r="R325" s="3" t="str">
        <f t="shared" si="192"/>
        <v/>
      </c>
    </row>
    <row r="326" spans="1:18" x14ac:dyDescent="0.3">
      <c r="A326" s="4">
        <f t="shared" si="193"/>
        <v>412101506</v>
      </c>
      <c r="B326" s="16">
        <f t="shared" si="194"/>
        <v>412101500</v>
      </c>
      <c r="C326" s="4">
        <v>6</v>
      </c>
      <c r="D326" s="4" t="s">
        <v>244</v>
      </c>
      <c r="E326" s="4" t="s">
        <v>300</v>
      </c>
      <c r="F326" s="9"/>
      <c r="G326" s="3">
        <f t="shared" si="195"/>
        <v>512101506</v>
      </c>
      <c r="H326" s="3"/>
      <c r="I326" s="3"/>
      <c r="J326" s="3"/>
      <c r="K326" s="3">
        <v>100</v>
      </c>
      <c r="L326" s="3"/>
      <c r="M326" s="3"/>
      <c r="N326" s="3"/>
      <c r="O326" s="3" t="str">
        <f t="shared" si="189"/>
        <v>512101506,100</v>
      </c>
      <c r="P326" s="3" t="str">
        <f t="shared" si="190"/>
        <v/>
      </c>
      <c r="Q326" s="3" t="str">
        <f t="shared" si="191"/>
        <v/>
      </c>
      <c r="R326" s="3" t="str">
        <f t="shared" si="192"/>
        <v/>
      </c>
    </row>
    <row r="327" spans="1:18" x14ac:dyDescent="0.3">
      <c r="A327" s="4">
        <f t="shared" si="193"/>
        <v>412101507</v>
      </c>
      <c r="B327" s="16">
        <f t="shared" si="194"/>
        <v>412101500</v>
      </c>
      <c r="C327" s="4">
        <v>7</v>
      </c>
      <c r="D327" s="4" t="s">
        <v>244</v>
      </c>
      <c r="E327" s="4" t="s">
        <v>300</v>
      </c>
      <c r="F327" s="9"/>
      <c r="G327" s="3">
        <f t="shared" si="195"/>
        <v>512101507</v>
      </c>
      <c r="H327" s="3"/>
      <c r="I327" s="3"/>
      <c r="J327" s="3"/>
      <c r="K327" s="3">
        <v>100</v>
      </c>
      <c r="L327" s="3"/>
      <c r="M327" s="3"/>
      <c r="N327" s="3"/>
      <c r="O327" s="3" t="str">
        <f t="shared" si="189"/>
        <v>512101507,100</v>
      </c>
      <c r="P327" s="3" t="str">
        <f t="shared" si="190"/>
        <v/>
      </c>
      <c r="Q327" s="3" t="str">
        <f t="shared" si="191"/>
        <v/>
      </c>
      <c r="R327" s="3" t="str">
        <f t="shared" si="192"/>
        <v/>
      </c>
    </row>
    <row r="328" spans="1:18" x14ac:dyDescent="0.3">
      <c r="A328" s="4">
        <f t="shared" si="193"/>
        <v>412101508</v>
      </c>
      <c r="B328" s="16">
        <f t="shared" si="194"/>
        <v>412101500</v>
      </c>
      <c r="C328" s="4">
        <v>8</v>
      </c>
      <c r="D328" s="4" t="s">
        <v>244</v>
      </c>
      <c r="E328" s="4" t="s">
        <v>300</v>
      </c>
      <c r="F328" s="9"/>
      <c r="G328" s="3">
        <f t="shared" si="195"/>
        <v>512101508</v>
      </c>
      <c r="H328" s="3"/>
      <c r="I328" s="3"/>
      <c r="J328" s="3"/>
      <c r="K328" s="3">
        <v>100</v>
      </c>
      <c r="L328" s="3"/>
      <c r="M328" s="3"/>
      <c r="N328" s="3"/>
      <c r="O328" s="3" t="str">
        <f t="shared" si="189"/>
        <v>512101508,100</v>
      </c>
      <c r="P328" s="3" t="str">
        <f t="shared" si="190"/>
        <v/>
      </c>
      <c r="Q328" s="3" t="str">
        <f t="shared" si="191"/>
        <v/>
      </c>
      <c r="R328" s="3" t="str">
        <f t="shared" si="192"/>
        <v/>
      </c>
    </row>
    <row r="329" spans="1:18" x14ac:dyDescent="0.3">
      <c r="B329" s="5" t="s">
        <v>84</v>
      </c>
      <c r="H329" s="3"/>
      <c r="O329" s="3" t="str">
        <f t="shared" ref="O329:O337" si="196">IF(G329=0,"",G329&amp;","&amp;K329)</f>
        <v/>
      </c>
      <c r="P329" s="3" t="str">
        <f t="shared" ref="P329:P337" si="197">IF(H329=0,"",H329&amp;","&amp;L329)</f>
        <v/>
      </c>
      <c r="Q329" s="3" t="str">
        <f t="shared" ref="Q329:Q337" si="198">IF(I329=0,"",I329&amp;","&amp;M329)</f>
        <v/>
      </c>
      <c r="R329" s="3" t="str">
        <f t="shared" ref="R329:R337" si="199">IF(J329=0,"",J329&amp;","&amp;N329)</f>
        <v/>
      </c>
    </row>
    <row r="330" spans="1:18" x14ac:dyDescent="0.3">
      <c r="A330" s="4">
        <f>B330+C330</f>
        <v>411101601</v>
      </c>
      <c r="B330" s="16">
        <v>411101600</v>
      </c>
      <c r="C330" s="4">
        <v>1</v>
      </c>
      <c r="D330" s="4" t="s">
        <v>245</v>
      </c>
      <c r="E330" s="4" t="s">
        <v>224</v>
      </c>
      <c r="F330" s="9" t="s">
        <v>247</v>
      </c>
      <c r="G330" s="3">
        <f>IF(A330&lt;&gt;0,A330+100000000,"")</f>
        <v>511101601</v>
      </c>
      <c r="H330" s="3"/>
      <c r="I330" s="3"/>
      <c r="J330" s="3"/>
      <c r="K330" s="3">
        <v>100</v>
      </c>
      <c r="L330" s="3"/>
      <c r="M330" s="3"/>
      <c r="N330" s="3"/>
      <c r="O330" s="3" t="str">
        <f t="shared" si="196"/>
        <v>511101601,100</v>
      </c>
      <c r="P330" s="3" t="str">
        <f t="shared" si="197"/>
        <v/>
      </c>
      <c r="Q330" s="3" t="str">
        <f t="shared" si="198"/>
        <v/>
      </c>
      <c r="R330" s="3" t="str">
        <f t="shared" si="199"/>
        <v/>
      </c>
    </row>
    <row r="331" spans="1:18" x14ac:dyDescent="0.3">
      <c r="A331" s="4">
        <f t="shared" ref="A331:A337" si="200">B331+C331</f>
        <v>411101602</v>
      </c>
      <c r="B331" s="16">
        <f t="shared" ref="B331:B337" si="201">B330</f>
        <v>411101600</v>
      </c>
      <c r="C331" s="4">
        <v>2</v>
      </c>
      <c r="D331" s="4" t="s">
        <v>245</v>
      </c>
      <c r="E331" s="4" t="s">
        <v>224</v>
      </c>
      <c r="F331" s="9"/>
      <c r="G331" s="3">
        <f t="shared" ref="G331:G337" si="202">IF(A331&lt;&gt;0,A331+100000000,"")</f>
        <v>511101602</v>
      </c>
      <c r="H331" s="3"/>
      <c r="I331" s="3"/>
      <c r="J331" s="3"/>
      <c r="K331" s="3">
        <v>100</v>
      </c>
      <c r="L331" s="3"/>
      <c r="M331" s="3"/>
      <c r="N331" s="3"/>
      <c r="O331" s="3" t="str">
        <f t="shared" si="196"/>
        <v>511101602,100</v>
      </c>
      <c r="P331" s="3" t="str">
        <f t="shared" si="197"/>
        <v/>
      </c>
      <c r="Q331" s="3" t="str">
        <f t="shared" si="198"/>
        <v/>
      </c>
      <c r="R331" s="3" t="str">
        <f t="shared" si="199"/>
        <v/>
      </c>
    </row>
    <row r="332" spans="1:18" x14ac:dyDescent="0.3">
      <c r="A332" s="4">
        <f t="shared" si="200"/>
        <v>411101603</v>
      </c>
      <c r="B332" s="16">
        <f t="shared" si="201"/>
        <v>411101600</v>
      </c>
      <c r="C332" s="4">
        <v>3</v>
      </c>
      <c r="D332" s="4" t="s">
        <v>245</v>
      </c>
      <c r="E332" s="4" t="s">
        <v>224</v>
      </c>
      <c r="F332" s="9"/>
      <c r="G332" s="3">
        <f t="shared" si="202"/>
        <v>511101603</v>
      </c>
      <c r="H332" s="3"/>
      <c r="I332" s="3"/>
      <c r="J332" s="3"/>
      <c r="K332" s="3">
        <v>100</v>
      </c>
      <c r="L332" s="3"/>
      <c r="M332" s="3"/>
      <c r="N332" s="3"/>
      <c r="O332" s="3" t="str">
        <f t="shared" si="196"/>
        <v>511101603,100</v>
      </c>
      <c r="P332" s="3" t="str">
        <f t="shared" si="197"/>
        <v/>
      </c>
      <c r="Q332" s="3" t="str">
        <f t="shared" si="198"/>
        <v/>
      </c>
      <c r="R332" s="3" t="str">
        <f t="shared" si="199"/>
        <v/>
      </c>
    </row>
    <row r="333" spans="1:18" x14ac:dyDescent="0.3">
      <c r="A333" s="4">
        <f t="shared" si="200"/>
        <v>411101604</v>
      </c>
      <c r="B333" s="16">
        <f t="shared" si="201"/>
        <v>411101600</v>
      </c>
      <c r="C333" s="4">
        <v>4</v>
      </c>
      <c r="D333" s="4" t="s">
        <v>245</v>
      </c>
      <c r="E333" s="4" t="s">
        <v>224</v>
      </c>
      <c r="F333" s="9"/>
      <c r="G333" s="3">
        <f t="shared" si="202"/>
        <v>511101604</v>
      </c>
      <c r="H333" s="3"/>
      <c r="I333" s="3"/>
      <c r="J333" s="3"/>
      <c r="K333" s="3">
        <v>100</v>
      </c>
      <c r="L333" s="3"/>
      <c r="M333" s="3"/>
      <c r="N333" s="3"/>
      <c r="O333" s="3" t="str">
        <f t="shared" si="196"/>
        <v>511101604,100</v>
      </c>
      <c r="P333" s="3" t="str">
        <f t="shared" si="197"/>
        <v/>
      </c>
      <c r="Q333" s="3" t="str">
        <f t="shared" si="198"/>
        <v/>
      </c>
      <c r="R333" s="3" t="str">
        <f t="shared" si="199"/>
        <v/>
      </c>
    </row>
    <row r="334" spans="1:18" x14ac:dyDescent="0.3">
      <c r="A334" s="4">
        <f t="shared" si="200"/>
        <v>411101605</v>
      </c>
      <c r="B334" s="16">
        <f t="shared" si="201"/>
        <v>411101600</v>
      </c>
      <c r="C334" s="4">
        <v>5</v>
      </c>
      <c r="D334" s="4" t="s">
        <v>245</v>
      </c>
      <c r="E334" s="4" t="s">
        <v>224</v>
      </c>
      <c r="F334" s="9"/>
      <c r="G334" s="3">
        <f t="shared" si="202"/>
        <v>511101605</v>
      </c>
      <c r="H334" s="3"/>
      <c r="I334" s="3"/>
      <c r="J334" s="3"/>
      <c r="K334" s="3">
        <v>100</v>
      </c>
      <c r="L334" s="3"/>
      <c r="M334" s="3"/>
      <c r="N334" s="3"/>
      <c r="O334" s="3" t="str">
        <f t="shared" si="196"/>
        <v>511101605,100</v>
      </c>
      <c r="P334" s="3" t="str">
        <f t="shared" si="197"/>
        <v/>
      </c>
      <c r="Q334" s="3" t="str">
        <f t="shared" si="198"/>
        <v/>
      </c>
      <c r="R334" s="3" t="str">
        <f t="shared" si="199"/>
        <v/>
      </c>
    </row>
    <row r="335" spans="1:18" x14ac:dyDescent="0.3">
      <c r="A335" s="4">
        <f t="shared" si="200"/>
        <v>411101606</v>
      </c>
      <c r="B335" s="16">
        <f t="shared" si="201"/>
        <v>411101600</v>
      </c>
      <c r="C335" s="4">
        <v>6</v>
      </c>
      <c r="D335" s="4" t="s">
        <v>245</v>
      </c>
      <c r="E335" s="4" t="s">
        <v>224</v>
      </c>
      <c r="F335" s="9"/>
      <c r="G335" s="3">
        <f t="shared" si="202"/>
        <v>511101606</v>
      </c>
      <c r="H335" s="3"/>
      <c r="I335" s="3"/>
      <c r="J335" s="3"/>
      <c r="K335" s="3">
        <v>100</v>
      </c>
      <c r="L335" s="3"/>
      <c r="M335" s="3"/>
      <c r="N335" s="3"/>
      <c r="O335" s="3" t="str">
        <f t="shared" si="196"/>
        <v>511101606,100</v>
      </c>
      <c r="P335" s="3" t="str">
        <f t="shared" si="197"/>
        <v/>
      </c>
      <c r="Q335" s="3" t="str">
        <f t="shared" si="198"/>
        <v/>
      </c>
      <c r="R335" s="3" t="str">
        <f t="shared" si="199"/>
        <v/>
      </c>
    </row>
    <row r="336" spans="1:18" x14ac:dyDescent="0.3">
      <c r="A336" s="4">
        <f t="shared" si="200"/>
        <v>411101607</v>
      </c>
      <c r="B336" s="16">
        <f t="shared" si="201"/>
        <v>411101600</v>
      </c>
      <c r="C336" s="4">
        <v>7</v>
      </c>
      <c r="D336" s="4" t="s">
        <v>245</v>
      </c>
      <c r="E336" s="4" t="s">
        <v>224</v>
      </c>
      <c r="F336" s="9"/>
      <c r="G336" s="3">
        <f t="shared" si="202"/>
        <v>511101607</v>
      </c>
      <c r="H336" s="3"/>
      <c r="I336" s="3"/>
      <c r="J336" s="3"/>
      <c r="K336" s="3">
        <v>100</v>
      </c>
      <c r="L336" s="3"/>
      <c r="M336" s="3"/>
      <c r="N336" s="3"/>
      <c r="O336" s="3" t="str">
        <f t="shared" si="196"/>
        <v>511101607,100</v>
      </c>
      <c r="P336" s="3" t="str">
        <f t="shared" si="197"/>
        <v/>
      </c>
      <c r="Q336" s="3" t="str">
        <f t="shared" si="198"/>
        <v/>
      </c>
      <c r="R336" s="3" t="str">
        <f t="shared" si="199"/>
        <v/>
      </c>
    </row>
    <row r="337" spans="1:18" x14ac:dyDescent="0.3">
      <c r="A337" s="4">
        <f t="shared" si="200"/>
        <v>411101608</v>
      </c>
      <c r="B337" s="16">
        <f t="shared" si="201"/>
        <v>411101600</v>
      </c>
      <c r="C337" s="4">
        <v>8</v>
      </c>
      <c r="D337" s="4" t="s">
        <v>245</v>
      </c>
      <c r="E337" s="4" t="s">
        <v>224</v>
      </c>
      <c r="F337" s="9"/>
      <c r="G337" s="3">
        <f t="shared" si="202"/>
        <v>511101608</v>
      </c>
      <c r="H337" s="3"/>
      <c r="I337" s="3"/>
      <c r="J337" s="3"/>
      <c r="K337" s="3">
        <v>100</v>
      </c>
      <c r="L337" s="3"/>
      <c r="M337" s="3"/>
      <c r="N337" s="3"/>
      <c r="O337" s="3" t="str">
        <f t="shared" si="196"/>
        <v>511101608,100</v>
      </c>
      <c r="P337" s="3" t="str">
        <f t="shared" si="197"/>
        <v/>
      </c>
      <c r="Q337" s="3" t="str">
        <f t="shared" si="198"/>
        <v/>
      </c>
      <c r="R337" s="3" t="str">
        <f t="shared" si="199"/>
        <v/>
      </c>
    </row>
    <row r="338" spans="1:18" x14ac:dyDescent="0.3">
      <c r="B338" s="5" t="s">
        <v>84</v>
      </c>
      <c r="H338" s="3"/>
      <c r="O338" s="3" t="str">
        <f t="shared" ref="O338:O355" si="203">IF(G338=0,"",G338&amp;","&amp;K338)</f>
        <v/>
      </c>
      <c r="P338" s="3" t="str">
        <f t="shared" ref="P338:P355" si="204">IF(H338=0,"",H338&amp;","&amp;L338)</f>
        <v/>
      </c>
      <c r="Q338" s="3" t="str">
        <f t="shared" ref="Q338:Q355" si="205">IF(I338=0,"",I338&amp;","&amp;M338)</f>
        <v/>
      </c>
      <c r="R338" s="3" t="str">
        <f t="shared" ref="R338:R355" si="206">IF(J338=0,"",J338&amp;","&amp;N338)</f>
        <v/>
      </c>
    </row>
    <row r="339" spans="1:18" x14ac:dyDescent="0.3">
      <c r="A339" s="4">
        <f>B339+C339</f>
        <v>412101601</v>
      </c>
      <c r="B339" s="16">
        <v>412101600</v>
      </c>
      <c r="C339" s="4">
        <v>1</v>
      </c>
      <c r="D339" s="4" t="s">
        <v>245</v>
      </c>
      <c r="E339" s="4" t="s">
        <v>224</v>
      </c>
      <c r="F339" s="9" t="s">
        <v>246</v>
      </c>
      <c r="G339" s="3">
        <f>IF(A339&lt;&gt;0,A339+100000000,"")</f>
        <v>512101601</v>
      </c>
      <c r="H339" s="3"/>
      <c r="I339" s="3"/>
      <c r="J339" s="3"/>
      <c r="K339" s="3">
        <v>100</v>
      </c>
      <c r="L339" s="3"/>
      <c r="M339" s="3"/>
      <c r="N339" s="3"/>
      <c r="O339" s="3" t="str">
        <f t="shared" si="203"/>
        <v>512101601,100</v>
      </c>
      <c r="P339" s="3" t="str">
        <f t="shared" si="204"/>
        <v/>
      </c>
      <c r="Q339" s="3" t="str">
        <f t="shared" si="205"/>
        <v/>
      </c>
      <c r="R339" s="3" t="str">
        <f t="shared" si="206"/>
        <v/>
      </c>
    </row>
    <row r="340" spans="1:18" x14ac:dyDescent="0.3">
      <c r="A340" s="4">
        <f t="shared" ref="A340:A346" si="207">B340+C340</f>
        <v>412101602</v>
      </c>
      <c r="B340" s="16">
        <f t="shared" ref="B340:B346" si="208">B339</f>
        <v>412101600</v>
      </c>
      <c r="C340" s="4">
        <v>2</v>
      </c>
      <c r="D340" s="4" t="s">
        <v>245</v>
      </c>
      <c r="E340" s="4" t="s">
        <v>224</v>
      </c>
      <c r="F340" s="9"/>
      <c r="G340" s="3">
        <f t="shared" ref="G340:G346" si="209">IF(A340&lt;&gt;0,A340+100000000,"")</f>
        <v>512101602</v>
      </c>
      <c r="H340" s="3"/>
      <c r="I340" s="3"/>
      <c r="J340" s="3"/>
      <c r="K340" s="3">
        <v>100</v>
      </c>
      <c r="L340" s="3"/>
      <c r="M340" s="3"/>
      <c r="N340" s="3"/>
      <c r="O340" s="3" t="str">
        <f t="shared" si="203"/>
        <v>512101602,100</v>
      </c>
      <c r="P340" s="3" t="str">
        <f t="shared" si="204"/>
        <v/>
      </c>
      <c r="Q340" s="3" t="str">
        <f t="shared" si="205"/>
        <v/>
      </c>
      <c r="R340" s="3" t="str">
        <f t="shared" si="206"/>
        <v/>
      </c>
    </row>
    <row r="341" spans="1:18" x14ac:dyDescent="0.3">
      <c r="A341" s="4">
        <f t="shared" si="207"/>
        <v>412101603</v>
      </c>
      <c r="B341" s="16">
        <f t="shared" si="208"/>
        <v>412101600</v>
      </c>
      <c r="C341" s="4">
        <v>3</v>
      </c>
      <c r="D341" s="4" t="s">
        <v>245</v>
      </c>
      <c r="E341" s="4" t="s">
        <v>224</v>
      </c>
      <c r="F341" s="9"/>
      <c r="G341" s="3">
        <f t="shared" si="209"/>
        <v>512101603</v>
      </c>
      <c r="H341" s="3"/>
      <c r="I341" s="3"/>
      <c r="J341" s="3"/>
      <c r="K341" s="3">
        <v>100</v>
      </c>
      <c r="L341" s="3"/>
      <c r="M341" s="3"/>
      <c r="N341" s="3"/>
      <c r="O341" s="3" t="str">
        <f t="shared" si="203"/>
        <v>512101603,100</v>
      </c>
      <c r="P341" s="3" t="str">
        <f t="shared" si="204"/>
        <v/>
      </c>
      <c r="Q341" s="3" t="str">
        <f t="shared" si="205"/>
        <v/>
      </c>
      <c r="R341" s="3" t="str">
        <f t="shared" si="206"/>
        <v/>
      </c>
    </row>
    <row r="342" spans="1:18" x14ac:dyDescent="0.3">
      <c r="A342" s="4">
        <f t="shared" si="207"/>
        <v>412101604</v>
      </c>
      <c r="B342" s="16">
        <f t="shared" si="208"/>
        <v>412101600</v>
      </c>
      <c r="C342" s="4">
        <v>4</v>
      </c>
      <c r="D342" s="4" t="s">
        <v>245</v>
      </c>
      <c r="E342" s="4" t="s">
        <v>224</v>
      </c>
      <c r="F342" s="9"/>
      <c r="G342" s="3">
        <f t="shared" si="209"/>
        <v>512101604</v>
      </c>
      <c r="H342" s="3"/>
      <c r="I342" s="3"/>
      <c r="J342" s="3"/>
      <c r="K342" s="3">
        <v>100</v>
      </c>
      <c r="L342" s="3"/>
      <c r="M342" s="3"/>
      <c r="N342" s="3"/>
      <c r="O342" s="3" t="str">
        <f t="shared" si="203"/>
        <v>512101604,100</v>
      </c>
      <c r="P342" s="3" t="str">
        <f t="shared" si="204"/>
        <v/>
      </c>
      <c r="Q342" s="3" t="str">
        <f t="shared" si="205"/>
        <v/>
      </c>
      <c r="R342" s="3" t="str">
        <f t="shared" si="206"/>
        <v/>
      </c>
    </row>
    <row r="343" spans="1:18" x14ac:dyDescent="0.3">
      <c r="A343" s="4">
        <f t="shared" si="207"/>
        <v>412101605</v>
      </c>
      <c r="B343" s="16">
        <f t="shared" si="208"/>
        <v>412101600</v>
      </c>
      <c r="C343" s="4">
        <v>5</v>
      </c>
      <c r="D343" s="4" t="s">
        <v>245</v>
      </c>
      <c r="E343" s="4" t="s">
        <v>224</v>
      </c>
      <c r="F343" s="9"/>
      <c r="G343" s="3">
        <f t="shared" si="209"/>
        <v>512101605</v>
      </c>
      <c r="H343" s="3"/>
      <c r="I343" s="3"/>
      <c r="J343" s="3"/>
      <c r="K343" s="3">
        <v>100</v>
      </c>
      <c r="L343" s="3"/>
      <c r="M343" s="3"/>
      <c r="N343" s="3"/>
      <c r="O343" s="3" t="str">
        <f t="shared" si="203"/>
        <v>512101605,100</v>
      </c>
      <c r="P343" s="3" t="str">
        <f t="shared" si="204"/>
        <v/>
      </c>
      <c r="Q343" s="3" t="str">
        <f t="shared" si="205"/>
        <v/>
      </c>
      <c r="R343" s="3" t="str">
        <f t="shared" si="206"/>
        <v/>
      </c>
    </row>
    <row r="344" spans="1:18" x14ac:dyDescent="0.3">
      <c r="A344" s="4">
        <f t="shared" si="207"/>
        <v>412101606</v>
      </c>
      <c r="B344" s="16">
        <f t="shared" si="208"/>
        <v>412101600</v>
      </c>
      <c r="C344" s="4">
        <v>6</v>
      </c>
      <c r="D344" s="4" t="s">
        <v>245</v>
      </c>
      <c r="E344" s="4" t="s">
        <v>224</v>
      </c>
      <c r="F344" s="9"/>
      <c r="G344" s="3">
        <f t="shared" si="209"/>
        <v>512101606</v>
      </c>
      <c r="H344" s="3"/>
      <c r="I344" s="3"/>
      <c r="J344" s="3"/>
      <c r="K344" s="3">
        <v>100</v>
      </c>
      <c r="L344" s="3"/>
      <c r="M344" s="3"/>
      <c r="N344" s="3"/>
      <c r="O344" s="3" t="str">
        <f t="shared" si="203"/>
        <v>512101606,100</v>
      </c>
      <c r="P344" s="3" t="str">
        <f t="shared" si="204"/>
        <v/>
      </c>
      <c r="Q344" s="3" t="str">
        <f t="shared" si="205"/>
        <v/>
      </c>
      <c r="R344" s="3" t="str">
        <f t="shared" si="206"/>
        <v/>
      </c>
    </row>
    <row r="345" spans="1:18" x14ac:dyDescent="0.3">
      <c r="A345" s="4">
        <f t="shared" si="207"/>
        <v>412101607</v>
      </c>
      <c r="B345" s="16">
        <f t="shared" si="208"/>
        <v>412101600</v>
      </c>
      <c r="C345" s="4">
        <v>7</v>
      </c>
      <c r="D345" s="4" t="s">
        <v>245</v>
      </c>
      <c r="E345" s="4" t="s">
        <v>224</v>
      </c>
      <c r="F345" s="9"/>
      <c r="G345" s="3">
        <f t="shared" si="209"/>
        <v>512101607</v>
      </c>
      <c r="H345" s="3"/>
      <c r="I345" s="3"/>
      <c r="J345" s="3"/>
      <c r="K345" s="3">
        <v>100</v>
      </c>
      <c r="L345" s="3"/>
      <c r="M345" s="3"/>
      <c r="N345" s="3"/>
      <c r="O345" s="3" t="str">
        <f t="shared" si="203"/>
        <v>512101607,100</v>
      </c>
      <c r="P345" s="3" t="str">
        <f t="shared" si="204"/>
        <v/>
      </c>
      <c r="Q345" s="3" t="str">
        <f t="shared" si="205"/>
        <v/>
      </c>
      <c r="R345" s="3" t="str">
        <f t="shared" si="206"/>
        <v/>
      </c>
    </row>
    <row r="346" spans="1:18" x14ac:dyDescent="0.3">
      <c r="A346" s="4">
        <f t="shared" si="207"/>
        <v>412101608</v>
      </c>
      <c r="B346" s="16">
        <f t="shared" si="208"/>
        <v>412101600</v>
      </c>
      <c r="C346" s="4">
        <v>8</v>
      </c>
      <c r="D346" s="4" t="s">
        <v>245</v>
      </c>
      <c r="E346" s="4" t="s">
        <v>224</v>
      </c>
      <c r="F346" s="9"/>
      <c r="G346" s="3">
        <f t="shared" si="209"/>
        <v>512101608</v>
      </c>
      <c r="H346" s="3"/>
      <c r="I346" s="3"/>
      <c r="J346" s="3"/>
      <c r="K346" s="3">
        <v>100</v>
      </c>
      <c r="L346" s="3"/>
      <c r="M346" s="3"/>
      <c r="N346" s="3"/>
      <c r="O346" s="3" t="str">
        <f t="shared" si="203"/>
        <v>512101608,100</v>
      </c>
      <c r="P346" s="3" t="str">
        <f t="shared" si="204"/>
        <v/>
      </c>
      <c r="Q346" s="3" t="str">
        <f t="shared" si="205"/>
        <v/>
      </c>
      <c r="R346" s="3" t="str">
        <f t="shared" si="206"/>
        <v/>
      </c>
    </row>
    <row r="347" spans="1:18" x14ac:dyDescent="0.3">
      <c r="B347" s="5" t="s">
        <v>84</v>
      </c>
      <c r="H347" s="3"/>
      <c r="O347" s="3" t="str">
        <f t="shared" si="203"/>
        <v/>
      </c>
      <c r="P347" s="3" t="str">
        <f t="shared" si="204"/>
        <v/>
      </c>
      <c r="Q347" s="3" t="str">
        <f t="shared" si="205"/>
        <v/>
      </c>
      <c r="R347" s="3" t="str">
        <f t="shared" si="206"/>
        <v/>
      </c>
    </row>
    <row r="348" spans="1:18" x14ac:dyDescent="0.3">
      <c r="A348" s="4">
        <f>B348+C348</f>
        <v>411101701</v>
      </c>
      <c r="B348" s="16">
        <v>411101700</v>
      </c>
      <c r="C348" s="4">
        <v>1</v>
      </c>
      <c r="D348" s="4" t="s">
        <v>418</v>
      </c>
      <c r="E348" s="4" t="s">
        <v>46</v>
      </c>
      <c r="F348" s="9" t="s">
        <v>234</v>
      </c>
      <c r="G348" s="3">
        <f>IF(A348&lt;&gt;0,A348+100000000,"")</f>
        <v>511101701</v>
      </c>
      <c r="H348" s="3"/>
      <c r="I348" s="3"/>
      <c r="J348" s="3"/>
      <c r="K348" s="3">
        <v>100</v>
      </c>
      <c r="L348" s="3"/>
      <c r="M348" s="3"/>
      <c r="N348" s="3"/>
      <c r="O348" s="3" t="str">
        <f t="shared" si="203"/>
        <v>511101701,100</v>
      </c>
      <c r="P348" s="3" t="str">
        <f t="shared" si="204"/>
        <v/>
      </c>
      <c r="Q348" s="3" t="str">
        <f t="shared" si="205"/>
        <v/>
      </c>
      <c r="R348" s="3" t="str">
        <f t="shared" si="206"/>
        <v/>
      </c>
    </row>
    <row r="349" spans="1:18" x14ac:dyDescent="0.3">
      <c r="A349" s="4">
        <f t="shared" ref="A349:A355" si="210">B349+C349</f>
        <v>411101702</v>
      </c>
      <c r="B349" s="16">
        <f t="shared" ref="B349:B355" si="211">B348</f>
        <v>411101700</v>
      </c>
      <c r="C349" s="4">
        <v>2</v>
      </c>
      <c r="D349" s="4" t="s">
        <v>418</v>
      </c>
      <c r="E349" s="4" t="s">
        <v>46</v>
      </c>
      <c r="F349" s="9"/>
      <c r="G349" s="3">
        <f t="shared" ref="G349:G391" si="212">IF(A349&lt;&gt;0,A349+100000000,"")</f>
        <v>511101702</v>
      </c>
      <c r="H349" s="3"/>
      <c r="I349" s="3"/>
      <c r="J349" s="3"/>
      <c r="K349" s="3">
        <v>100</v>
      </c>
      <c r="L349" s="3"/>
      <c r="M349" s="3"/>
      <c r="N349" s="3"/>
      <c r="O349" s="3" t="str">
        <f t="shared" si="203"/>
        <v>511101702,100</v>
      </c>
      <c r="P349" s="3" t="str">
        <f t="shared" si="204"/>
        <v/>
      </c>
      <c r="Q349" s="3" t="str">
        <f t="shared" si="205"/>
        <v/>
      </c>
      <c r="R349" s="3" t="str">
        <f t="shared" si="206"/>
        <v/>
      </c>
    </row>
    <row r="350" spans="1:18" x14ac:dyDescent="0.3">
      <c r="A350" s="4">
        <f t="shared" si="210"/>
        <v>411101703</v>
      </c>
      <c r="B350" s="16">
        <f t="shared" si="211"/>
        <v>411101700</v>
      </c>
      <c r="C350" s="4">
        <v>3</v>
      </c>
      <c r="D350" s="4" t="s">
        <v>418</v>
      </c>
      <c r="E350" s="4" t="s">
        <v>46</v>
      </c>
      <c r="F350" s="9"/>
      <c r="G350" s="3">
        <f t="shared" si="212"/>
        <v>511101703</v>
      </c>
      <c r="H350" s="3"/>
      <c r="I350" s="3"/>
      <c r="J350" s="3"/>
      <c r="K350" s="3">
        <v>100</v>
      </c>
      <c r="L350" s="3"/>
      <c r="M350" s="3"/>
      <c r="N350" s="3"/>
      <c r="O350" s="3" t="str">
        <f t="shared" si="203"/>
        <v>511101703,100</v>
      </c>
      <c r="P350" s="3" t="str">
        <f t="shared" si="204"/>
        <v/>
      </c>
      <c r="Q350" s="3" t="str">
        <f t="shared" si="205"/>
        <v/>
      </c>
      <c r="R350" s="3" t="str">
        <f t="shared" si="206"/>
        <v/>
      </c>
    </row>
    <row r="351" spans="1:18" x14ac:dyDescent="0.3">
      <c r="A351" s="4">
        <f t="shared" si="210"/>
        <v>411101704</v>
      </c>
      <c r="B351" s="16">
        <f t="shared" si="211"/>
        <v>411101700</v>
      </c>
      <c r="C351" s="4">
        <v>4</v>
      </c>
      <c r="D351" s="4" t="s">
        <v>418</v>
      </c>
      <c r="E351" s="4" t="s">
        <v>46</v>
      </c>
      <c r="F351" s="9"/>
      <c r="G351" s="3">
        <f t="shared" si="212"/>
        <v>511101704</v>
      </c>
      <c r="H351" s="3"/>
      <c r="I351" s="3"/>
      <c r="J351" s="3"/>
      <c r="K351" s="3">
        <v>100</v>
      </c>
      <c r="L351" s="3"/>
      <c r="M351" s="3"/>
      <c r="N351" s="3"/>
      <c r="O351" s="3" t="str">
        <f t="shared" si="203"/>
        <v>511101704,100</v>
      </c>
      <c r="P351" s="3" t="str">
        <f t="shared" si="204"/>
        <v/>
      </c>
      <c r="Q351" s="3" t="str">
        <f t="shared" si="205"/>
        <v/>
      </c>
      <c r="R351" s="3" t="str">
        <f t="shared" si="206"/>
        <v/>
      </c>
    </row>
    <row r="352" spans="1:18" x14ac:dyDescent="0.3">
      <c r="A352" s="4">
        <f t="shared" si="210"/>
        <v>411101705</v>
      </c>
      <c r="B352" s="16">
        <f t="shared" si="211"/>
        <v>411101700</v>
      </c>
      <c r="C352" s="4">
        <v>5</v>
      </c>
      <c r="D352" s="4" t="s">
        <v>418</v>
      </c>
      <c r="E352" s="4" t="s">
        <v>46</v>
      </c>
      <c r="F352" s="9"/>
      <c r="G352" s="3">
        <f t="shared" si="212"/>
        <v>511101705</v>
      </c>
      <c r="H352" s="3"/>
      <c r="I352" s="3"/>
      <c r="J352" s="3"/>
      <c r="K352" s="3">
        <v>100</v>
      </c>
      <c r="L352" s="3"/>
      <c r="M352" s="3"/>
      <c r="N352" s="3"/>
      <c r="O352" s="3" t="str">
        <f t="shared" si="203"/>
        <v>511101705,100</v>
      </c>
      <c r="P352" s="3" t="str">
        <f t="shared" si="204"/>
        <v/>
      </c>
      <c r="Q352" s="3" t="str">
        <f t="shared" si="205"/>
        <v/>
      </c>
      <c r="R352" s="3" t="str">
        <f t="shared" si="206"/>
        <v/>
      </c>
    </row>
    <row r="353" spans="1:18" x14ac:dyDescent="0.3">
      <c r="A353" s="4">
        <f t="shared" si="210"/>
        <v>411101706</v>
      </c>
      <c r="B353" s="16">
        <f t="shared" si="211"/>
        <v>411101700</v>
      </c>
      <c r="C353" s="4">
        <v>6</v>
      </c>
      <c r="D353" s="4" t="s">
        <v>418</v>
      </c>
      <c r="E353" s="4" t="s">
        <v>46</v>
      </c>
      <c r="F353" s="9"/>
      <c r="G353" s="3">
        <f t="shared" si="212"/>
        <v>511101706</v>
      </c>
      <c r="H353" s="3"/>
      <c r="I353" s="3"/>
      <c r="J353" s="3"/>
      <c r="K353" s="3">
        <v>100</v>
      </c>
      <c r="L353" s="3"/>
      <c r="M353" s="3"/>
      <c r="N353" s="3"/>
      <c r="O353" s="3" t="str">
        <f t="shared" si="203"/>
        <v>511101706,100</v>
      </c>
      <c r="P353" s="3" t="str">
        <f t="shared" si="204"/>
        <v/>
      </c>
      <c r="Q353" s="3" t="str">
        <f t="shared" si="205"/>
        <v/>
      </c>
      <c r="R353" s="3" t="str">
        <f t="shared" si="206"/>
        <v/>
      </c>
    </row>
    <row r="354" spans="1:18" x14ac:dyDescent="0.3">
      <c r="A354" s="4">
        <f t="shared" si="210"/>
        <v>411101707</v>
      </c>
      <c r="B354" s="16">
        <f t="shared" si="211"/>
        <v>411101700</v>
      </c>
      <c r="C354" s="4">
        <v>7</v>
      </c>
      <c r="D354" s="4" t="s">
        <v>418</v>
      </c>
      <c r="E354" s="4" t="s">
        <v>46</v>
      </c>
      <c r="F354" s="9"/>
      <c r="G354" s="3">
        <f t="shared" si="212"/>
        <v>511101707</v>
      </c>
      <c r="H354" s="3"/>
      <c r="I354" s="3"/>
      <c r="J354" s="3"/>
      <c r="K354" s="3">
        <v>100</v>
      </c>
      <c r="L354" s="3"/>
      <c r="M354" s="3"/>
      <c r="N354" s="3"/>
      <c r="O354" s="3" t="str">
        <f t="shared" si="203"/>
        <v>511101707,100</v>
      </c>
      <c r="P354" s="3" t="str">
        <f t="shared" si="204"/>
        <v/>
      </c>
      <c r="Q354" s="3" t="str">
        <f t="shared" si="205"/>
        <v/>
      </c>
      <c r="R354" s="3" t="str">
        <f t="shared" si="206"/>
        <v/>
      </c>
    </row>
    <row r="355" spans="1:18" x14ac:dyDescent="0.3">
      <c r="A355" s="4">
        <f t="shared" si="210"/>
        <v>411101708</v>
      </c>
      <c r="B355" s="16">
        <f t="shared" si="211"/>
        <v>411101700</v>
      </c>
      <c r="C355" s="4">
        <v>8</v>
      </c>
      <c r="D355" s="4" t="s">
        <v>418</v>
      </c>
      <c r="E355" s="4" t="s">
        <v>46</v>
      </c>
      <c r="F355" s="9"/>
      <c r="G355" s="3">
        <f t="shared" si="212"/>
        <v>511101708</v>
      </c>
      <c r="H355" s="3"/>
      <c r="I355" s="3"/>
      <c r="J355" s="3"/>
      <c r="K355" s="3">
        <v>100</v>
      </c>
      <c r="L355" s="3"/>
      <c r="M355" s="3"/>
      <c r="N355" s="3"/>
      <c r="O355" s="3" t="str">
        <f t="shared" si="203"/>
        <v>511101708,100</v>
      </c>
      <c r="P355" s="3" t="str">
        <f t="shared" si="204"/>
        <v/>
      </c>
      <c r="Q355" s="3" t="str">
        <f t="shared" si="205"/>
        <v/>
      </c>
      <c r="R355" s="3" t="str">
        <f t="shared" si="206"/>
        <v/>
      </c>
    </row>
    <row r="356" spans="1:18" x14ac:dyDescent="0.3">
      <c r="B356" s="5" t="s">
        <v>84</v>
      </c>
      <c r="G356" s="3" t="str">
        <f t="shared" si="212"/>
        <v/>
      </c>
      <c r="H356" s="3"/>
      <c r="O356" s="3" t="str">
        <f t="shared" ref="O356:O373" si="213">IF(G356=0,"",G356&amp;","&amp;K356)</f>
        <v>,</v>
      </c>
      <c r="P356" s="3" t="str">
        <f t="shared" ref="P356:P373" si="214">IF(H356=0,"",H356&amp;","&amp;L356)</f>
        <v/>
      </c>
      <c r="Q356" s="3" t="str">
        <f t="shared" ref="Q356:Q373" si="215">IF(I356=0,"",I356&amp;","&amp;M356)</f>
        <v/>
      </c>
      <c r="R356" s="3" t="str">
        <f t="shared" ref="R356:R373" si="216">IF(J356=0,"",J356&amp;","&amp;N356)</f>
        <v/>
      </c>
    </row>
    <row r="357" spans="1:18" x14ac:dyDescent="0.3">
      <c r="A357" s="4">
        <f>B357+C357</f>
        <v>412101701</v>
      </c>
      <c r="B357" s="16">
        <v>412101700</v>
      </c>
      <c r="C357" s="4">
        <v>1</v>
      </c>
      <c r="D357" s="4" t="s">
        <v>418</v>
      </c>
      <c r="E357" s="4" t="s">
        <v>43</v>
      </c>
      <c r="F357" s="9" t="s">
        <v>240</v>
      </c>
      <c r="G357" s="3">
        <f t="shared" si="212"/>
        <v>512101701</v>
      </c>
      <c r="H357" s="3"/>
      <c r="I357" s="3"/>
      <c r="J357" s="3"/>
      <c r="K357" s="3">
        <v>100</v>
      </c>
      <c r="L357" s="3"/>
      <c r="M357" s="3"/>
      <c r="N357" s="3"/>
      <c r="O357" s="3" t="str">
        <f t="shared" si="213"/>
        <v>512101701,100</v>
      </c>
      <c r="P357" s="3" t="str">
        <f t="shared" si="214"/>
        <v/>
      </c>
      <c r="Q357" s="3" t="str">
        <f t="shared" si="215"/>
        <v/>
      </c>
      <c r="R357" s="3" t="str">
        <f t="shared" si="216"/>
        <v/>
      </c>
    </row>
    <row r="358" spans="1:18" x14ac:dyDescent="0.3">
      <c r="A358" s="4">
        <f t="shared" ref="A358:A364" si="217">B358+C358</f>
        <v>412101702</v>
      </c>
      <c r="B358" s="16">
        <f t="shared" ref="B358:B364" si="218">B357</f>
        <v>412101700</v>
      </c>
      <c r="C358" s="4">
        <v>2</v>
      </c>
      <c r="D358" s="4" t="s">
        <v>418</v>
      </c>
      <c r="E358" s="4" t="s">
        <v>43</v>
      </c>
      <c r="F358" s="9"/>
      <c r="G358" s="3">
        <f t="shared" si="212"/>
        <v>512101702</v>
      </c>
      <c r="H358" s="3"/>
      <c r="I358" s="3"/>
      <c r="J358" s="3"/>
      <c r="K358" s="3">
        <v>100</v>
      </c>
      <c r="L358" s="3"/>
      <c r="M358" s="3"/>
      <c r="N358" s="3"/>
      <c r="O358" s="3" t="str">
        <f t="shared" si="213"/>
        <v>512101702,100</v>
      </c>
      <c r="P358" s="3" t="str">
        <f t="shared" si="214"/>
        <v/>
      </c>
      <c r="Q358" s="3" t="str">
        <f t="shared" si="215"/>
        <v/>
      </c>
      <c r="R358" s="3" t="str">
        <f t="shared" si="216"/>
        <v/>
      </c>
    </row>
    <row r="359" spans="1:18" x14ac:dyDescent="0.3">
      <c r="A359" s="4">
        <f t="shared" si="217"/>
        <v>412101703</v>
      </c>
      <c r="B359" s="16">
        <f t="shared" si="218"/>
        <v>412101700</v>
      </c>
      <c r="C359" s="4">
        <v>3</v>
      </c>
      <c r="D359" s="4" t="s">
        <v>418</v>
      </c>
      <c r="E359" s="4" t="s">
        <v>43</v>
      </c>
      <c r="F359" s="9"/>
      <c r="G359" s="3">
        <f t="shared" si="212"/>
        <v>512101703</v>
      </c>
      <c r="H359" s="3"/>
      <c r="I359" s="3"/>
      <c r="J359" s="3"/>
      <c r="K359" s="3">
        <v>100</v>
      </c>
      <c r="L359" s="3"/>
      <c r="M359" s="3"/>
      <c r="N359" s="3"/>
      <c r="O359" s="3" t="str">
        <f t="shared" si="213"/>
        <v>512101703,100</v>
      </c>
      <c r="P359" s="3" t="str">
        <f t="shared" si="214"/>
        <v/>
      </c>
      <c r="Q359" s="3" t="str">
        <f t="shared" si="215"/>
        <v/>
      </c>
      <c r="R359" s="3" t="str">
        <f t="shared" si="216"/>
        <v/>
      </c>
    </row>
    <row r="360" spans="1:18" x14ac:dyDescent="0.3">
      <c r="A360" s="4">
        <f t="shared" si="217"/>
        <v>412101704</v>
      </c>
      <c r="B360" s="16">
        <f t="shared" si="218"/>
        <v>412101700</v>
      </c>
      <c r="C360" s="4">
        <v>4</v>
      </c>
      <c r="D360" s="4" t="s">
        <v>418</v>
      </c>
      <c r="E360" s="4" t="s">
        <v>43</v>
      </c>
      <c r="F360" s="9"/>
      <c r="G360" s="3">
        <f t="shared" si="212"/>
        <v>512101704</v>
      </c>
      <c r="H360" s="3"/>
      <c r="I360" s="3"/>
      <c r="J360" s="3"/>
      <c r="K360" s="3">
        <v>100</v>
      </c>
      <c r="L360" s="3"/>
      <c r="M360" s="3"/>
      <c r="N360" s="3"/>
      <c r="O360" s="3" t="str">
        <f t="shared" si="213"/>
        <v>512101704,100</v>
      </c>
      <c r="P360" s="3" t="str">
        <f t="shared" si="214"/>
        <v/>
      </c>
      <c r="Q360" s="3" t="str">
        <f t="shared" si="215"/>
        <v/>
      </c>
      <c r="R360" s="3" t="str">
        <f t="shared" si="216"/>
        <v/>
      </c>
    </row>
    <row r="361" spans="1:18" x14ac:dyDescent="0.3">
      <c r="A361" s="4">
        <f t="shared" si="217"/>
        <v>412101705</v>
      </c>
      <c r="B361" s="16">
        <f t="shared" si="218"/>
        <v>412101700</v>
      </c>
      <c r="C361" s="4">
        <v>5</v>
      </c>
      <c r="D361" s="4" t="s">
        <v>418</v>
      </c>
      <c r="E361" s="4" t="s">
        <v>43</v>
      </c>
      <c r="F361" s="9"/>
      <c r="G361" s="3">
        <f t="shared" si="212"/>
        <v>512101705</v>
      </c>
      <c r="H361" s="3"/>
      <c r="I361" s="3"/>
      <c r="J361" s="3"/>
      <c r="K361" s="3">
        <v>100</v>
      </c>
      <c r="L361" s="3"/>
      <c r="M361" s="3"/>
      <c r="N361" s="3"/>
      <c r="O361" s="3" t="str">
        <f t="shared" si="213"/>
        <v>512101705,100</v>
      </c>
      <c r="P361" s="3" t="str">
        <f t="shared" si="214"/>
        <v/>
      </c>
      <c r="Q361" s="3" t="str">
        <f t="shared" si="215"/>
        <v/>
      </c>
      <c r="R361" s="3" t="str">
        <f t="shared" si="216"/>
        <v/>
      </c>
    </row>
    <row r="362" spans="1:18" x14ac:dyDescent="0.3">
      <c r="A362" s="4">
        <f t="shared" si="217"/>
        <v>412101706</v>
      </c>
      <c r="B362" s="16">
        <f t="shared" si="218"/>
        <v>412101700</v>
      </c>
      <c r="C362" s="4">
        <v>6</v>
      </c>
      <c r="D362" s="4" t="s">
        <v>418</v>
      </c>
      <c r="E362" s="4" t="s">
        <v>43</v>
      </c>
      <c r="F362" s="9"/>
      <c r="G362" s="3">
        <f t="shared" si="212"/>
        <v>512101706</v>
      </c>
      <c r="H362" s="3"/>
      <c r="I362" s="3"/>
      <c r="J362" s="3"/>
      <c r="K362" s="3">
        <v>100</v>
      </c>
      <c r="L362" s="3"/>
      <c r="M362" s="3"/>
      <c r="N362" s="3"/>
      <c r="O362" s="3" t="str">
        <f t="shared" si="213"/>
        <v>512101706,100</v>
      </c>
      <c r="P362" s="3" t="str">
        <f t="shared" si="214"/>
        <v/>
      </c>
      <c r="Q362" s="3" t="str">
        <f t="shared" si="215"/>
        <v/>
      </c>
      <c r="R362" s="3" t="str">
        <f t="shared" si="216"/>
        <v/>
      </c>
    </row>
    <row r="363" spans="1:18" x14ac:dyDescent="0.3">
      <c r="A363" s="4">
        <f t="shared" si="217"/>
        <v>412101707</v>
      </c>
      <c r="B363" s="16">
        <f t="shared" si="218"/>
        <v>412101700</v>
      </c>
      <c r="C363" s="4">
        <v>7</v>
      </c>
      <c r="D363" s="4" t="s">
        <v>418</v>
      </c>
      <c r="E363" s="4" t="s">
        <v>43</v>
      </c>
      <c r="F363" s="9"/>
      <c r="G363" s="3">
        <f t="shared" si="212"/>
        <v>512101707</v>
      </c>
      <c r="H363" s="3"/>
      <c r="I363" s="3"/>
      <c r="J363" s="3"/>
      <c r="K363" s="3">
        <v>100</v>
      </c>
      <c r="L363" s="3"/>
      <c r="M363" s="3"/>
      <c r="N363" s="3"/>
      <c r="O363" s="3" t="str">
        <f t="shared" si="213"/>
        <v>512101707,100</v>
      </c>
      <c r="P363" s="3" t="str">
        <f t="shared" si="214"/>
        <v/>
      </c>
      <c r="Q363" s="3" t="str">
        <f t="shared" si="215"/>
        <v/>
      </c>
      <c r="R363" s="3" t="str">
        <f t="shared" si="216"/>
        <v/>
      </c>
    </row>
    <row r="364" spans="1:18" x14ac:dyDescent="0.3">
      <c r="A364" s="4">
        <f t="shared" si="217"/>
        <v>412101708</v>
      </c>
      <c r="B364" s="16">
        <f t="shared" si="218"/>
        <v>412101700</v>
      </c>
      <c r="C364" s="4">
        <v>8</v>
      </c>
      <c r="D364" s="4" t="s">
        <v>418</v>
      </c>
      <c r="E364" s="4" t="s">
        <v>43</v>
      </c>
      <c r="F364" s="9"/>
      <c r="G364" s="3">
        <f t="shared" si="212"/>
        <v>512101708</v>
      </c>
      <c r="H364" s="3"/>
      <c r="I364" s="3"/>
      <c r="J364" s="3"/>
      <c r="K364" s="3">
        <v>100</v>
      </c>
      <c r="L364" s="3"/>
      <c r="M364" s="3"/>
      <c r="N364" s="3"/>
      <c r="O364" s="3" t="str">
        <f t="shared" si="213"/>
        <v>512101708,100</v>
      </c>
      <c r="P364" s="3" t="str">
        <f t="shared" si="214"/>
        <v/>
      </c>
      <c r="Q364" s="3" t="str">
        <f t="shared" si="215"/>
        <v/>
      </c>
      <c r="R364" s="3" t="str">
        <f t="shared" si="216"/>
        <v/>
      </c>
    </row>
    <row r="365" spans="1:18" x14ac:dyDescent="0.3">
      <c r="B365" s="5" t="s">
        <v>84</v>
      </c>
      <c r="G365" s="3" t="str">
        <f t="shared" si="212"/>
        <v/>
      </c>
      <c r="H365" s="3"/>
      <c r="O365" s="3" t="str">
        <f t="shared" si="213"/>
        <v>,</v>
      </c>
      <c r="P365" s="3" t="str">
        <f t="shared" si="214"/>
        <v/>
      </c>
      <c r="Q365" s="3" t="str">
        <f t="shared" si="215"/>
        <v/>
      </c>
      <c r="R365" s="3" t="str">
        <f t="shared" si="216"/>
        <v/>
      </c>
    </row>
    <row r="366" spans="1:18" x14ac:dyDescent="0.3">
      <c r="A366" s="4">
        <f>B366+C366</f>
        <v>413101701</v>
      </c>
      <c r="B366" s="16">
        <v>413101700</v>
      </c>
      <c r="C366" s="4">
        <v>1</v>
      </c>
      <c r="D366" s="4" t="s">
        <v>418</v>
      </c>
      <c r="E366" s="4" t="s">
        <v>43</v>
      </c>
      <c r="F366" s="9" t="s">
        <v>225</v>
      </c>
      <c r="G366" s="3">
        <f t="shared" si="212"/>
        <v>513101701</v>
      </c>
      <c r="H366" s="3"/>
      <c r="I366" s="3"/>
      <c r="J366" s="3"/>
      <c r="K366" s="3">
        <v>100</v>
      </c>
      <c r="L366" s="3"/>
      <c r="M366" s="3"/>
      <c r="N366" s="3"/>
      <c r="O366" s="3" t="str">
        <f t="shared" si="213"/>
        <v>513101701,100</v>
      </c>
      <c r="P366" s="3" t="str">
        <f t="shared" si="214"/>
        <v/>
      </c>
      <c r="Q366" s="3" t="str">
        <f t="shared" si="215"/>
        <v/>
      </c>
      <c r="R366" s="3" t="str">
        <f t="shared" si="216"/>
        <v/>
      </c>
    </row>
    <row r="367" spans="1:18" x14ac:dyDescent="0.3">
      <c r="A367" s="4">
        <f t="shared" ref="A367:A373" si="219">B367+C367</f>
        <v>413101702</v>
      </c>
      <c r="B367" s="16">
        <f t="shared" ref="B367:B373" si="220">B366</f>
        <v>413101700</v>
      </c>
      <c r="C367" s="4">
        <v>2</v>
      </c>
      <c r="D367" s="4" t="s">
        <v>418</v>
      </c>
      <c r="E367" s="4" t="s">
        <v>43</v>
      </c>
      <c r="F367" s="9"/>
      <c r="G367" s="3">
        <f t="shared" si="212"/>
        <v>513101702</v>
      </c>
      <c r="H367" s="3"/>
      <c r="I367" s="3"/>
      <c r="J367" s="3"/>
      <c r="K367" s="3">
        <v>100</v>
      </c>
      <c r="L367" s="3"/>
      <c r="M367" s="3"/>
      <c r="N367" s="3"/>
      <c r="O367" s="3" t="str">
        <f t="shared" si="213"/>
        <v>513101702,100</v>
      </c>
      <c r="P367" s="3" t="str">
        <f t="shared" si="214"/>
        <v/>
      </c>
      <c r="Q367" s="3" t="str">
        <f t="shared" si="215"/>
        <v/>
      </c>
      <c r="R367" s="3" t="str">
        <f t="shared" si="216"/>
        <v/>
      </c>
    </row>
    <row r="368" spans="1:18" x14ac:dyDescent="0.3">
      <c r="A368" s="4">
        <f t="shared" si="219"/>
        <v>413101703</v>
      </c>
      <c r="B368" s="16">
        <f t="shared" si="220"/>
        <v>413101700</v>
      </c>
      <c r="C368" s="4">
        <v>3</v>
      </c>
      <c r="D368" s="4" t="s">
        <v>418</v>
      </c>
      <c r="E368" s="4" t="s">
        <v>43</v>
      </c>
      <c r="F368" s="9"/>
      <c r="G368" s="3">
        <f t="shared" si="212"/>
        <v>513101703</v>
      </c>
      <c r="H368" s="3"/>
      <c r="I368" s="3"/>
      <c r="J368" s="3"/>
      <c r="K368" s="3">
        <v>100</v>
      </c>
      <c r="L368" s="3"/>
      <c r="M368" s="3"/>
      <c r="N368" s="3"/>
      <c r="O368" s="3" t="str">
        <f t="shared" si="213"/>
        <v>513101703,100</v>
      </c>
      <c r="P368" s="3" t="str">
        <f t="shared" si="214"/>
        <v/>
      </c>
      <c r="Q368" s="3" t="str">
        <f t="shared" si="215"/>
        <v/>
      </c>
      <c r="R368" s="3" t="str">
        <f t="shared" si="216"/>
        <v/>
      </c>
    </row>
    <row r="369" spans="1:18" x14ac:dyDescent="0.3">
      <c r="A369" s="4">
        <f t="shared" si="219"/>
        <v>413101704</v>
      </c>
      <c r="B369" s="16">
        <f t="shared" si="220"/>
        <v>413101700</v>
      </c>
      <c r="C369" s="4">
        <v>4</v>
      </c>
      <c r="D369" s="4" t="s">
        <v>418</v>
      </c>
      <c r="E369" s="4" t="s">
        <v>43</v>
      </c>
      <c r="F369" s="9"/>
      <c r="G369" s="3">
        <f t="shared" si="212"/>
        <v>513101704</v>
      </c>
      <c r="H369" s="3"/>
      <c r="I369" s="3"/>
      <c r="J369" s="3"/>
      <c r="K369" s="3">
        <v>100</v>
      </c>
      <c r="L369" s="3"/>
      <c r="M369" s="3"/>
      <c r="N369" s="3"/>
      <c r="O369" s="3" t="str">
        <f t="shared" si="213"/>
        <v>513101704,100</v>
      </c>
      <c r="P369" s="3" t="str">
        <f t="shared" si="214"/>
        <v/>
      </c>
      <c r="Q369" s="3" t="str">
        <f t="shared" si="215"/>
        <v/>
      </c>
      <c r="R369" s="3" t="str">
        <f t="shared" si="216"/>
        <v/>
      </c>
    </row>
    <row r="370" spans="1:18" x14ac:dyDescent="0.3">
      <c r="A370" s="4">
        <f t="shared" si="219"/>
        <v>413101705</v>
      </c>
      <c r="B370" s="16">
        <f t="shared" si="220"/>
        <v>413101700</v>
      </c>
      <c r="C370" s="4">
        <v>5</v>
      </c>
      <c r="D370" s="4" t="s">
        <v>418</v>
      </c>
      <c r="E370" s="4" t="s">
        <v>43</v>
      </c>
      <c r="F370" s="9"/>
      <c r="G370" s="3">
        <f t="shared" si="212"/>
        <v>513101705</v>
      </c>
      <c r="H370" s="3"/>
      <c r="I370" s="3"/>
      <c r="J370" s="3"/>
      <c r="K370" s="3">
        <v>100</v>
      </c>
      <c r="L370" s="3"/>
      <c r="M370" s="3"/>
      <c r="N370" s="3"/>
      <c r="O370" s="3" t="str">
        <f t="shared" si="213"/>
        <v>513101705,100</v>
      </c>
      <c r="P370" s="3" t="str">
        <f t="shared" si="214"/>
        <v/>
      </c>
      <c r="Q370" s="3" t="str">
        <f t="shared" si="215"/>
        <v/>
      </c>
      <c r="R370" s="3" t="str">
        <f t="shared" si="216"/>
        <v/>
      </c>
    </row>
    <row r="371" spans="1:18" x14ac:dyDescent="0.3">
      <c r="A371" s="4">
        <f t="shared" si="219"/>
        <v>413101706</v>
      </c>
      <c r="B371" s="16">
        <f t="shared" si="220"/>
        <v>413101700</v>
      </c>
      <c r="C371" s="4">
        <v>6</v>
      </c>
      <c r="D371" s="4" t="s">
        <v>418</v>
      </c>
      <c r="E371" s="4" t="s">
        <v>43</v>
      </c>
      <c r="F371" s="9"/>
      <c r="G371" s="3">
        <f t="shared" si="212"/>
        <v>513101706</v>
      </c>
      <c r="H371" s="3"/>
      <c r="I371" s="3"/>
      <c r="J371" s="3"/>
      <c r="K371" s="3">
        <v>100</v>
      </c>
      <c r="L371" s="3"/>
      <c r="M371" s="3"/>
      <c r="N371" s="3"/>
      <c r="O371" s="3" t="str">
        <f t="shared" si="213"/>
        <v>513101706,100</v>
      </c>
      <c r="P371" s="3" t="str">
        <f t="shared" si="214"/>
        <v/>
      </c>
      <c r="Q371" s="3" t="str">
        <f t="shared" si="215"/>
        <v/>
      </c>
      <c r="R371" s="3" t="str">
        <f t="shared" si="216"/>
        <v/>
      </c>
    </row>
    <row r="372" spans="1:18" x14ac:dyDescent="0.3">
      <c r="A372" s="4">
        <f t="shared" si="219"/>
        <v>413101707</v>
      </c>
      <c r="B372" s="16">
        <f t="shared" si="220"/>
        <v>413101700</v>
      </c>
      <c r="C372" s="4">
        <v>7</v>
      </c>
      <c r="D372" s="4" t="s">
        <v>418</v>
      </c>
      <c r="E372" s="4" t="s">
        <v>43</v>
      </c>
      <c r="F372" s="9"/>
      <c r="G372" s="3">
        <f t="shared" si="212"/>
        <v>513101707</v>
      </c>
      <c r="H372" s="3"/>
      <c r="I372" s="3"/>
      <c r="J372" s="3"/>
      <c r="K372" s="3">
        <v>100</v>
      </c>
      <c r="L372" s="3"/>
      <c r="M372" s="3"/>
      <c r="N372" s="3"/>
      <c r="O372" s="3" t="str">
        <f t="shared" si="213"/>
        <v>513101707,100</v>
      </c>
      <c r="P372" s="3" t="str">
        <f t="shared" si="214"/>
        <v/>
      </c>
      <c r="Q372" s="3" t="str">
        <f t="shared" si="215"/>
        <v/>
      </c>
      <c r="R372" s="3" t="str">
        <f t="shared" si="216"/>
        <v/>
      </c>
    </row>
    <row r="373" spans="1:18" x14ac:dyDescent="0.3">
      <c r="A373" s="4">
        <f t="shared" si="219"/>
        <v>413101708</v>
      </c>
      <c r="B373" s="16">
        <f t="shared" si="220"/>
        <v>413101700</v>
      </c>
      <c r="C373" s="4">
        <v>8</v>
      </c>
      <c r="D373" s="4" t="s">
        <v>418</v>
      </c>
      <c r="E373" s="4" t="s">
        <v>43</v>
      </c>
      <c r="F373" s="9"/>
      <c r="G373" s="3">
        <f t="shared" si="212"/>
        <v>513101708</v>
      </c>
      <c r="H373" s="3"/>
      <c r="I373" s="3"/>
      <c r="J373" s="3"/>
      <c r="K373" s="3">
        <v>100</v>
      </c>
      <c r="L373" s="3"/>
      <c r="M373" s="3"/>
      <c r="N373" s="3"/>
      <c r="O373" s="3" t="str">
        <f t="shared" si="213"/>
        <v>513101708,100</v>
      </c>
      <c r="P373" s="3" t="str">
        <f t="shared" si="214"/>
        <v/>
      </c>
      <c r="Q373" s="3" t="str">
        <f t="shared" si="215"/>
        <v/>
      </c>
      <c r="R373" s="3" t="str">
        <f t="shared" si="216"/>
        <v/>
      </c>
    </row>
    <row r="374" spans="1:18" x14ac:dyDescent="0.3">
      <c r="B374" s="5" t="s">
        <v>84</v>
      </c>
      <c r="G374" s="3" t="str">
        <f t="shared" si="212"/>
        <v/>
      </c>
      <c r="H374" s="3"/>
      <c r="O374" s="3" t="str">
        <f t="shared" ref="O374:O382" si="221">IF(G374=0,"",G374&amp;","&amp;K374)</f>
        <v>,</v>
      </c>
      <c r="P374" s="3" t="str">
        <f t="shared" ref="P374:P382" si="222">IF(H374=0,"",H374&amp;","&amp;L374)</f>
        <v/>
      </c>
      <c r="Q374" s="3" t="str">
        <f t="shared" ref="Q374:Q382" si="223">IF(I374=0,"",I374&amp;","&amp;M374)</f>
        <v/>
      </c>
      <c r="R374" s="3" t="str">
        <f t="shared" ref="R374:R382" si="224">IF(J374=0,"",J374&amp;","&amp;N374)</f>
        <v/>
      </c>
    </row>
    <row r="375" spans="1:18" x14ac:dyDescent="0.3">
      <c r="A375" s="4">
        <f>B375+C375</f>
        <v>414101701</v>
      </c>
      <c r="B375" s="16">
        <v>414101700</v>
      </c>
      <c r="C375" s="4">
        <v>1</v>
      </c>
      <c r="D375" s="4" t="s">
        <v>418</v>
      </c>
      <c r="E375" s="4" t="s">
        <v>43</v>
      </c>
      <c r="F375" s="9" t="s">
        <v>249</v>
      </c>
      <c r="G375" s="3">
        <f t="shared" si="212"/>
        <v>514101701</v>
      </c>
      <c r="H375" s="3"/>
      <c r="I375" s="3"/>
      <c r="J375" s="3"/>
      <c r="K375" s="3">
        <v>100</v>
      </c>
      <c r="L375" s="3"/>
      <c r="M375" s="3"/>
      <c r="N375" s="3"/>
      <c r="O375" s="3" t="str">
        <f t="shared" si="221"/>
        <v>514101701,100</v>
      </c>
      <c r="P375" s="3" t="str">
        <f t="shared" si="222"/>
        <v/>
      </c>
      <c r="Q375" s="3" t="str">
        <f t="shared" si="223"/>
        <v/>
      </c>
      <c r="R375" s="3" t="str">
        <f t="shared" si="224"/>
        <v/>
      </c>
    </row>
    <row r="376" spans="1:18" x14ac:dyDescent="0.3">
      <c r="A376" s="4">
        <f t="shared" ref="A376:A382" si="225">B376+C376</f>
        <v>414101702</v>
      </c>
      <c r="B376" s="16">
        <f t="shared" ref="B376:B382" si="226">B375</f>
        <v>414101700</v>
      </c>
      <c r="C376" s="4">
        <v>2</v>
      </c>
      <c r="D376" s="4" t="s">
        <v>418</v>
      </c>
      <c r="E376" s="4" t="s">
        <v>43</v>
      </c>
      <c r="F376" s="9"/>
      <c r="G376" s="3">
        <f t="shared" si="212"/>
        <v>514101702</v>
      </c>
      <c r="H376" s="3"/>
      <c r="I376" s="3"/>
      <c r="J376" s="3"/>
      <c r="K376" s="3">
        <v>100</v>
      </c>
      <c r="L376" s="3"/>
      <c r="M376" s="3"/>
      <c r="N376" s="3"/>
      <c r="O376" s="3" t="str">
        <f t="shared" si="221"/>
        <v>514101702,100</v>
      </c>
      <c r="P376" s="3" t="str">
        <f t="shared" si="222"/>
        <v/>
      </c>
      <c r="Q376" s="3" t="str">
        <f t="shared" si="223"/>
        <v/>
      </c>
      <c r="R376" s="3" t="str">
        <f t="shared" si="224"/>
        <v/>
      </c>
    </row>
    <row r="377" spans="1:18" x14ac:dyDescent="0.3">
      <c r="A377" s="4">
        <f t="shared" si="225"/>
        <v>414101703</v>
      </c>
      <c r="B377" s="16">
        <f t="shared" si="226"/>
        <v>414101700</v>
      </c>
      <c r="C377" s="4">
        <v>3</v>
      </c>
      <c r="D377" s="4" t="s">
        <v>418</v>
      </c>
      <c r="E377" s="4" t="s">
        <v>43</v>
      </c>
      <c r="F377" s="9"/>
      <c r="G377" s="3">
        <f t="shared" si="212"/>
        <v>514101703</v>
      </c>
      <c r="H377" s="3"/>
      <c r="I377" s="3"/>
      <c r="J377" s="3"/>
      <c r="K377" s="3">
        <v>100</v>
      </c>
      <c r="L377" s="3"/>
      <c r="M377" s="3"/>
      <c r="N377" s="3"/>
      <c r="O377" s="3" t="str">
        <f t="shared" si="221"/>
        <v>514101703,100</v>
      </c>
      <c r="P377" s="3" t="str">
        <f t="shared" si="222"/>
        <v/>
      </c>
      <c r="Q377" s="3" t="str">
        <f t="shared" si="223"/>
        <v/>
      </c>
      <c r="R377" s="3" t="str">
        <f t="shared" si="224"/>
        <v/>
      </c>
    </row>
    <row r="378" spans="1:18" x14ac:dyDescent="0.3">
      <c r="A378" s="4">
        <f t="shared" si="225"/>
        <v>414101704</v>
      </c>
      <c r="B378" s="16">
        <f t="shared" si="226"/>
        <v>414101700</v>
      </c>
      <c r="C378" s="4">
        <v>4</v>
      </c>
      <c r="D378" s="4" t="s">
        <v>418</v>
      </c>
      <c r="E378" s="4" t="s">
        <v>43</v>
      </c>
      <c r="F378" s="9"/>
      <c r="G378" s="3">
        <f t="shared" si="212"/>
        <v>514101704</v>
      </c>
      <c r="H378" s="3"/>
      <c r="I378" s="3"/>
      <c r="J378" s="3"/>
      <c r="K378" s="3">
        <v>100</v>
      </c>
      <c r="L378" s="3"/>
      <c r="M378" s="3"/>
      <c r="N378" s="3"/>
      <c r="O378" s="3" t="str">
        <f t="shared" si="221"/>
        <v>514101704,100</v>
      </c>
      <c r="P378" s="3" t="str">
        <f t="shared" si="222"/>
        <v/>
      </c>
      <c r="Q378" s="3" t="str">
        <f t="shared" si="223"/>
        <v/>
      </c>
      <c r="R378" s="3" t="str">
        <f t="shared" si="224"/>
        <v/>
      </c>
    </row>
    <row r="379" spans="1:18" x14ac:dyDescent="0.3">
      <c r="A379" s="4">
        <f t="shared" si="225"/>
        <v>414101705</v>
      </c>
      <c r="B379" s="16">
        <f t="shared" si="226"/>
        <v>414101700</v>
      </c>
      <c r="C379" s="4">
        <v>5</v>
      </c>
      <c r="D379" s="4" t="s">
        <v>418</v>
      </c>
      <c r="E379" s="4" t="s">
        <v>43</v>
      </c>
      <c r="F379" s="9"/>
      <c r="G379" s="3">
        <f t="shared" si="212"/>
        <v>514101705</v>
      </c>
      <c r="H379" s="3"/>
      <c r="I379" s="3"/>
      <c r="J379" s="3"/>
      <c r="K379" s="3">
        <v>100</v>
      </c>
      <c r="L379" s="3"/>
      <c r="M379" s="3"/>
      <c r="N379" s="3"/>
      <c r="O379" s="3" t="str">
        <f t="shared" si="221"/>
        <v>514101705,100</v>
      </c>
      <c r="P379" s="3" t="str">
        <f t="shared" si="222"/>
        <v/>
      </c>
      <c r="Q379" s="3" t="str">
        <f t="shared" si="223"/>
        <v/>
      </c>
      <c r="R379" s="3" t="str">
        <f t="shared" si="224"/>
        <v/>
      </c>
    </row>
    <row r="380" spans="1:18" x14ac:dyDescent="0.3">
      <c r="A380" s="4">
        <f t="shared" si="225"/>
        <v>414101706</v>
      </c>
      <c r="B380" s="16">
        <f t="shared" si="226"/>
        <v>414101700</v>
      </c>
      <c r="C380" s="4">
        <v>6</v>
      </c>
      <c r="D380" s="4" t="s">
        <v>418</v>
      </c>
      <c r="E380" s="4" t="s">
        <v>43</v>
      </c>
      <c r="F380" s="9"/>
      <c r="G380" s="3">
        <f t="shared" si="212"/>
        <v>514101706</v>
      </c>
      <c r="H380" s="3"/>
      <c r="I380" s="3"/>
      <c r="J380" s="3"/>
      <c r="K380" s="3">
        <v>100</v>
      </c>
      <c r="L380" s="3"/>
      <c r="M380" s="3"/>
      <c r="N380" s="3"/>
      <c r="O380" s="3" t="str">
        <f t="shared" si="221"/>
        <v>514101706,100</v>
      </c>
      <c r="P380" s="3" t="str">
        <f t="shared" si="222"/>
        <v/>
      </c>
      <c r="Q380" s="3" t="str">
        <f t="shared" si="223"/>
        <v/>
      </c>
      <c r="R380" s="3" t="str">
        <f t="shared" si="224"/>
        <v/>
      </c>
    </row>
    <row r="381" spans="1:18" x14ac:dyDescent="0.3">
      <c r="A381" s="4">
        <f t="shared" si="225"/>
        <v>414101707</v>
      </c>
      <c r="B381" s="16">
        <f t="shared" si="226"/>
        <v>414101700</v>
      </c>
      <c r="C381" s="4">
        <v>7</v>
      </c>
      <c r="D381" s="4" t="s">
        <v>418</v>
      </c>
      <c r="E381" s="4" t="s">
        <v>43</v>
      </c>
      <c r="F381" s="9"/>
      <c r="G381" s="3">
        <f t="shared" si="212"/>
        <v>514101707</v>
      </c>
      <c r="H381" s="3"/>
      <c r="I381" s="3"/>
      <c r="J381" s="3"/>
      <c r="K381" s="3">
        <v>100</v>
      </c>
      <c r="L381" s="3"/>
      <c r="M381" s="3"/>
      <c r="N381" s="3"/>
      <c r="O381" s="3" t="str">
        <f t="shared" si="221"/>
        <v>514101707,100</v>
      </c>
      <c r="P381" s="3" t="str">
        <f t="shared" si="222"/>
        <v/>
      </c>
      <c r="Q381" s="3" t="str">
        <f t="shared" si="223"/>
        <v/>
      </c>
      <c r="R381" s="3" t="str">
        <f t="shared" si="224"/>
        <v/>
      </c>
    </row>
    <row r="382" spans="1:18" x14ac:dyDescent="0.3">
      <c r="A382" s="4">
        <f t="shared" si="225"/>
        <v>414101708</v>
      </c>
      <c r="B382" s="16">
        <f t="shared" si="226"/>
        <v>414101700</v>
      </c>
      <c r="C382" s="4">
        <v>8</v>
      </c>
      <c r="D382" s="4" t="s">
        <v>418</v>
      </c>
      <c r="E382" s="4" t="s">
        <v>43</v>
      </c>
      <c r="F382" s="9"/>
      <c r="G382" s="3">
        <f t="shared" si="212"/>
        <v>514101708</v>
      </c>
      <c r="H382" s="3"/>
      <c r="I382" s="3"/>
      <c r="J382" s="3"/>
      <c r="K382" s="3">
        <v>100</v>
      </c>
      <c r="L382" s="3"/>
      <c r="M382" s="3"/>
      <c r="N382" s="3"/>
      <c r="O382" s="3" t="str">
        <f t="shared" si="221"/>
        <v>514101708,100</v>
      </c>
      <c r="P382" s="3" t="str">
        <f t="shared" si="222"/>
        <v/>
      </c>
      <c r="Q382" s="3" t="str">
        <f t="shared" si="223"/>
        <v/>
      </c>
      <c r="R382" s="3" t="str">
        <f t="shared" si="224"/>
        <v/>
      </c>
    </row>
    <row r="383" spans="1:18" x14ac:dyDescent="0.3">
      <c r="B383" s="5" t="s">
        <v>84</v>
      </c>
      <c r="G383" s="3" t="str">
        <f t="shared" si="212"/>
        <v/>
      </c>
      <c r="H383" s="3"/>
      <c r="O383" s="3" t="str">
        <f t="shared" ref="O383:O391" si="227">IF(G383=0,"",G383&amp;","&amp;K383)</f>
        <v>,</v>
      </c>
      <c r="P383" s="3" t="str">
        <f t="shared" ref="P383:P391" si="228">IF(H383=0,"",H383&amp;","&amp;L383)</f>
        <v/>
      </c>
      <c r="Q383" s="3" t="str">
        <f t="shared" ref="Q383:Q391" si="229">IF(I383=0,"",I383&amp;","&amp;M383)</f>
        <v/>
      </c>
      <c r="R383" s="3" t="str">
        <f t="shared" ref="R383:R391" si="230">IF(J383=0,"",J383&amp;","&amp;N383)</f>
        <v/>
      </c>
    </row>
    <row r="384" spans="1:18" x14ac:dyDescent="0.3">
      <c r="A384" s="4">
        <f>B384+C384</f>
        <v>415101701</v>
      </c>
      <c r="B384" s="16">
        <v>415101700</v>
      </c>
      <c r="C384" s="4">
        <v>1</v>
      </c>
      <c r="D384" s="4" t="s">
        <v>418</v>
      </c>
      <c r="E384" s="4" t="s">
        <v>43</v>
      </c>
      <c r="F384" s="9" t="s">
        <v>254</v>
      </c>
      <c r="G384" s="3">
        <f t="shared" si="212"/>
        <v>515101701</v>
      </c>
      <c r="H384" s="3"/>
      <c r="I384" s="3"/>
      <c r="J384" s="3"/>
      <c r="K384" s="3">
        <v>100</v>
      </c>
      <c r="L384" s="3"/>
      <c r="M384" s="3"/>
      <c r="N384" s="3"/>
      <c r="O384" s="3" t="str">
        <f t="shared" si="227"/>
        <v>515101701,100</v>
      </c>
      <c r="P384" s="3" t="str">
        <f t="shared" si="228"/>
        <v/>
      </c>
      <c r="Q384" s="3" t="str">
        <f t="shared" si="229"/>
        <v/>
      </c>
      <c r="R384" s="3" t="str">
        <f t="shared" si="230"/>
        <v/>
      </c>
    </row>
    <row r="385" spans="1:18" x14ac:dyDescent="0.3">
      <c r="A385" s="4">
        <f t="shared" ref="A385:A391" si="231">B385+C385</f>
        <v>415101702</v>
      </c>
      <c r="B385" s="16">
        <f t="shared" ref="B385:B391" si="232">B384</f>
        <v>415101700</v>
      </c>
      <c r="C385" s="4">
        <v>2</v>
      </c>
      <c r="D385" s="4" t="s">
        <v>418</v>
      </c>
      <c r="E385" s="4" t="s">
        <v>43</v>
      </c>
      <c r="F385" s="9"/>
      <c r="G385" s="3">
        <f t="shared" si="212"/>
        <v>515101702</v>
      </c>
      <c r="H385" s="3"/>
      <c r="I385" s="3"/>
      <c r="J385" s="3"/>
      <c r="K385" s="3">
        <v>100</v>
      </c>
      <c r="L385" s="3"/>
      <c r="M385" s="3"/>
      <c r="N385" s="3"/>
      <c r="O385" s="3" t="str">
        <f t="shared" si="227"/>
        <v>515101702,100</v>
      </c>
      <c r="P385" s="3" t="str">
        <f t="shared" si="228"/>
        <v/>
      </c>
      <c r="Q385" s="3" t="str">
        <f t="shared" si="229"/>
        <v/>
      </c>
      <c r="R385" s="3" t="str">
        <f t="shared" si="230"/>
        <v/>
      </c>
    </row>
    <row r="386" spans="1:18" x14ac:dyDescent="0.3">
      <c r="A386" s="4">
        <f t="shared" si="231"/>
        <v>415101703</v>
      </c>
      <c r="B386" s="16">
        <f t="shared" si="232"/>
        <v>415101700</v>
      </c>
      <c r="C386" s="4">
        <v>3</v>
      </c>
      <c r="D386" s="4" t="s">
        <v>418</v>
      </c>
      <c r="E386" s="4" t="s">
        <v>43</v>
      </c>
      <c r="F386" s="9"/>
      <c r="G386" s="3">
        <f t="shared" si="212"/>
        <v>515101703</v>
      </c>
      <c r="H386" s="3"/>
      <c r="I386" s="3"/>
      <c r="J386" s="3"/>
      <c r="K386" s="3">
        <v>100</v>
      </c>
      <c r="L386" s="3"/>
      <c r="M386" s="3"/>
      <c r="N386" s="3"/>
      <c r="O386" s="3" t="str">
        <f t="shared" si="227"/>
        <v>515101703,100</v>
      </c>
      <c r="P386" s="3" t="str">
        <f t="shared" si="228"/>
        <v/>
      </c>
      <c r="Q386" s="3" t="str">
        <f t="shared" si="229"/>
        <v/>
      </c>
      <c r="R386" s="3" t="str">
        <f t="shared" si="230"/>
        <v/>
      </c>
    </row>
    <row r="387" spans="1:18" x14ac:dyDescent="0.3">
      <c r="A387" s="4">
        <f t="shared" si="231"/>
        <v>415101704</v>
      </c>
      <c r="B387" s="16">
        <f t="shared" si="232"/>
        <v>415101700</v>
      </c>
      <c r="C387" s="4">
        <v>4</v>
      </c>
      <c r="D387" s="4" t="s">
        <v>418</v>
      </c>
      <c r="E387" s="4" t="s">
        <v>43</v>
      </c>
      <c r="F387" s="9"/>
      <c r="G387" s="3">
        <f t="shared" si="212"/>
        <v>515101704</v>
      </c>
      <c r="H387" s="3"/>
      <c r="I387" s="3"/>
      <c r="J387" s="3"/>
      <c r="K387" s="3">
        <v>100</v>
      </c>
      <c r="L387" s="3"/>
      <c r="M387" s="3"/>
      <c r="N387" s="3"/>
      <c r="O387" s="3" t="str">
        <f t="shared" si="227"/>
        <v>515101704,100</v>
      </c>
      <c r="P387" s="3" t="str">
        <f t="shared" si="228"/>
        <v/>
      </c>
      <c r="Q387" s="3" t="str">
        <f t="shared" si="229"/>
        <v/>
      </c>
      <c r="R387" s="3" t="str">
        <f t="shared" si="230"/>
        <v/>
      </c>
    </row>
    <row r="388" spans="1:18" x14ac:dyDescent="0.3">
      <c r="A388" s="4">
        <f t="shared" si="231"/>
        <v>415101705</v>
      </c>
      <c r="B388" s="16">
        <f t="shared" si="232"/>
        <v>415101700</v>
      </c>
      <c r="C388" s="4">
        <v>5</v>
      </c>
      <c r="D388" s="4" t="s">
        <v>418</v>
      </c>
      <c r="E388" s="4" t="s">
        <v>43</v>
      </c>
      <c r="F388" s="9"/>
      <c r="G388" s="3">
        <f t="shared" si="212"/>
        <v>515101705</v>
      </c>
      <c r="H388" s="3"/>
      <c r="I388" s="3"/>
      <c r="J388" s="3"/>
      <c r="K388" s="3">
        <v>100</v>
      </c>
      <c r="L388" s="3"/>
      <c r="M388" s="3"/>
      <c r="N388" s="3"/>
      <c r="O388" s="3" t="str">
        <f t="shared" si="227"/>
        <v>515101705,100</v>
      </c>
      <c r="P388" s="3" t="str">
        <f t="shared" si="228"/>
        <v/>
      </c>
      <c r="Q388" s="3" t="str">
        <f t="shared" si="229"/>
        <v/>
      </c>
      <c r="R388" s="3" t="str">
        <f t="shared" si="230"/>
        <v/>
      </c>
    </row>
    <row r="389" spans="1:18" x14ac:dyDescent="0.3">
      <c r="A389" s="4">
        <f t="shared" si="231"/>
        <v>415101706</v>
      </c>
      <c r="B389" s="16">
        <f t="shared" si="232"/>
        <v>415101700</v>
      </c>
      <c r="C389" s="4">
        <v>6</v>
      </c>
      <c r="D389" s="4" t="s">
        <v>418</v>
      </c>
      <c r="E389" s="4" t="s">
        <v>43</v>
      </c>
      <c r="F389" s="9"/>
      <c r="G389" s="3">
        <f t="shared" si="212"/>
        <v>515101706</v>
      </c>
      <c r="H389" s="3"/>
      <c r="I389" s="3"/>
      <c r="J389" s="3"/>
      <c r="K389" s="3">
        <v>100</v>
      </c>
      <c r="L389" s="3"/>
      <c r="M389" s="3"/>
      <c r="N389" s="3"/>
      <c r="O389" s="3" t="str">
        <f t="shared" si="227"/>
        <v>515101706,100</v>
      </c>
      <c r="P389" s="3" t="str">
        <f t="shared" si="228"/>
        <v/>
      </c>
      <c r="Q389" s="3" t="str">
        <f t="shared" si="229"/>
        <v/>
      </c>
      <c r="R389" s="3" t="str">
        <f t="shared" si="230"/>
        <v/>
      </c>
    </row>
    <row r="390" spans="1:18" x14ac:dyDescent="0.3">
      <c r="A390" s="4">
        <f t="shared" si="231"/>
        <v>415101707</v>
      </c>
      <c r="B390" s="16">
        <f t="shared" si="232"/>
        <v>415101700</v>
      </c>
      <c r="C390" s="4">
        <v>7</v>
      </c>
      <c r="D390" s="4" t="s">
        <v>418</v>
      </c>
      <c r="E390" s="4" t="s">
        <v>43</v>
      </c>
      <c r="F390" s="9"/>
      <c r="G390" s="3">
        <f t="shared" si="212"/>
        <v>515101707</v>
      </c>
      <c r="H390" s="3"/>
      <c r="I390" s="3"/>
      <c r="J390" s="3"/>
      <c r="K390" s="3">
        <v>100</v>
      </c>
      <c r="L390" s="3"/>
      <c r="M390" s="3"/>
      <c r="N390" s="3"/>
      <c r="O390" s="3" t="str">
        <f t="shared" si="227"/>
        <v>515101707,100</v>
      </c>
      <c r="P390" s="3" t="str">
        <f t="shared" si="228"/>
        <v/>
      </c>
      <c r="Q390" s="3" t="str">
        <f t="shared" si="229"/>
        <v/>
      </c>
      <c r="R390" s="3" t="str">
        <f t="shared" si="230"/>
        <v/>
      </c>
    </row>
    <row r="391" spans="1:18" x14ac:dyDescent="0.3">
      <c r="A391" s="4">
        <f t="shared" si="231"/>
        <v>415101708</v>
      </c>
      <c r="B391" s="16">
        <f t="shared" si="232"/>
        <v>415101700</v>
      </c>
      <c r="C391" s="4">
        <v>8</v>
      </c>
      <c r="D391" s="4" t="s">
        <v>418</v>
      </c>
      <c r="E391" s="4" t="s">
        <v>43</v>
      </c>
      <c r="F391" s="9"/>
      <c r="G391" s="3">
        <f t="shared" si="212"/>
        <v>515101708</v>
      </c>
      <c r="H391" s="3"/>
      <c r="I391" s="3"/>
      <c r="J391" s="3"/>
      <c r="K391" s="3">
        <v>100</v>
      </c>
      <c r="L391" s="3"/>
      <c r="M391" s="3"/>
      <c r="N391" s="3"/>
      <c r="O391" s="3" t="str">
        <f t="shared" si="227"/>
        <v>515101708,100</v>
      </c>
      <c r="P391" s="3" t="str">
        <f t="shared" si="228"/>
        <v/>
      </c>
      <c r="Q391" s="3" t="str">
        <f t="shared" si="229"/>
        <v/>
      </c>
      <c r="R391" s="3" t="str">
        <f t="shared" si="230"/>
        <v/>
      </c>
    </row>
    <row r="392" spans="1:18" x14ac:dyDescent="0.3">
      <c r="B392" s="5" t="s">
        <v>84</v>
      </c>
      <c r="G392" s="3" t="str">
        <f t="shared" ref="G392:G400" si="233">IF(A392&lt;&gt;0,A392+100000000,"")</f>
        <v/>
      </c>
      <c r="H392" s="3"/>
      <c r="O392" s="3" t="str">
        <f t="shared" ref="O392:O400" si="234">IF(G392=0,"",G392&amp;","&amp;K392)</f>
        <v>,</v>
      </c>
      <c r="P392" s="3" t="str">
        <f t="shared" ref="P392:P400" si="235">IF(H392=0,"",H392&amp;","&amp;L392)</f>
        <v/>
      </c>
      <c r="Q392" s="3" t="str">
        <f t="shared" ref="Q392:Q400" si="236">IF(I392=0,"",I392&amp;","&amp;M392)</f>
        <v/>
      </c>
      <c r="R392" s="3" t="str">
        <f t="shared" ref="R392:R400" si="237">IF(J392=0,"",J392&amp;","&amp;N392)</f>
        <v/>
      </c>
    </row>
    <row r="393" spans="1:18" x14ac:dyDescent="0.3">
      <c r="A393" s="4">
        <f>B393+C393</f>
        <v>411101801</v>
      </c>
      <c r="B393" s="16">
        <v>411101800</v>
      </c>
      <c r="C393" s="4">
        <v>1</v>
      </c>
      <c r="D393" s="4" t="s">
        <v>319</v>
      </c>
      <c r="E393" s="4" t="s">
        <v>46</v>
      </c>
      <c r="F393" s="9" t="s">
        <v>255</v>
      </c>
      <c r="G393" s="3">
        <f t="shared" si="233"/>
        <v>511101801</v>
      </c>
      <c r="H393" s="3"/>
      <c r="I393" s="3"/>
      <c r="J393" s="3"/>
      <c r="K393" s="3">
        <v>100</v>
      </c>
      <c r="L393" s="3"/>
      <c r="M393" s="3"/>
      <c r="N393" s="3"/>
      <c r="O393" s="3" t="str">
        <f t="shared" si="234"/>
        <v>511101801,100</v>
      </c>
      <c r="P393" s="3" t="str">
        <f t="shared" si="235"/>
        <v/>
      </c>
      <c r="Q393" s="3" t="str">
        <f t="shared" si="236"/>
        <v/>
      </c>
      <c r="R393" s="3" t="str">
        <f t="shared" si="237"/>
        <v/>
      </c>
    </row>
    <row r="394" spans="1:18" x14ac:dyDescent="0.3">
      <c r="A394" s="4">
        <f t="shared" ref="A394:A400" si="238">B394+C394</f>
        <v>411101802</v>
      </c>
      <c r="B394" s="16">
        <f t="shared" ref="B394:B400" si="239">B393</f>
        <v>411101800</v>
      </c>
      <c r="C394" s="4">
        <v>2</v>
      </c>
      <c r="D394" s="4" t="s">
        <v>319</v>
      </c>
      <c r="E394" s="4" t="s">
        <v>46</v>
      </c>
      <c r="F394" s="9"/>
      <c r="G394" s="3">
        <f t="shared" si="233"/>
        <v>511101802</v>
      </c>
      <c r="H394" s="3"/>
      <c r="I394" s="3"/>
      <c r="J394" s="3"/>
      <c r="K394" s="3">
        <v>100</v>
      </c>
      <c r="L394" s="3"/>
      <c r="M394" s="3"/>
      <c r="N394" s="3"/>
      <c r="O394" s="3" t="str">
        <f t="shared" si="234"/>
        <v>511101802,100</v>
      </c>
      <c r="P394" s="3" t="str">
        <f t="shared" si="235"/>
        <v/>
      </c>
      <c r="Q394" s="3" t="str">
        <f t="shared" si="236"/>
        <v/>
      </c>
      <c r="R394" s="3" t="str">
        <f t="shared" si="237"/>
        <v/>
      </c>
    </row>
    <row r="395" spans="1:18" x14ac:dyDescent="0.3">
      <c r="A395" s="4">
        <f t="shared" si="238"/>
        <v>411101803</v>
      </c>
      <c r="B395" s="16">
        <f t="shared" si="239"/>
        <v>411101800</v>
      </c>
      <c r="C395" s="4">
        <v>3</v>
      </c>
      <c r="D395" s="4" t="s">
        <v>319</v>
      </c>
      <c r="E395" s="4" t="s">
        <v>46</v>
      </c>
      <c r="F395" s="9"/>
      <c r="G395" s="3">
        <f t="shared" si="233"/>
        <v>511101803</v>
      </c>
      <c r="H395" s="3"/>
      <c r="I395" s="3"/>
      <c r="J395" s="3"/>
      <c r="K395" s="3">
        <v>100</v>
      </c>
      <c r="L395" s="3"/>
      <c r="M395" s="3"/>
      <c r="N395" s="3"/>
      <c r="O395" s="3" t="str">
        <f t="shared" si="234"/>
        <v>511101803,100</v>
      </c>
      <c r="P395" s="3" t="str">
        <f t="shared" si="235"/>
        <v/>
      </c>
      <c r="Q395" s="3" t="str">
        <f t="shared" si="236"/>
        <v/>
      </c>
      <c r="R395" s="3" t="str">
        <f t="shared" si="237"/>
        <v/>
      </c>
    </row>
    <row r="396" spans="1:18" x14ac:dyDescent="0.3">
      <c r="A396" s="4">
        <f t="shared" si="238"/>
        <v>411101804</v>
      </c>
      <c r="B396" s="16">
        <f t="shared" si="239"/>
        <v>411101800</v>
      </c>
      <c r="C396" s="4">
        <v>4</v>
      </c>
      <c r="D396" s="4" t="s">
        <v>319</v>
      </c>
      <c r="E396" s="4" t="s">
        <v>46</v>
      </c>
      <c r="F396" s="9"/>
      <c r="G396" s="3">
        <f t="shared" si="233"/>
        <v>511101804</v>
      </c>
      <c r="H396" s="3"/>
      <c r="I396" s="3"/>
      <c r="J396" s="3"/>
      <c r="K396" s="3">
        <v>100</v>
      </c>
      <c r="L396" s="3"/>
      <c r="M396" s="3"/>
      <c r="N396" s="3"/>
      <c r="O396" s="3" t="str">
        <f t="shared" si="234"/>
        <v>511101804,100</v>
      </c>
      <c r="P396" s="3" t="str">
        <f t="shared" si="235"/>
        <v/>
      </c>
      <c r="Q396" s="3" t="str">
        <f t="shared" si="236"/>
        <v/>
      </c>
      <c r="R396" s="3" t="str">
        <f t="shared" si="237"/>
        <v/>
      </c>
    </row>
    <row r="397" spans="1:18" x14ac:dyDescent="0.3">
      <c r="A397" s="4">
        <f t="shared" si="238"/>
        <v>411101805</v>
      </c>
      <c r="B397" s="16">
        <f t="shared" si="239"/>
        <v>411101800</v>
      </c>
      <c r="C397" s="4">
        <v>5</v>
      </c>
      <c r="D397" s="4" t="s">
        <v>319</v>
      </c>
      <c r="E397" s="4" t="s">
        <v>46</v>
      </c>
      <c r="F397" s="9"/>
      <c r="G397" s="3">
        <f t="shared" si="233"/>
        <v>511101805</v>
      </c>
      <c r="H397" s="3"/>
      <c r="I397" s="3"/>
      <c r="J397" s="3"/>
      <c r="K397" s="3">
        <v>100</v>
      </c>
      <c r="L397" s="3"/>
      <c r="M397" s="3"/>
      <c r="N397" s="3"/>
      <c r="O397" s="3" t="str">
        <f t="shared" si="234"/>
        <v>511101805,100</v>
      </c>
      <c r="P397" s="3" t="str">
        <f t="shared" si="235"/>
        <v/>
      </c>
      <c r="Q397" s="3" t="str">
        <f t="shared" si="236"/>
        <v/>
      </c>
      <c r="R397" s="3" t="str">
        <f t="shared" si="237"/>
        <v/>
      </c>
    </row>
    <row r="398" spans="1:18" x14ac:dyDescent="0.3">
      <c r="A398" s="4">
        <f t="shared" si="238"/>
        <v>411101806</v>
      </c>
      <c r="B398" s="16">
        <f t="shared" si="239"/>
        <v>411101800</v>
      </c>
      <c r="C398" s="4">
        <v>6</v>
      </c>
      <c r="D398" s="4" t="s">
        <v>319</v>
      </c>
      <c r="E398" s="4" t="s">
        <v>46</v>
      </c>
      <c r="F398" s="9"/>
      <c r="G398" s="3">
        <f t="shared" si="233"/>
        <v>511101806</v>
      </c>
      <c r="H398" s="3"/>
      <c r="I398" s="3"/>
      <c r="J398" s="3"/>
      <c r="K398" s="3">
        <v>100</v>
      </c>
      <c r="L398" s="3"/>
      <c r="M398" s="3"/>
      <c r="N398" s="3"/>
      <c r="O398" s="3" t="str">
        <f t="shared" si="234"/>
        <v>511101806,100</v>
      </c>
      <c r="P398" s="3" t="str">
        <f t="shared" si="235"/>
        <v/>
      </c>
      <c r="Q398" s="3" t="str">
        <f t="shared" si="236"/>
        <v/>
      </c>
      <c r="R398" s="3" t="str">
        <f t="shared" si="237"/>
        <v/>
      </c>
    </row>
    <row r="399" spans="1:18" x14ac:dyDescent="0.3">
      <c r="A399" s="4">
        <f t="shared" si="238"/>
        <v>411101807</v>
      </c>
      <c r="B399" s="16">
        <f t="shared" si="239"/>
        <v>411101800</v>
      </c>
      <c r="C399" s="4">
        <v>7</v>
      </c>
      <c r="D399" s="4" t="s">
        <v>319</v>
      </c>
      <c r="E399" s="4" t="s">
        <v>46</v>
      </c>
      <c r="F399" s="9"/>
      <c r="G399" s="3">
        <f t="shared" si="233"/>
        <v>511101807</v>
      </c>
      <c r="H399" s="3"/>
      <c r="I399" s="3"/>
      <c r="J399" s="3"/>
      <c r="K399" s="3">
        <v>100</v>
      </c>
      <c r="L399" s="3"/>
      <c r="M399" s="3"/>
      <c r="N399" s="3"/>
      <c r="O399" s="3" t="str">
        <f t="shared" si="234"/>
        <v>511101807,100</v>
      </c>
      <c r="P399" s="3" t="str">
        <f t="shared" si="235"/>
        <v/>
      </c>
      <c r="Q399" s="3" t="str">
        <f t="shared" si="236"/>
        <v/>
      </c>
      <c r="R399" s="3" t="str">
        <f t="shared" si="237"/>
        <v/>
      </c>
    </row>
    <row r="400" spans="1:18" x14ac:dyDescent="0.3">
      <c r="A400" s="4">
        <f t="shared" si="238"/>
        <v>411101808</v>
      </c>
      <c r="B400" s="16">
        <f t="shared" si="239"/>
        <v>411101800</v>
      </c>
      <c r="C400" s="4">
        <v>8</v>
      </c>
      <c r="D400" s="4" t="s">
        <v>319</v>
      </c>
      <c r="E400" s="4" t="s">
        <v>46</v>
      </c>
      <c r="F400" s="9"/>
      <c r="G400" s="3">
        <f t="shared" si="233"/>
        <v>511101808</v>
      </c>
      <c r="H400" s="3"/>
      <c r="I400" s="3"/>
      <c r="J400" s="3"/>
      <c r="K400" s="3">
        <v>100</v>
      </c>
      <c r="L400" s="3"/>
      <c r="M400" s="3"/>
      <c r="N400" s="3"/>
      <c r="O400" s="3" t="str">
        <f t="shared" si="234"/>
        <v>511101808,100</v>
      </c>
      <c r="P400" s="3" t="str">
        <f t="shared" si="235"/>
        <v/>
      </c>
      <c r="Q400" s="3" t="str">
        <f t="shared" si="236"/>
        <v/>
      </c>
      <c r="R400" s="3" t="str">
        <f t="shared" si="237"/>
        <v/>
      </c>
    </row>
    <row r="401" spans="1:18" x14ac:dyDescent="0.3">
      <c r="B401" s="5" t="s">
        <v>84</v>
      </c>
      <c r="G401" s="3" t="str">
        <f t="shared" ref="G401:G409" si="240">IF(A401&lt;&gt;0,A401+100000000,"")</f>
        <v/>
      </c>
      <c r="H401" s="3"/>
      <c r="O401" s="3" t="str">
        <f t="shared" ref="O401:O409" si="241">IF(G401=0,"",G401&amp;","&amp;K401)</f>
        <v>,</v>
      </c>
      <c r="P401" s="3" t="str">
        <f t="shared" ref="P401:P409" si="242">IF(H401=0,"",H401&amp;","&amp;L401)</f>
        <v/>
      </c>
      <c r="Q401" s="3" t="str">
        <f t="shared" ref="Q401:Q409" si="243">IF(I401=0,"",I401&amp;","&amp;M401)</f>
        <v/>
      </c>
      <c r="R401" s="3" t="str">
        <f t="shared" ref="R401:R409" si="244">IF(J401=0,"",J401&amp;","&amp;N401)</f>
        <v/>
      </c>
    </row>
    <row r="402" spans="1:18" x14ac:dyDescent="0.3">
      <c r="A402" s="38">
        <f>B402+C402</f>
        <v>411101901</v>
      </c>
      <c r="B402" s="16">
        <v>411101900</v>
      </c>
      <c r="C402" s="38">
        <v>1</v>
      </c>
      <c r="D402" s="38" t="s">
        <v>484</v>
      </c>
      <c r="E402" s="38" t="s">
        <v>504</v>
      </c>
      <c r="F402" s="9" t="s">
        <v>486</v>
      </c>
      <c r="G402" s="3">
        <f t="shared" si="240"/>
        <v>511101901</v>
      </c>
      <c r="H402" s="3"/>
      <c r="I402" s="3"/>
      <c r="J402" s="3"/>
      <c r="K402" s="3">
        <v>100</v>
      </c>
      <c r="L402" s="3"/>
      <c r="M402" s="3"/>
      <c r="N402" s="3"/>
      <c r="O402" s="3" t="str">
        <f t="shared" si="241"/>
        <v>511101901,100</v>
      </c>
      <c r="P402" s="3" t="str">
        <f t="shared" si="242"/>
        <v/>
      </c>
      <c r="Q402" s="3" t="str">
        <f t="shared" si="243"/>
        <v/>
      </c>
      <c r="R402" s="3" t="str">
        <f t="shared" si="244"/>
        <v/>
      </c>
    </row>
    <row r="403" spans="1:18" x14ac:dyDescent="0.3">
      <c r="A403" s="38">
        <f t="shared" ref="A403:A409" si="245">B403+C403</f>
        <v>411101902</v>
      </c>
      <c r="B403" s="16">
        <f>B402</f>
        <v>411101900</v>
      </c>
      <c r="C403" s="38">
        <v>2</v>
      </c>
      <c r="D403" s="38" t="s">
        <v>484</v>
      </c>
      <c r="E403" s="38" t="s">
        <v>504</v>
      </c>
      <c r="F403" s="9"/>
      <c r="G403" s="3">
        <f t="shared" si="240"/>
        <v>511101902</v>
      </c>
      <c r="H403" s="3"/>
      <c r="I403" s="3"/>
      <c r="J403" s="3"/>
      <c r="K403" s="3">
        <v>100</v>
      </c>
      <c r="L403" s="3"/>
      <c r="M403" s="3"/>
      <c r="N403" s="3"/>
      <c r="O403" s="3" t="str">
        <f t="shared" si="241"/>
        <v>511101902,100</v>
      </c>
      <c r="P403" s="3" t="str">
        <f t="shared" si="242"/>
        <v/>
      </c>
      <c r="Q403" s="3" t="str">
        <f t="shared" si="243"/>
        <v/>
      </c>
      <c r="R403" s="3" t="str">
        <f t="shared" si="244"/>
        <v/>
      </c>
    </row>
    <row r="404" spans="1:18" x14ac:dyDescent="0.3">
      <c r="A404" s="38">
        <f t="shared" si="245"/>
        <v>411101903</v>
      </c>
      <c r="B404" s="16">
        <f t="shared" ref="B404:B409" si="246">B403</f>
        <v>411101900</v>
      </c>
      <c r="C404" s="38">
        <v>3</v>
      </c>
      <c r="D404" s="38" t="s">
        <v>484</v>
      </c>
      <c r="E404" s="38" t="s">
        <v>504</v>
      </c>
      <c r="F404" s="9"/>
      <c r="G404" s="3">
        <f t="shared" si="240"/>
        <v>511101903</v>
      </c>
      <c r="H404" s="3"/>
      <c r="I404" s="3"/>
      <c r="J404" s="3"/>
      <c r="K404" s="3">
        <v>100</v>
      </c>
      <c r="L404" s="3"/>
      <c r="M404" s="3"/>
      <c r="N404" s="3"/>
      <c r="O404" s="3" t="str">
        <f t="shared" si="241"/>
        <v>511101903,100</v>
      </c>
      <c r="P404" s="3" t="str">
        <f t="shared" si="242"/>
        <v/>
      </c>
      <c r="Q404" s="3" t="str">
        <f t="shared" si="243"/>
        <v/>
      </c>
      <c r="R404" s="3" t="str">
        <f t="shared" si="244"/>
        <v/>
      </c>
    </row>
    <row r="405" spans="1:18" x14ac:dyDescent="0.3">
      <c r="A405" s="38">
        <f t="shared" si="245"/>
        <v>411101904</v>
      </c>
      <c r="B405" s="16">
        <f t="shared" si="246"/>
        <v>411101900</v>
      </c>
      <c r="C405" s="38">
        <v>4</v>
      </c>
      <c r="D405" s="38" t="s">
        <v>484</v>
      </c>
      <c r="E405" s="38" t="s">
        <v>504</v>
      </c>
      <c r="F405" s="9"/>
      <c r="G405" s="3">
        <f t="shared" si="240"/>
        <v>511101904</v>
      </c>
      <c r="H405" s="3"/>
      <c r="I405" s="3"/>
      <c r="J405" s="3"/>
      <c r="K405" s="3">
        <v>100</v>
      </c>
      <c r="L405" s="3"/>
      <c r="M405" s="3"/>
      <c r="N405" s="3"/>
      <c r="O405" s="3" t="str">
        <f t="shared" si="241"/>
        <v>511101904,100</v>
      </c>
      <c r="P405" s="3" t="str">
        <f t="shared" si="242"/>
        <v/>
      </c>
      <c r="Q405" s="3" t="str">
        <f t="shared" si="243"/>
        <v/>
      </c>
      <c r="R405" s="3" t="str">
        <f t="shared" si="244"/>
        <v/>
      </c>
    </row>
    <row r="406" spans="1:18" x14ac:dyDescent="0.3">
      <c r="A406" s="38">
        <f t="shared" si="245"/>
        <v>411101905</v>
      </c>
      <c r="B406" s="16">
        <f t="shared" si="246"/>
        <v>411101900</v>
      </c>
      <c r="C406" s="38">
        <v>5</v>
      </c>
      <c r="D406" s="38" t="s">
        <v>484</v>
      </c>
      <c r="E406" s="38" t="s">
        <v>504</v>
      </c>
      <c r="F406" s="9"/>
      <c r="G406" s="3">
        <f t="shared" si="240"/>
        <v>511101905</v>
      </c>
      <c r="H406" s="3"/>
      <c r="I406" s="3"/>
      <c r="J406" s="3"/>
      <c r="K406" s="3">
        <v>100</v>
      </c>
      <c r="L406" s="3"/>
      <c r="M406" s="3"/>
      <c r="N406" s="3"/>
      <c r="O406" s="3" t="str">
        <f t="shared" si="241"/>
        <v>511101905,100</v>
      </c>
      <c r="P406" s="3" t="str">
        <f t="shared" si="242"/>
        <v/>
      </c>
      <c r="Q406" s="3" t="str">
        <f t="shared" si="243"/>
        <v/>
      </c>
      <c r="R406" s="3" t="str">
        <f t="shared" si="244"/>
        <v/>
      </c>
    </row>
    <row r="407" spans="1:18" x14ac:dyDescent="0.3">
      <c r="A407" s="38">
        <f t="shared" si="245"/>
        <v>411101906</v>
      </c>
      <c r="B407" s="16">
        <f t="shared" si="246"/>
        <v>411101900</v>
      </c>
      <c r="C407" s="38">
        <v>6</v>
      </c>
      <c r="D407" s="38" t="s">
        <v>484</v>
      </c>
      <c r="E407" s="38" t="s">
        <v>504</v>
      </c>
      <c r="F407" s="9"/>
      <c r="G407" s="3">
        <f t="shared" si="240"/>
        <v>511101906</v>
      </c>
      <c r="H407" s="3"/>
      <c r="I407" s="3"/>
      <c r="J407" s="3"/>
      <c r="K407" s="3">
        <v>100</v>
      </c>
      <c r="L407" s="3"/>
      <c r="M407" s="3"/>
      <c r="N407" s="3"/>
      <c r="O407" s="3" t="str">
        <f t="shared" si="241"/>
        <v>511101906,100</v>
      </c>
      <c r="P407" s="3" t="str">
        <f t="shared" si="242"/>
        <v/>
      </c>
      <c r="Q407" s="3" t="str">
        <f t="shared" si="243"/>
        <v/>
      </c>
      <c r="R407" s="3" t="str">
        <f t="shared" si="244"/>
        <v/>
      </c>
    </row>
    <row r="408" spans="1:18" x14ac:dyDescent="0.3">
      <c r="A408" s="38">
        <f t="shared" si="245"/>
        <v>411101907</v>
      </c>
      <c r="B408" s="16">
        <f t="shared" si="246"/>
        <v>411101900</v>
      </c>
      <c r="C408" s="38">
        <v>7</v>
      </c>
      <c r="D408" s="38" t="s">
        <v>484</v>
      </c>
      <c r="E408" s="38" t="s">
        <v>504</v>
      </c>
      <c r="F408" s="9"/>
      <c r="G408" s="3">
        <f t="shared" si="240"/>
        <v>511101907</v>
      </c>
      <c r="H408" s="3"/>
      <c r="I408" s="3"/>
      <c r="J408" s="3"/>
      <c r="K408" s="3">
        <v>100</v>
      </c>
      <c r="L408" s="3"/>
      <c r="M408" s="3"/>
      <c r="N408" s="3"/>
      <c r="O408" s="3" t="str">
        <f t="shared" si="241"/>
        <v>511101907,100</v>
      </c>
      <c r="P408" s="3" t="str">
        <f t="shared" si="242"/>
        <v/>
      </c>
      <c r="Q408" s="3" t="str">
        <f t="shared" si="243"/>
        <v/>
      </c>
      <c r="R408" s="3" t="str">
        <f t="shared" si="244"/>
        <v/>
      </c>
    </row>
    <row r="409" spans="1:18" x14ac:dyDescent="0.3">
      <c r="A409" s="38">
        <f t="shared" si="245"/>
        <v>411101908</v>
      </c>
      <c r="B409" s="16">
        <f t="shared" si="246"/>
        <v>411101900</v>
      </c>
      <c r="C409" s="38">
        <v>8</v>
      </c>
      <c r="D409" s="38" t="s">
        <v>484</v>
      </c>
      <c r="E409" s="38" t="s">
        <v>504</v>
      </c>
      <c r="F409" s="9"/>
      <c r="G409" s="3">
        <f t="shared" si="240"/>
        <v>511101908</v>
      </c>
      <c r="H409" s="3"/>
      <c r="I409" s="3"/>
      <c r="J409" s="3"/>
      <c r="K409" s="3">
        <v>100</v>
      </c>
      <c r="L409" s="3"/>
      <c r="M409" s="3"/>
      <c r="N409" s="3"/>
      <c r="O409" s="3" t="str">
        <f t="shared" si="241"/>
        <v>511101908,100</v>
      </c>
      <c r="P409" s="3" t="str">
        <f t="shared" si="242"/>
        <v/>
      </c>
      <c r="Q409" s="3" t="str">
        <f t="shared" si="243"/>
        <v/>
      </c>
      <c r="R409" s="3" t="str">
        <f t="shared" si="244"/>
        <v/>
      </c>
    </row>
    <row r="410" spans="1:18" x14ac:dyDescent="0.3">
      <c r="B410" s="5" t="s">
        <v>84</v>
      </c>
      <c r="G410" s="3" t="str">
        <f t="shared" ref="G410" si="247">IF(A410&lt;&gt;0,A410+100000000,"")</f>
        <v/>
      </c>
      <c r="H410" s="3"/>
      <c r="O410" s="3" t="str">
        <f t="shared" ref="O410:O418" si="248">IF(G410=0,"",G410&amp;","&amp;K410)</f>
        <v>,</v>
      </c>
      <c r="P410" s="3" t="str">
        <f t="shared" ref="P410:P418" si="249">IF(H410=0,"",H410&amp;","&amp;L410)</f>
        <v/>
      </c>
      <c r="Q410" s="3" t="str">
        <f t="shared" ref="Q410:Q418" si="250">IF(I410=0,"",I410&amp;","&amp;M410)</f>
        <v/>
      </c>
      <c r="R410" s="3" t="str">
        <f t="shared" ref="R410:R418" si="251">IF(J410=0,"",J410&amp;","&amp;N410)</f>
        <v/>
      </c>
    </row>
    <row r="411" spans="1:18" x14ac:dyDescent="0.3">
      <c r="A411" s="38">
        <f>B411+C411</f>
        <v>412101901</v>
      </c>
      <c r="B411" s="16">
        <f>B402+1000000</f>
        <v>412101900</v>
      </c>
      <c r="C411" s="38">
        <v>1</v>
      </c>
      <c r="D411" s="38" t="s">
        <v>484</v>
      </c>
      <c r="E411" s="38" t="s">
        <v>505</v>
      </c>
      <c r="F411" s="9" t="s">
        <v>486</v>
      </c>
      <c r="G411" s="3">
        <v>511101901</v>
      </c>
      <c r="H411" s="3"/>
      <c r="I411" s="3"/>
      <c r="J411" s="3"/>
      <c r="K411" s="3">
        <v>100</v>
      </c>
      <c r="L411" s="3"/>
      <c r="M411" s="3"/>
      <c r="N411" s="3"/>
      <c r="O411" s="3" t="str">
        <f t="shared" si="248"/>
        <v>511101901,100</v>
      </c>
      <c r="P411" s="3" t="str">
        <f t="shared" si="249"/>
        <v/>
      </c>
      <c r="Q411" s="3" t="str">
        <f t="shared" si="250"/>
        <v/>
      </c>
      <c r="R411" s="3" t="str">
        <f t="shared" si="251"/>
        <v/>
      </c>
    </row>
    <row r="412" spans="1:18" x14ac:dyDescent="0.3">
      <c r="A412" s="38">
        <f t="shared" ref="A412:A418" si="252">B412+C412</f>
        <v>412101902</v>
      </c>
      <c r="B412" s="16">
        <f>B411</f>
        <v>412101900</v>
      </c>
      <c r="C412" s="38">
        <v>2</v>
      </c>
      <c r="D412" s="38" t="s">
        <v>484</v>
      </c>
      <c r="E412" s="38" t="s">
        <v>505</v>
      </c>
      <c r="F412" s="9"/>
      <c r="G412" s="3">
        <v>511101902</v>
      </c>
      <c r="H412" s="3"/>
      <c r="I412" s="3"/>
      <c r="J412" s="3"/>
      <c r="K412" s="3">
        <v>100</v>
      </c>
      <c r="L412" s="3"/>
      <c r="M412" s="3"/>
      <c r="N412" s="3"/>
      <c r="O412" s="3" t="str">
        <f t="shared" si="248"/>
        <v>511101902,100</v>
      </c>
      <c r="P412" s="3" t="str">
        <f t="shared" si="249"/>
        <v/>
      </c>
      <c r="Q412" s="3" t="str">
        <f t="shared" si="250"/>
        <v/>
      </c>
      <c r="R412" s="3" t="str">
        <f t="shared" si="251"/>
        <v/>
      </c>
    </row>
    <row r="413" spans="1:18" x14ac:dyDescent="0.3">
      <c r="A413" s="38">
        <f t="shared" si="252"/>
        <v>412101903</v>
      </c>
      <c r="B413" s="16">
        <f t="shared" ref="B413:B418" si="253">B412</f>
        <v>412101900</v>
      </c>
      <c r="C413" s="38">
        <v>3</v>
      </c>
      <c r="D413" s="38" t="s">
        <v>484</v>
      </c>
      <c r="E413" s="38" t="s">
        <v>505</v>
      </c>
      <c r="F413" s="9"/>
      <c r="G413" s="3">
        <v>511101903</v>
      </c>
      <c r="H413" s="3"/>
      <c r="I413" s="3"/>
      <c r="J413" s="3"/>
      <c r="K413" s="3">
        <v>100</v>
      </c>
      <c r="L413" s="3"/>
      <c r="M413" s="3"/>
      <c r="N413" s="3"/>
      <c r="O413" s="3" t="str">
        <f t="shared" si="248"/>
        <v>511101903,100</v>
      </c>
      <c r="P413" s="3" t="str">
        <f t="shared" si="249"/>
        <v/>
      </c>
      <c r="Q413" s="3" t="str">
        <f t="shared" si="250"/>
        <v/>
      </c>
      <c r="R413" s="3" t="str">
        <f t="shared" si="251"/>
        <v/>
      </c>
    </row>
    <row r="414" spans="1:18" x14ac:dyDescent="0.3">
      <c r="A414" s="38">
        <f t="shared" si="252"/>
        <v>412101904</v>
      </c>
      <c r="B414" s="16">
        <f t="shared" si="253"/>
        <v>412101900</v>
      </c>
      <c r="C414" s="38">
        <v>4</v>
      </c>
      <c r="D414" s="38" t="s">
        <v>484</v>
      </c>
      <c r="E414" s="38" t="s">
        <v>505</v>
      </c>
      <c r="F414" s="9"/>
      <c r="G414" s="3">
        <v>511101904</v>
      </c>
      <c r="H414" s="3"/>
      <c r="I414" s="3"/>
      <c r="J414" s="3"/>
      <c r="K414" s="3">
        <v>100</v>
      </c>
      <c r="L414" s="3"/>
      <c r="M414" s="3"/>
      <c r="N414" s="3"/>
      <c r="O414" s="3" t="str">
        <f t="shared" si="248"/>
        <v>511101904,100</v>
      </c>
      <c r="P414" s="3" t="str">
        <f t="shared" si="249"/>
        <v/>
      </c>
      <c r="Q414" s="3" t="str">
        <f t="shared" si="250"/>
        <v/>
      </c>
      <c r="R414" s="3" t="str">
        <f t="shared" si="251"/>
        <v/>
      </c>
    </row>
    <row r="415" spans="1:18" x14ac:dyDescent="0.3">
      <c r="A415" s="38">
        <f t="shared" si="252"/>
        <v>412101905</v>
      </c>
      <c r="B415" s="16">
        <f t="shared" si="253"/>
        <v>412101900</v>
      </c>
      <c r="C415" s="38">
        <v>5</v>
      </c>
      <c r="D415" s="38" t="s">
        <v>484</v>
      </c>
      <c r="E415" s="38" t="s">
        <v>505</v>
      </c>
      <c r="F415" s="9"/>
      <c r="G415" s="3">
        <v>511101905</v>
      </c>
      <c r="H415" s="3"/>
      <c r="I415" s="3"/>
      <c r="J415" s="3"/>
      <c r="K415" s="3">
        <v>100</v>
      </c>
      <c r="L415" s="3"/>
      <c r="M415" s="3"/>
      <c r="N415" s="3"/>
      <c r="O415" s="3" t="str">
        <f t="shared" si="248"/>
        <v>511101905,100</v>
      </c>
      <c r="P415" s="3" t="str">
        <f t="shared" si="249"/>
        <v/>
      </c>
      <c r="Q415" s="3" t="str">
        <f t="shared" si="250"/>
        <v/>
      </c>
      <c r="R415" s="3" t="str">
        <f t="shared" si="251"/>
        <v/>
      </c>
    </row>
    <row r="416" spans="1:18" x14ac:dyDescent="0.3">
      <c r="A416" s="38">
        <f t="shared" si="252"/>
        <v>412101906</v>
      </c>
      <c r="B416" s="16">
        <f t="shared" si="253"/>
        <v>412101900</v>
      </c>
      <c r="C416" s="38">
        <v>6</v>
      </c>
      <c r="D416" s="38" t="s">
        <v>484</v>
      </c>
      <c r="E416" s="38" t="s">
        <v>505</v>
      </c>
      <c r="F416" s="9"/>
      <c r="G416" s="3">
        <v>511101906</v>
      </c>
      <c r="H416" s="3"/>
      <c r="I416" s="3"/>
      <c r="J416" s="3"/>
      <c r="K416" s="3">
        <v>100</v>
      </c>
      <c r="L416" s="3"/>
      <c r="M416" s="3"/>
      <c r="N416" s="3"/>
      <c r="O416" s="3" t="str">
        <f t="shared" si="248"/>
        <v>511101906,100</v>
      </c>
      <c r="P416" s="3" t="str">
        <f t="shared" si="249"/>
        <v/>
      </c>
      <c r="Q416" s="3" t="str">
        <f t="shared" si="250"/>
        <v/>
      </c>
      <c r="R416" s="3" t="str">
        <f t="shared" si="251"/>
        <v/>
      </c>
    </row>
    <row r="417" spans="1:18" x14ac:dyDescent="0.3">
      <c r="A417" s="38">
        <f t="shared" si="252"/>
        <v>412101907</v>
      </c>
      <c r="B417" s="16">
        <f t="shared" si="253"/>
        <v>412101900</v>
      </c>
      <c r="C417" s="38">
        <v>7</v>
      </c>
      <c r="D417" s="38" t="s">
        <v>484</v>
      </c>
      <c r="E417" s="38" t="s">
        <v>505</v>
      </c>
      <c r="F417" s="9"/>
      <c r="G417" s="3">
        <v>511101907</v>
      </c>
      <c r="H417" s="3"/>
      <c r="I417" s="3"/>
      <c r="J417" s="3"/>
      <c r="K417" s="3">
        <v>100</v>
      </c>
      <c r="L417" s="3"/>
      <c r="M417" s="3"/>
      <c r="N417" s="3"/>
      <c r="O417" s="3" t="str">
        <f t="shared" si="248"/>
        <v>511101907,100</v>
      </c>
      <c r="P417" s="3" t="str">
        <f t="shared" si="249"/>
        <v/>
      </c>
      <c r="Q417" s="3" t="str">
        <f t="shared" si="250"/>
        <v/>
      </c>
      <c r="R417" s="3" t="str">
        <f t="shared" si="251"/>
        <v/>
      </c>
    </row>
    <row r="418" spans="1:18" x14ac:dyDescent="0.3">
      <c r="A418" s="38">
        <f t="shared" si="252"/>
        <v>412101908</v>
      </c>
      <c r="B418" s="16">
        <f t="shared" si="253"/>
        <v>412101900</v>
      </c>
      <c r="C418" s="38">
        <v>8</v>
      </c>
      <c r="D418" s="38" t="s">
        <v>484</v>
      </c>
      <c r="E418" s="38" t="s">
        <v>505</v>
      </c>
      <c r="F418" s="9"/>
      <c r="G418" s="3">
        <v>511101908</v>
      </c>
      <c r="H418" s="3"/>
      <c r="I418" s="3"/>
      <c r="J418" s="3"/>
      <c r="K418" s="3">
        <v>100</v>
      </c>
      <c r="L418" s="3"/>
      <c r="M418" s="3"/>
      <c r="N418" s="3"/>
      <c r="O418" s="3" t="str">
        <f t="shared" si="248"/>
        <v>511101908,100</v>
      </c>
      <c r="P418" s="3" t="str">
        <f t="shared" si="249"/>
        <v/>
      </c>
      <c r="Q418" s="3" t="str">
        <f t="shared" si="250"/>
        <v/>
      </c>
      <c r="R418" s="3" t="str">
        <f t="shared" si="251"/>
        <v/>
      </c>
    </row>
    <row r="419" spans="1:18" x14ac:dyDescent="0.3">
      <c r="B419" s="5" t="s">
        <v>84</v>
      </c>
      <c r="G419" s="3" t="str">
        <f t="shared" ref="G419" si="254">IF(A419&lt;&gt;0,A419+100000000,"")</f>
        <v/>
      </c>
      <c r="H419" s="3"/>
      <c r="O419" s="3" t="str">
        <f t="shared" ref="O419:O427" si="255">IF(G419=0,"",G419&amp;","&amp;K419)</f>
        <v>,</v>
      </c>
      <c r="P419" s="3" t="str">
        <f t="shared" ref="P419:P427" si="256">IF(H419=0,"",H419&amp;","&amp;L419)</f>
        <v/>
      </c>
      <c r="Q419" s="3" t="str">
        <f t="shared" ref="Q419:Q427" si="257">IF(I419=0,"",I419&amp;","&amp;M419)</f>
        <v/>
      </c>
      <c r="R419" s="3" t="str">
        <f t="shared" ref="R419:R427" si="258">IF(J419=0,"",J419&amp;","&amp;N419)</f>
        <v/>
      </c>
    </row>
    <row r="420" spans="1:18" x14ac:dyDescent="0.3">
      <c r="A420" s="38">
        <f>B420+C420</f>
        <v>413101901</v>
      </c>
      <c r="B420" s="16">
        <f>B411+1000000</f>
        <v>413101900</v>
      </c>
      <c r="C420" s="38">
        <v>1</v>
      </c>
      <c r="D420" s="38" t="s">
        <v>484</v>
      </c>
      <c r="E420" s="38" t="s">
        <v>506</v>
      </c>
      <c r="F420" s="9" t="s">
        <v>486</v>
      </c>
      <c r="G420" s="3">
        <v>511101901</v>
      </c>
      <c r="H420" s="3"/>
      <c r="I420" s="3"/>
      <c r="J420" s="3"/>
      <c r="K420" s="3">
        <v>100</v>
      </c>
      <c r="L420" s="3"/>
      <c r="M420" s="3"/>
      <c r="N420" s="3"/>
      <c r="O420" s="3" t="str">
        <f t="shared" si="255"/>
        <v>511101901,100</v>
      </c>
      <c r="P420" s="3" t="str">
        <f t="shared" si="256"/>
        <v/>
      </c>
      <c r="Q420" s="3" t="str">
        <f t="shared" si="257"/>
        <v/>
      </c>
      <c r="R420" s="3" t="str">
        <f t="shared" si="258"/>
        <v/>
      </c>
    </row>
    <row r="421" spans="1:18" x14ac:dyDescent="0.3">
      <c r="A421" s="38">
        <f t="shared" ref="A421:A427" si="259">B421+C421</f>
        <v>413101902</v>
      </c>
      <c r="B421" s="16">
        <f>B420</f>
        <v>413101900</v>
      </c>
      <c r="C421" s="38">
        <v>2</v>
      </c>
      <c r="D421" s="38" t="s">
        <v>484</v>
      </c>
      <c r="E421" s="38" t="s">
        <v>506</v>
      </c>
      <c r="F421" s="9"/>
      <c r="G421" s="3">
        <v>511101902</v>
      </c>
      <c r="H421" s="3"/>
      <c r="I421" s="3"/>
      <c r="J421" s="3"/>
      <c r="K421" s="3">
        <v>100</v>
      </c>
      <c r="L421" s="3"/>
      <c r="M421" s="3"/>
      <c r="N421" s="3"/>
      <c r="O421" s="3" t="str">
        <f t="shared" si="255"/>
        <v>511101902,100</v>
      </c>
      <c r="P421" s="3" t="str">
        <f t="shared" si="256"/>
        <v/>
      </c>
      <c r="Q421" s="3" t="str">
        <f t="shared" si="257"/>
        <v/>
      </c>
      <c r="R421" s="3" t="str">
        <f t="shared" si="258"/>
        <v/>
      </c>
    </row>
    <row r="422" spans="1:18" x14ac:dyDescent="0.3">
      <c r="A422" s="38">
        <f t="shared" si="259"/>
        <v>413101903</v>
      </c>
      <c r="B422" s="16">
        <f t="shared" ref="B422:B427" si="260">B421</f>
        <v>413101900</v>
      </c>
      <c r="C422" s="38">
        <v>3</v>
      </c>
      <c r="D422" s="38" t="s">
        <v>484</v>
      </c>
      <c r="E422" s="38" t="s">
        <v>506</v>
      </c>
      <c r="F422" s="9"/>
      <c r="G422" s="3">
        <v>511101903</v>
      </c>
      <c r="H422" s="3"/>
      <c r="I422" s="3"/>
      <c r="J422" s="3"/>
      <c r="K422" s="3">
        <v>100</v>
      </c>
      <c r="L422" s="3"/>
      <c r="M422" s="3"/>
      <c r="N422" s="3"/>
      <c r="O422" s="3" t="str">
        <f t="shared" si="255"/>
        <v>511101903,100</v>
      </c>
      <c r="P422" s="3" t="str">
        <f t="shared" si="256"/>
        <v/>
      </c>
      <c r="Q422" s="3" t="str">
        <f t="shared" si="257"/>
        <v/>
      </c>
      <c r="R422" s="3" t="str">
        <f t="shared" si="258"/>
        <v/>
      </c>
    </row>
    <row r="423" spans="1:18" x14ac:dyDescent="0.3">
      <c r="A423" s="38">
        <f t="shared" si="259"/>
        <v>413101904</v>
      </c>
      <c r="B423" s="16">
        <f t="shared" si="260"/>
        <v>413101900</v>
      </c>
      <c r="C423" s="38">
        <v>4</v>
      </c>
      <c r="D423" s="38" t="s">
        <v>484</v>
      </c>
      <c r="E423" s="38" t="s">
        <v>506</v>
      </c>
      <c r="F423" s="9"/>
      <c r="G423" s="3">
        <v>511101904</v>
      </c>
      <c r="H423" s="3"/>
      <c r="I423" s="3"/>
      <c r="J423" s="3"/>
      <c r="K423" s="3">
        <v>100</v>
      </c>
      <c r="L423" s="3"/>
      <c r="M423" s="3"/>
      <c r="N423" s="3"/>
      <c r="O423" s="3" t="str">
        <f t="shared" si="255"/>
        <v>511101904,100</v>
      </c>
      <c r="P423" s="3" t="str">
        <f t="shared" si="256"/>
        <v/>
      </c>
      <c r="Q423" s="3" t="str">
        <f t="shared" si="257"/>
        <v/>
      </c>
      <c r="R423" s="3" t="str">
        <f t="shared" si="258"/>
        <v/>
      </c>
    </row>
    <row r="424" spans="1:18" x14ac:dyDescent="0.3">
      <c r="A424" s="38">
        <f t="shared" si="259"/>
        <v>413101905</v>
      </c>
      <c r="B424" s="16">
        <f t="shared" si="260"/>
        <v>413101900</v>
      </c>
      <c r="C424" s="38">
        <v>5</v>
      </c>
      <c r="D424" s="38" t="s">
        <v>484</v>
      </c>
      <c r="E424" s="38" t="s">
        <v>506</v>
      </c>
      <c r="F424" s="9"/>
      <c r="G424" s="3">
        <v>511101905</v>
      </c>
      <c r="H424" s="3"/>
      <c r="I424" s="3"/>
      <c r="J424" s="3"/>
      <c r="K424" s="3">
        <v>100</v>
      </c>
      <c r="L424" s="3"/>
      <c r="M424" s="3"/>
      <c r="N424" s="3"/>
      <c r="O424" s="3" t="str">
        <f t="shared" si="255"/>
        <v>511101905,100</v>
      </c>
      <c r="P424" s="3" t="str">
        <f t="shared" si="256"/>
        <v/>
      </c>
      <c r="Q424" s="3" t="str">
        <f t="shared" si="257"/>
        <v/>
      </c>
      <c r="R424" s="3" t="str">
        <f t="shared" si="258"/>
        <v/>
      </c>
    </row>
    <row r="425" spans="1:18" x14ac:dyDescent="0.3">
      <c r="A425" s="38">
        <f t="shared" si="259"/>
        <v>413101906</v>
      </c>
      <c r="B425" s="16">
        <f t="shared" si="260"/>
        <v>413101900</v>
      </c>
      <c r="C425" s="38">
        <v>6</v>
      </c>
      <c r="D425" s="38" t="s">
        <v>484</v>
      </c>
      <c r="E425" s="38" t="s">
        <v>506</v>
      </c>
      <c r="F425" s="9"/>
      <c r="G425" s="3">
        <v>511101906</v>
      </c>
      <c r="H425" s="3"/>
      <c r="I425" s="3"/>
      <c r="J425" s="3"/>
      <c r="K425" s="3">
        <v>100</v>
      </c>
      <c r="L425" s="3"/>
      <c r="M425" s="3"/>
      <c r="N425" s="3"/>
      <c r="O425" s="3" t="str">
        <f t="shared" si="255"/>
        <v>511101906,100</v>
      </c>
      <c r="P425" s="3" t="str">
        <f t="shared" si="256"/>
        <v/>
      </c>
      <c r="Q425" s="3" t="str">
        <f t="shared" si="257"/>
        <v/>
      </c>
      <c r="R425" s="3" t="str">
        <f t="shared" si="258"/>
        <v/>
      </c>
    </row>
    <row r="426" spans="1:18" x14ac:dyDescent="0.3">
      <c r="A426" s="38">
        <f t="shared" si="259"/>
        <v>413101907</v>
      </c>
      <c r="B426" s="16">
        <f t="shared" si="260"/>
        <v>413101900</v>
      </c>
      <c r="C426" s="38">
        <v>7</v>
      </c>
      <c r="D426" s="38" t="s">
        <v>484</v>
      </c>
      <c r="E426" s="38" t="s">
        <v>506</v>
      </c>
      <c r="F426" s="9"/>
      <c r="G426" s="3">
        <v>511101907</v>
      </c>
      <c r="H426" s="3"/>
      <c r="I426" s="3"/>
      <c r="J426" s="3"/>
      <c r="K426" s="3">
        <v>100</v>
      </c>
      <c r="L426" s="3"/>
      <c r="M426" s="3"/>
      <c r="N426" s="3"/>
      <c r="O426" s="3" t="str">
        <f t="shared" si="255"/>
        <v>511101907,100</v>
      </c>
      <c r="P426" s="3" t="str">
        <f t="shared" si="256"/>
        <v/>
      </c>
      <c r="Q426" s="3" t="str">
        <f t="shared" si="257"/>
        <v/>
      </c>
      <c r="R426" s="3" t="str">
        <f t="shared" si="258"/>
        <v/>
      </c>
    </row>
    <row r="427" spans="1:18" x14ac:dyDescent="0.3">
      <c r="A427" s="38">
        <f t="shared" si="259"/>
        <v>413101908</v>
      </c>
      <c r="B427" s="16">
        <f t="shared" si="260"/>
        <v>413101900</v>
      </c>
      <c r="C427" s="38">
        <v>8</v>
      </c>
      <c r="D427" s="38" t="s">
        <v>484</v>
      </c>
      <c r="E427" s="38" t="s">
        <v>506</v>
      </c>
      <c r="F427" s="9"/>
      <c r="G427" s="3">
        <v>511101908</v>
      </c>
      <c r="H427" s="3"/>
      <c r="I427" s="3"/>
      <c r="J427" s="3"/>
      <c r="K427" s="3">
        <v>100</v>
      </c>
      <c r="L427" s="3"/>
      <c r="M427" s="3"/>
      <c r="N427" s="3"/>
      <c r="O427" s="3" t="str">
        <f t="shared" si="255"/>
        <v>511101908,100</v>
      </c>
      <c r="P427" s="3" t="str">
        <f t="shared" si="256"/>
        <v/>
      </c>
      <c r="Q427" s="3" t="str">
        <f t="shared" si="257"/>
        <v/>
      </c>
      <c r="R427" s="3" t="str">
        <f t="shared" si="258"/>
        <v/>
      </c>
    </row>
    <row r="428" spans="1:18" x14ac:dyDescent="0.3">
      <c r="B428" s="5" t="s">
        <v>84</v>
      </c>
      <c r="G428" s="3" t="str">
        <f t="shared" ref="G428" si="261">IF(A428&lt;&gt;0,A428+100000000,"")</f>
        <v/>
      </c>
      <c r="H428" s="3"/>
      <c r="O428" s="3" t="str">
        <f t="shared" ref="O428:O472" si="262">IF(G428=0,"",G428&amp;","&amp;K428)</f>
        <v>,</v>
      </c>
      <c r="P428" s="3" t="str">
        <f t="shared" ref="P428:P472" si="263">IF(H428=0,"",H428&amp;","&amp;L428)</f>
        <v/>
      </c>
      <c r="Q428" s="3" t="str">
        <f t="shared" ref="Q428:Q472" si="264">IF(I428=0,"",I428&amp;","&amp;M428)</f>
        <v/>
      </c>
      <c r="R428" s="3" t="str">
        <f t="shared" ref="R428:R472" si="265">IF(J428=0,"",J428&amp;","&amp;N428)</f>
        <v/>
      </c>
    </row>
    <row r="429" spans="1:18" x14ac:dyDescent="0.3">
      <c r="A429" s="38">
        <f>B429+C429</f>
        <v>414101901</v>
      </c>
      <c r="B429" s="16">
        <f>B420+1000000</f>
        <v>414101900</v>
      </c>
      <c r="C429" s="38">
        <v>1</v>
      </c>
      <c r="D429" s="38" t="s">
        <v>484</v>
      </c>
      <c r="E429" s="38" t="s">
        <v>507</v>
      </c>
      <c r="F429" s="9" t="s">
        <v>486</v>
      </c>
      <c r="G429" s="3">
        <v>511101901</v>
      </c>
      <c r="H429" s="3"/>
      <c r="I429" s="3"/>
      <c r="J429" s="3"/>
      <c r="K429" s="3">
        <v>100</v>
      </c>
      <c r="L429" s="3"/>
      <c r="M429" s="3"/>
      <c r="N429" s="3"/>
      <c r="O429" s="3" t="str">
        <f t="shared" si="262"/>
        <v>511101901,100</v>
      </c>
      <c r="P429" s="3" t="str">
        <f t="shared" si="263"/>
        <v/>
      </c>
      <c r="Q429" s="3" t="str">
        <f t="shared" si="264"/>
        <v/>
      </c>
      <c r="R429" s="3" t="str">
        <f t="shared" si="265"/>
        <v/>
      </c>
    </row>
    <row r="430" spans="1:18" x14ac:dyDescent="0.3">
      <c r="A430" s="38">
        <f t="shared" ref="A430:A436" si="266">B430+C430</f>
        <v>414101902</v>
      </c>
      <c r="B430" s="16">
        <f>B429</f>
        <v>414101900</v>
      </c>
      <c r="C430" s="38">
        <v>2</v>
      </c>
      <c r="D430" s="38" t="s">
        <v>484</v>
      </c>
      <c r="E430" s="38" t="s">
        <v>507</v>
      </c>
      <c r="F430" s="9"/>
      <c r="G430" s="3">
        <v>511101902</v>
      </c>
      <c r="H430" s="3"/>
      <c r="I430" s="3"/>
      <c r="J430" s="3"/>
      <c r="K430" s="3">
        <v>100</v>
      </c>
      <c r="L430" s="3"/>
      <c r="M430" s="3"/>
      <c r="N430" s="3"/>
      <c r="O430" s="3" t="str">
        <f t="shared" si="262"/>
        <v>511101902,100</v>
      </c>
      <c r="P430" s="3" t="str">
        <f t="shared" si="263"/>
        <v/>
      </c>
      <c r="Q430" s="3" t="str">
        <f t="shared" si="264"/>
        <v/>
      </c>
      <c r="R430" s="3" t="str">
        <f t="shared" si="265"/>
        <v/>
      </c>
    </row>
    <row r="431" spans="1:18" x14ac:dyDescent="0.3">
      <c r="A431" s="38">
        <f t="shared" si="266"/>
        <v>414101903</v>
      </c>
      <c r="B431" s="16">
        <f t="shared" ref="B431:B436" si="267">B430</f>
        <v>414101900</v>
      </c>
      <c r="C431" s="38">
        <v>3</v>
      </c>
      <c r="D431" s="38" t="s">
        <v>484</v>
      </c>
      <c r="E431" s="38" t="s">
        <v>507</v>
      </c>
      <c r="F431" s="9"/>
      <c r="G431" s="3">
        <v>511101903</v>
      </c>
      <c r="H431" s="3"/>
      <c r="I431" s="3"/>
      <c r="J431" s="3"/>
      <c r="K431" s="3">
        <v>100</v>
      </c>
      <c r="L431" s="3"/>
      <c r="M431" s="3"/>
      <c r="N431" s="3"/>
      <c r="O431" s="3" t="str">
        <f t="shared" si="262"/>
        <v>511101903,100</v>
      </c>
      <c r="P431" s="3" t="str">
        <f t="shared" si="263"/>
        <v/>
      </c>
      <c r="Q431" s="3" t="str">
        <f t="shared" si="264"/>
        <v/>
      </c>
      <c r="R431" s="3" t="str">
        <f t="shared" si="265"/>
        <v/>
      </c>
    </row>
    <row r="432" spans="1:18" x14ac:dyDescent="0.3">
      <c r="A432" s="38">
        <f t="shared" si="266"/>
        <v>414101904</v>
      </c>
      <c r="B432" s="16">
        <f t="shared" si="267"/>
        <v>414101900</v>
      </c>
      <c r="C432" s="38">
        <v>4</v>
      </c>
      <c r="D432" s="38" t="s">
        <v>484</v>
      </c>
      <c r="E432" s="38" t="s">
        <v>507</v>
      </c>
      <c r="F432" s="9"/>
      <c r="G432" s="3">
        <v>511101904</v>
      </c>
      <c r="H432" s="3"/>
      <c r="I432" s="3"/>
      <c r="J432" s="3"/>
      <c r="K432" s="3">
        <v>100</v>
      </c>
      <c r="L432" s="3"/>
      <c r="M432" s="3"/>
      <c r="N432" s="3"/>
      <c r="O432" s="3" t="str">
        <f t="shared" si="262"/>
        <v>511101904,100</v>
      </c>
      <c r="P432" s="3" t="str">
        <f t="shared" si="263"/>
        <v/>
      </c>
      <c r="Q432" s="3" t="str">
        <f t="shared" si="264"/>
        <v/>
      </c>
      <c r="R432" s="3" t="str">
        <f t="shared" si="265"/>
        <v/>
      </c>
    </row>
    <row r="433" spans="1:18" x14ac:dyDescent="0.3">
      <c r="A433" s="38">
        <f t="shared" si="266"/>
        <v>414101905</v>
      </c>
      <c r="B433" s="16">
        <f t="shared" si="267"/>
        <v>414101900</v>
      </c>
      <c r="C433" s="38">
        <v>5</v>
      </c>
      <c r="D433" s="38" t="s">
        <v>484</v>
      </c>
      <c r="E433" s="38" t="s">
        <v>507</v>
      </c>
      <c r="F433" s="9"/>
      <c r="G433" s="3">
        <v>511101905</v>
      </c>
      <c r="H433" s="3"/>
      <c r="I433" s="3"/>
      <c r="J433" s="3"/>
      <c r="K433" s="3">
        <v>100</v>
      </c>
      <c r="L433" s="3"/>
      <c r="M433" s="3"/>
      <c r="N433" s="3"/>
      <c r="O433" s="3" t="str">
        <f t="shared" si="262"/>
        <v>511101905,100</v>
      </c>
      <c r="P433" s="3" t="str">
        <f t="shared" si="263"/>
        <v/>
      </c>
      <c r="Q433" s="3" t="str">
        <f t="shared" si="264"/>
        <v/>
      </c>
      <c r="R433" s="3" t="str">
        <f t="shared" si="265"/>
        <v/>
      </c>
    </row>
    <row r="434" spans="1:18" x14ac:dyDescent="0.3">
      <c r="A434" s="38">
        <f t="shared" si="266"/>
        <v>414101906</v>
      </c>
      <c r="B434" s="16">
        <f t="shared" si="267"/>
        <v>414101900</v>
      </c>
      <c r="C434" s="38">
        <v>6</v>
      </c>
      <c r="D434" s="38" t="s">
        <v>484</v>
      </c>
      <c r="E434" s="38" t="s">
        <v>507</v>
      </c>
      <c r="F434" s="9"/>
      <c r="G434" s="3">
        <v>511101906</v>
      </c>
      <c r="H434" s="3"/>
      <c r="I434" s="3"/>
      <c r="J434" s="3"/>
      <c r="K434" s="3">
        <v>100</v>
      </c>
      <c r="L434" s="3"/>
      <c r="M434" s="3"/>
      <c r="N434" s="3"/>
      <c r="O434" s="3" t="str">
        <f t="shared" si="262"/>
        <v>511101906,100</v>
      </c>
      <c r="P434" s="3" t="str">
        <f t="shared" si="263"/>
        <v/>
      </c>
      <c r="Q434" s="3" t="str">
        <f t="shared" si="264"/>
        <v/>
      </c>
      <c r="R434" s="3" t="str">
        <f t="shared" si="265"/>
        <v/>
      </c>
    </row>
    <row r="435" spans="1:18" x14ac:dyDescent="0.3">
      <c r="A435" s="38">
        <f t="shared" si="266"/>
        <v>414101907</v>
      </c>
      <c r="B435" s="16">
        <f t="shared" si="267"/>
        <v>414101900</v>
      </c>
      <c r="C435" s="38">
        <v>7</v>
      </c>
      <c r="D435" s="38" t="s">
        <v>484</v>
      </c>
      <c r="E435" s="38" t="s">
        <v>507</v>
      </c>
      <c r="F435" s="9"/>
      <c r="G435" s="3">
        <v>511101907</v>
      </c>
      <c r="H435" s="3"/>
      <c r="I435" s="3"/>
      <c r="J435" s="3"/>
      <c r="K435" s="3">
        <v>100</v>
      </c>
      <c r="L435" s="3"/>
      <c r="M435" s="3"/>
      <c r="N435" s="3"/>
      <c r="O435" s="3" t="str">
        <f t="shared" si="262"/>
        <v>511101907,100</v>
      </c>
      <c r="P435" s="3" t="str">
        <f t="shared" si="263"/>
        <v/>
      </c>
      <c r="Q435" s="3" t="str">
        <f t="shared" si="264"/>
        <v/>
      </c>
      <c r="R435" s="3" t="str">
        <f t="shared" si="265"/>
        <v/>
      </c>
    </row>
    <row r="436" spans="1:18" x14ac:dyDescent="0.3">
      <c r="A436" s="38">
        <f t="shared" si="266"/>
        <v>414101908</v>
      </c>
      <c r="B436" s="16">
        <f t="shared" si="267"/>
        <v>414101900</v>
      </c>
      <c r="C436" s="38">
        <v>8</v>
      </c>
      <c r="D436" s="38" t="s">
        <v>484</v>
      </c>
      <c r="E436" s="38" t="s">
        <v>507</v>
      </c>
      <c r="F436" s="9"/>
      <c r="G436" s="3">
        <v>511101908</v>
      </c>
      <c r="H436" s="3"/>
      <c r="I436" s="3"/>
      <c r="J436" s="3"/>
      <c r="K436" s="3">
        <v>100</v>
      </c>
      <c r="L436" s="3"/>
      <c r="M436" s="3"/>
      <c r="N436" s="3"/>
      <c r="O436" s="3" t="str">
        <f t="shared" si="262"/>
        <v>511101908,100</v>
      </c>
      <c r="P436" s="3" t="str">
        <f t="shared" si="263"/>
        <v/>
      </c>
      <c r="Q436" s="3" t="str">
        <f t="shared" si="264"/>
        <v/>
      </c>
      <c r="R436" s="3" t="str">
        <f t="shared" si="265"/>
        <v/>
      </c>
    </row>
    <row r="437" spans="1:18" x14ac:dyDescent="0.3">
      <c r="B437" s="5" t="s">
        <v>84</v>
      </c>
      <c r="G437" s="3" t="str">
        <f t="shared" ref="G437" si="268">IF(A437&lt;&gt;0,A437+100000000,"")</f>
        <v/>
      </c>
      <c r="H437" s="3"/>
      <c r="O437" s="3" t="str">
        <f t="shared" ref="O437:O445" si="269">IF(G437=0,"",G437&amp;","&amp;K437)</f>
        <v>,</v>
      </c>
      <c r="P437" s="3" t="str">
        <f t="shared" ref="P437:P445" si="270">IF(H437=0,"",H437&amp;","&amp;L437)</f>
        <v/>
      </c>
      <c r="Q437" s="3" t="str">
        <f t="shared" ref="Q437:Q445" si="271">IF(I437=0,"",I437&amp;","&amp;M437)</f>
        <v/>
      </c>
      <c r="R437" s="3" t="str">
        <f t="shared" ref="R437:R445" si="272">IF(J437=0,"",J437&amp;","&amp;N437)</f>
        <v/>
      </c>
    </row>
    <row r="438" spans="1:18" x14ac:dyDescent="0.3">
      <c r="A438" s="38">
        <f>B438+C438</f>
        <v>415101901</v>
      </c>
      <c r="B438" s="16">
        <f>B429+1000000</f>
        <v>415101900</v>
      </c>
      <c r="C438" s="38">
        <v>1</v>
      </c>
      <c r="D438" s="38" t="s">
        <v>484</v>
      </c>
      <c r="E438" s="38" t="s">
        <v>499</v>
      </c>
      <c r="F438" s="9" t="s">
        <v>486</v>
      </c>
      <c r="G438" s="3">
        <v>511101901</v>
      </c>
      <c r="H438" s="3"/>
      <c r="I438" s="3"/>
      <c r="J438" s="3"/>
      <c r="K438" s="3">
        <v>100</v>
      </c>
      <c r="L438" s="3"/>
      <c r="M438" s="3"/>
      <c r="N438" s="3"/>
      <c r="O438" s="3" t="str">
        <f t="shared" si="269"/>
        <v>511101901,100</v>
      </c>
      <c r="P438" s="3" t="str">
        <f t="shared" si="270"/>
        <v/>
      </c>
      <c r="Q438" s="3" t="str">
        <f t="shared" si="271"/>
        <v/>
      </c>
      <c r="R438" s="3" t="str">
        <f t="shared" si="272"/>
        <v/>
      </c>
    </row>
    <row r="439" spans="1:18" x14ac:dyDescent="0.3">
      <c r="A439" s="38">
        <f t="shared" ref="A439:A445" si="273">B439+C439</f>
        <v>415101902</v>
      </c>
      <c r="B439" s="16">
        <f>B438</f>
        <v>415101900</v>
      </c>
      <c r="C439" s="38">
        <v>2</v>
      </c>
      <c r="D439" s="38" t="s">
        <v>484</v>
      </c>
      <c r="E439" s="38" t="s">
        <v>499</v>
      </c>
      <c r="F439" s="9"/>
      <c r="G439" s="3">
        <v>511101902</v>
      </c>
      <c r="H439" s="3"/>
      <c r="I439" s="3"/>
      <c r="J439" s="3"/>
      <c r="K439" s="3">
        <v>100</v>
      </c>
      <c r="L439" s="3"/>
      <c r="M439" s="3"/>
      <c r="N439" s="3"/>
      <c r="O439" s="3" t="str">
        <f t="shared" si="269"/>
        <v>511101902,100</v>
      </c>
      <c r="P439" s="3" t="str">
        <f t="shared" si="270"/>
        <v/>
      </c>
      <c r="Q439" s="3" t="str">
        <f t="shared" si="271"/>
        <v/>
      </c>
      <c r="R439" s="3" t="str">
        <f t="shared" si="272"/>
        <v/>
      </c>
    </row>
    <row r="440" spans="1:18" x14ac:dyDescent="0.3">
      <c r="A440" s="38">
        <f t="shared" si="273"/>
        <v>415101903</v>
      </c>
      <c r="B440" s="16">
        <f t="shared" ref="B440:B445" si="274">B439</f>
        <v>415101900</v>
      </c>
      <c r="C440" s="38">
        <v>3</v>
      </c>
      <c r="D440" s="38" t="s">
        <v>484</v>
      </c>
      <c r="E440" s="38" t="s">
        <v>499</v>
      </c>
      <c r="F440" s="9"/>
      <c r="G440" s="3">
        <v>511101903</v>
      </c>
      <c r="H440" s="3"/>
      <c r="I440" s="3"/>
      <c r="J440" s="3"/>
      <c r="K440" s="3">
        <v>100</v>
      </c>
      <c r="L440" s="3"/>
      <c r="M440" s="3"/>
      <c r="N440" s="3"/>
      <c r="O440" s="3" t="str">
        <f t="shared" si="269"/>
        <v>511101903,100</v>
      </c>
      <c r="P440" s="3" t="str">
        <f t="shared" si="270"/>
        <v/>
      </c>
      <c r="Q440" s="3" t="str">
        <f t="shared" si="271"/>
        <v/>
      </c>
      <c r="R440" s="3" t="str">
        <f t="shared" si="272"/>
        <v/>
      </c>
    </row>
    <row r="441" spans="1:18" x14ac:dyDescent="0.3">
      <c r="A441" s="38">
        <f t="shared" si="273"/>
        <v>415101904</v>
      </c>
      <c r="B441" s="16">
        <f t="shared" si="274"/>
        <v>415101900</v>
      </c>
      <c r="C441" s="38">
        <v>4</v>
      </c>
      <c r="D441" s="38" t="s">
        <v>484</v>
      </c>
      <c r="E441" s="38" t="s">
        <v>499</v>
      </c>
      <c r="F441" s="9"/>
      <c r="G441" s="3">
        <v>511101904</v>
      </c>
      <c r="H441" s="3"/>
      <c r="I441" s="3"/>
      <c r="J441" s="3"/>
      <c r="K441" s="3">
        <v>100</v>
      </c>
      <c r="L441" s="3"/>
      <c r="M441" s="3"/>
      <c r="N441" s="3"/>
      <c r="O441" s="3" t="str">
        <f t="shared" si="269"/>
        <v>511101904,100</v>
      </c>
      <c r="P441" s="3" t="str">
        <f t="shared" si="270"/>
        <v/>
      </c>
      <c r="Q441" s="3" t="str">
        <f t="shared" si="271"/>
        <v/>
      </c>
      <c r="R441" s="3" t="str">
        <f t="shared" si="272"/>
        <v/>
      </c>
    </row>
    <row r="442" spans="1:18" x14ac:dyDescent="0.3">
      <c r="A442" s="38">
        <f t="shared" si="273"/>
        <v>415101905</v>
      </c>
      <c r="B442" s="16">
        <f t="shared" si="274"/>
        <v>415101900</v>
      </c>
      <c r="C442" s="38">
        <v>5</v>
      </c>
      <c r="D442" s="38" t="s">
        <v>484</v>
      </c>
      <c r="E442" s="38" t="s">
        <v>499</v>
      </c>
      <c r="F442" s="9"/>
      <c r="G442" s="3">
        <v>511101905</v>
      </c>
      <c r="H442" s="3"/>
      <c r="I442" s="3"/>
      <c r="J442" s="3"/>
      <c r="K442" s="3">
        <v>100</v>
      </c>
      <c r="L442" s="3"/>
      <c r="M442" s="3"/>
      <c r="N442" s="3"/>
      <c r="O442" s="3" t="str">
        <f t="shared" si="269"/>
        <v>511101905,100</v>
      </c>
      <c r="P442" s="3" t="str">
        <f t="shared" si="270"/>
        <v/>
      </c>
      <c r="Q442" s="3" t="str">
        <f t="shared" si="271"/>
        <v/>
      </c>
      <c r="R442" s="3" t="str">
        <f t="shared" si="272"/>
        <v/>
      </c>
    </row>
    <row r="443" spans="1:18" x14ac:dyDescent="0.3">
      <c r="A443" s="38">
        <f t="shared" si="273"/>
        <v>415101906</v>
      </c>
      <c r="B443" s="16">
        <f t="shared" si="274"/>
        <v>415101900</v>
      </c>
      <c r="C443" s="38">
        <v>6</v>
      </c>
      <c r="D443" s="38" t="s">
        <v>484</v>
      </c>
      <c r="E443" s="38" t="s">
        <v>499</v>
      </c>
      <c r="F443" s="9"/>
      <c r="G443" s="3">
        <v>511101906</v>
      </c>
      <c r="H443" s="3"/>
      <c r="I443" s="3"/>
      <c r="J443" s="3"/>
      <c r="K443" s="3">
        <v>100</v>
      </c>
      <c r="L443" s="3"/>
      <c r="M443" s="3"/>
      <c r="N443" s="3"/>
      <c r="O443" s="3" t="str">
        <f t="shared" si="269"/>
        <v>511101906,100</v>
      </c>
      <c r="P443" s="3" t="str">
        <f t="shared" si="270"/>
        <v/>
      </c>
      <c r="Q443" s="3" t="str">
        <f t="shared" si="271"/>
        <v/>
      </c>
      <c r="R443" s="3" t="str">
        <f t="shared" si="272"/>
        <v/>
      </c>
    </row>
    <row r="444" spans="1:18" x14ac:dyDescent="0.3">
      <c r="A444" s="38">
        <f t="shared" si="273"/>
        <v>415101907</v>
      </c>
      <c r="B444" s="16">
        <f t="shared" si="274"/>
        <v>415101900</v>
      </c>
      <c r="C444" s="38">
        <v>7</v>
      </c>
      <c r="D444" s="38" t="s">
        <v>484</v>
      </c>
      <c r="E444" s="38" t="s">
        <v>499</v>
      </c>
      <c r="F444" s="9"/>
      <c r="G444" s="3">
        <v>511101907</v>
      </c>
      <c r="H444" s="3"/>
      <c r="I444" s="3"/>
      <c r="J444" s="3"/>
      <c r="K444" s="3">
        <v>100</v>
      </c>
      <c r="L444" s="3"/>
      <c r="M444" s="3"/>
      <c r="N444" s="3"/>
      <c r="O444" s="3" t="str">
        <f t="shared" si="269"/>
        <v>511101907,100</v>
      </c>
      <c r="P444" s="3" t="str">
        <f t="shared" si="270"/>
        <v/>
      </c>
      <c r="Q444" s="3" t="str">
        <f t="shared" si="271"/>
        <v/>
      </c>
      <c r="R444" s="3" t="str">
        <f t="shared" si="272"/>
        <v/>
      </c>
    </row>
    <row r="445" spans="1:18" x14ac:dyDescent="0.3">
      <c r="A445" s="38">
        <f t="shared" si="273"/>
        <v>415101908</v>
      </c>
      <c r="B445" s="16">
        <f t="shared" si="274"/>
        <v>415101900</v>
      </c>
      <c r="C445" s="38">
        <v>8</v>
      </c>
      <c r="D445" s="38" t="s">
        <v>484</v>
      </c>
      <c r="E445" s="38" t="s">
        <v>499</v>
      </c>
      <c r="F445" s="9"/>
      <c r="G445" s="3">
        <v>511101908</v>
      </c>
      <c r="H445" s="3"/>
      <c r="I445" s="3"/>
      <c r="J445" s="3"/>
      <c r="K445" s="3">
        <v>100</v>
      </c>
      <c r="L445" s="3"/>
      <c r="M445" s="3"/>
      <c r="N445" s="3"/>
      <c r="O445" s="3" t="str">
        <f t="shared" si="269"/>
        <v>511101908,100</v>
      </c>
      <c r="P445" s="3" t="str">
        <f t="shared" si="270"/>
        <v/>
      </c>
      <c r="Q445" s="3" t="str">
        <f t="shared" si="271"/>
        <v/>
      </c>
      <c r="R445" s="3" t="str">
        <f t="shared" si="272"/>
        <v/>
      </c>
    </row>
    <row r="446" spans="1:18" x14ac:dyDescent="0.3">
      <c r="B446" s="5" t="s">
        <v>84</v>
      </c>
      <c r="G446" s="3" t="str">
        <f t="shared" ref="G446:G455" si="275">IF(A446&lt;&gt;0,A446+100000000,"")</f>
        <v/>
      </c>
      <c r="H446" s="3"/>
      <c r="O446" s="3" t="str">
        <f t="shared" si="262"/>
        <v>,</v>
      </c>
      <c r="P446" s="3" t="str">
        <f t="shared" si="263"/>
        <v/>
      </c>
      <c r="Q446" s="3" t="str">
        <f t="shared" si="264"/>
        <v/>
      </c>
      <c r="R446" s="3" t="str">
        <f t="shared" si="265"/>
        <v/>
      </c>
    </row>
    <row r="447" spans="1:18" x14ac:dyDescent="0.3">
      <c r="A447" s="38">
        <f>B447+C447</f>
        <v>416101901</v>
      </c>
      <c r="B447" s="16">
        <f>B438+1000000</f>
        <v>416101900</v>
      </c>
      <c r="C447" s="38">
        <v>1</v>
      </c>
      <c r="D447" s="38" t="s">
        <v>484</v>
      </c>
      <c r="E447" s="38" t="s">
        <v>504</v>
      </c>
      <c r="F447" s="9" t="s">
        <v>241</v>
      </c>
      <c r="G447" s="3">
        <v>512101901</v>
      </c>
      <c r="H447" s="3"/>
      <c r="I447" s="3"/>
      <c r="J447" s="3"/>
      <c r="K447" s="3">
        <v>100</v>
      </c>
      <c r="L447" s="3"/>
      <c r="M447" s="3"/>
      <c r="N447" s="3"/>
      <c r="O447" s="3" t="str">
        <f t="shared" si="262"/>
        <v>512101901,100</v>
      </c>
      <c r="P447" s="3" t="str">
        <f t="shared" si="263"/>
        <v/>
      </c>
      <c r="Q447" s="3" t="str">
        <f t="shared" si="264"/>
        <v/>
      </c>
      <c r="R447" s="3" t="str">
        <f t="shared" si="265"/>
        <v/>
      </c>
    </row>
    <row r="448" spans="1:18" x14ac:dyDescent="0.3">
      <c r="A448" s="38">
        <f t="shared" ref="A448:A454" si="276">B448+C448</f>
        <v>416101902</v>
      </c>
      <c r="B448" s="16">
        <f>B447</f>
        <v>416101900</v>
      </c>
      <c r="C448" s="38">
        <v>2</v>
      </c>
      <c r="D448" s="38" t="s">
        <v>484</v>
      </c>
      <c r="E448" s="38" t="s">
        <v>504</v>
      </c>
      <c r="F448" s="9"/>
      <c r="G448" s="3">
        <v>512101901</v>
      </c>
      <c r="H448" s="3"/>
      <c r="I448" s="3"/>
      <c r="J448" s="3"/>
      <c r="K448" s="3">
        <v>100</v>
      </c>
      <c r="L448" s="3"/>
      <c r="M448" s="3"/>
      <c r="N448" s="3"/>
      <c r="O448" s="3" t="str">
        <f t="shared" si="262"/>
        <v>512101901,100</v>
      </c>
      <c r="P448" s="3" t="str">
        <f t="shared" si="263"/>
        <v/>
      </c>
      <c r="Q448" s="3" t="str">
        <f t="shared" si="264"/>
        <v/>
      </c>
      <c r="R448" s="3" t="str">
        <f t="shared" si="265"/>
        <v/>
      </c>
    </row>
    <row r="449" spans="1:18" x14ac:dyDescent="0.3">
      <c r="A449" s="38">
        <f t="shared" si="276"/>
        <v>416101903</v>
      </c>
      <c r="B449" s="16">
        <f t="shared" ref="B449:B454" si="277">B448</f>
        <v>416101900</v>
      </c>
      <c r="C449" s="38">
        <v>3</v>
      </c>
      <c r="D449" s="38" t="s">
        <v>484</v>
      </c>
      <c r="E449" s="38" t="s">
        <v>504</v>
      </c>
      <c r="F449" s="9"/>
      <c r="G449" s="3">
        <v>512101901</v>
      </c>
      <c r="H449" s="3"/>
      <c r="I449" s="3"/>
      <c r="J449" s="3"/>
      <c r="K449" s="3">
        <v>100</v>
      </c>
      <c r="L449" s="3"/>
      <c r="M449" s="3"/>
      <c r="N449" s="3"/>
      <c r="O449" s="3" t="str">
        <f t="shared" si="262"/>
        <v>512101901,100</v>
      </c>
      <c r="P449" s="3" t="str">
        <f t="shared" si="263"/>
        <v/>
      </c>
      <c r="Q449" s="3" t="str">
        <f t="shared" si="264"/>
        <v/>
      </c>
      <c r="R449" s="3" t="str">
        <f t="shared" si="265"/>
        <v/>
      </c>
    </row>
    <row r="450" spans="1:18" x14ac:dyDescent="0.3">
      <c r="A450" s="38">
        <f t="shared" si="276"/>
        <v>416101904</v>
      </c>
      <c r="B450" s="16">
        <f t="shared" si="277"/>
        <v>416101900</v>
      </c>
      <c r="C450" s="38">
        <v>4</v>
      </c>
      <c r="D450" s="38" t="s">
        <v>484</v>
      </c>
      <c r="E450" s="38" t="s">
        <v>504</v>
      </c>
      <c r="F450" s="9"/>
      <c r="G450" s="3">
        <v>512101901</v>
      </c>
      <c r="H450" s="3"/>
      <c r="I450" s="3"/>
      <c r="J450" s="3"/>
      <c r="K450" s="3">
        <v>100</v>
      </c>
      <c r="L450" s="3"/>
      <c r="M450" s="3"/>
      <c r="N450" s="3"/>
      <c r="O450" s="3" t="str">
        <f t="shared" si="262"/>
        <v>512101901,100</v>
      </c>
      <c r="P450" s="3" t="str">
        <f t="shared" si="263"/>
        <v/>
      </c>
      <c r="Q450" s="3" t="str">
        <f t="shared" si="264"/>
        <v/>
      </c>
      <c r="R450" s="3" t="str">
        <f t="shared" si="265"/>
        <v/>
      </c>
    </row>
    <row r="451" spans="1:18" x14ac:dyDescent="0.3">
      <c r="A451" s="38">
        <f t="shared" si="276"/>
        <v>416101905</v>
      </c>
      <c r="B451" s="16">
        <f t="shared" si="277"/>
        <v>416101900</v>
      </c>
      <c r="C451" s="38">
        <v>5</v>
      </c>
      <c r="D451" s="38" t="s">
        <v>484</v>
      </c>
      <c r="E451" s="38" t="s">
        <v>504</v>
      </c>
      <c r="F451" s="9"/>
      <c r="G451" s="3">
        <v>512101901</v>
      </c>
      <c r="H451" s="3"/>
      <c r="I451" s="3"/>
      <c r="J451" s="3"/>
      <c r="K451" s="3">
        <v>100</v>
      </c>
      <c r="L451" s="3"/>
      <c r="M451" s="3"/>
      <c r="N451" s="3"/>
      <c r="O451" s="3" t="str">
        <f t="shared" si="262"/>
        <v>512101901,100</v>
      </c>
      <c r="P451" s="3" t="str">
        <f t="shared" si="263"/>
        <v/>
      </c>
      <c r="Q451" s="3" t="str">
        <f t="shared" si="264"/>
        <v/>
      </c>
      <c r="R451" s="3" t="str">
        <f t="shared" si="265"/>
        <v/>
      </c>
    </row>
    <row r="452" spans="1:18" x14ac:dyDescent="0.3">
      <c r="A452" s="38">
        <f t="shared" si="276"/>
        <v>416101906</v>
      </c>
      <c r="B452" s="16">
        <f t="shared" si="277"/>
        <v>416101900</v>
      </c>
      <c r="C452" s="38">
        <v>6</v>
      </c>
      <c r="D452" s="38" t="s">
        <v>484</v>
      </c>
      <c r="E452" s="38" t="s">
        <v>504</v>
      </c>
      <c r="F452" s="9"/>
      <c r="G452" s="3">
        <v>512101901</v>
      </c>
      <c r="H452" s="3"/>
      <c r="I452" s="3"/>
      <c r="J452" s="3"/>
      <c r="K452" s="3">
        <v>100</v>
      </c>
      <c r="L452" s="3"/>
      <c r="M452" s="3"/>
      <c r="N452" s="3"/>
      <c r="O452" s="3" t="str">
        <f t="shared" si="262"/>
        <v>512101901,100</v>
      </c>
      <c r="P452" s="3" t="str">
        <f t="shared" si="263"/>
        <v/>
      </c>
      <c r="Q452" s="3" t="str">
        <f t="shared" si="264"/>
        <v/>
      </c>
      <c r="R452" s="3" t="str">
        <f t="shared" si="265"/>
        <v/>
      </c>
    </row>
    <row r="453" spans="1:18" x14ac:dyDescent="0.3">
      <c r="A453" s="38">
        <f t="shared" si="276"/>
        <v>416101907</v>
      </c>
      <c r="B453" s="16">
        <f t="shared" si="277"/>
        <v>416101900</v>
      </c>
      <c r="C453" s="38">
        <v>7</v>
      </c>
      <c r="D453" s="38" t="s">
        <v>484</v>
      </c>
      <c r="E453" s="38" t="s">
        <v>504</v>
      </c>
      <c r="F453" s="9"/>
      <c r="G453" s="3">
        <v>512101901</v>
      </c>
      <c r="H453" s="3"/>
      <c r="I453" s="3"/>
      <c r="J453" s="3"/>
      <c r="K453" s="3">
        <v>100</v>
      </c>
      <c r="L453" s="3"/>
      <c r="M453" s="3"/>
      <c r="N453" s="3"/>
      <c r="O453" s="3" t="str">
        <f t="shared" si="262"/>
        <v>512101901,100</v>
      </c>
      <c r="P453" s="3" t="str">
        <f t="shared" si="263"/>
        <v/>
      </c>
      <c r="Q453" s="3" t="str">
        <f t="shared" si="264"/>
        <v/>
      </c>
      <c r="R453" s="3" t="str">
        <f t="shared" si="265"/>
        <v/>
      </c>
    </row>
    <row r="454" spans="1:18" x14ac:dyDescent="0.3">
      <c r="A454" s="38">
        <f t="shared" si="276"/>
        <v>416101908</v>
      </c>
      <c r="B454" s="16">
        <f t="shared" si="277"/>
        <v>416101900</v>
      </c>
      <c r="C454" s="38">
        <v>8</v>
      </c>
      <c r="D454" s="38" t="s">
        <v>484</v>
      </c>
      <c r="E454" s="38" t="s">
        <v>504</v>
      </c>
      <c r="F454" s="9"/>
      <c r="G454" s="3">
        <v>512101901</v>
      </c>
      <c r="H454" s="3"/>
      <c r="I454" s="3"/>
      <c r="J454" s="3"/>
      <c r="K454" s="3">
        <v>100</v>
      </c>
      <c r="L454" s="3"/>
      <c r="M454" s="3"/>
      <c r="N454" s="3"/>
      <c r="O454" s="3" t="str">
        <f t="shared" si="262"/>
        <v>512101901,100</v>
      </c>
      <c r="P454" s="3" t="str">
        <f t="shared" si="263"/>
        <v/>
      </c>
      <c r="Q454" s="3" t="str">
        <f t="shared" si="264"/>
        <v/>
      </c>
      <c r="R454" s="3" t="str">
        <f t="shared" si="265"/>
        <v/>
      </c>
    </row>
    <row r="455" spans="1:18" x14ac:dyDescent="0.3">
      <c r="B455" s="5" t="s">
        <v>84</v>
      </c>
      <c r="G455" s="3" t="str">
        <f t="shared" si="275"/>
        <v/>
      </c>
      <c r="H455" s="3"/>
      <c r="O455" s="3" t="str">
        <f t="shared" si="262"/>
        <v>,</v>
      </c>
      <c r="P455" s="3" t="str">
        <f t="shared" si="263"/>
        <v/>
      </c>
      <c r="Q455" s="3" t="str">
        <f t="shared" si="264"/>
        <v/>
      </c>
      <c r="R455" s="3" t="str">
        <f t="shared" si="265"/>
        <v/>
      </c>
    </row>
    <row r="456" spans="1:18" x14ac:dyDescent="0.3">
      <c r="A456" s="38">
        <f>B456+C456</f>
        <v>417101901</v>
      </c>
      <c r="B456" s="16">
        <f>B447+1000000</f>
        <v>417101900</v>
      </c>
      <c r="C456" s="38">
        <v>1</v>
      </c>
      <c r="D456" s="38" t="s">
        <v>484</v>
      </c>
      <c r="E456" s="38" t="s">
        <v>505</v>
      </c>
      <c r="F456" s="9" t="s">
        <v>241</v>
      </c>
      <c r="G456" s="3">
        <v>512101901</v>
      </c>
      <c r="H456" s="3"/>
      <c r="I456" s="3"/>
      <c r="J456" s="3"/>
      <c r="K456" s="3">
        <v>100</v>
      </c>
      <c r="L456" s="3"/>
      <c r="M456" s="3"/>
      <c r="N456" s="3"/>
      <c r="O456" s="3" t="str">
        <f t="shared" si="262"/>
        <v>512101901,100</v>
      </c>
      <c r="P456" s="3" t="str">
        <f t="shared" si="263"/>
        <v/>
      </c>
      <c r="Q456" s="3" t="str">
        <f t="shared" si="264"/>
        <v/>
      </c>
      <c r="R456" s="3" t="str">
        <f t="shared" si="265"/>
        <v/>
      </c>
    </row>
    <row r="457" spans="1:18" x14ac:dyDescent="0.3">
      <c r="A457" s="38">
        <f t="shared" ref="A457:A463" si="278">B457+C457</f>
        <v>417101902</v>
      </c>
      <c r="B457" s="16">
        <f>B456</f>
        <v>417101900</v>
      </c>
      <c r="C457" s="38">
        <v>2</v>
      </c>
      <c r="D457" s="38" t="s">
        <v>484</v>
      </c>
      <c r="E457" s="38" t="s">
        <v>505</v>
      </c>
      <c r="F457" s="9"/>
      <c r="G457" s="3">
        <v>512101901</v>
      </c>
      <c r="H457" s="3"/>
      <c r="I457" s="3"/>
      <c r="J457" s="3"/>
      <c r="K457" s="3">
        <v>100</v>
      </c>
      <c r="L457" s="3"/>
      <c r="M457" s="3"/>
      <c r="N457" s="3"/>
      <c r="O457" s="3" t="str">
        <f t="shared" si="262"/>
        <v>512101901,100</v>
      </c>
      <c r="P457" s="3" t="str">
        <f t="shared" si="263"/>
        <v/>
      </c>
      <c r="Q457" s="3" t="str">
        <f t="shared" si="264"/>
        <v/>
      </c>
      <c r="R457" s="3" t="str">
        <f t="shared" si="265"/>
        <v/>
      </c>
    </row>
    <row r="458" spans="1:18" x14ac:dyDescent="0.3">
      <c r="A458" s="38">
        <f t="shared" si="278"/>
        <v>417101903</v>
      </c>
      <c r="B458" s="16">
        <f t="shared" ref="B458:B463" si="279">B457</f>
        <v>417101900</v>
      </c>
      <c r="C458" s="38">
        <v>3</v>
      </c>
      <c r="D458" s="38" t="s">
        <v>484</v>
      </c>
      <c r="E458" s="38" t="s">
        <v>505</v>
      </c>
      <c r="F458" s="9"/>
      <c r="G458" s="3">
        <v>512101901</v>
      </c>
      <c r="H458" s="3"/>
      <c r="I458" s="3"/>
      <c r="J458" s="3"/>
      <c r="K458" s="3">
        <v>100</v>
      </c>
      <c r="L458" s="3"/>
      <c r="M458" s="3"/>
      <c r="N458" s="3"/>
      <c r="O458" s="3" t="str">
        <f t="shared" si="262"/>
        <v>512101901,100</v>
      </c>
      <c r="P458" s="3" t="str">
        <f t="shared" si="263"/>
        <v/>
      </c>
      <c r="Q458" s="3" t="str">
        <f t="shared" si="264"/>
        <v/>
      </c>
      <c r="R458" s="3" t="str">
        <f t="shared" si="265"/>
        <v/>
      </c>
    </row>
    <row r="459" spans="1:18" x14ac:dyDescent="0.3">
      <c r="A459" s="38">
        <f t="shared" si="278"/>
        <v>417101904</v>
      </c>
      <c r="B459" s="16">
        <f t="shared" si="279"/>
        <v>417101900</v>
      </c>
      <c r="C459" s="38">
        <v>4</v>
      </c>
      <c r="D459" s="38" t="s">
        <v>484</v>
      </c>
      <c r="E459" s="38" t="s">
        <v>505</v>
      </c>
      <c r="F459" s="9"/>
      <c r="G459" s="3">
        <v>512101901</v>
      </c>
      <c r="H459" s="3"/>
      <c r="I459" s="3"/>
      <c r="J459" s="3"/>
      <c r="K459" s="3">
        <v>100</v>
      </c>
      <c r="L459" s="3"/>
      <c r="M459" s="3"/>
      <c r="N459" s="3"/>
      <c r="O459" s="3" t="str">
        <f t="shared" si="262"/>
        <v>512101901,100</v>
      </c>
      <c r="P459" s="3" t="str">
        <f t="shared" si="263"/>
        <v/>
      </c>
      <c r="Q459" s="3" t="str">
        <f t="shared" si="264"/>
        <v/>
      </c>
      <c r="R459" s="3" t="str">
        <f t="shared" si="265"/>
        <v/>
      </c>
    </row>
    <row r="460" spans="1:18" x14ac:dyDescent="0.3">
      <c r="A460" s="38">
        <f t="shared" si="278"/>
        <v>417101905</v>
      </c>
      <c r="B460" s="16">
        <f t="shared" si="279"/>
        <v>417101900</v>
      </c>
      <c r="C460" s="38">
        <v>5</v>
      </c>
      <c r="D460" s="38" t="s">
        <v>484</v>
      </c>
      <c r="E460" s="38" t="s">
        <v>505</v>
      </c>
      <c r="F460" s="9"/>
      <c r="G460" s="3">
        <v>512101901</v>
      </c>
      <c r="H460" s="3"/>
      <c r="I460" s="3"/>
      <c r="J460" s="3"/>
      <c r="K460" s="3">
        <v>100</v>
      </c>
      <c r="L460" s="3"/>
      <c r="M460" s="3"/>
      <c r="N460" s="3"/>
      <c r="O460" s="3" t="str">
        <f t="shared" si="262"/>
        <v>512101901,100</v>
      </c>
      <c r="P460" s="3" t="str">
        <f t="shared" si="263"/>
        <v/>
      </c>
      <c r="Q460" s="3" t="str">
        <f t="shared" si="264"/>
        <v/>
      </c>
      <c r="R460" s="3" t="str">
        <f t="shared" si="265"/>
        <v/>
      </c>
    </row>
    <row r="461" spans="1:18" x14ac:dyDescent="0.3">
      <c r="A461" s="38">
        <f t="shared" si="278"/>
        <v>417101906</v>
      </c>
      <c r="B461" s="16">
        <f t="shared" si="279"/>
        <v>417101900</v>
      </c>
      <c r="C461" s="38">
        <v>6</v>
      </c>
      <c r="D461" s="38" t="s">
        <v>484</v>
      </c>
      <c r="E461" s="38" t="s">
        <v>505</v>
      </c>
      <c r="F461" s="9"/>
      <c r="G461" s="3">
        <v>512101901</v>
      </c>
      <c r="H461" s="3"/>
      <c r="I461" s="3"/>
      <c r="J461" s="3"/>
      <c r="K461" s="3">
        <v>100</v>
      </c>
      <c r="L461" s="3"/>
      <c r="M461" s="3"/>
      <c r="N461" s="3"/>
      <c r="O461" s="3" t="str">
        <f t="shared" si="262"/>
        <v>512101901,100</v>
      </c>
      <c r="P461" s="3" t="str">
        <f t="shared" si="263"/>
        <v/>
      </c>
      <c r="Q461" s="3" t="str">
        <f t="shared" si="264"/>
        <v/>
      </c>
      <c r="R461" s="3" t="str">
        <f t="shared" si="265"/>
        <v/>
      </c>
    </row>
    <row r="462" spans="1:18" x14ac:dyDescent="0.3">
      <c r="A462" s="38">
        <f t="shared" si="278"/>
        <v>417101907</v>
      </c>
      <c r="B462" s="16">
        <f t="shared" si="279"/>
        <v>417101900</v>
      </c>
      <c r="C462" s="38">
        <v>7</v>
      </c>
      <c r="D462" s="38" t="s">
        <v>484</v>
      </c>
      <c r="E462" s="38" t="s">
        <v>505</v>
      </c>
      <c r="F462" s="9"/>
      <c r="G462" s="3">
        <v>512101901</v>
      </c>
      <c r="H462" s="3"/>
      <c r="I462" s="3"/>
      <c r="J462" s="3"/>
      <c r="K462" s="3">
        <v>100</v>
      </c>
      <c r="L462" s="3"/>
      <c r="M462" s="3"/>
      <c r="N462" s="3"/>
      <c r="O462" s="3" t="str">
        <f t="shared" si="262"/>
        <v>512101901,100</v>
      </c>
      <c r="P462" s="3" t="str">
        <f t="shared" si="263"/>
        <v/>
      </c>
      <c r="Q462" s="3" t="str">
        <f t="shared" si="264"/>
        <v/>
      </c>
      <c r="R462" s="3" t="str">
        <f t="shared" si="265"/>
        <v/>
      </c>
    </row>
    <row r="463" spans="1:18" x14ac:dyDescent="0.3">
      <c r="A463" s="38">
        <f t="shared" si="278"/>
        <v>417101908</v>
      </c>
      <c r="B463" s="16">
        <f t="shared" si="279"/>
        <v>417101900</v>
      </c>
      <c r="C463" s="38">
        <v>8</v>
      </c>
      <c r="D463" s="38" t="s">
        <v>484</v>
      </c>
      <c r="E463" s="38" t="s">
        <v>505</v>
      </c>
      <c r="F463" s="9"/>
      <c r="G463" s="3">
        <v>512101901</v>
      </c>
      <c r="H463" s="3"/>
      <c r="I463" s="3"/>
      <c r="J463" s="3"/>
      <c r="K463" s="3">
        <v>100</v>
      </c>
      <c r="L463" s="3"/>
      <c r="M463" s="3"/>
      <c r="N463" s="3"/>
      <c r="O463" s="3" t="str">
        <f t="shared" si="262"/>
        <v>512101901,100</v>
      </c>
      <c r="P463" s="3" t="str">
        <f t="shared" si="263"/>
        <v/>
      </c>
      <c r="Q463" s="3" t="str">
        <f t="shared" si="264"/>
        <v/>
      </c>
      <c r="R463" s="3" t="str">
        <f t="shared" si="265"/>
        <v/>
      </c>
    </row>
    <row r="464" spans="1:18" x14ac:dyDescent="0.3">
      <c r="B464" s="5" t="s">
        <v>84</v>
      </c>
      <c r="G464" s="3" t="str">
        <f t="shared" ref="G464" si="280">IF(A464&lt;&gt;0,A464+100000000,"")</f>
        <v/>
      </c>
      <c r="H464" s="3"/>
      <c r="O464" s="3" t="str">
        <f t="shared" si="262"/>
        <v>,</v>
      </c>
      <c r="P464" s="3" t="str">
        <f t="shared" si="263"/>
        <v/>
      </c>
      <c r="Q464" s="3" t="str">
        <f t="shared" si="264"/>
        <v/>
      </c>
      <c r="R464" s="3" t="str">
        <f t="shared" si="265"/>
        <v/>
      </c>
    </row>
    <row r="465" spans="1:18" x14ac:dyDescent="0.3">
      <c r="A465" s="38">
        <f>B465+C465</f>
        <v>418101901</v>
      </c>
      <c r="B465" s="16">
        <f>B456+1000000</f>
        <v>418101900</v>
      </c>
      <c r="C465" s="38">
        <v>1</v>
      </c>
      <c r="D465" s="38" t="s">
        <v>484</v>
      </c>
      <c r="E465" s="38" t="s">
        <v>506</v>
      </c>
      <c r="F465" s="9" t="s">
        <v>241</v>
      </c>
      <c r="G465" s="3">
        <v>512101901</v>
      </c>
      <c r="H465" s="3"/>
      <c r="I465" s="3"/>
      <c r="J465" s="3"/>
      <c r="K465" s="3">
        <v>100</v>
      </c>
      <c r="L465" s="3"/>
      <c r="M465" s="3"/>
      <c r="N465" s="3"/>
      <c r="O465" s="3" t="str">
        <f t="shared" si="262"/>
        <v>512101901,100</v>
      </c>
      <c r="P465" s="3" t="str">
        <f t="shared" si="263"/>
        <v/>
      </c>
      <c r="Q465" s="3" t="str">
        <f t="shared" si="264"/>
        <v/>
      </c>
      <c r="R465" s="3" t="str">
        <f t="shared" si="265"/>
        <v/>
      </c>
    </row>
    <row r="466" spans="1:18" x14ac:dyDescent="0.3">
      <c r="A466" s="38">
        <f t="shared" ref="A466:A472" si="281">B466+C466</f>
        <v>418101902</v>
      </c>
      <c r="B466" s="16">
        <f>B465</f>
        <v>418101900</v>
      </c>
      <c r="C466" s="38">
        <v>2</v>
      </c>
      <c r="D466" s="38" t="s">
        <v>484</v>
      </c>
      <c r="E466" s="38" t="s">
        <v>506</v>
      </c>
      <c r="F466" s="9"/>
      <c r="G466" s="3">
        <v>512101901</v>
      </c>
      <c r="H466" s="3"/>
      <c r="I466" s="3"/>
      <c r="J466" s="3"/>
      <c r="K466" s="3">
        <v>100</v>
      </c>
      <c r="L466" s="3"/>
      <c r="M466" s="3"/>
      <c r="N466" s="3"/>
      <c r="O466" s="3" t="str">
        <f t="shared" si="262"/>
        <v>512101901,100</v>
      </c>
      <c r="P466" s="3" t="str">
        <f t="shared" si="263"/>
        <v/>
      </c>
      <c r="Q466" s="3" t="str">
        <f t="shared" si="264"/>
        <v/>
      </c>
      <c r="R466" s="3" t="str">
        <f t="shared" si="265"/>
        <v/>
      </c>
    </row>
    <row r="467" spans="1:18" x14ac:dyDescent="0.3">
      <c r="A467" s="38">
        <f t="shared" si="281"/>
        <v>418101903</v>
      </c>
      <c r="B467" s="16">
        <f t="shared" ref="B467:B472" si="282">B466</f>
        <v>418101900</v>
      </c>
      <c r="C467" s="38">
        <v>3</v>
      </c>
      <c r="D467" s="38" t="s">
        <v>484</v>
      </c>
      <c r="E467" s="38" t="s">
        <v>506</v>
      </c>
      <c r="F467" s="9"/>
      <c r="G467" s="3">
        <v>512101901</v>
      </c>
      <c r="H467" s="3"/>
      <c r="I467" s="3"/>
      <c r="J467" s="3"/>
      <c r="K467" s="3">
        <v>100</v>
      </c>
      <c r="L467" s="3"/>
      <c r="M467" s="3"/>
      <c r="N467" s="3"/>
      <c r="O467" s="3" t="str">
        <f t="shared" si="262"/>
        <v>512101901,100</v>
      </c>
      <c r="P467" s="3" t="str">
        <f t="shared" si="263"/>
        <v/>
      </c>
      <c r="Q467" s="3" t="str">
        <f t="shared" si="264"/>
        <v/>
      </c>
      <c r="R467" s="3" t="str">
        <f t="shared" si="265"/>
        <v/>
      </c>
    </row>
    <row r="468" spans="1:18" x14ac:dyDescent="0.3">
      <c r="A468" s="38">
        <f t="shared" si="281"/>
        <v>418101904</v>
      </c>
      <c r="B468" s="16">
        <f t="shared" si="282"/>
        <v>418101900</v>
      </c>
      <c r="C468" s="38">
        <v>4</v>
      </c>
      <c r="D468" s="38" t="s">
        <v>484</v>
      </c>
      <c r="E468" s="38" t="s">
        <v>506</v>
      </c>
      <c r="F468" s="9"/>
      <c r="G468" s="3">
        <v>512101901</v>
      </c>
      <c r="H468" s="3"/>
      <c r="I468" s="3"/>
      <c r="J468" s="3"/>
      <c r="K468" s="3">
        <v>100</v>
      </c>
      <c r="L468" s="3"/>
      <c r="M468" s="3"/>
      <c r="N468" s="3"/>
      <c r="O468" s="3" t="str">
        <f t="shared" si="262"/>
        <v>512101901,100</v>
      </c>
      <c r="P468" s="3" t="str">
        <f t="shared" si="263"/>
        <v/>
      </c>
      <c r="Q468" s="3" t="str">
        <f t="shared" si="264"/>
        <v/>
      </c>
      <c r="R468" s="3" t="str">
        <f t="shared" si="265"/>
        <v/>
      </c>
    </row>
    <row r="469" spans="1:18" x14ac:dyDescent="0.3">
      <c r="A469" s="38">
        <f t="shared" si="281"/>
        <v>418101905</v>
      </c>
      <c r="B469" s="16">
        <f t="shared" si="282"/>
        <v>418101900</v>
      </c>
      <c r="C469" s="38">
        <v>5</v>
      </c>
      <c r="D469" s="38" t="s">
        <v>484</v>
      </c>
      <c r="E469" s="38" t="s">
        <v>506</v>
      </c>
      <c r="F469" s="9"/>
      <c r="G469" s="3">
        <v>512101901</v>
      </c>
      <c r="H469" s="3"/>
      <c r="I469" s="3"/>
      <c r="J469" s="3"/>
      <c r="K469" s="3">
        <v>100</v>
      </c>
      <c r="L469" s="3"/>
      <c r="M469" s="3"/>
      <c r="N469" s="3"/>
      <c r="O469" s="3" t="str">
        <f t="shared" si="262"/>
        <v>512101901,100</v>
      </c>
      <c r="P469" s="3" t="str">
        <f t="shared" si="263"/>
        <v/>
      </c>
      <c r="Q469" s="3" t="str">
        <f t="shared" si="264"/>
        <v/>
      </c>
      <c r="R469" s="3" t="str">
        <f t="shared" si="265"/>
        <v/>
      </c>
    </row>
    <row r="470" spans="1:18" x14ac:dyDescent="0.3">
      <c r="A470" s="38">
        <f t="shared" si="281"/>
        <v>418101906</v>
      </c>
      <c r="B470" s="16">
        <f t="shared" si="282"/>
        <v>418101900</v>
      </c>
      <c r="C470" s="38">
        <v>6</v>
      </c>
      <c r="D470" s="38" t="s">
        <v>484</v>
      </c>
      <c r="E470" s="38" t="s">
        <v>506</v>
      </c>
      <c r="F470" s="9"/>
      <c r="G470" s="3">
        <v>512101901</v>
      </c>
      <c r="H470" s="3"/>
      <c r="I470" s="3"/>
      <c r="J470" s="3"/>
      <c r="K470" s="3">
        <v>100</v>
      </c>
      <c r="L470" s="3"/>
      <c r="M470" s="3"/>
      <c r="N470" s="3"/>
      <c r="O470" s="3" t="str">
        <f t="shared" si="262"/>
        <v>512101901,100</v>
      </c>
      <c r="P470" s="3" t="str">
        <f t="shared" si="263"/>
        <v/>
      </c>
      <c r="Q470" s="3" t="str">
        <f t="shared" si="264"/>
        <v/>
      </c>
      <c r="R470" s="3" t="str">
        <f t="shared" si="265"/>
        <v/>
      </c>
    </row>
    <row r="471" spans="1:18" x14ac:dyDescent="0.3">
      <c r="A471" s="38">
        <f t="shared" si="281"/>
        <v>418101907</v>
      </c>
      <c r="B471" s="16">
        <f t="shared" si="282"/>
        <v>418101900</v>
      </c>
      <c r="C471" s="38">
        <v>7</v>
      </c>
      <c r="D471" s="38" t="s">
        <v>484</v>
      </c>
      <c r="E471" s="38" t="s">
        <v>506</v>
      </c>
      <c r="F471" s="9"/>
      <c r="G471" s="3">
        <v>512101901</v>
      </c>
      <c r="H471" s="3"/>
      <c r="I471" s="3"/>
      <c r="J471" s="3"/>
      <c r="K471" s="3">
        <v>100</v>
      </c>
      <c r="L471" s="3"/>
      <c r="M471" s="3"/>
      <c r="N471" s="3"/>
      <c r="O471" s="3" t="str">
        <f t="shared" si="262"/>
        <v>512101901,100</v>
      </c>
      <c r="P471" s="3" t="str">
        <f t="shared" si="263"/>
        <v/>
      </c>
      <c r="Q471" s="3" t="str">
        <f t="shared" si="264"/>
        <v/>
      </c>
      <c r="R471" s="3" t="str">
        <f t="shared" si="265"/>
        <v/>
      </c>
    </row>
    <row r="472" spans="1:18" x14ac:dyDescent="0.3">
      <c r="A472" s="38">
        <f t="shared" si="281"/>
        <v>418101908</v>
      </c>
      <c r="B472" s="16">
        <f t="shared" si="282"/>
        <v>418101900</v>
      </c>
      <c r="C472" s="38">
        <v>8</v>
      </c>
      <c r="D472" s="38" t="s">
        <v>484</v>
      </c>
      <c r="E472" s="38" t="s">
        <v>506</v>
      </c>
      <c r="F472" s="9"/>
      <c r="G472" s="3">
        <v>512101901</v>
      </c>
      <c r="H472" s="3"/>
      <c r="I472" s="3"/>
      <c r="J472" s="3"/>
      <c r="K472" s="3">
        <v>100</v>
      </c>
      <c r="L472" s="3"/>
      <c r="M472" s="3"/>
      <c r="N472" s="3"/>
      <c r="O472" s="3" t="str">
        <f t="shared" si="262"/>
        <v>512101901,100</v>
      </c>
      <c r="P472" s="3" t="str">
        <f t="shared" si="263"/>
        <v/>
      </c>
      <c r="Q472" s="3" t="str">
        <f t="shared" si="264"/>
        <v/>
      </c>
      <c r="R472" s="3" t="str">
        <f t="shared" si="265"/>
        <v/>
      </c>
    </row>
    <row r="473" spans="1:18" x14ac:dyDescent="0.3">
      <c r="B473" s="5" t="s">
        <v>84</v>
      </c>
      <c r="G473" s="3" t="str">
        <f t="shared" ref="G473" si="283">IF(A473&lt;&gt;0,A473+100000000,"")</f>
        <v/>
      </c>
      <c r="H473" s="3"/>
      <c r="O473" s="3" t="str">
        <f t="shared" ref="O473:O481" si="284">IF(G473=0,"",G473&amp;","&amp;K473)</f>
        <v>,</v>
      </c>
      <c r="P473" s="3" t="str">
        <f t="shared" ref="P473:P481" si="285">IF(H473=0,"",H473&amp;","&amp;L473)</f>
        <v/>
      </c>
      <c r="Q473" s="3" t="str">
        <f t="shared" ref="Q473:Q481" si="286">IF(I473=0,"",I473&amp;","&amp;M473)</f>
        <v/>
      </c>
      <c r="R473" s="3" t="str">
        <f t="shared" ref="R473:R481" si="287">IF(J473=0,"",J473&amp;","&amp;N473)</f>
        <v/>
      </c>
    </row>
    <row r="474" spans="1:18" x14ac:dyDescent="0.3">
      <c r="A474" s="38">
        <f>B474+C474</f>
        <v>419101901</v>
      </c>
      <c r="B474" s="16">
        <f>B465+1000000</f>
        <v>419101900</v>
      </c>
      <c r="C474" s="38">
        <v>1</v>
      </c>
      <c r="D474" s="38" t="s">
        <v>484</v>
      </c>
      <c r="E474" s="38" t="s">
        <v>507</v>
      </c>
      <c r="F474" s="9" t="s">
        <v>241</v>
      </c>
      <c r="G474" s="3">
        <v>512101901</v>
      </c>
      <c r="H474" s="3"/>
      <c r="I474" s="3"/>
      <c r="J474" s="3"/>
      <c r="K474" s="3">
        <v>100</v>
      </c>
      <c r="L474" s="3"/>
      <c r="M474" s="3"/>
      <c r="N474" s="3"/>
      <c r="O474" s="3" t="str">
        <f t="shared" si="284"/>
        <v>512101901,100</v>
      </c>
      <c r="P474" s="3" t="str">
        <f t="shared" si="285"/>
        <v/>
      </c>
      <c r="Q474" s="3" t="str">
        <f t="shared" si="286"/>
        <v/>
      </c>
      <c r="R474" s="3" t="str">
        <f t="shared" si="287"/>
        <v/>
      </c>
    </row>
    <row r="475" spans="1:18" x14ac:dyDescent="0.3">
      <c r="A475" s="38">
        <f t="shared" ref="A475:A481" si="288">B475+C475</f>
        <v>419101902</v>
      </c>
      <c r="B475" s="16">
        <f>B474</f>
        <v>419101900</v>
      </c>
      <c r="C475" s="38">
        <v>2</v>
      </c>
      <c r="D475" s="38" t="s">
        <v>484</v>
      </c>
      <c r="E475" s="38" t="s">
        <v>507</v>
      </c>
      <c r="F475" s="9"/>
      <c r="G475" s="3">
        <v>512101901</v>
      </c>
      <c r="H475" s="3"/>
      <c r="I475" s="3"/>
      <c r="J475" s="3"/>
      <c r="K475" s="3">
        <v>100</v>
      </c>
      <c r="L475" s="3"/>
      <c r="M475" s="3"/>
      <c r="N475" s="3"/>
      <c r="O475" s="3" t="str">
        <f t="shared" si="284"/>
        <v>512101901,100</v>
      </c>
      <c r="P475" s="3" t="str">
        <f t="shared" si="285"/>
        <v/>
      </c>
      <c r="Q475" s="3" t="str">
        <f t="shared" si="286"/>
        <v/>
      </c>
      <c r="R475" s="3" t="str">
        <f t="shared" si="287"/>
        <v/>
      </c>
    </row>
    <row r="476" spans="1:18" x14ac:dyDescent="0.3">
      <c r="A476" s="38">
        <f t="shared" si="288"/>
        <v>419101903</v>
      </c>
      <c r="B476" s="16">
        <f t="shared" ref="B476:B481" si="289">B475</f>
        <v>419101900</v>
      </c>
      <c r="C476" s="38">
        <v>3</v>
      </c>
      <c r="D476" s="38" t="s">
        <v>484</v>
      </c>
      <c r="E476" s="38" t="s">
        <v>507</v>
      </c>
      <c r="F476" s="9"/>
      <c r="G476" s="3">
        <v>512101901</v>
      </c>
      <c r="H476" s="3"/>
      <c r="I476" s="3"/>
      <c r="J476" s="3"/>
      <c r="K476" s="3">
        <v>100</v>
      </c>
      <c r="L476" s="3"/>
      <c r="M476" s="3"/>
      <c r="N476" s="3"/>
      <c r="O476" s="3" t="str">
        <f t="shared" si="284"/>
        <v>512101901,100</v>
      </c>
      <c r="P476" s="3" t="str">
        <f t="shared" si="285"/>
        <v/>
      </c>
      <c r="Q476" s="3" t="str">
        <f t="shared" si="286"/>
        <v/>
      </c>
      <c r="R476" s="3" t="str">
        <f t="shared" si="287"/>
        <v/>
      </c>
    </row>
    <row r="477" spans="1:18" x14ac:dyDescent="0.3">
      <c r="A477" s="38">
        <f t="shared" si="288"/>
        <v>419101904</v>
      </c>
      <c r="B477" s="16">
        <f t="shared" si="289"/>
        <v>419101900</v>
      </c>
      <c r="C477" s="38">
        <v>4</v>
      </c>
      <c r="D477" s="38" t="s">
        <v>484</v>
      </c>
      <c r="E477" s="38" t="s">
        <v>507</v>
      </c>
      <c r="F477" s="9"/>
      <c r="G477" s="3">
        <v>512101901</v>
      </c>
      <c r="H477" s="3"/>
      <c r="I477" s="3"/>
      <c r="J477" s="3"/>
      <c r="K477" s="3">
        <v>100</v>
      </c>
      <c r="L477" s="3"/>
      <c r="M477" s="3"/>
      <c r="N477" s="3"/>
      <c r="O477" s="3" t="str">
        <f t="shared" si="284"/>
        <v>512101901,100</v>
      </c>
      <c r="P477" s="3" t="str">
        <f t="shared" si="285"/>
        <v/>
      </c>
      <c r="Q477" s="3" t="str">
        <f t="shared" si="286"/>
        <v/>
      </c>
      <c r="R477" s="3" t="str">
        <f t="shared" si="287"/>
        <v/>
      </c>
    </row>
    <row r="478" spans="1:18" x14ac:dyDescent="0.3">
      <c r="A478" s="38">
        <f t="shared" si="288"/>
        <v>419101905</v>
      </c>
      <c r="B478" s="16">
        <f t="shared" si="289"/>
        <v>419101900</v>
      </c>
      <c r="C478" s="38">
        <v>5</v>
      </c>
      <c r="D478" s="38" t="s">
        <v>484</v>
      </c>
      <c r="E478" s="38" t="s">
        <v>507</v>
      </c>
      <c r="F478" s="9"/>
      <c r="G478" s="3">
        <v>512101901</v>
      </c>
      <c r="H478" s="3"/>
      <c r="I478" s="3"/>
      <c r="J478" s="3"/>
      <c r="K478" s="3">
        <v>100</v>
      </c>
      <c r="L478" s="3"/>
      <c r="M478" s="3"/>
      <c r="N478" s="3"/>
      <c r="O478" s="3" t="str">
        <f t="shared" si="284"/>
        <v>512101901,100</v>
      </c>
      <c r="P478" s="3" t="str">
        <f t="shared" si="285"/>
        <v/>
      </c>
      <c r="Q478" s="3" t="str">
        <f t="shared" si="286"/>
        <v/>
      </c>
      <c r="R478" s="3" t="str">
        <f t="shared" si="287"/>
        <v/>
      </c>
    </row>
    <row r="479" spans="1:18" x14ac:dyDescent="0.3">
      <c r="A479" s="38">
        <f t="shared" si="288"/>
        <v>419101906</v>
      </c>
      <c r="B479" s="16">
        <f t="shared" si="289"/>
        <v>419101900</v>
      </c>
      <c r="C479" s="38">
        <v>6</v>
      </c>
      <c r="D479" s="38" t="s">
        <v>484</v>
      </c>
      <c r="E479" s="38" t="s">
        <v>507</v>
      </c>
      <c r="F479" s="9"/>
      <c r="G479" s="3">
        <v>512101901</v>
      </c>
      <c r="H479" s="3"/>
      <c r="I479" s="3"/>
      <c r="J479" s="3"/>
      <c r="K479" s="3">
        <v>100</v>
      </c>
      <c r="L479" s="3"/>
      <c r="M479" s="3"/>
      <c r="N479" s="3"/>
      <c r="O479" s="3" t="str">
        <f t="shared" si="284"/>
        <v>512101901,100</v>
      </c>
      <c r="P479" s="3" t="str">
        <f t="shared" si="285"/>
        <v/>
      </c>
      <c r="Q479" s="3" t="str">
        <f t="shared" si="286"/>
        <v/>
      </c>
      <c r="R479" s="3" t="str">
        <f t="shared" si="287"/>
        <v/>
      </c>
    </row>
    <row r="480" spans="1:18" x14ac:dyDescent="0.3">
      <c r="A480" s="38">
        <f t="shared" si="288"/>
        <v>419101907</v>
      </c>
      <c r="B480" s="16">
        <f t="shared" si="289"/>
        <v>419101900</v>
      </c>
      <c r="C480" s="38">
        <v>7</v>
      </c>
      <c r="D480" s="38" t="s">
        <v>484</v>
      </c>
      <c r="E480" s="38" t="s">
        <v>507</v>
      </c>
      <c r="F480" s="9"/>
      <c r="G480" s="3">
        <v>512101901</v>
      </c>
      <c r="H480" s="3"/>
      <c r="I480" s="3"/>
      <c r="J480" s="3"/>
      <c r="K480" s="3">
        <v>100</v>
      </c>
      <c r="L480" s="3"/>
      <c r="M480" s="3"/>
      <c r="N480" s="3"/>
      <c r="O480" s="3" t="str">
        <f t="shared" si="284"/>
        <v>512101901,100</v>
      </c>
      <c r="P480" s="3" t="str">
        <f t="shared" si="285"/>
        <v/>
      </c>
      <c r="Q480" s="3" t="str">
        <f t="shared" si="286"/>
        <v/>
      </c>
      <c r="R480" s="3" t="str">
        <f t="shared" si="287"/>
        <v/>
      </c>
    </row>
    <row r="481" spans="1:18" x14ac:dyDescent="0.3">
      <c r="A481" s="38">
        <f t="shared" si="288"/>
        <v>419101908</v>
      </c>
      <c r="B481" s="16">
        <f t="shared" si="289"/>
        <v>419101900</v>
      </c>
      <c r="C481" s="38">
        <v>8</v>
      </c>
      <c r="D481" s="38" t="s">
        <v>484</v>
      </c>
      <c r="E481" s="38" t="s">
        <v>507</v>
      </c>
      <c r="F481" s="9"/>
      <c r="G481" s="3">
        <v>512101901</v>
      </c>
      <c r="H481" s="3"/>
      <c r="I481" s="3"/>
      <c r="J481" s="3"/>
      <c r="K481" s="3">
        <v>100</v>
      </c>
      <c r="L481" s="3"/>
      <c r="M481" s="3"/>
      <c r="N481" s="3"/>
      <c r="O481" s="3" t="str">
        <f t="shared" si="284"/>
        <v>512101901,100</v>
      </c>
      <c r="P481" s="3" t="str">
        <f t="shared" si="285"/>
        <v/>
      </c>
      <c r="Q481" s="3" t="str">
        <f t="shared" si="286"/>
        <v/>
      </c>
      <c r="R481" s="3" t="str">
        <f t="shared" si="287"/>
        <v/>
      </c>
    </row>
    <row r="482" spans="1:18" x14ac:dyDescent="0.3">
      <c r="B482" s="5" t="s">
        <v>84</v>
      </c>
      <c r="G482" s="3" t="str">
        <f t="shared" ref="G482" si="290">IF(A482&lt;&gt;0,A482+100000000,"")</f>
        <v/>
      </c>
      <c r="H482" s="3"/>
      <c r="O482" s="3" t="str">
        <f t="shared" ref="O482:O490" si="291">IF(G482=0,"",G482&amp;","&amp;K482)</f>
        <v>,</v>
      </c>
      <c r="P482" s="3" t="str">
        <f t="shared" ref="P482:P490" si="292">IF(H482=0,"",H482&amp;","&amp;L482)</f>
        <v/>
      </c>
      <c r="Q482" s="3" t="str">
        <f t="shared" ref="Q482:Q490" si="293">IF(I482=0,"",I482&amp;","&amp;M482)</f>
        <v/>
      </c>
      <c r="R482" s="3" t="str">
        <f t="shared" ref="R482:R490" si="294">IF(J482=0,"",J482&amp;","&amp;N482)</f>
        <v/>
      </c>
    </row>
    <row r="483" spans="1:18" x14ac:dyDescent="0.3">
      <c r="A483" s="38">
        <f>B483+C483</f>
        <v>420101901</v>
      </c>
      <c r="B483" s="16">
        <f>B474+1000000</f>
        <v>420101900</v>
      </c>
      <c r="C483" s="38">
        <v>1</v>
      </c>
      <c r="D483" s="38" t="s">
        <v>484</v>
      </c>
      <c r="E483" s="38" t="s">
        <v>499</v>
      </c>
      <c r="F483" s="9" t="s">
        <v>241</v>
      </c>
      <c r="G483" s="3">
        <v>512101901</v>
      </c>
      <c r="H483" s="3"/>
      <c r="I483" s="3"/>
      <c r="J483" s="3"/>
      <c r="K483" s="3">
        <v>100</v>
      </c>
      <c r="L483" s="3"/>
      <c r="M483" s="3"/>
      <c r="N483" s="3"/>
      <c r="O483" s="3" t="str">
        <f t="shared" si="291"/>
        <v>512101901,100</v>
      </c>
      <c r="P483" s="3" t="str">
        <f t="shared" si="292"/>
        <v/>
      </c>
      <c r="Q483" s="3" t="str">
        <f t="shared" si="293"/>
        <v/>
      </c>
      <c r="R483" s="3" t="str">
        <f t="shared" si="294"/>
        <v/>
      </c>
    </row>
    <row r="484" spans="1:18" x14ac:dyDescent="0.3">
      <c r="A484" s="38">
        <f t="shared" ref="A484:A490" si="295">B484+C484</f>
        <v>420101902</v>
      </c>
      <c r="B484" s="16">
        <f>B483</f>
        <v>420101900</v>
      </c>
      <c r="C484" s="38">
        <v>2</v>
      </c>
      <c r="D484" s="38" t="s">
        <v>484</v>
      </c>
      <c r="E484" s="38" t="s">
        <v>499</v>
      </c>
      <c r="F484" s="9"/>
      <c r="G484" s="3">
        <v>512101901</v>
      </c>
      <c r="H484" s="3"/>
      <c r="I484" s="3"/>
      <c r="J484" s="3"/>
      <c r="K484" s="3">
        <v>100</v>
      </c>
      <c r="L484" s="3"/>
      <c r="M484" s="3"/>
      <c r="N484" s="3"/>
      <c r="O484" s="3" t="str">
        <f t="shared" si="291"/>
        <v>512101901,100</v>
      </c>
      <c r="P484" s="3" t="str">
        <f t="shared" si="292"/>
        <v/>
      </c>
      <c r="Q484" s="3" t="str">
        <f t="shared" si="293"/>
        <v/>
      </c>
      <c r="R484" s="3" t="str">
        <f t="shared" si="294"/>
        <v/>
      </c>
    </row>
    <row r="485" spans="1:18" x14ac:dyDescent="0.3">
      <c r="A485" s="38">
        <f t="shared" si="295"/>
        <v>420101903</v>
      </c>
      <c r="B485" s="16">
        <f t="shared" ref="B485:B490" si="296">B484</f>
        <v>420101900</v>
      </c>
      <c r="C485" s="38">
        <v>3</v>
      </c>
      <c r="D485" s="38" t="s">
        <v>484</v>
      </c>
      <c r="E485" s="38" t="s">
        <v>499</v>
      </c>
      <c r="F485" s="9"/>
      <c r="G485" s="3">
        <v>512101901</v>
      </c>
      <c r="H485" s="3"/>
      <c r="I485" s="3"/>
      <c r="J485" s="3"/>
      <c r="K485" s="3">
        <v>100</v>
      </c>
      <c r="L485" s="3"/>
      <c r="M485" s="3"/>
      <c r="N485" s="3"/>
      <c r="O485" s="3" t="str">
        <f t="shared" si="291"/>
        <v>512101901,100</v>
      </c>
      <c r="P485" s="3" t="str">
        <f t="shared" si="292"/>
        <v/>
      </c>
      <c r="Q485" s="3" t="str">
        <f t="shared" si="293"/>
        <v/>
      </c>
      <c r="R485" s="3" t="str">
        <f t="shared" si="294"/>
        <v/>
      </c>
    </row>
    <row r="486" spans="1:18" x14ac:dyDescent="0.3">
      <c r="A486" s="38">
        <f t="shared" si="295"/>
        <v>420101904</v>
      </c>
      <c r="B486" s="16">
        <f t="shared" si="296"/>
        <v>420101900</v>
      </c>
      <c r="C486" s="38">
        <v>4</v>
      </c>
      <c r="D486" s="38" t="s">
        <v>484</v>
      </c>
      <c r="E486" s="38" t="s">
        <v>499</v>
      </c>
      <c r="F486" s="9"/>
      <c r="G486" s="3">
        <v>512101901</v>
      </c>
      <c r="H486" s="3"/>
      <c r="I486" s="3"/>
      <c r="J486" s="3"/>
      <c r="K486" s="3">
        <v>100</v>
      </c>
      <c r="L486" s="3"/>
      <c r="M486" s="3"/>
      <c r="N486" s="3"/>
      <c r="O486" s="3" t="str">
        <f t="shared" si="291"/>
        <v>512101901,100</v>
      </c>
      <c r="P486" s="3" t="str">
        <f t="shared" si="292"/>
        <v/>
      </c>
      <c r="Q486" s="3" t="str">
        <f t="shared" si="293"/>
        <v/>
      </c>
      <c r="R486" s="3" t="str">
        <f t="shared" si="294"/>
        <v/>
      </c>
    </row>
    <row r="487" spans="1:18" x14ac:dyDescent="0.3">
      <c r="A487" s="38">
        <f t="shared" si="295"/>
        <v>420101905</v>
      </c>
      <c r="B487" s="16">
        <f t="shared" si="296"/>
        <v>420101900</v>
      </c>
      <c r="C487" s="38">
        <v>5</v>
      </c>
      <c r="D487" s="38" t="s">
        <v>484</v>
      </c>
      <c r="E487" s="38" t="s">
        <v>499</v>
      </c>
      <c r="F487" s="9"/>
      <c r="G487" s="3">
        <v>512101901</v>
      </c>
      <c r="H487" s="3"/>
      <c r="I487" s="3"/>
      <c r="J487" s="3"/>
      <c r="K487" s="3">
        <v>100</v>
      </c>
      <c r="L487" s="3"/>
      <c r="M487" s="3"/>
      <c r="N487" s="3"/>
      <c r="O487" s="3" t="str">
        <f t="shared" si="291"/>
        <v>512101901,100</v>
      </c>
      <c r="P487" s="3" t="str">
        <f t="shared" si="292"/>
        <v/>
      </c>
      <c r="Q487" s="3" t="str">
        <f t="shared" si="293"/>
        <v/>
      </c>
      <c r="R487" s="3" t="str">
        <f t="shared" si="294"/>
        <v/>
      </c>
    </row>
    <row r="488" spans="1:18" x14ac:dyDescent="0.3">
      <c r="A488" s="38">
        <f t="shared" si="295"/>
        <v>420101906</v>
      </c>
      <c r="B488" s="16">
        <f t="shared" si="296"/>
        <v>420101900</v>
      </c>
      <c r="C488" s="38">
        <v>6</v>
      </c>
      <c r="D488" s="38" t="s">
        <v>484</v>
      </c>
      <c r="E488" s="38" t="s">
        <v>499</v>
      </c>
      <c r="F488" s="9"/>
      <c r="G488" s="3">
        <v>512101901</v>
      </c>
      <c r="H488" s="3"/>
      <c r="I488" s="3"/>
      <c r="J488" s="3"/>
      <c r="K488" s="3">
        <v>100</v>
      </c>
      <c r="L488" s="3"/>
      <c r="M488" s="3"/>
      <c r="N488" s="3"/>
      <c r="O488" s="3" t="str">
        <f t="shared" si="291"/>
        <v>512101901,100</v>
      </c>
      <c r="P488" s="3" t="str">
        <f t="shared" si="292"/>
        <v/>
      </c>
      <c r="Q488" s="3" t="str">
        <f t="shared" si="293"/>
        <v/>
      </c>
      <c r="R488" s="3" t="str">
        <f t="shared" si="294"/>
        <v/>
      </c>
    </row>
    <row r="489" spans="1:18" x14ac:dyDescent="0.3">
      <c r="A489" s="38">
        <f t="shared" si="295"/>
        <v>420101907</v>
      </c>
      <c r="B489" s="16">
        <f t="shared" si="296"/>
        <v>420101900</v>
      </c>
      <c r="C489" s="38">
        <v>7</v>
      </c>
      <c r="D489" s="38" t="s">
        <v>484</v>
      </c>
      <c r="E489" s="38" t="s">
        <v>499</v>
      </c>
      <c r="F489" s="9"/>
      <c r="G489" s="3">
        <v>512101901</v>
      </c>
      <c r="H489" s="3"/>
      <c r="I489" s="3"/>
      <c r="J489" s="3"/>
      <c r="K489" s="3">
        <v>100</v>
      </c>
      <c r="L489" s="3"/>
      <c r="M489" s="3"/>
      <c r="N489" s="3"/>
      <c r="O489" s="3" t="str">
        <f t="shared" si="291"/>
        <v>512101901,100</v>
      </c>
      <c r="P489" s="3" t="str">
        <f t="shared" si="292"/>
        <v/>
      </c>
      <c r="Q489" s="3" t="str">
        <f t="shared" si="293"/>
        <v/>
      </c>
      <c r="R489" s="3" t="str">
        <f t="shared" si="294"/>
        <v/>
      </c>
    </row>
    <row r="490" spans="1:18" x14ac:dyDescent="0.3">
      <c r="A490" s="38">
        <f t="shared" si="295"/>
        <v>420101908</v>
      </c>
      <c r="B490" s="16">
        <f t="shared" si="296"/>
        <v>420101900</v>
      </c>
      <c r="C490" s="38">
        <v>8</v>
      </c>
      <c r="D490" s="38" t="s">
        <v>484</v>
      </c>
      <c r="E490" s="38" t="s">
        <v>499</v>
      </c>
      <c r="F490" s="9"/>
      <c r="G490" s="3">
        <v>512101901</v>
      </c>
      <c r="H490" s="3"/>
      <c r="I490" s="3"/>
      <c r="J490" s="3"/>
      <c r="K490" s="3">
        <v>100</v>
      </c>
      <c r="L490" s="3"/>
      <c r="M490" s="3"/>
      <c r="N490" s="3"/>
      <c r="O490" s="3" t="str">
        <f t="shared" si="291"/>
        <v>512101901,100</v>
      </c>
      <c r="P490" s="3" t="str">
        <f t="shared" si="292"/>
        <v/>
      </c>
      <c r="Q490" s="3" t="str">
        <f t="shared" si="293"/>
        <v/>
      </c>
      <c r="R490" s="3" t="str">
        <f t="shared" si="294"/>
        <v/>
      </c>
    </row>
    <row r="491" spans="1:18" x14ac:dyDescent="0.3">
      <c r="B491" s="5" t="s">
        <v>84</v>
      </c>
      <c r="G491" s="3" t="str">
        <f t="shared" ref="G491:G499" si="297">IF(A491&lt;&gt;0,A491+100000000,"")</f>
        <v/>
      </c>
      <c r="H491" s="3"/>
      <c r="O491" s="3" t="str">
        <f t="shared" ref="O491:O499" si="298">IF(G491=0,"",G491&amp;","&amp;K491)</f>
        <v>,</v>
      </c>
      <c r="P491" s="3" t="str">
        <f t="shared" ref="P491:P499" si="299">IF(H491=0,"",H491&amp;","&amp;L491)</f>
        <v/>
      </c>
      <c r="Q491" s="3" t="str">
        <f t="shared" ref="Q491:Q499" si="300">IF(I491=0,"",I491&amp;","&amp;M491)</f>
        <v/>
      </c>
      <c r="R491" s="3" t="str">
        <f t="shared" ref="R491:R499" si="301">IF(J491=0,"",J491&amp;","&amp;N491)</f>
        <v/>
      </c>
    </row>
    <row r="492" spans="1:18" x14ac:dyDescent="0.3">
      <c r="A492" s="38">
        <f>B492+C492</f>
        <v>411102001</v>
      </c>
      <c r="B492" s="16">
        <v>411102000</v>
      </c>
      <c r="C492" s="38">
        <v>1</v>
      </c>
      <c r="D492" s="38" t="s">
        <v>485</v>
      </c>
      <c r="E492" s="38" t="s">
        <v>48</v>
      </c>
      <c r="F492" s="9" t="s">
        <v>234</v>
      </c>
      <c r="G492" s="3">
        <f t="shared" si="297"/>
        <v>511102001</v>
      </c>
      <c r="H492" s="3"/>
      <c r="I492" s="3"/>
      <c r="J492" s="3"/>
      <c r="K492" s="3">
        <v>100</v>
      </c>
      <c r="L492" s="3"/>
      <c r="M492" s="3"/>
      <c r="N492" s="3"/>
      <c r="O492" s="3" t="str">
        <f t="shared" si="298"/>
        <v>511102001,100</v>
      </c>
      <c r="P492" s="3" t="str">
        <f t="shared" si="299"/>
        <v/>
      </c>
      <c r="Q492" s="3" t="str">
        <f t="shared" si="300"/>
        <v/>
      </c>
      <c r="R492" s="3" t="str">
        <f t="shared" si="301"/>
        <v/>
      </c>
    </row>
    <row r="493" spans="1:18" x14ac:dyDescent="0.3">
      <c r="A493" s="38">
        <f t="shared" ref="A493:A499" si="302">B493+C493</f>
        <v>411102002</v>
      </c>
      <c r="B493" s="16">
        <f t="shared" ref="B493:B499" si="303">B492</f>
        <v>411102000</v>
      </c>
      <c r="C493" s="38">
        <v>2</v>
      </c>
      <c r="D493" s="38" t="s">
        <v>485</v>
      </c>
      <c r="E493" s="38" t="s">
        <v>48</v>
      </c>
      <c r="F493" s="9"/>
      <c r="G493" s="3">
        <f t="shared" si="297"/>
        <v>511102002</v>
      </c>
      <c r="H493" s="3"/>
      <c r="I493" s="3"/>
      <c r="J493" s="3"/>
      <c r="K493" s="3">
        <v>100</v>
      </c>
      <c r="L493" s="3"/>
      <c r="M493" s="3"/>
      <c r="N493" s="3"/>
      <c r="O493" s="3" t="str">
        <f t="shared" si="298"/>
        <v>511102002,100</v>
      </c>
      <c r="P493" s="3" t="str">
        <f t="shared" si="299"/>
        <v/>
      </c>
      <c r="Q493" s="3" t="str">
        <f t="shared" si="300"/>
        <v/>
      </c>
      <c r="R493" s="3" t="str">
        <f t="shared" si="301"/>
        <v/>
      </c>
    </row>
    <row r="494" spans="1:18" x14ac:dyDescent="0.3">
      <c r="A494" s="38">
        <f t="shared" si="302"/>
        <v>411102003</v>
      </c>
      <c r="B494" s="16">
        <f t="shared" si="303"/>
        <v>411102000</v>
      </c>
      <c r="C494" s="38">
        <v>3</v>
      </c>
      <c r="D494" s="38" t="s">
        <v>485</v>
      </c>
      <c r="E494" s="38" t="s">
        <v>48</v>
      </c>
      <c r="F494" s="9"/>
      <c r="G494" s="3">
        <f t="shared" si="297"/>
        <v>511102003</v>
      </c>
      <c r="H494" s="3"/>
      <c r="I494" s="3"/>
      <c r="J494" s="3"/>
      <c r="K494" s="3">
        <v>100</v>
      </c>
      <c r="L494" s="3"/>
      <c r="M494" s="3"/>
      <c r="N494" s="3"/>
      <c r="O494" s="3" t="str">
        <f t="shared" si="298"/>
        <v>511102003,100</v>
      </c>
      <c r="P494" s="3" t="str">
        <f t="shared" si="299"/>
        <v/>
      </c>
      <c r="Q494" s="3" t="str">
        <f t="shared" si="300"/>
        <v/>
      </c>
      <c r="R494" s="3" t="str">
        <f t="shared" si="301"/>
        <v/>
      </c>
    </row>
    <row r="495" spans="1:18" x14ac:dyDescent="0.3">
      <c r="A495" s="38">
        <f t="shared" si="302"/>
        <v>411102004</v>
      </c>
      <c r="B495" s="16">
        <f t="shared" si="303"/>
        <v>411102000</v>
      </c>
      <c r="C495" s="38">
        <v>4</v>
      </c>
      <c r="D495" s="38" t="s">
        <v>485</v>
      </c>
      <c r="E495" s="38" t="s">
        <v>48</v>
      </c>
      <c r="F495" s="9"/>
      <c r="G495" s="3">
        <f t="shared" si="297"/>
        <v>511102004</v>
      </c>
      <c r="H495" s="3"/>
      <c r="I495" s="3"/>
      <c r="J495" s="3"/>
      <c r="K495" s="3">
        <v>100</v>
      </c>
      <c r="L495" s="3"/>
      <c r="M495" s="3"/>
      <c r="N495" s="3"/>
      <c r="O495" s="3" t="str">
        <f t="shared" si="298"/>
        <v>511102004,100</v>
      </c>
      <c r="P495" s="3" t="str">
        <f t="shared" si="299"/>
        <v/>
      </c>
      <c r="Q495" s="3" t="str">
        <f t="shared" si="300"/>
        <v/>
      </c>
      <c r="R495" s="3" t="str">
        <f t="shared" si="301"/>
        <v/>
      </c>
    </row>
    <row r="496" spans="1:18" x14ac:dyDescent="0.3">
      <c r="A496" s="38">
        <f t="shared" si="302"/>
        <v>411102005</v>
      </c>
      <c r="B496" s="16">
        <f t="shared" si="303"/>
        <v>411102000</v>
      </c>
      <c r="C496" s="38">
        <v>5</v>
      </c>
      <c r="D496" s="38" t="s">
        <v>485</v>
      </c>
      <c r="E496" s="38" t="s">
        <v>48</v>
      </c>
      <c r="F496" s="9"/>
      <c r="G496" s="3">
        <f t="shared" si="297"/>
        <v>511102005</v>
      </c>
      <c r="H496" s="3"/>
      <c r="I496" s="3"/>
      <c r="J496" s="3"/>
      <c r="K496" s="3">
        <v>100</v>
      </c>
      <c r="L496" s="3"/>
      <c r="M496" s="3"/>
      <c r="N496" s="3"/>
      <c r="O496" s="3" t="str">
        <f t="shared" si="298"/>
        <v>511102005,100</v>
      </c>
      <c r="P496" s="3" t="str">
        <f t="shared" si="299"/>
        <v/>
      </c>
      <c r="Q496" s="3" t="str">
        <f t="shared" si="300"/>
        <v/>
      </c>
      <c r="R496" s="3" t="str">
        <f t="shared" si="301"/>
        <v/>
      </c>
    </row>
    <row r="497" spans="1:18" x14ac:dyDescent="0.3">
      <c r="A497" s="38">
        <f t="shared" si="302"/>
        <v>411102006</v>
      </c>
      <c r="B497" s="16">
        <f t="shared" si="303"/>
        <v>411102000</v>
      </c>
      <c r="C497" s="38">
        <v>6</v>
      </c>
      <c r="D497" s="38" t="s">
        <v>485</v>
      </c>
      <c r="E497" s="38" t="s">
        <v>48</v>
      </c>
      <c r="F497" s="9"/>
      <c r="G497" s="3">
        <f t="shared" si="297"/>
        <v>511102006</v>
      </c>
      <c r="H497" s="3"/>
      <c r="I497" s="3"/>
      <c r="J497" s="3"/>
      <c r="K497" s="3">
        <v>100</v>
      </c>
      <c r="L497" s="3"/>
      <c r="M497" s="3"/>
      <c r="N497" s="3"/>
      <c r="O497" s="3" t="str">
        <f t="shared" si="298"/>
        <v>511102006,100</v>
      </c>
      <c r="P497" s="3" t="str">
        <f t="shared" si="299"/>
        <v/>
      </c>
      <c r="Q497" s="3" t="str">
        <f t="shared" si="300"/>
        <v/>
      </c>
      <c r="R497" s="3" t="str">
        <f t="shared" si="301"/>
        <v/>
      </c>
    </row>
    <row r="498" spans="1:18" x14ac:dyDescent="0.3">
      <c r="A498" s="38">
        <f t="shared" si="302"/>
        <v>411102007</v>
      </c>
      <c r="B498" s="16">
        <f t="shared" si="303"/>
        <v>411102000</v>
      </c>
      <c r="C498" s="38">
        <v>7</v>
      </c>
      <c r="D498" s="38" t="s">
        <v>485</v>
      </c>
      <c r="E498" s="38" t="s">
        <v>48</v>
      </c>
      <c r="F498" s="9"/>
      <c r="G498" s="3">
        <f t="shared" si="297"/>
        <v>511102007</v>
      </c>
      <c r="H498" s="3"/>
      <c r="I498" s="3"/>
      <c r="J498" s="3"/>
      <c r="K498" s="3">
        <v>100</v>
      </c>
      <c r="L498" s="3"/>
      <c r="M498" s="3"/>
      <c r="N498" s="3"/>
      <c r="O498" s="3" t="str">
        <f t="shared" si="298"/>
        <v>511102007,100</v>
      </c>
      <c r="P498" s="3" t="str">
        <f t="shared" si="299"/>
        <v/>
      </c>
      <c r="Q498" s="3" t="str">
        <f t="shared" si="300"/>
        <v/>
      </c>
      <c r="R498" s="3" t="str">
        <f t="shared" si="301"/>
        <v/>
      </c>
    </row>
    <row r="499" spans="1:18" x14ac:dyDescent="0.3">
      <c r="A499" s="38">
        <f t="shared" si="302"/>
        <v>411102008</v>
      </c>
      <c r="B499" s="16">
        <f t="shared" si="303"/>
        <v>411102000</v>
      </c>
      <c r="C499" s="38">
        <v>8</v>
      </c>
      <c r="D499" s="38" t="s">
        <v>485</v>
      </c>
      <c r="E499" s="38" t="s">
        <v>48</v>
      </c>
      <c r="F499" s="9"/>
      <c r="G499" s="3">
        <f t="shared" si="297"/>
        <v>511102008</v>
      </c>
      <c r="H499" s="3"/>
      <c r="I499" s="3"/>
      <c r="J499" s="3"/>
      <c r="K499" s="3">
        <v>100</v>
      </c>
      <c r="L499" s="3"/>
      <c r="M499" s="3"/>
      <c r="N499" s="3"/>
      <c r="O499" s="3" t="str">
        <f t="shared" si="298"/>
        <v>511102008,100</v>
      </c>
      <c r="P499" s="3" t="str">
        <f t="shared" si="299"/>
        <v/>
      </c>
      <c r="Q499" s="3" t="str">
        <f t="shared" si="300"/>
        <v/>
      </c>
      <c r="R499" s="3" t="str">
        <f t="shared" si="301"/>
        <v/>
      </c>
    </row>
    <row r="500" spans="1:18" x14ac:dyDescent="0.3">
      <c r="B500" s="5" t="s">
        <v>84</v>
      </c>
      <c r="G500" s="3" t="str">
        <f t="shared" ref="G500:G517" si="304">IF(A500&lt;&gt;0,A500+100000000,"")</f>
        <v/>
      </c>
      <c r="H500" s="3"/>
      <c r="O500" s="3" t="str">
        <f t="shared" ref="O500:O517" si="305">IF(G500=0,"",G500&amp;","&amp;K500)</f>
        <v>,</v>
      </c>
      <c r="P500" s="3" t="str">
        <f t="shared" ref="P500:P517" si="306">IF(H500=0,"",H500&amp;","&amp;L500)</f>
        <v/>
      </c>
      <c r="Q500" s="3" t="str">
        <f t="shared" ref="Q500:Q517" si="307">IF(I500=0,"",I500&amp;","&amp;M500)</f>
        <v/>
      </c>
      <c r="R500" s="3" t="str">
        <f t="shared" ref="R500:R517" si="308">IF(J500=0,"",J500&amp;","&amp;N500)</f>
        <v/>
      </c>
    </row>
    <row r="501" spans="1:18" x14ac:dyDescent="0.3">
      <c r="A501" s="38">
        <f>B501+C501</f>
        <v>412102001</v>
      </c>
      <c r="B501" s="16">
        <v>412102000</v>
      </c>
      <c r="C501" s="38">
        <v>1</v>
      </c>
      <c r="D501" s="38" t="s">
        <v>485</v>
      </c>
      <c r="E501" s="38" t="s">
        <v>48</v>
      </c>
      <c r="F501" s="9" t="s">
        <v>487</v>
      </c>
      <c r="G501" s="3">
        <f t="shared" si="304"/>
        <v>512102001</v>
      </c>
      <c r="H501" s="3"/>
      <c r="I501" s="3"/>
      <c r="J501" s="3"/>
      <c r="K501" s="3">
        <v>15</v>
      </c>
      <c r="L501" s="3"/>
      <c r="M501" s="3"/>
      <c r="N501" s="3"/>
      <c r="O501" s="3" t="str">
        <f t="shared" si="305"/>
        <v>512102001,15</v>
      </c>
      <c r="P501" s="3" t="str">
        <f t="shared" si="306"/>
        <v/>
      </c>
      <c r="Q501" s="3" t="str">
        <f t="shared" si="307"/>
        <v/>
      </c>
      <c r="R501" s="3" t="str">
        <f t="shared" si="308"/>
        <v/>
      </c>
    </row>
    <row r="502" spans="1:18" x14ac:dyDescent="0.3">
      <c r="A502" s="38">
        <f t="shared" ref="A502:A508" si="309">B502+C502</f>
        <v>412102002</v>
      </c>
      <c r="B502" s="16">
        <f t="shared" ref="B502:B508" si="310">B501</f>
        <v>412102000</v>
      </c>
      <c r="C502" s="38">
        <v>2</v>
      </c>
      <c r="D502" s="38" t="s">
        <v>485</v>
      </c>
      <c r="E502" s="38" t="s">
        <v>48</v>
      </c>
      <c r="F502" s="9"/>
      <c r="G502" s="3">
        <f t="shared" si="304"/>
        <v>512102002</v>
      </c>
      <c r="H502" s="3"/>
      <c r="I502" s="3"/>
      <c r="J502" s="3"/>
      <c r="K502" s="3">
        <v>15</v>
      </c>
      <c r="L502" s="3"/>
      <c r="M502" s="3"/>
      <c r="N502" s="3"/>
      <c r="O502" s="3" t="str">
        <f t="shared" si="305"/>
        <v>512102002,15</v>
      </c>
      <c r="P502" s="3" t="str">
        <f t="shared" si="306"/>
        <v/>
      </c>
      <c r="Q502" s="3" t="str">
        <f t="shared" si="307"/>
        <v/>
      </c>
      <c r="R502" s="3" t="str">
        <f t="shared" si="308"/>
        <v/>
      </c>
    </row>
    <row r="503" spans="1:18" x14ac:dyDescent="0.3">
      <c r="A503" s="38">
        <f t="shared" si="309"/>
        <v>412102003</v>
      </c>
      <c r="B503" s="16">
        <f t="shared" si="310"/>
        <v>412102000</v>
      </c>
      <c r="C503" s="38">
        <v>3</v>
      </c>
      <c r="D503" s="38" t="s">
        <v>485</v>
      </c>
      <c r="E503" s="38" t="s">
        <v>48</v>
      </c>
      <c r="F503" s="9"/>
      <c r="G503" s="3">
        <f t="shared" si="304"/>
        <v>512102003</v>
      </c>
      <c r="H503" s="3"/>
      <c r="I503" s="3"/>
      <c r="J503" s="3"/>
      <c r="K503" s="3">
        <v>15</v>
      </c>
      <c r="L503" s="3"/>
      <c r="M503" s="3"/>
      <c r="N503" s="3"/>
      <c r="O503" s="3" t="str">
        <f t="shared" si="305"/>
        <v>512102003,15</v>
      </c>
      <c r="P503" s="3" t="str">
        <f t="shared" si="306"/>
        <v/>
      </c>
      <c r="Q503" s="3" t="str">
        <f t="shared" si="307"/>
        <v/>
      </c>
      <c r="R503" s="3" t="str">
        <f t="shared" si="308"/>
        <v/>
      </c>
    </row>
    <row r="504" spans="1:18" x14ac:dyDescent="0.3">
      <c r="A504" s="38">
        <f t="shared" si="309"/>
        <v>412102004</v>
      </c>
      <c r="B504" s="16">
        <f t="shared" si="310"/>
        <v>412102000</v>
      </c>
      <c r="C504" s="38">
        <v>4</v>
      </c>
      <c r="D504" s="38" t="s">
        <v>485</v>
      </c>
      <c r="E504" s="38" t="s">
        <v>48</v>
      </c>
      <c r="F504" s="9"/>
      <c r="G504" s="3">
        <f t="shared" si="304"/>
        <v>512102004</v>
      </c>
      <c r="H504" s="3"/>
      <c r="I504" s="3"/>
      <c r="J504" s="3"/>
      <c r="K504" s="3">
        <v>15</v>
      </c>
      <c r="L504" s="3"/>
      <c r="M504" s="3"/>
      <c r="N504" s="3"/>
      <c r="O504" s="3" t="str">
        <f t="shared" si="305"/>
        <v>512102004,15</v>
      </c>
      <c r="P504" s="3" t="str">
        <f t="shared" si="306"/>
        <v/>
      </c>
      <c r="Q504" s="3" t="str">
        <f t="shared" si="307"/>
        <v/>
      </c>
      <c r="R504" s="3" t="str">
        <f t="shared" si="308"/>
        <v/>
      </c>
    </row>
    <row r="505" spans="1:18" x14ac:dyDescent="0.3">
      <c r="A505" s="38">
        <f t="shared" si="309"/>
        <v>412102005</v>
      </c>
      <c r="B505" s="16">
        <f t="shared" si="310"/>
        <v>412102000</v>
      </c>
      <c r="C505" s="38">
        <v>5</v>
      </c>
      <c r="D505" s="38" t="s">
        <v>485</v>
      </c>
      <c r="E505" s="38" t="s">
        <v>48</v>
      </c>
      <c r="F505" s="9"/>
      <c r="G505" s="3">
        <f t="shared" si="304"/>
        <v>512102005</v>
      </c>
      <c r="H505" s="3"/>
      <c r="I505" s="3"/>
      <c r="J505" s="3"/>
      <c r="K505" s="3">
        <v>15</v>
      </c>
      <c r="L505" s="3"/>
      <c r="M505" s="3"/>
      <c r="N505" s="3"/>
      <c r="O505" s="3" t="str">
        <f t="shared" si="305"/>
        <v>512102005,15</v>
      </c>
      <c r="P505" s="3" t="str">
        <f t="shared" si="306"/>
        <v/>
      </c>
      <c r="Q505" s="3" t="str">
        <f t="shared" si="307"/>
        <v/>
      </c>
      <c r="R505" s="3" t="str">
        <f t="shared" si="308"/>
        <v/>
      </c>
    </row>
    <row r="506" spans="1:18" x14ac:dyDescent="0.3">
      <c r="A506" s="38">
        <f t="shared" si="309"/>
        <v>412102006</v>
      </c>
      <c r="B506" s="16">
        <f t="shared" si="310"/>
        <v>412102000</v>
      </c>
      <c r="C506" s="38">
        <v>6</v>
      </c>
      <c r="D506" s="38" t="s">
        <v>485</v>
      </c>
      <c r="E506" s="38" t="s">
        <v>48</v>
      </c>
      <c r="F506" s="9"/>
      <c r="G506" s="3">
        <f t="shared" si="304"/>
        <v>512102006</v>
      </c>
      <c r="H506" s="3"/>
      <c r="I506" s="3"/>
      <c r="J506" s="3"/>
      <c r="K506" s="3">
        <v>15</v>
      </c>
      <c r="L506" s="3"/>
      <c r="M506" s="3"/>
      <c r="N506" s="3"/>
      <c r="O506" s="3" t="str">
        <f t="shared" si="305"/>
        <v>512102006,15</v>
      </c>
      <c r="P506" s="3" t="str">
        <f t="shared" si="306"/>
        <v/>
      </c>
      <c r="Q506" s="3" t="str">
        <f t="shared" si="307"/>
        <v/>
      </c>
      <c r="R506" s="3" t="str">
        <f t="shared" si="308"/>
        <v/>
      </c>
    </row>
    <row r="507" spans="1:18" x14ac:dyDescent="0.3">
      <c r="A507" s="38">
        <f t="shared" si="309"/>
        <v>412102007</v>
      </c>
      <c r="B507" s="16">
        <f t="shared" si="310"/>
        <v>412102000</v>
      </c>
      <c r="C507" s="38">
        <v>7</v>
      </c>
      <c r="D507" s="38" t="s">
        <v>485</v>
      </c>
      <c r="E507" s="38" t="s">
        <v>48</v>
      </c>
      <c r="F507" s="9"/>
      <c r="G507" s="3">
        <f t="shared" si="304"/>
        <v>512102007</v>
      </c>
      <c r="H507" s="3"/>
      <c r="I507" s="3"/>
      <c r="J507" s="3"/>
      <c r="K507" s="3">
        <v>15</v>
      </c>
      <c r="L507" s="3"/>
      <c r="M507" s="3"/>
      <c r="N507" s="3"/>
      <c r="O507" s="3" t="str">
        <f t="shared" si="305"/>
        <v>512102007,15</v>
      </c>
      <c r="P507" s="3" t="str">
        <f t="shared" si="306"/>
        <v/>
      </c>
      <c r="Q507" s="3" t="str">
        <f t="shared" si="307"/>
        <v/>
      </c>
      <c r="R507" s="3" t="str">
        <f t="shared" si="308"/>
        <v/>
      </c>
    </row>
    <row r="508" spans="1:18" x14ac:dyDescent="0.3">
      <c r="A508" s="38">
        <f t="shared" si="309"/>
        <v>412102008</v>
      </c>
      <c r="B508" s="16">
        <f t="shared" si="310"/>
        <v>412102000</v>
      </c>
      <c r="C508" s="38">
        <v>8</v>
      </c>
      <c r="D508" s="38" t="s">
        <v>485</v>
      </c>
      <c r="E508" s="38" t="s">
        <v>102</v>
      </c>
      <c r="F508" s="9"/>
      <c r="G508" s="3">
        <f t="shared" si="304"/>
        <v>512102008</v>
      </c>
      <c r="H508" s="3"/>
      <c r="I508" s="3"/>
      <c r="J508" s="3"/>
      <c r="K508" s="3">
        <v>15</v>
      </c>
      <c r="L508" s="3"/>
      <c r="M508" s="3"/>
      <c r="N508" s="3"/>
      <c r="O508" s="3" t="str">
        <f t="shared" si="305"/>
        <v>512102008,15</v>
      </c>
      <c r="P508" s="3" t="str">
        <f t="shared" si="306"/>
        <v/>
      </c>
      <c r="Q508" s="3" t="str">
        <f t="shared" si="307"/>
        <v/>
      </c>
      <c r="R508" s="3" t="str">
        <f t="shared" si="308"/>
        <v/>
      </c>
    </row>
    <row r="509" spans="1:18" x14ac:dyDescent="0.3">
      <c r="B509" s="5" t="s">
        <v>84</v>
      </c>
      <c r="G509" s="3" t="str">
        <f t="shared" si="304"/>
        <v/>
      </c>
      <c r="H509" s="3"/>
      <c r="O509" s="3" t="str">
        <f t="shared" si="305"/>
        <v>,</v>
      </c>
      <c r="P509" s="3" t="str">
        <f t="shared" si="306"/>
        <v/>
      </c>
      <c r="Q509" s="3" t="str">
        <f t="shared" si="307"/>
        <v/>
      </c>
      <c r="R509" s="3" t="str">
        <f t="shared" si="308"/>
        <v/>
      </c>
    </row>
    <row r="510" spans="1:18" x14ac:dyDescent="0.3">
      <c r="A510" s="38">
        <f>B510+C510</f>
        <v>411102101</v>
      </c>
      <c r="B510" s="16">
        <v>411102100</v>
      </c>
      <c r="C510" s="38">
        <v>1</v>
      </c>
      <c r="D510" s="38" t="s">
        <v>495</v>
      </c>
      <c r="E510" s="38" t="s">
        <v>45</v>
      </c>
      <c r="F510" s="9" t="s">
        <v>496</v>
      </c>
      <c r="G510" s="3">
        <f t="shared" si="304"/>
        <v>511102101</v>
      </c>
      <c r="H510" s="3"/>
      <c r="I510" s="3"/>
      <c r="J510" s="3"/>
      <c r="K510" s="3">
        <v>100</v>
      </c>
      <c r="L510" s="3"/>
      <c r="M510" s="3"/>
      <c r="N510" s="3"/>
      <c r="O510" s="3" t="str">
        <f t="shared" si="305"/>
        <v>511102101,100</v>
      </c>
      <c r="P510" s="3" t="str">
        <f t="shared" si="306"/>
        <v/>
      </c>
      <c r="Q510" s="3" t="str">
        <f t="shared" si="307"/>
        <v/>
      </c>
      <c r="R510" s="3" t="str">
        <f t="shared" si="308"/>
        <v/>
      </c>
    </row>
    <row r="511" spans="1:18" x14ac:dyDescent="0.3">
      <c r="A511" s="38">
        <f t="shared" ref="A511:A517" si="311">B511+C511</f>
        <v>411102102</v>
      </c>
      <c r="B511" s="16">
        <f t="shared" ref="B511:B517" si="312">B510</f>
        <v>411102100</v>
      </c>
      <c r="C511" s="38">
        <v>2</v>
      </c>
      <c r="D511" s="38" t="s">
        <v>495</v>
      </c>
      <c r="E511" s="38" t="s">
        <v>45</v>
      </c>
      <c r="F511" s="9"/>
      <c r="G511" s="3">
        <f t="shared" si="304"/>
        <v>511102102</v>
      </c>
      <c r="H511" s="3"/>
      <c r="I511" s="3"/>
      <c r="J511" s="3"/>
      <c r="K511" s="3">
        <v>100</v>
      </c>
      <c r="L511" s="3"/>
      <c r="M511" s="3"/>
      <c r="N511" s="3"/>
      <c r="O511" s="3" t="str">
        <f t="shared" si="305"/>
        <v>511102102,100</v>
      </c>
      <c r="P511" s="3" t="str">
        <f t="shared" si="306"/>
        <v/>
      </c>
      <c r="Q511" s="3" t="str">
        <f t="shared" si="307"/>
        <v/>
      </c>
      <c r="R511" s="3" t="str">
        <f t="shared" si="308"/>
        <v/>
      </c>
    </row>
    <row r="512" spans="1:18" x14ac:dyDescent="0.3">
      <c r="A512" s="38">
        <f t="shared" si="311"/>
        <v>411102103</v>
      </c>
      <c r="B512" s="16">
        <f t="shared" si="312"/>
        <v>411102100</v>
      </c>
      <c r="C512" s="38">
        <v>3</v>
      </c>
      <c r="D512" s="38" t="s">
        <v>495</v>
      </c>
      <c r="E512" s="38" t="s">
        <v>45</v>
      </c>
      <c r="F512" s="9"/>
      <c r="G512" s="3">
        <f t="shared" si="304"/>
        <v>511102103</v>
      </c>
      <c r="H512" s="3"/>
      <c r="I512" s="3"/>
      <c r="J512" s="3"/>
      <c r="K512" s="3">
        <v>100</v>
      </c>
      <c r="L512" s="3"/>
      <c r="M512" s="3"/>
      <c r="N512" s="3"/>
      <c r="O512" s="3" t="str">
        <f t="shared" si="305"/>
        <v>511102103,100</v>
      </c>
      <c r="P512" s="3" t="str">
        <f t="shared" si="306"/>
        <v/>
      </c>
      <c r="Q512" s="3" t="str">
        <f t="shared" si="307"/>
        <v/>
      </c>
      <c r="R512" s="3" t="str">
        <f t="shared" si="308"/>
        <v/>
      </c>
    </row>
    <row r="513" spans="1:18" x14ac:dyDescent="0.3">
      <c r="A513" s="38">
        <f t="shared" si="311"/>
        <v>411102104</v>
      </c>
      <c r="B513" s="16">
        <f t="shared" si="312"/>
        <v>411102100</v>
      </c>
      <c r="C513" s="38">
        <v>4</v>
      </c>
      <c r="D513" s="38" t="s">
        <v>495</v>
      </c>
      <c r="E513" s="38" t="s">
        <v>45</v>
      </c>
      <c r="F513" s="9"/>
      <c r="G513" s="3">
        <f t="shared" si="304"/>
        <v>511102104</v>
      </c>
      <c r="H513" s="3"/>
      <c r="I513" s="3"/>
      <c r="J513" s="3"/>
      <c r="K513" s="3">
        <v>100</v>
      </c>
      <c r="L513" s="3"/>
      <c r="M513" s="3"/>
      <c r="N513" s="3"/>
      <c r="O513" s="3" t="str">
        <f t="shared" si="305"/>
        <v>511102104,100</v>
      </c>
      <c r="P513" s="3" t="str">
        <f t="shared" si="306"/>
        <v/>
      </c>
      <c r="Q513" s="3" t="str">
        <f t="shared" si="307"/>
        <v/>
      </c>
      <c r="R513" s="3" t="str">
        <f t="shared" si="308"/>
        <v/>
      </c>
    </row>
    <row r="514" spans="1:18" x14ac:dyDescent="0.3">
      <c r="A514" s="38">
        <f t="shared" si="311"/>
        <v>411102105</v>
      </c>
      <c r="B514" s="16">
        <f t="shared" si="312"/>
        <v>411102100</v>
      </c>
      <c r="C514" s="38">
        <v>5</v>
      </c>
      <c r="D514" s="38" t="s">
        <v>495</v>
      </c>
      <c r="E514" s="38" t="s">
        <v>45</v>
      </c>
      <c r="F514" s="9"/>
      <c r="G514" s="3">
        <f t="shared" si="304"/>
        <v>511102105</v>
      </c>
      <c r="H514" s="3"/>
      <c r="I514" s="3"/>
      <c r="J514" s="3"/>
      <c r="K514" s="3">
        <v>100</v>
      </c>
      <c r="L514" s="3"/>
      <c r="M514" s="3"/>
      <c r="N514" s="3"/>
      <c r="O514" s="3" t="str">
        <f t="shared" si="305"/>
        <v>511102105,100</v>
      </c>
      <c r="P514" s="3" t="str">
        <f t="shared" si="306"/>
        <v/>
      </c>
      <c r="Q514" s="3" t="str">
        <f t="shared" si="307"/>
        <v/>
      </c>
      <c r="R514" s="3" t="str">
        <f t="shared" si="308"/>
        <v/>
      </c>
    </row>
    <row r="515" spans="1:18" x14ac:dyDescent="0.3">
      <c r="A515" s="38">
        <f t="shared" si="311"/>
        <v>411102106</v>
      </c>
      <c r="B515" s="16">
        <f t="shared" si="312"/>
        <v>411102100</v>
      </c>
      <c r="C515" s="38">
        <v>6</v>
      </c>
      <c r="D515" s="38" t="s">
        <v>495</v>
      </c>
      <c r="E515" s="38" t="s">
        <v>45</v>
      </c>
      <c r="F515" s="9"/>
      <c r="G515" s="3">
        <f t="shared" si="304"/>
        <v>511102106</v>
      </c>
      <c r="H515" s="3"/>
      <c r="I515" s="3"/>
      <c r="J515" s="3"/>
      <c r="K515" s="3">
        <v>100</v>
      </c>
      <c r="L515" s="3"/>
      <c r="M515" s="3"/>
      <c r="N515" s="3"/>
      <c r="O515" s="3" t="str">
        <f t="shared" si="305"/>
        <v>511102106,100</v>
      </c>
      <c r="P515" s="3" t="str">
        <f t="shared" si="306"/>
        <v/>
      </c>
      <c r="Q515" s="3" t="str">
        <f t="shared" si="307"/>
        <v/>
      </c>
      <c r="R515" s="3" t="str">
        <f t="shared" si="308"/>
        <v/>
      </c>
    </row>
    <row r="516" spans="1:18" x14ac:dyDescent="0.3">
      <c r="A516" s="38">
        <f t="shared" si="311"/>
        <v>411102107</v>
      </c>
      <c r="B516" s="16">
        <f t="shared" si="312"/>
        <v>411102100</v>
      </c>
      <c r="C516" s="38">
        <v>7</v>
      </c>
      <c r="D516" s="38" t="s">
        <v>495</v>
      </c>
      <c r="E516" s="38" t="s">
        <v>45</v>
      </c>
      <c r="F516" s="9"/>
      <c r="G516" s="3">
        <f t="shared" si="304"/>
        <v>511102107</v>
      </c>
      <c r="H516" s="3"/>
      <c r="I516" s="3"/>
      <c r="J516" s="3"/>
      <c r="K516" s="3">
        <v>100</v>
      </c>
      <c r="L516" s="3"/>
      <c r="M516" s="3"/>
      <c r="N516" s="3"/>
      <c r="O516" s="3" t="str">
        <f t="shared" si="305"/>
        <v>511102107,100</v>
      </c>
      <c r="P516" s="3" t="str">
        <f t="shared" si="306"/>
        <v/>
      </c>
      <c r="Q516" s="3" t="str">
        <f t="shared" si="307"/>
        <v/>
      </c>
      <c r="R516" s="3" t="str">
        <f t="shared" si="308"/>
        <v/>
      </c>
    </row>
    <row r="517" spans="1:18" x14ac:dyDescent="0.3">
      <c r="A517" s="38">
        <f t="shared" si="311"/>
        <v>411102108</v>
      </c>
      <c r="B517" s="16">
        <f t="shared" si="312"/>
        <v>411102100</v>
      </c>
      <c r="C517" s="38">
        <v>8</v>
      </c>
      <c r="D517" s="38" t="s">
        <v>495</v>
      </c>
      <c r="E517" s="38" t="s">
        <v>45</v>
      </c>
      <c r="F517" s="9"/>
      <c r="G517" s="3">
        <f t="shared" si="304"/>
        <v>511102108</v>
      </c>
      <c r="H517" s="3"/>
      <c r="I517" s="3"/>
      <c r="J517" s="3"/>
      <c r="K517" s="3">
        <v>100</v>
      </c>
      <c r="L517" s="3"/>
      <c r="M517" s="3"/>
      <c r="N517" s="3"/>
      <c r="O517" s="3" t="str">
        <f t="shared" si="305"/>
        <v>511102108,100</v>
      </c>
      <c r="P517" s="3" t="str">
        <f t="shared" si="306"/>
        <v/>
      </c>
      <c r="Q517" s="3" t="str">
        <f t="shared" si="307"/>
        <v/>
      </c>
      <c r="R517" s="3" t="str">
        <f t="shared" si="308"/>
        <v/>
      </c>
    </row>
    <row r="518" spans="1:18" x14ac:dyDescent="0.3">
      <c r="B518" s="5" t="s">
        <v>84</v>
      </c>
      <c r="G518" s="3" t="str">
        <f t="shared" ref="G518:G535" si="313">IF(A518&lt;&gt;0,A518+100000000,"")</f>
        <v/>
      </c>
      <c r="H518" s="3"/>
      <c r="O518" s="3" t="str">
        <f t="shared" ref="O518:O535" si="314">IF(G518=0,"",G518&amp;","&amp;K518)</f>
        <v>,</v>
      </c>
      <c r="P518" s="3" t="str">
        <f t="shared" ref="P518:P535" si="315">IF(H518=0,"",H518&amp;","&amp;L518)</f>
        <v/>
      </c>
      <c r="Q518" s="3" t="str">
        <f t="shared" ref="Q518:Q535" si="316">IF(I518=0,"",I518&amp;","&amp;M518)</f>
        <v/>
      </c>
      <c r="R518" s="3" t="str">
        <f t="shared" ref="R518:R535" si="317">IF(J518=0,"",J518&amp;","&amp;N518)</f>
        <v/>
      </c>
    </row>
    <row r="519" spans="1:18" x14ac:dyDescent="0.3">
      <c r="A519" s="38">
        <f>B519+C519</f>
        <v>412102101</v>
      </c>
      <c r="B519" s="16">
        <v>412102100</v>
      </c>
      <c r="C519" s="38">
        <v>1</v>
      </c>
      <c r="D519" s="38" t="s">
        <v>495</v>
      </c>
      <c r="E519" s="38" t="s">
        <v>45</v>
      </c>
      <c r="F519" s="9" t="s">
        <v>225</v>
      </c>
      <c r="G519" s="3">
        <f t="shared" si="313"/>
        <v>512102101</v>
      </c>
      <c r="H519" s="3"/>
      <c r="I519" s="3"/>
      <c r="J519" s="3"/>
      <c r="K519" s="3">
        <v>100</v>
      </c>
      <c r="L519" s="3"/>
      <c r="M519" s="3"/>
      <c r="N519" s="3"/>
      <c r="O519" s="3" t="str">
        <f t="shared" si="314"/>
        <v>512102101,100</v>
      </c>
      <c r="P519" s="3" t="str">
        <f t="shared" si="315"/>
        <v/>
      </c>
      <c r="Q519" s="3" t="str">
        <f t="shared" si="316"/>
        <v/>
      </c>
      <c r="R519" s="3" t="str">
        <f t="shared" si="317"/>
        <v/>
      </c>
    </row>
    <row r="520" spans="1:18" x14ac:dyDescent="0.3">
      <c r="A520" s="38">
        <f t="shared" ref="A520:A526" si="318">B520+C520</f>
        <v>412102102</v>
      </c>
      <c r="B520" s="16">
        <f t="shared" ref="B520:B526" si="319">B519</f>
        <v>412102100</v>
      </c>
      <c r="C520" s="38">
        <v>2</v>
      </c>
      <c r="D520" s="38" t="s">
        <v>495</v>
      </c>
      <c r="E520" s="38" t="s">
        <v>45</v>
      </c>
      <c r="F520" s="9"/>
      <c r="G520" s="3">
        <f t="shared" si="313"/>
        <v>512102102</v>
      </c>
      <c r="H520" s="3"/>
      <c r="I520" s="3"/>
      <c r="J520" s="3"/>
      <c r="K520" s="3">
        <v>100</v>
      </c>
      <c r="L520" s="3"/>
      <c r="M520" s="3"/>
      <c r="N520" s="3"/>
      <c r="O520" s="3" t="str">
        <f t="shared" si="314"/>
        <v>512102102,100</v>
      </c>
      <c r="P520" s="3" t="str">
        <f t="shared" si="315"/>
        <v/>
      </c>
      <c r="Q520" s="3" t="str">
        <f t="shared" si="316"/>
        <v/>
      </c>
      <c r="R520" s="3" t="str">
        <f t="shared" si="317"/>
        <v/>
      </c>
    </row>
    <row r="521" spans="1:18" x14ac:dyDescent="0.3">
      <c r="A521" s="38">
        <f t="shared" si="318"/>
        <v>412102103</v>
      </c>
      <c r="B521" s="16">
        <f t="shared" si="319"/>
        <v>412102100</v>
      </c>
      <c r="C521" s="38">
        <v>3</v>
      </c>
      <c r="D521" s="38" t="s">
        <v>495</v>
      </c>
      <c r="E521" s="38" t="s">
        <v>45</v>
      </c>
      <c r="F521" s="9"/>
      <c r="G521" s="3">
        <f t="shared" si="313"/>
        <v>512102103</v>
      </c>
      <c r="H521" s="3"/>
      <c r="I521" s="3"/>
      <c r="J521" s="3"/>
      <c r="K521" s="3">
        <v>100</v>
      </c>
      <c r="L521" s="3"/>
      <c r="M521" s="3"/>
      <c r="N521" s="3"/>
      <c r="O521" s="3" t="str">
        <f t="shared" si="314"/>
        <v>512102103,100</v>
      </c>
      <c r="P521" s="3" t="str">
        <f t="shared" si="315"/>
        <v/>
      </c>
      <c r="Q521" s="3" t="str">
        <f t="shared" si="316"/>
        <v/>
      </c>
      <c r="R521" s="3" t="str">
        <f t="shared" si="317"/>
        <v/>
      </c>
    </row>
    <row r="522" spans="1:18" x14ac:dyDescent="0.3">
      <c r="A522" s="38">
        <f t="shared" si="318"/>
        <v>412102104</v>
      </c>
      <c r="B522" s="16">
        <f t="shared" si="319"/>
        <v>412102100</v>
      </c>
      <c r="C522" s="38">
        <v>4</v>
      </c>
      <c r="D522" s="38" t="s">
        <v>495</v>
      </c>
      <c r="E522" s="38" t="s">
        <v>45</v>
      </c>
      <c r="F522" s="9"/>
      <c r="G522" s="3">
        <f t="shared" si="313"/>
        <v>512102104</v>
      </c>
      <c r="H522" s="3"/>
      <c r="I522" s="3"/>
      <c r="J522" s="3"/>
      <c r="K522" s="3">
        <v>100</v>
      </c>
      <c r="L522" s="3"/>
      <c r="M522" s="3"/>
      <c r="N522" s="3"/>
      <c r="O522" s="3" t="str">
        <f t="shared" si="314"/>
        <v>512102104,100</v>
      </c>
      <c r="P522" s="3" t="str">
        <f t="shared" si="315"/>
        <v/>
      </c>
      <c r="Q522" s="3" t="str">
        <f t="shared" si="316"/>
        <v/>
      </c>
      <c r="R522" s="3" t="str">
        <f t="shared" si="317"/>
        <v/>
      </c>
    </row>
    <row r="523" spans="1:18" x14ac:dyDescent="0.3">
      <c r="A523" s="38">
        <f t="shared" si="318"/>
        <v>412102105</v>
      </c>
      <c r="B523" s="16">
        <f t="shared" si="319"/>
        <v>412102100</v>
      </c>
      <c r="C523" s="38">
        <v>5</v>
      </c>
      <c r="D523" s="38" t="s">
        <v>495</v>
      </c>
      <c r="E523" s="38" t="s">
        <v>45</v>
      </c>
      <c r="F523" s="9"/>
      <c r="G523" s="3">
        <f t="shared" si="313"/>
        <v>512102105</v>
      </c>
      <c r="H523" s="3"/>
      <c r="I523" s="3"/>
      <c r="J523" s="3"/>
      <c r="K523" s="3">
        <v>100</v>
      </c>
      <c r="L523" s="3"/>
      <c r="M523" s="3"/>
      <c r="N523" s="3"/>
      <c r="O523" s="3" t="str">
        <f t="shared" si="314"/>
        <v>512102105,100</v>
      </c>
      <c r="P523" s="3" t="str">
        <f t="shared" si="315"/>
        <v/>
      </c>
      <c r="Q523" s="3" t="str">
        <f t="shared" si="316"/>
        <v/>
      </c>
      <c r="R523" s="3" t="str">
        <f t="shared" si="317"/>
        <v/>
      </c>
    </row>
    <row r="524" spans="1:18" x14ac:dyDescent="0.3">
      <c r="A524" s="38">
        <f t="shared" si="318"/>
        <v>412102106</v>
      </c>
      <c r="B524" s="16">
        <f t="shared" si="319"/>
        <v>412102100</v>
      </c>
      <c r="C524" s="38">
        <v>6</v>
      </c>
      <c r="D524" s="38" t="s">
        <v>495</v>
      </c>
      <c r="E524" s="38" t="s">
        <v>45</v>
      </c>
      <c r="F524" s="9"/>
      <c r="G524" s="3">
        <f t="shared" si="313"/>
        <v>512102106</v>
      </c>
      <c r="H524" s="3"/>
      <c r="I524" s="3"/>
      <c r="J524" s="3"/>
      <c r="K524" s="3">
        <v>100</v>
      </c>
      <c r="L524" s="3"/>
      <c r="M524" s="3"/>
      <c r="N524" s="3"/>
      <c r="O524" s="3" t="str">
        <f t="shared" si="314"/>
        <v>512102106,100</v>
      </c>
      <c r="P524" s="3" t="str">
        <f t="shared" si="315"/>
        <v/>
      </c>
      <c r="Q524" s="3" t="str">
        <f t="shared" si="316"/>
        <v/>
      </c>
      <c r="R524" s="3" t="str">
        <f t="shared" si="317"/>
        <v/>
      </c>
    </row>
    <row r="525" spans="1:18" x14ac:dyDescent="0.3">
      <c r="A525" s="38">
        <f t="shared" si="318"/>
        <v>412102107</v>
      </c>
      <c r="B525" s="16">
        <f t="shared" si="319"/>
        <v>412102100</v>
      </c>
      <c r="C525" s="38">
        <v>7</v>
      </c>
      <c r="D525" s="38" t="s">
        <v>495</v>
      </c>
      <c r="E525" s="38" t="s">
        <v>45</v>
      </c>
      <c r="F525" s="9"/>
      <c r="G525" s="3">
        <f t="shared" si="313"/>
        <v>512102107</v>
      </c>
      <c r="H525" s="3"/>
      <c r="I525" s="3"/>
      <c r="J525" s="3"/>
      <c r="K525" s="3">
        <v>100</v>
      </c>
      <c r="L525" s="3"/>
      <c r="M525" s="3"/>
      <c r="N525" s="3"/>
      <c r="O525" s="3" t="str">
        <f t="shared" si="314"/>
        <v>512102107,100</v>
      </c>
      <c r="P525" s="3" t="str">
        <f t="shared" si="315"/>
        <v/>
      </c>
      <c r="Q525" s="3" t="str">
        <f t="shared" si="316"/>
        <v/>
      </c>
      <c r="R525" s="3" t="str">
        <f t="shared" si="317"/>
        <v/>
      </c>
    </row>
    <row r="526" spans="1:18" x14ac:dyDescent="0.3">
      <c r="A526" s="38">
        <f t="shared" si="318"/>
        <v>412102108</v>
      </c>
      <c r="B526" s="16">
        <f t="shared" si="319"/>
        <v>412102100</v>
      </c>
      <c r="C526" s="38">
        <v>8</v>
      </c>
      <c r="D526" s="38" t="s">
        <v>495</v>
      </c>
      <c r="E526" s="38" t="s">
        <v>45</v>
      </c>
      <c r="F526" s="9"/>
      <c r="G526" s="3">
        <f t="shared" si="313"/>
        <v>512102108</v>
      </c>
      <c r="H526" s="3"/>
      <c r="I526" s="3"/>
      <c r="J526" s="3"/>
      <c r="K526" s="3">
        <v>100</v>
      </c>
      <c r="L526" s="3"/>
      <c r="M526" s="3"/>
      <c r="N526" s="3"/>
      <c r="O526" s="3" t="str">
        <f t="shared" si="314"/>
        <v>512102108,100</v>
      </c>
      <c r="P526" s="3" t="str">
        <f t="shared" si="315"/>
        <v/>
      </c>
      <c r="Q526" s="3" t="str">
        <f t="shared" si="316"/>
        <v/>
      </c>
      <c r="R526" s="3" t="str">
        <f t="shared" si="317"/>
        <v/>
      </c>
    </row>
    <row r="527" spans="1:18" x14ac:dyDescent="0.3">
      <c r="B527" s="5" t="s">
        <v>84</v>
      </c>
      <c r="G527" s="3" t="str">
        <f t="shared" si="313"/>
        <v/>
      </c>
      <c r="H527" s="3"/>
      <c r="O527" s="3" t="str">
        <f t="shared" si="314"/>
        <v>,</v>
      </c>
      <c r="P527" s="3" t="str">
        <f t="shared" si="315"/>
        <v/>
      </c>
      <c r="Q527" s="3" t="str">
        <f t="shared" si="316"/>
        <v/>
      </c>
      <c r="R527" s="3" t="str">
        <f t="shared" si="317"/>
        <v/>
      </c>
    </row>
    <row r="528" spans="1:18" x14ac:dyDescent="0.3">
      <c r="A528" s="38">
        <f>B528+C528</f>
        <v>411102201</v>
      </c>
      <c r="B528" s="16">
        <v>411102200</v>
      </c>
      <c r="C528" s="38">
        <v>1</v>
      </c>
      <c r="D528" s="3" t="s">
        <v>488</v>
      </c>
      <c r="E528" s="38" t="s">
        <v>46</v>
      </c>
      <c r="F528" s="9" t="s">
        <v>234</v>
      </c>
      <c r="G528" s="3">
        <f t="shared" si="313"/>
        <v>511102201</v>
      </c>
      <c r="H528" s="3"/>
      <c r="I528" s="3"/>
      <c r="J528" s="3"/>
      <c r="K528" s="3">
        <v>100</v>
      </c>
      <c r="L528" s="3"/>
      <c r="M528" s="3"/>
      <c r="N528" s="3"/>
      <c r="O528" s="3" t="str">
        <f t="shared" si="314"/>
        <v>511102201,100</v>
      </c>
      <c r="P528" s="3" t="str">
        <f t="shared" si="315"/>
        <v/>
      </c>
      <c r="Q528" s="3" t="str">
        <f t="shared" si="316"/>
        <v/>
      </c>
      <c r="R528" s="3" t="str">
        <f t="shared" si="317"/>
        <v/>
      </c>
    </row>
    <row r="529" spans="1:18" x14ac:dyDescent="0.3">
      <c r="A529" s="38">
        <f t="shared" ref="A529:A535" si="320">B529+C529</f>
        <v>411102202</v>
      </c>
      <c r="B529" s="16">
        <f t="shared" ref="B529:B535" si="321">B528</f>
        <v>411102200</v>
      </c>
      <c r="C529" s="38">
        <v>2</v>
      </c>
      <c r="D529" s="3" t="s">
        <v>488</v>
      </c>
      <c r="E529" s="38" t="s">
        <v>46</v>
      </c>
      <c r="F529" s="9"/>
      <c r="G529" s="3">
        <f t="shared" si="313"/>
        <v>511102202</v>
      </c>
      <c r="H529" s="3"/>
      <c r="I529" s="3"/>
      <c r="J529" s="3"/>
      <c r="K529" s="3">
        <v>100</v>
      </c>
      <c r="L529" s="3"/>
      <c r="M529" s="3"/>
      <c r="N529" s="3"/>
      <c r="O529" s="3" t="str">
        <f t="shared" si="314"/>
        <v>511102202,100</v>
      </c>
      <c r="P529" s="3" t="str">
        <f t="shared" si="315"/>
        <v/>
      </c>
      <c r="Q529" s="3" t="str">
        <f t="shared" si="316"/>
        <v/>
      </c>
      <c r="R529" s="3" t="str">
        <f t="shared" si="317"/>
        <v/>
      </c>
    </row>
    <row r="530" spans="1:18" x14ac:dyDescent="0.3">
      <c r="A530" s="38">
        <f t="shared" si="320"/>
        <v>411102203</v>
      </c>
      <c r="B530" s="16">
        <f t="shared" si="321"/>
        <v>411102200</v>
      </c>
      <c r="C530" s="38">
        <v>3</v>
      </c>
      <c r="D530" s="3" t="s">
        <v>488</v>
      </c>
      <c r="E530" s="38" t="s">
        <v>46</v>
      </c>
      <c r="F530" s="9"/>
      <c r="G530" s="3">
        <f t="shared" si="313"/>
        <v>511102203</v>
      </c>
      <c r="H530" s="3"/>
      <c r="I530" s="3"/>
      <c r="J530" s="3"/>
      <c r="K530" s="3">
        <v>100</v>
      </c>
      <c r="L530" s="3"/>
      <c r="M530" s="3"/>
      <c r="N530" s="3"/>
      <c r="O530" s="3" t="str">
        <f t="shared" si="314"/>
        <v>511102203,100</v>
      </c>
      <c r="P530" s="3" t="str">
        <f t="shared" si="315"/>
        <v/>
      </c>
      <c r="Q530" s="3" t="str">
        <f t="shared" si="316"/>
        <v/>
      </c>
      <c r="R530" s="3" t="str">
        <f t="shared" si="317"/>
        <v/>
      </c>
    </row>
    <row r="531" spans="1:18" x14ac:dyDescent="0.3">
      <c r="A531" s="38">
        <f t="shared" si="320"/>
        <v>411102204</v>
      </c>
      <c r="B531" s="16">
        <f t="shared" si="321"/>
        <v>411102200</v>
      </c>
      <c r="C531" s="38">
        <v>4</v>
      </c>
      <c r="D531" s="3" t="s">
        <v>488</v>
      </c>
      <c r="E531" s="38" t="s">
        <v>46</v>
      </c>
      <c r="F531" s="9"/>
      <c r="G531" s="3">
        <f t="shared" si="313"/>
        <v>511102204</v>
      </c>
      <c r="H531" s="3"/>
      <c r="I531" s="3"/>
      <c r="J531" s="3"/>
      <c r="K531" s="3">
        <v>100</v>
      </c>
      <c r="L531" s="3"/>
      <c r="M531" s="3"/>
      <c r="N531" s="3"/>
      <c r="O531" s="3" t="str">
        <f t="shared" si="314"/>
        <v>511102204,100</v>
      </c>
      <c r="P531" s="3" t="str">
        <f t="shared" si="315"/>
        <v/>
      </c>
      <c r="Q531" s="3" t="str">
        <f t="shared" si="316"/>
        <v/>
      </c>
      <c r="R531" s="3" t="str">
        <f t="shared" si="317"/>
        <v/>
      </c>
    </row>
    <row r="532" spans="1:18" x14ac:dyDescent="0.3">
      <c r="A532" s="38">
        <f t="shared" si="320"/>
        <v>411102205</v>
      </c>
      <c r="B532" s="16">
        <f t="shared" si="321"/>
        <v>411102200</v>
      </c>
      <c r="C532" s="38">
        <v>5</v>
      </c>
      <c r="D532" s="3" t="s">
        <v>488</v>
      </c>
      <c r="E532" s="38" t="s">
        <v>46</v>
      </c>
      <c r="F532" s="9"/>
      <c r="G532" s="3">
        <f t="shared" si="313"/>
        <v>511102205</v>
      </c>
      <c r="H532" s="3"/>
      <c r="I532" s="3"/>
      <c r="J532" s="3"/>
      <c r="K532" s="3">
        <v>100</v>
      </c>
      <c r="L532" s="3"/>
      <c r="M532" s="3"/>
      <c r="N532" s="3"/>
      <c r="O532" s="3" t="str">
        <f t="shared" si="314"/>
        <v>511102205,100</v>
      </c>
      <c r="P532" s="3" t="str">
        <f t="shared" si="315"/>
        <v/>
      </c>
      <c r="Q532" s="3" t="str">
        <f t="shared" si="316"/>
        <v/>
      </c>
      <c r="R532" s="3" t="str">
        <f t="shared" si="317"/>
        <v/>
      </c>
    </row>
    <row r="533" spans="1:18" x14ac:dyDescent="0.3">
      <c r="A533" s="38">
        <f t="shared" si="320"/>
        <v>411102206</v>
      </c>
      <c r="B533" s="16">
        <f t="shared" si="321"/>
        <v>411102200</v>
      </c>
      <c r="C533" s="38">
        <v>6</v>
      </c>
      <c r="D533" s="3" t="s">
        <v>488</v>
      </c>
      <c r="E533" s="38" t="s">
        <v>46</v>
      </c>
      <c r="F533" s="9"/>
      <c r="G533" s="3">
        <f t="shared" si="313"/>
        <v>511102206</v>
      </c>
      <c r="H533" s="3"/>
      <c r="I533" s="3"/>
      <c r="J533" s="3"/>
      <c r="K533" s="3">
        <v>100</v>
      </c>
      <c r="L533" s="3"/>
      <c r="M533" s="3"/>
      <c r="N533" s="3"/>
      <c r="O533" s="3" t="str">
        <f t="shared" si="314"/>
        <v>511102206,100</v>
      </c>
      <c r="P533" s="3" t="str">
        <f t="shared" si="315"/>
        <v/>
      </c>
      <c r="Q533" s="3" t="str">
        <f t="shared" si="316"/>
        <v/>
      </c>
      <c r="R533" s="3" t="str">
        <f t="shared" si="317"/>
        <v/>
      </c>
    </row>
    <row r="534" spans="1:18" x14ac:dyDescent="0.3">
      <c r="A534" s="38">
        <f t="shared" si="320"/>
        <v>411102207</v>
      </c>
      <c r="B534" s="16">
        <f t="shared" si="321"/>
        <v>411102200</v>
      </c>
      <c r="C534" s="38">
        <v>7</v>
      </c>
      <c r="D534" s="3" t="s">
        <v>488</v>
      </c>
      <c r="E534" s="38" t="s">
        <v>46</v>
      </c>
      <c r="F534" s="9"/>
      <c r="G534" s="3">
        <f t="shared" si="313"/>
        <v>511102207</v>
      </c>
      <c r="H534" s="3"/>
      <c r="I534" s="3"/>
      <c r="J534" s="3"/>
      <c r="K534" s="3">
        <v>100</v>
      </c>
      <c r="L534" s="3"/>
      <c r="M534" s="3"/>
      <c r="N534" s="3"/>
      <c r="O534" s="3" t="str">
        <f t="shared" si="314"/>
        <v>511102207,100</v>
      </c>
      <c r="P534" s="3" t="str">
        <f t="shared" si="315"/>
        <v/>
      </c>
      <c r="Q534" s="3" t="str">
        <f t="shared" si="316"/>
        <v/>
      </c>
      <c r="R534" s="3" t="str">
        <f t="shared" si="317"/>
        <v/>
      </c>
    </row>
    <row r="535" spans="1:18" x14ac:dyDescent="0.3">
      <c r="A535" s="38">
        <f t="shared" si="320"/>
        <v>411102208</v>
      </c>
      <c r="B535" s="16">
        <f t="shared" si="321"/>
        <v>411102200</v>
      </c>
      <c r="C535" s="38">
        <v>8</v>
      </c>
      <c r="D535" s="3" t="s">
        <v>488</v>
      </c>
      <c r="E535" s="38" t="s">
        <v>46</v>
      </c>
      <c r="F535" s="9"/>
      <c r="G535" s="3">
        <f t="shared" si="313"/>
        <v>511102208</v>
      </c>
      <c r="H535" s="3"/>
      <c r="I535" s="3"/>
      <c r="J535" s="3"/>
      <c r="K535" s="3">
        <v>100</v>
      </c>
      <c r="L535" s="3"/>
      <c r="M535" s="3"/>
      <c r="N535" s="3"/>
      <c r="O535" s="3" t="str">
        <f t="shared" si="314"/>
        <v>511102208,100</v>
      </c>
      <c r="P535" s="3" t="str">
        <f t="shared" si="315"/>
        <v/>
      </c>
      <c r="Q535" s="3" t="str">
        <f t="shared" si="316"/>
        <v/>
      </c>
      <c r="R535" s="3" t="str">
        <f t="shared" si="317"/>
        <v/>
      </c>
    </row>
    <row r="536" spans="1:18" x14ac:dyDescent="0.3">
      <c r="B536" s="5" t="s">
        <v>84</v>
      </c>
      <c r="G536" s="3" t="str">
        <f t="shared" ref="G536:G544" si="322">IF(A536&lt;&gt;0,A536+100000000,"")</f>
        <v/>
      </c>
      <c r="H536" s="3"/>
      <c r="O536" s="3" t="str">
        <f t="shared" ref="O536:O544" si="323">IF(G536=0,"",G536&amp;","&amp;K536)</f>
        <v>,</v>
      </c>
      <c r="P536" s="3" t="str">
        <f t="shared" ref="P536:P544" si="324">IF(H536=0,"",H536&amp;","&amp;L536)</f>
        <v/>
      </c>
      <c r="Q536" s="3" t="str">
        <f t="shared" ref="Q536:Q544" si="325">IF(I536=0,"",I536&amp;","&amp;M536)</f>
        <v/>
      </c>
      <c r="R536" s="3" t="str">
        <f t="shared" ref="R536:R544" si="326">IF(J536=0,"",J536&amp;","&amp;N536)</f>
        <v/>
      </c>
    </row>
    <row r="537" spans="1:18" x14ac:dyDescent="0.3">
      <c r="A537" s="38">
        <f>B537+C537</f>
        <v>411102301</v>
      </c>
      <c r="B537" s="16">
        <v>411102300</v>
      </c>
      <c r="C537" s="38">
        <v>1</v>
      </c>
      <c r="D537" s="3" t="s">
        <v>516</v>
      </c>
      <c r="E537" s="38" t="s">
        <v>46</v>
      </c>
      <c r="F537" s="9" t="s">
        <v>234</v>
      </c>
      <c r="G537" s="3">
        <f t="shared" si="322"/>
        <v>511102301</v>
      </c>
      <c r="H537" s="3"/>
      <c r="I537" s="3"/>
      <c r="J537" s="3"/>
      <c r="K537" s="3">
        <v>100</v>
      </c>
      <c r="L537" s="3"/>
      <c r="M537" s="3"/>
      <c r="N537" s="3"/>
      <c r="O537" s="3" t="str">
        <f t="shared" si="323"/>
        <v>511102301,100</v>
      </c>
      <c r="P537" s="3" t="str">
        <f t="shared" si="324"/>
        <v/>
      </c>
      <c r="Q537" s="3" t="str">
        <f t="shared" si="325"/>
        <v/>
      </c>
      <c r="R537" s="3" t="str">
        <f t="shared" si="326"/>
        <v/>
      </c>
    </row>
    <row r="538" spans="1:18" x14ac:dyDescent="0.3">
      <c r="A538" s="38">
        <f t="shared" ref="A538:A544" si="327">B538+C538</f>
        <v>411102302</v>
      </c>
      <c r="B538" s="16">
        <f t="shared" ref="B538:B544" si="328">B537</f>
        <v>411102300</v>
      </c>
      <c r="C538" s="38">
        <v>2</v>
      </c>
      <c r="D538" s="3" t="s">
        <v>516</v>
      </c>
      <c r="E538" s="38" t="s">
        <v>46</v>
      </c>
      <c r="F538" s="9"/>
      <c r="G538" s="3">
        <f t="shared" si="322"/>
        <v>511102302</v>
      </c>
      <c r="H538" s="3"/>
      <c r="I538" s="3"/>
      <c r="J538" s="3"/>
      <c r="K538" s="3">
        <v>100</v>
      </c>
      <c r="L538" s="3"/>
      <c r="M538" s="3"/>
      <c r="N538" s="3"/>
      <c r="O538" s="3" t="str">
        <f t="shared" si="323"/>
        <v>511102302,100</v>
      </c>
      <c r="P538" s="3" t="str">
        <f t="shared" si="324"/>
        <v/>
      </c>
      <c r="Q538" s="3" t="str">
        <f t="shared" si="325"/>
        <v/>
      </c>
      <c r="R538" s="3" t="str">
        <f t="shared" si="326"/>
        <v/>
      </c>
    </row>
    <row r="539" spans="1:18" x14ac:dyDescent="0.3">
      <c r="A539" s="38">
        <f t="shared" si="327"/>
        <v>411102303</v>
      </c>
      <c r="B539" s="16">
        <f t="shared" si="328"/>
        <v>411102300</v>
      </c>
      <c r="C539" s="38">
        <v>3</v>
      </c>
      <c r="D539" s="3" t="s">
        <v>516</v>
      </c>
      <c r="E539" s="38" t="s">
        <v>46</v>
      </c>
      <c r="F539" s="9"/>
      <c r="G539" s="3">
        <f t="shared" si="322"/>
        <v>511102303</v>
      </c>
      <c r="H539" s="3"/>
      <c r="I539" s="3"/>
      <c r="J539" s="3"/>
      <c r="K539" s="3">
        <v>100</v>
      </c>
      <c r="L539" s="3"/>
      <c r="M539" s="3"/>
      <c r="N539" s="3"/>
      <c r="O539" s="3" t="str">
        <f t="shared" si="323"/>
        <v>511102303,100</v>
      </c>
      <c r="P539" s="3" t="str">
        <f t="shared" si="324"/>
        <v/>
      </c>
      <c r="Q539" s="3" t="str">
        <f t="shared" si="325"/>
        <v/>
      </c>
      <c r="R539" s="3" t="str">
        <f t="shared" si="326"/>
        <v/>
      </c>
    </row>
    <row r="540" spans="1:18" x14ac:dyDescent="0.3">
      <c r="A540" s="38">
        <f t="shared" si="327"/>
        <v>411102304</v>
      </c>
      <c r="B540" s="16">
        <f t="shared" si="328"/>
        <v>411102300</v>
      </c>
      <c r="C540" s="38">
        <v>4</v>
      </c>
      <c r="D540" s="3" t="s">
        <v>516</v>
      </c>
      <c r="E540" s="38" t="s">
        <v>46</v>
      </c>
      <c r="F540" s="9"/>
      <c r="G540" s="3">
        <f t="shared" si="322"/>
        <v>511102304</v>
      </c>
      <c r="H540" s="3"/>
      <c r="I540" s="3"/>
      <c r="J540" s="3"/>
      <c r="K540" s="3">
        <v>100</v>
      </c>
      <c r="L540" s="3"/>
      <c r="M540" s="3"/>
      <c r="N540" s="3"/>
      <c r="O540" s="3" t="str">
        <f t="shared" si="323"/>
        <v>511102304,100</v>
      </c>
      <c r="P540" s="3" t="str">
        <f t="shared" si="324"/>
        <v/>
      </c>
      <c r="Q540" s="3" t="str">
        <f t="shared" si="325"/>
        <v/>
      </c>
      <c r="R540" s="3" t="str">
        <f t="shared" si="326"/>
        <v/>
      </c>
    </row>
    <row r="541" spans="1:18" x14ac:dyDescent="0.3">
      <c r="A541" s="38">
        <f t="shared" si="327"/>
        <v>411102305</v>
      </c>
      <c r="B541" s="16">
        <f t="shared" si="328"/>
        <v>411102300</v>
      </c>
      <c r="C541" s="38">
        <v>5</v>
      </c>
      <c r="D541" s="3" t="s">
        <v>516</v>
      </c>
      <c r="E541" s="38" t="s">
        <v>46</v>
      </c>
      <c r="F541" s="9"/>
      <c r="G541" s="3">
        <f t="shared" si="322"/>
        <v>511102305</v>
      </c>
      <c r="H541" s="3"/>
      <c r="I541" s="3"/>
      <c r="J541" s="3"/>
      <c r="K541" s="3">
        <v>100</v>
      </c>
      <c r="L541" s="3"/>
      <c r="M541" s="3"/>
      <c r="N541" s="3"/>
      <c r="O541" s="3" t="str">
        <f t="shared" si="323"/>
        <v>511102305,100</v>
      </c>
      <c r="P541" s="3" t="str">
        <f t="shared" si="324"/>
        <v/>
      </c>
      <c r="Q541" s="3" t="str">
        <f t="shared" si="325"/>
        <v/>
      </c>
      <c r="R541" s="3" t="str">
        <f t="shared" si="326"/>
        <v/>
      </c>
    </row>
    <row r="542" spans="1:18" x14ac:dyDescent="0.3">
      <c r="A542" s="38">
        <f t="shared" si="327"/>
        <v>411102306</v>
      </c>
      <c r="B542" s="16">
        <f t="shared" si="328"/>
        <v>411102300</v>
      </c>
      <c r="C542" s="38">
        <v>6</v>
      </c>
      <c r="D542" s="3" t="s">
        <v>516</v>
      </c>
      <c r="E542" s="38" t="s">
        <v>46</v>
      </c>
      <c r="F542" s="9"/>
      <c r="G542" s="3">
        <f t="shared" si="322"/>
        <v>511102306</v>
      </c>
      <c r="H542" s="3"/>
      <c r="I542" s="3"/>
      <c r="J542" s="3"/>
      <c r="K542" s="3">
        <v>100</v>
      </c>
      <c r="L542" s="3"/>
      <c r="M542" s="3"/>
      <c r="N542" s="3"/>
      <c r="O542" s="3" t="str">
        <f t="shared" si="323"/>
        <v>511102306,100</v>
      </c>
      <c r="P542" s="3" t="str">
        <f t="shared" si="324"/>
        <v/>
      </c>
      <c r="Q542" s="3" t="str">
        <f t="shared" si="325"/>
        <v/>
      </c>
      <c r="R542" s="3" t="str">
        <f t="shared" si="326"/>
        <v/>
      </c>
    </row>
    <row r="543" spans="1:18" x14ac:dyDescent="0.3">
      <c r="A543" s="38">
        <f t="shared" si="327"/>
        <v>411102307</v>
      </c>
      <c r="B543" s="16">
        <f t="shared" si="328"/>
        <v>411102300</v>
      </c>
      <c r="C543" s="38">
        <v>7</v>
      </c>
      <c r="D543" s="3" t="s">
        <v>516</v>
      </c>
      <c r="E543" s="38" t="s">
        <v>46</v>
      </c>
      <c r="F543" s="9"/>
      <c r="G543" s="3">
        <f t="shared" si="322"/>
        <v>511102307</v>
      </c>
      <c r="H543" s="3"/>
      <c r="I543" s="3"/>
      <c r="J543" s="3"/>
      <c r="K543" s="3">
        <v>100</v>
      </c>
      <c r="L543" s="3"/>
      <c r="M543" s="3"/>
      <c r="N543" s="3"/>
      <c r="O543" s="3" t="str">
        <f t="shared" si="323"/>
        <v>511102307,100</v>
      </c>
      <c r="P543" s="3" t="str">
        <f t="shared" si="324"/>
        <v/>
      </c>
      <c r="Q543" s="3" t="str">
        <f t="shared" si="325"/>
        <v/>
      </c>
      <c r="R543" s="3" t="str">
        <f t="shared" si="326"/>
        <v/>
      </c>
    </row>
    <row r="544" spans="1:18" x14ac:dyDescent="0.3">
      <c r="A544" s="38">
        <f t="shared" si="327"/>
        <v>411102308</v>
      </c>
      <c r="B544" s="16">
        <f t="shared" si="328"/>
        <v>411102300</v>
      </c>
      <c r="C544" s="38">
        <v>8</v>
      </c>
      <c r="D544" s="3" t="s">
        <v>516</v>
      </c>
      <c r="E544" s="38" t="s">
        <v>46</v>
      </c>
      <c r="F544" s="9"/>
      <c r="G544" s="3">
        <f t="shared" si="322"/>
        <v>511102308</v>
      </c>
      <c r="H544" s="3"/>
      <c r="I544" s="3"/>
      <c r="J544" s="3"/>
      <c r="K544" s="3">
        <v>100</v>
      </c>
      <c r="L544" s="3"/>
      <c r="M544" s="3"/>
      <c r="N544" s="3"/>
      <c r="O544" s="3" t="str">
        <f t="shared" si="323"/>
        <v>511102308,100</v>
      </c>
      <c r="P544" s="3" t="str">
        <f t="shared" si="324"/>
        <v/>
      </c>
      <c r="Q544" s="3" t="str">
        <f t="shared" si="325"/>
        <v/>
      </c>
      <c r="R544" s="3" t="str">
        <f t="shared" si="326"/>
        <v/>
      </c>
    </row>
    <row r="545" spans="1:21" ht="17.25" x14ac:dyDescent="0.35">
      <c r="B545" s="5" t="s">
        <v>84</v>
      </c>
      <c r="E545" s="8"/>
      <c r="G545" s="5"/>
      <c r="O545" s="6"/>
      <c r="P545" s="6"/>
      <c r="Q545" s="6"/>
      <c r="R545" s="6"/>
      <c r="S545" s="6"/>
      <c r="T545" s="6"/>
      <c r="U545" s="6"/>
    </row>
    <row r="546" spans="1:21" ht="17.25" x14ac:dyDescent="0.35">
      <c r="B546" s="5" t="s">
        <v>84</v>
      </c>
      <c r="E546" s="8"/>
      <c r="G546" s="5"/>
      <c r="O546" s="6"/>
      <c r="P546" s="6"/>
      <c r="Q546" s="6"/>
      <c r="R546" s="6"/>
      <c r="S546" s="6"/>
      <c r="T546" s="6"/>
      <c r="U546" s="6"/>
    </row>
    <row r="547" spans="1:21" ht="17.25" x14ac:dyDescent="0.35">
      <c r="B547" s="5" t="s">
        <v>84</v>
      </c>
      <c r="E547" s="8"/>
      <c r="G547" s="5"/>
      <c r="O547" s="6"/>
      <c r="P547" s="6"/>
      <c r="Q547" s="6"/>
      <c r="R547" s="6"/>
      <c r="S547" s="6"/>
      <c r="T547" s="6"/>
      <c r="U547" s="6"/>
    </row>
    <row r="548" spans="1:21" ht="17.25" x14ac:dyDescent="0.35">
      <c r="B548" s="5" t="s">
        <v>84</v>
      </c>
      <c r="E548" s="8"/>
      <c r="G548" s="5"/>
      <c r="O548" s="6"/>
      <c r="P548" s="6"/>
      <c r="Q548" s="6"/>
      <c r="R548" s="6"/>
      <c r="S548" s="6"/>
      <c r="T548" s="6"/>
      <c r="U548" s="6"/>
    </row>
    <row r="549" spans="1:21" ht="17.25" x14ac:dyDescent="0.35">
      <c r="B549" s="5" t="s">
        <v>84</v>
      </c>
      <c r="E549" s="8"/>
      <c r="G549" s="5"/>
      <c r="O549" s="6"/>
      <c r="P549" s="6"/>
      <c r="Q549" s="6"/>
      <c r="R549" s="6"/>
      <c r="S549" s="6"/>
      <c r="T549" s="6"/>
      <c r="U549" s="6"/>
    </row>
    <row r="550" spans="1:21" x14ac:dyDescent="0.3">
      <c r="A550" s="18" t="s">
        <v>91</v>
      </c>
      <c r="B550" s="18" t="s">
        <v>84</v>
      </c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 t="str">
        <f t="shared" si="44"/>
        <v/>
      </c>
      <c r="P550" s="18" t="str">
        <f t="shared" si="41"/>
        <v/>
      </c>
      <c r="Q550" s="18" t="str">
        <f t="shared" si="42"/>
        <v/>
      </c>
      <c r="R550" s="18" t="str">
        <f t="shared" si="43"/>
        <v/>
      </c>
    </row>
    <row r="551" spans="1:21" x14ac:dyDescent="0.3">
      <c r="A551" s="4">
        <f t="shared" ref="A551:A554" si="329">B551+C551</f>
        <v>411200101</v>
      </c>
      <c r="B551" s="16">
        <v>411200100</v>
      </c>
      <c r="C551" s="4">
        <v>1</v>
      </c>
      <c r="D551" s="3" t="s">
        <v>201</v>
      </c>
      <c r="E551" s="4" t="s">
        <v>205</v>
      </c>
      <c r="F551" s="9"/>
      <c r="G551" s="3">
        <f t="shared" ref="G551:G558" si="330">A551+100000000</f>
        <v>511200101</v>
      </c>
      <c r="H551" s="3"/>
      <c r="I551" s="3"/>
      <c r="J551" s="3"/>
      <c r="K551" s="3">
        <v>100</v>
      </c>
      <c r="L551" s="3"/>
      <c r="M551" s="3"/>
      <c r="N551" s="3"/>
      <c r="O551" s="3" t="str">
        <f t="shared" si="44"/>
        <v>511200101,100</v>
      </c>
      <c r="P551" s="3" t="str">
        <f t="shared" si="41"/>
        <v/>
      </c>
      <c r="Q551" s="3" t="str">
        <f t="shared" si="42"/>
        <v/>
      </c>
      <c r="R551" s="3" t="str">
        <f t="shared" si="43"/>
        <v/>
      </c>
    </row>
    <row r="552" spans="1:21" x14ac:dyDescent="0.3">
      <c r="A552" s="4">
        <f t="shared" si="329"/>
        <v>411200201</v>
      </c>
      <c r="B552" s="16">
        <v>411200200</v>
      </c>
      <c r="C552" s="4">
        <v>1</v>
      </c>
      <c r="D552" s="3" t="s">
        <v>198</v>
      </c>
      <c r="E552" s="4" t="s">
        <v>205</v>
      </c>
      <c r="F552" s="9"/>
      <c r="G552" s="3">
        <f t="shared" si="330"/>
        <v>511200201</v>
      </c>
      <c r="H552" s="3"/>
      <c r="I552" s="3"/>
      <c r="J552" s="3"/>
      <c r="K552" s="3">
        <v>100</v>
      </c>
      <c r="L552" s="3"/>
      <c r="M552" s="3"/>
      <c r="N552" s="3"/>
      <c r="O552" s="3" t="str">
        <f t="shared" ref="O552:R554" si="331">IF(G552=0,"",G552&amp;","&amp;K552)</f>
        <v>511200201,100</v>
      </c>
      <c r="P552" s="3" t="str">
        <f t="shared" si="331"/>
        <v/>
      </c>
      <c r="Q552" s="3" t="str">
        <f t="shared" si="331"/>
        <v/>
      </c>
      <c r="R552" s="3" t="str">
        <f t="shared" si="331"/>
        <v/>
      </c>
    </row>
    <row r="553" spans="1:21" x14ac:dyDescent="0.3">
      <c r="A553" s="4">
        <f t="shared" si="329"/>
        <v>411200301</v>
      </c>
      <c r="B553" s="16">
        <v>411200300</v>
      </c>
      <c r="C553" s="4">
        <v>1</v>
      </c>
      <c r="D553" s="4" t="s">
        <v>200</v>
      </c>
      <c r="E553" s="4" t="s">
        <v>205</v>
      </c>
      <c r="F553" s="9"/>
      <c r="G553" s="3">
        <f t="shared" si="330"/>
        <v>511200301</v>
      </c>
      <c r="H553" s="3"/>
      <c r="I553" s="3"/>
      <c r="J553" s="3"/>
      <c r="K553" s="3">
        <v>100</v>
      </c>
      <c r="L553" s="3"/>
      <c r="M553" s="3"/>
      <c r="N553" s="3"/>
      <c r="O553" s="3" t="str">
        <f t="shared" si="331"/>
        <v>511200301,100</v>
      </c>
      <c r="P553" s="3" t="str">
        <f t="shared" si="331"/>
        <v/>
      </c>
      <c r="Q553" s="3" t="str">
        <f t="shared" si="331"/>
        <v/>
      </c>
      <c r="R553" s="3" t="str">
        <f t="shared" si="331"/>
        <v/>
      </c>
    </row>
    <row r="554" spans="1:21" x14ac:dyDescent="0.3">
      <c r="A554" s="4">
        <f t="shared" si="329"/>
        <v>411200401</v>
      </c>
      <c r="B554" s="16">
        <v>411200400</v>
      </c>
      <c r="C554" s="4">
        <v>1</v>
      </c>
      <c r="D554" s="4" t="s">
        <v>258</v>
      </c>
      <c r="E554" s="4" t="s">
        <v>205</v>
      </c>
      <c r="F554" s="9"/>
      <c r="G554" s="3">
        <f t="shared" si="330"/>
        <v>511200401</v>
      </c>
      <c r="H554" s="3"/>
      <c r="I554" s="3"/>
      <c r="J554" s="3"/>
      <c r="K554" s="3">
        <v>100</v>
      </c>
      <c r="L554" s="3"/>
      <c r="M554" s="3"/>
      <c r="N554" s="3"/>
      <c r="O554" s="3" t="str">
        <f t="shared" si="331"/>
        <v>511200401,100</v>
      </c>
      <c r="P554" s="3" t="str">
        <f t="shared" si="331"/>
        <v/>
      </c>
      <c r="Q554" s="3" t="str">
        <f t="shared" si="331"/>
        <v/>
      </c>
      <c r="R554" s="3" t="str">
        <f t="shared" si="331"/>
        <v/>
      </c>
    </row>
    <row r="555" spans="1:21" x14ac:dyDescent="0.3">
      <c r="A555" s="4">
        <f t="shared" ref="A555" si="332">B555+C555</f>
        <v>411200501</v>
      </c>
      <c r="B555" s="16">
        <v>411200500</v>
      </c>
      <c r="C555" s="4">
        <v>1</v>
      </c>
      <c r="D555" s="4" t="s">
        <v>259</v>
      </c>
      <c r="E555" s="4" t="s">
        <v>205</v>
      </c>
      <c r="F555" s="9"/>
      <c r="G555" s="3">
        <f t="shared" si="330"/>
        <v>511200501</v>
      </c>
      <c r="H555" s="3"/>
      <c r="I555" s="3"/>
      <c r="J555" s="3"/>
      <c r="K555" s="3">
        <v>100</v>
      </c>
      <c r="L555" s="3"/>
      <c r="M555" s="3"/>
      <c r="N555" s="3"/>
      <c r="O555" s="3" t="str">
        <f t="shared" ref="O555" si="333">IF(G555=0,"",G555&amp;","&amp;K555)</f>
        <v>511200501,100</v>
      </c>
      <c r="P555" s="3" t="str">
        <f t="shared" ref="P555" si="334">IF(H555=0,"",H555&amp;","&amp;L555)</f>
        <v/>
      </c>
      <c r="Q555" s="3" t="str">
        <f t="shared" ref="Q555" si="335">IF(I555=0,"",I555&amp;","&amp;M555)</f>
        <v/>
      </c>
      <c r="R555" s="3" t="str">
        <f t="shared" ref="R555" si="336">IF(J555=0,"",J555&amp;","&amp;N555)</f>
        <v/>
      </c>
    </row>
    <row r="556" spans="1:21" x14ac:dyDescent="0.3">
      <c r="A556" s="4">
        <f t="shared" ref="A556:A557" si="337">B556+C556</f>
        <v>411200601</v>
      </c>
      <c r="B556" s="16">
        <v>411200600</v>
      </c>
      <c r="C556" s="4">
        <v>1</v>
      </c>
      <c r="D556" s="4" t="s">
        <v>260</v>
      </c>
      <c r="E556" s="4" t="s">
        <v>522</v>
      </c>
      <c r="F556" s="9"/>
      <c r="G556" s="3">
        <f t="shared" si="330"/>
        <v>511200601</v>
      </c>
      <c r="H556" s="3"/>
      <c r="I556" s="3"/>
      <c r="J556" s="3"/>
      <c r="K556" s="3">
        <v>100</v>
      </c>
      <c r="L556" s="3"/>
      <c r="M556" s="3"/>
      <c r="N556" s="3"/>
      <c r="O556" s="3" t="str">
        <f t="shared" ref="O556:O557" si="338">IF(G556=0,"",G556&amp;","&amp;K556)</f>
        <v>511200601,100</v>
      </c>
      <c r="P556" s="3" t="str">
        <f t="shared" ref="P556:P557" si="339">IF(H556=0,"",H556&amp;","&amp;L556)</f>
        <v/>
      </c>
      <c r="Q556" s="3" t="str">
        <f t="shared" ref="Q556:Q557" si="340">IF(I556=0,"",I556&amp;","&amp;M556)</f>
        <v/>
      </c>
      <c r="R556" s="3" t="str">
        <f t="shared" ref="R556:R557" si="341">IF(J556=0,"",J556&amp;","&amp;N556)</f>
        <v/>
      </c>
    </row>
    <row r="557" spans="1:21" x14ac:dyDescent="0.3">
      <c r="A557" s="4">
        <f t="shared" si="337"/>
        <v>411200701</v>
      </c>
      <c r="B557" s="16">
        <v>411200700</v>
      </c>
      <c r="C557" s="4">
        <v>1</v>
      </c>
      <c r="D557" s="4" t="s">
        <v>291</v>
      </c>
      <c r="E557" s="4" t="s">
        <v>205</v>
      </c>
      <c r="F557" s="9"/>
      <c r="G557" s="3">
        <f t="shared" si="330"/>
        <v>511200701</v>
      </c>
      <c r="H557" s="3"/>
      <c r="I557" s="3"/>
      <c r="J557" s="3"/>
      <c r="K557" s="3">
        <v>100</v>
      </c>
      <c r="L557" s="3"/>
      <c r="M557" s="3"/>
      <c r="N557" s="3"/>
      <c r="O557" s="3" t="str">
        <f t="shared" si="338"/>
        <v>511200701,100</v>
      </c>
      <c r="P557" s="3" t="str">
        <f t="shared" si="339"/>
        <v/>
      </c>
      <c r="Q557" s="3" t="str">
        <f t="shared" si="340"/>
        <v/>
      </c>
      <c r="R557" s="3" t="str">
        <f t="shared" si="341"/>
        <v/>
      </c>
    </row>
    <row r="558" spans="1:21" x14ac:dyDescent="0.3">
      <c r="A558" s="4">
        <f t="shared" ref="A558:A562" si="342">B558+C558</f>
        <v>411200801</v>
      </c>
      <c r="B558" s="16">
        <v>411200800</v>
      </c>
      <c r="C558" s="4">
        <v>1</v>
      </c>
      <c r="D558" s="4" t="s">
        <v>295</v>
      </c>
      <c r="E558" s="4" t="s">
        <v>205</v>
      </c>
      <c r="F558" s="9"/>
      <c r="G558" s="3">
        <f t="shared" si="330"/>
        <v>511200801</v>
      </c>
      <c r="H558" s="3"/>
      <c r="I558" s="3"/>
      <c r="J558" s="3"/>
      <c r="K558" s="3">
        <v>100</v>
      </c>
      <c r="L558" s="3"/>
      <c r="M558" s="3"/>
      <c r="N558" s="3"/>
      <c r="O558" s="3" t="str">
        <f t="shared" ref="O558:O562" si="343">IF(G558=0,"",G558&amp;","&amp;K558)</f>
        <v>511200801,100</v>
      </c>
      <c r="P558" s="3" t="str">
        <f t="shared" ref="P558:P562" si="344">IF(H558=0,"",H558&amp;","&amp;L558)</f>
        <v/>
      </c>
      <c r="Q558" s="3" t="str">
        <f t="shared" ref="Q558:Q562" si="345">IF(I558=0,"",I558&amp;","&amp;M558)</f>
        <v/>
      </c>
      <c r="R558" s="3" t="str">
        <f t="shared" ref="R558:R562" si="346">IF(J558=0,"",J558&amp;","&amp;N558)</f>
        <v/>
      </c>
    </row>
    <row r="559" spans="1:21" x14ac:dyDescent="0.3">
      <c r="A559" s="4">
        <f t="shared" si="342"/>
        <v>411200901</v>
      </c>
      <c r="B559" s="16">
        <f t="shared" ref="B559:B579" si="347">B558+100</f>
        <v>411200900</v>
      </c>
      <c r="C559" s="4">
        <v>1</v>
      </c>
      <c r="D559" s="4" t="s">
        <v>283</v>
      </c>
      <c r="E559" s="4" t="s">
        <v>205</v>
      </c>
      <c r="F559" s="9"/>
      <c r="G559" s="3">
        <f t="shared" ref="G559:G563" si="348">A559+100000000</f>
        <v>511200901</v>
      </c>
      <c r="H559" s="3"/>
      <c r="I559" s="3"/>
      <c r="J559" s="3"/>
      <c r="K559" s="3">
        <v>100</v>
      </c>
      <c r="L559" s="3"/>
      <c r="M559" s="3"/>
      <c r="N559" s="3"/>
      <c r="O559" s="3" t="str">
        <f t="shared" si="343"/>
        <v>511200901,100</v>
      </c>
      <c r="P559" s="3" t="str">
        <f t="shared" si="344"/>
        <v/>
      </c>
      <c r="Q559" s="3" t="str">
        <f t="shared" si="345"/>
        <v/>
      </c>
      <c r="R559" s="3" t="str">
        <f t="shared" si="346"/>
        <v/>
      </c>
    </row>
    <row r="560" spans="1:21" x14ac:dyDescent="0.3">
      <c r="A560" s="4">
        <f t="shared" si="342"/>
        <v>411201001</v>
      </c>
      <c r="B560" s="16">
        <f t="shared" si="347"/>
        <v>411201000</v>
      </c>
      <c r="C560" s="4">
        <v>1</v>
      </c>
      <c r="D560" s="4" t="s">
        <v>284</v>
      </c>
      <c r="E560" s="4" t="s">
        <v>205</v>
      </c>
      <c r="F560" s="9"/>
      <c r="G560" s="3">
        <f t="shared" si="348"/>
        <v>511201001</v>
      </c>
      <c r="H560" s="3"/>
      <c r="I560" s="3"/>
      <c r="J560" s="3"/>
      <c r="K560" s="3">
        <v>100</v>
      </c>
      <c r="L560" s="3"/>
      <c r="M560" s="3"/>
      <c r="N560" s="3"/>
      <c r="O560" s="3" t="str">
        <f t="shared" si="343"/>
        <v>511201001,100</v>
      </c>
      <c r="P560" s="3" t="str">
        <f t="shared" si="344"/>
        <v/>
      </c>
      <c r="Q560" s="3" t="str">
        <f t="shared" si="345"/>
        <v/>
      </c>
      <c r="R560" s="3" t="str">
        <f t="shared" si="346"/>
        <v/>
      </c>
    </row>
    <row r="561" spans="1:18" x14ac:dyDescent="0.3">
      <c r="A561" s="4">
        <f t="shared" si="342"/>
        <v>411201101</v>
      </c>
      <c r="B561" s="16">
        <f t="shared" si="347"/>
        <v>411201100</v>
      </c>
      <c r="C561" s="4">
        <v>1</v>
      </c>
      <c r="D561" s="4" t="s">
        <v>285</v>
      </c>
      <c r="E561" s="4" t="s">
        <v>205</v>
      </c>
      <c r="F561" s="9"/>
      <c r="G561" s="3">
        <f t="shared" si="348"/>
        <v>511201101</v>
      </c>
      <c r="H561" s="3"/>
      <c r="I561" s="3"/>
      <c r="J561" s="3"/>
      <c r="K561" s="3">
        <v>100</v>
      </c>
      <c r="L561" s="3"/>
      <c r="M561" s="3"/>
      <c r="N561" s="3"/>
      <c r="O561" s="3" t="str">
        <f t="shared" si="343"/>
        <v>511201101,100</v>
      </c>
      <c r="P561" s="3" t="str">
        <f t="shared" si="344"/>
        <v/>
      </c>
      <c r="Q561" s="3" t="str">
        <f t="shared" si="345"/>
        <v/>
      </c>
      <c r="R561" s="3" t="str">
        <f t="shared" si="346"/>
        <v/>
      </c>
    </row>
    <row r="562" spans="1:18" x14ac:dyDescent="0.3">
      <c r="A562" s="4">
        <f t="shared" si="342"/>
        <v>411201201</v>
      </c>
      <c r="B562" s="16">
        <f t="shared" si="347"/>
        <v>411201200</v>
      </c>
      <c r="C562" s="4">
        <v>1</v>
      </c>
      <c r="D562" s="4" t="s">
        <v>286</v>
      </c>
      <c r="E562" s="4" t="s">
        <v>205</v>
      </c>
      <c r="F562" s="9"/>
      <c r="G562" s="3">
        <f t="shared" si="348"/>
        <v>511201201</v>
      </c>
      <c r="H562" s="3"/>
      <c r="I562" s="3"/>
      <c r="J562" s="3"/>
      <c r="K562" s="3">
        <v>100</v>
      </c>
      <c r="L562" s="3"/>
      <c r="M562" s="3"/>
      <c r="N562" s="3"/>
      <c r="O562" s="3" t="str">
        <f t="shared" si="343"/>
        <v>511201201,100</v>
      </c>
      <c r="P562" s="3" t="str">
        <f t="shared" si="344"/>
        <v/>
      </c>
      <c r="Q562" s="3" t="str">
        <f t="shared" si="345"/>
        <v/>
      </c>
      <c r="R562" s="3" t="str">
        <f t="shared" si="346"/>
        <v/>
      </c>
    </row>
    <row r="563" spans="1:18" x14ac:dyDescent="0.3">
      <c r="A563" s="4">
        <f t="shared" ref="A563:A566" si="349">B563+C563</f>
        <v>411201301</v>
      </c>
      <c r="B563" s="16">
        <f t="shared" si="347"/>
        <v>411201300</v>
      </c>
      <c r="C563" s="4">
        <v>1</v>
      </c>
      <c r="D563" s="4" t="s">
        <v>287</v>
      </c>
      <c r="E563" s="4" t="s">
        <v>205</v>
      </c>
      <c r="F563" s="9"/>
      <c r="G563" s="3">
        <f t="shared" si="348"/>
        <v>511201301</v>
      </c>
      <c r="H563" s="3"/>
      <c r="I563" s="3"/>
      <c r="J563" s="3"/>
      <c r="K563" s="3">
        <v>100</v>
      </c>
      <c r="L563" s="3"/>
      <c r="M563" s="3"/>
      <c r="N563" s="3"/>
      <c r="O563" s="3" t="str">
        <f t="shared" ref="O563:O566" si="350">IF(G563=0,"",G563&amp;","&amp;K563)</f>
        <v>511201301,100</v>
      </c>
      <c r="P563" s="3" t="str">
        <f t="shared" ref="P563:P566" si="351">IF(H563=0,"",H563&amp;","&amp;L563)</f>
        <v/>
      </c>
      <c r="Q563" s="3" t="str">
        <f t="shared" ref="Q563:Q566" si="352">IF(I563=0,"",I563&amp;","&amp;M563)</f>
        <v/>
      </c>
      <c r="R563" s="3" t="str">
        <f t="shared" ref="R563:R566" si="353">IF(J563=0,"",J563&amp;","&amp;N563)</f>
        <v/>
      </c>
    </row>
    <row r="564" spans="1:18" x14ac:dyDescent="0.3">
      <c r="A564" s="38">
        <f t="shared" si="349"/>
        <v>411201401</v>
      </c>
      <c r="B564" s="16">
        <f t="shared" si="347"/>
        <v>411201400</v>
      </c>
      <c r="C564" s="38">
        <v>1</v>
      </c>
      <c r="D564" s="31" t="s">
        <v>489</v>
      </c>
      <c r="E564" s="38" t="s">
        <v>205</v>
      </c>
      <c r="F564" s="9"/>
      <c r="G564" s="3">
        <f t="shared" ref="G564:G573" si="354">A564+100000000</f>
        <v>511201401</v>
      </c>
      <c r="H564" s="3"/>
      <c r="I564" s="3"/>
      <c r="J564" s="3"/>
      <c r="K564" s="3">
        <v>100</v>
      </c>
      <c r="L564" s="3"/>
      <c r="M564" s="3"/>
      <c r="N564" s="3"/>
      <c r="O564" s="3" t="str">
        <f t="shared" si="350"/>
        <v>511201401,100</v>
      </c>
      <c r="P564" s="3" t="str">
        <f t="shared" si="351"/>
        <v/>
      </c>
      <c r="Q564" s="3" t="str">
        <f t="shared" si="352"/>
        <v/>
      </c>
      <c r="R564" s="3" t="str">
        <f t="shared" si="353"/>
        <v/>
      </c>
    </row>
    <row r="565" spans="1:18" x14ac:dyDescent="0.3">
      <c r="A565" s="38">
        <f>B565+C565</f>
        <v>412201401</v>
      </c>
      <c r="B565" s="16">
        <f>B564+1000000</f>
        <v>412201400</v>
      </c>
      <c r="C565" s="38">
        <v>1</v>
      </c>
      <c r="D565" s="31" t="s">
        <v>489</v>
      </c>
      <c r="E565" s="38" t="s">
        <v>46</v>
      </c>
      <c r="F565" s="9"/>
      <c r="G565" s="3">
        <f>A565+100000000</f>
        <v>512201401</v>
      </c>
      <c r="H565" s="3"/>
      <c r="I565" s="3"/>
      <c r="J565" s="3"/>
      <c r="K565" s="3">
        <v>100</v>
      </c>
      <c r="L565" s="3"/>
      <c r="M565" s="3"/>
      <c r="N565" s="3"/>
      <c r="O565" s="3" t="str">
        <f>IF(G565=0,"",G565&amp;","&amp;K565)</f>
        <v>512201401,100</v>
      </c>
      <c r="P565" s="3" t="str">
        <f>IF(H565=0,"",H565&amp;","&amp;L565)</f>
        <v/>
      </c>
      <c r="Q565" s="3" t="str">
        <f>IF(I565=0,"",I565&amp;","&amp;M565)</f>
        <v/>
      </c>
      <c r="R565" s="3" t="str">
        <f>IF(J565=0,"",J565&amp;","&amp;N565)</f>
        <v/>
      </c>
    </row>
    <row r="566" spans="1:18" x14ac:dyDescent="0.3">
      <c r="A566" s="38">
        <f t="shared" si="349"/>
        <v>411201501</v>
      </c>
      <c r="B566" s="16">
        <f>B564+100</f>
        <v>411201500</v>
      </c>
      <c r="C566" s="38">
        <v>1</v>
      </c>
      <c r="D566" s="31" t="s">
        <v>492</v>
      </c>
      <c r="E566" s="38" t="s">
        <v>205</v>
      </c>
      <c r="F566" s="9"/>
      <c r="G566" s="3">
        <f t="shared" si="354"/>
        <v>511201501</v>
      </c>
      <c r="H566" s="3"/>
      <c r="I566" s="3"/>
      <c r="J566" s="3"/>
      <c r="K566" s="3">
        <v>100</v>
      </c>
      <c r="L566" s="3"/>
      <c r="M566" s="3"/>
      <c r="N566" s="3"/>
      <c r="O566" s="3" t="str">
        <f t="shared" si="350"/>
        <v>511201501,100</v>
      </c>
      <c r="P566" s="3" t="str">
        <f t="shared" si="351"/>
        <v/>
      </c>
      <c r="Q566" s="3" t="str">
        <f t="shared" si="352"/>
        <v/>
      </c>
      <c r="R566" s="3" t="str">
        <f t="shared" si="353"/>
        <v/>
      </c>
    </row>
    <row r="567" spans="1:18" x14ac:dyDescent="0.3">
      <c r="A567" s="38">
        <f>B567+C567</f>
        <v>412201501</v>
      </c>
      <c r="B567" s="16">
        <f>B566+1000000</f>
        <v>412201500</v>
      </c>
      <c r="C567" s="38">
        <v>1</v>
      </c>
      <c r="D567" s="31" t="s">
        <v>528</v>
      </c>
      <c r="E567" s="38" t="s">
        <v>46</v>
      </c>
      <c r="F567" s="9"/>
      <c r="G567" s="3">
        <f>A567+100000000</f>
        <v>512201501</v>
      </c>
      <c r="H567" s="3"/>
      <c r="I567" s="3"/>
      <c r="J567" s="3"/>
      <c r="K567" s="3">
        <v>100</v>
      </c>
      <c r="L567" s="3"/>
      <c r="M567" s="3"/>
      <c r="N567" s="3"/>
      <c r="O567" s="3" t="str">
        <f>IF(G567=0,"",G567&amp;","&amp;K567)</f>
        <v>512201501,100</v>
      </c>
      <c r="P567" s="3" t="str">
        <f>IF(H567=0,"",H567&amp;","&amp;L567)</f>
        <v/>
      </c>
      <c r="Q567" s="3" t="str">
        <f>IF(I567=0,"",I567&amp;","&amp;M567)</f>
        <v/>
      </c>
      <c r="R567" s="3" t="str">
        <f>IF(J567=0,"",J567&amp;","&amp;N567)</f>
        <v/>
      </c>
    </row>
    <row r="568" spans="1:18" x14ac:dyDescent="0.3">
      <c r="A568" s="38">
        <f t="shared" ref="A568:A575" si="355">B568+C568</f>
        <v>411201601</v>
      </c>
      <c r="B568" s="16">
        <f>B566+100</f>
        <v>411201600</v>
      </c>
      <c r="C568" s="38">
        <v>1</v>
      </c>
      <c r="D568" s="31" t="s">
        <v>490</v>
      </c>
      <c r="E568" s="38" t="s">
        <v>205</v>
      </c>
      <c r="F568" s="9"/>
      <c r="G568" s="3">
        <f t="shared" si="354"/>
        <v>511201601</v>
      </c>
      <c r="H568" s="3"/>
      <c r="I568" s="3"/>
      <c r="J568" s="3"/>
      <c r="K568" s="3">
        <v>100</v>
      </c>
      <c r="L568" s="3"/>
      <c r="M568" s="3"/>
      <c r="N568" s="3"/>
      <c r="O568" s="3" t="str">
        <f t="shared" ref="O568:O575" si="356">IF(G568=0,"",G568&amp;","&amp;K568)</f>
        <v>511201601,100</v>
      </c>
      <c r="P568" s="3" t="str">
        <f t="shared" ref="P568:P575" si="357">IF(H568=0,"",H568&amp;","&amp;L568)</f>
        <v/>
      </c>
      <c r="Q568" s="3" t="str">
        <f t="shared" ref="Q568:Q575" si="358">IF(I568=0,"",I568&amp;","&amp;M568)</f>
        <v/>
      </c>
      <c r="R568" s="3" t="str">
        <f t="shared" ref="R568:R575" si="359">IF(J568=0,"",J568&amp;","&amp;N568)</f>
        <v/>
      </c>
    </row>
    <row r="569" spans="1:18" x14ac:dyDescent="0.3">
      <c r="A569" s="38">
        <f t="shared" si="355"/>
        <v>411201701</v>
      </c>
      <c r="B569" s="16">
        <f t="shared" si="347"/>
        <v>411201700</v>
      </c>
      <c r="C569" s="38">
        <v>1</v>
      </c>
      <c r="D569" s="31" t="s">
        <v>508</v>
      </c>
      <c r="E569" s="38" t="s">
        <v>205</v>
      </c>
      <c r="F569" s="9"/>
      <c r="G569" s="3">
        <f t="shared" si="354"/>
        <v>511201701</v>
      </c>
      <c r="H569" s="3"/>
      <c r="I569" s="3"/>
      <c r="J569" s="3"/>
      <c r="K569" s="3">
        <v>100</v>
      </c>
      <c r="L569" s="3"/>
      <c r="M569" s="3"/>
      <c r="N569" s="3"/>
      <c r="O569" s="3" t="str">
        <f t="shared" si="356"/>
        <v>511201701,100</v>
      </c>
      <c r="P569" s="3" t="str">
        <f t="shared" si="357"/>
        <v/>
      </c>
      <c r="Q569" s="3" t="str">
        <f t="shared" si="358"/>
        <v/>
      </c>
      <c r="R569" s="3" t="str">
        <f t="shared" si="359"/>
        <v/>
      </c>
    </row>
    <row r="570" spans="1:18" x14ac:dyDescent="0.3">
      <c r="A570" s="38">
        <f t="shared" si="355"/>
        <v>411201801</v>
      </c>
      <c r="B570" s="16">
        <f t="shared" si="347"/>
        <v>411201800</v>
      </c>
      <c r="C570" s="38">
        <v>1</v>
      </c>
      <c r="D570" s="31" t="s">
        <v>509</v>
      </c>
      <c r="E570" s="38" t="s">
        <v>205</v>
      </c>
      <c r="F570" s="9"/>
      <c r="G570" s="3">
        <f t="shared" si="354"/>
        <v>511201801</v>
      </c>
      <c r="H570" s="3"/>
      <c r="I570" s="3"/>
      <c r="J570" s="3"/>
      <c r="K570" s="3">
        <v>100</v>
      </c>
      <c r="L570" s="3"/>
      <c r="M570" s="3"/>
      <c r="N570" s="3"/>
      <c r="O570" s="3" t="str">
        <f t="shared" si="356"/>
        <v>511201801,100</v>
      </c>
      <c r="P570" s="3" t="str">
        <f t="shared" si="357"/>
        <v/>
      </c>
      <c r="Q570" s="3" t="str">
        <f t="shared" si="358"/>
        <v/>
      </c>
      <c r="R570" s="3" t="str">
        <f t="shared" si="359"/>
        <v/>
      </c>
    </row>
    <row r="571" spans="1:18" x14ac:dyDescent="0.3">
      <c r="A571" s="38">
        <f t="shared" si="355"/>
        <v>411201901</v>
      </c>
      <c r="B571" s="16">
        <f t="shared" si="347"/>
        <v>411201900</v>
      </c>
      <c r="C571" s="38">
        <v>1</v>
      </c>
      <c r="D571" s="31" t="s">
        <v>510</v>
      </c>
      <c r="E571" s="38" t="s">
        <v>205</v>
      </c>
      <c r="F571" s="9"/>
      <c r="G571" s="3">
        <f t="shared" si="354"/>
        <v>511201901</v>
      </c>
      <c r="H571" s="3"/>
      <c r="I571" s="3"/>
      <c r="J571" s="3"/>
      <c r="K571" s="3">
        <v>100</v>
      </c>
      <c r="L571" s="3"/>
      <c r="M571" s="3"/>
      <c r="N571" s="3"/>
      <c r="O571" s="3" t="str">
        <f t="shared" si="356"/>
        <v>511201901,100</v>
      </c>
      <c r="P571" s="3" t="str">
        <f t="shared" si="357"/>
        <v/>
      </c>
      <c r="Q571" s="3" t="str">
        <f t="shared" si="358"/>
        <v/>
      </c>
      <c r="R571" s="3" t="str">
        <f t="shared" si="359"/>
        <v/>
      </c>
    </row>
    <row r="572" spans="1:18" x14ac:dyDescent="0.3">
      <c r="A572" s="38">
        <f t="shared" si="355"/>
        <v>411202001</v>
      </c>
      <c r="B572" s="16">
        <f t="shared" si="347"/>
        <v>411202000</v>
      </c>
      <c r="C572" s="38">
        <v>1</v>
      </c>
      <c r="D572" s="31" t="s">
        <v>511</v>
      </c>
      <c r="E572" s="38" t="s">
        <v>205</v>
      </c>
      <c r="F572" s="9"/>
      <c r="G572" s="3">
        <f t="shared" si="354"/>
        <v>511202001</v>
      </c>
      <c r="H572" s="3"/>
      <c r="I572" s="3"/>
      <c r="J572" s="3"/>
      <c r="K572" s="3">
        <v>100</v>
      </c>
      <c r="L572" s="3"/>
      <c r="M572" s="3"/>
      <c r="N572" s="3"/>
      <c r="O572" s="3" t="str">
        <f t="shared" si="356"/>
        <v>511202001,100</v>
      </c>
      <c r="P572" s="3" t="str">
        <f t="shared" si="357"/>
        <v/>
      </c>
      <c r="Q572" s="3" t="str">
        <f t="shared" si="358"/>
        <v/>
      </c>
      <c r="R572" s="3" t="str">
        <f t="shared" si="359"/>
        <v/>
      </c>
    </row>
    <row r="573" spans="1:18" x14ac:dyDescent="0.3">
      <c r="A573" s="38">
        <f t="shared" si="355"/>
        <v>411202101</v>
      </c>
      <c r="B573" s="16">
        <f t="shared" si="347"/>
        <v>411202100</v>
      </c>
      <c r="C573" s="38">
        <v>1</v>
      </c>
      <c r="D573" s="31" t="s">
        <v>512</v>
      </c>
      <c r="E573" s="38" t="s">
        <v>205</v>
      </c>
      <c r="F573" s="9"/>
      <c r="G573" s="3">
        <f t="shared" si="354"/>
        <v>511202101</v>
      </c>
      <c r="H573" s="3"/>
      <c r="I573" s="3"/>
      <c r="J573" s="3"/>
      <c r="K573" s="3">
        <v>100</v>
      </c>
      <c r="L573" s="3"/>
      <c r="M573" s="3"/>
      <c r="N573" s="3"/>
      <c r="O573" s="3" t="str">
        <f t="shared" si="356"/>
        <v>511202101,100</v>
      </c>
      <c r="P573" s="3" t="str">
        <f t="shared" si="357"/>
        <v/>
      </c>
      <c r="Q573" s="3" t="str">
        <f t="shared" si="358"/>
        <v/>
      </c>
      <c r="R573" s="3" t="str">
        <f t="shared" si="359"/>
        <v/>
      </c>
    </row>
    <row r="574" spans="1:18" x14ac:dyDescent="0.3">
      <c r="A574" s="38">
        <f t="shared" si="355"/>
        <v>411202201</v>
      </c>
      <c r="B574" s="16">
        <f t="shared" si="347"/>
        <v>411202200</v>
      </c>
      <c r="C574" s="38">
        <v>1</v>
      </c>
      <c r="D574" s="31" t="s">
        <v>529</v>
      </c>
      <c r="E574" s="38" t="s">
        <v>205</v>
      </c>
      <c r="F574" s="9"/>
      <c r="G574" s="3">
        <f t="shared" ref="G574:G576" si="360">A574+100000000</f>
        <v>511202201</v>
      </c>
      <c r="H574" s="3"/>
      <c r="I574" s="3"/>
      <c r="J574" s="3"/>
      <c r="K574" s="3">
        <v>100</v>
      </c>
      <c r="L574" s="3"/>
      <c r="M574" s="3"/>
      <c r="N574" s="3"/>
      <c r="O574" s="3" t="str">
        <f t="shared" si="356"/>
        <v>511202201,100</v>
      </c>
      <c r="P574" s="3" t="str">
        <f t="shared" si="357"/>
        <v/>
      </c>
      <c r="Q574" s="3" t="str">
        <f t="shared" si="358"/>
        <v/>
      </c>
      <c r="R574" s="3" t="str">
        <f t="shared" si="359"/>
        <v/>
      </c>
    </row>
    <row r="575" spans="1:18" x14ac:dyDescent="0.3">
      <c r="A575" s="38">
        <f t="shared" si="355"/>
        <v>411202301</v>
      </c>
      <c r="B575" s="16">
        <f t="shared" si="347"/>
        <v>411202300</v>
      </c>
      <c r="C575" s="38">
        <v>1</v>
      </c>
      <c r="D575" s="31" t="s">
        <v>513</v>
      </c>
      <c r="E575" s="38" t="s">
        <v>205</v>
      </c>
      <c r="F575" s="9"/>
      <c r="G575" s="3">
        <f t="shared" si="360"/>
        <v>511202301</v>
      </c>
      <c r="H575" s="3"/>
      <c r="I575" s="3"/>
      <c r="J575" s="3"/>
      <c r="K575" s="3">
        <v>100</v>
      </c>
      <c r="L575" s="3"/>
      <c r="M575" s="3"/>
      <c r="N575" s="3"/>
      <c r="O575" s="3" t="str">
        <f t="shared" si="356"/>
        <v>511202301,100</v>
      </c>
      <c r="P575" s="3" t="str">
        <f t="shared" si="357"/>
        <v/>
      </c>
      <c r="Q575" s="3" t="str">
        <f t="shared" si="358"/>
        <v/>
      </c>
      <c r="R575" s="3" t="str">
        <f t="shared" si="359"/>
        <v/>
      </c>
    </row>
    <row r="576" spans="1:18" x14ac:dyDescent="0.3">
      <c r="A576" s="38">
        <f t="shared" ref="A576" si="361">B576+C576</f>
        <v>411202401</v>
      </c>
      <c r="B576" s="16">
        <f t="shared" si="347"/>
        <v>411202400</v>
      </c>
      <c r="C576" s="38">
        <v>1</v>
      </c>
      <c r="D576" s="31" t="s">
        <v>514</v>
      </c>
      <c r="E576" s="38" t="s">
        <v>205</v>
      </c>
      <c r="F576" s="9"/>
      <c r="G576" s="3">
        <f t="shared" si="360"/>
        <v>511202401</v>
      </c>
      <c r="H576" s="3"/>
      <c r="I576" s="3"/>
      <c r="J576" s="3"/>
      <c r="K576" s="3">
        <v>100</v>
      </c>
      <c r="L576" s="3"/>
      <c r="M576" s="3"/>
      <c r="N576" s="3"/>
      <c r="O576" s="3" t="str">
        <f t="shared" ref="O576" si="362">IF(G576=0,"",G576&amp;","&amp;K576)</f>
        <v>511202401,100</v>
      </c>
      <c r="P576" s="3" t="str">
        <f t="shared" ref="P576" si="363">IF(H576=0,"",H576&amp;","&amp;L576)</f>
        <v/>
      </c>
      <c r="Q576" s="3" t="str">
        <f t="shared" ref="Q576" si="364">IF(I576=0,"",I576&amp;","&amp;M576)</f>
        <v/>
      </c>
      <c r="R576" s="3" t="str">
        <f t="shared" ref="R576" si="365">IF(J576=0,"",J576&amp;","&amp;N576)</f>
        <v/>
      </c>
    </row>
    <row r="577" spans="1:21" x14ac:dyDescent="0.3">
      <c r="A577" s="38">
        <f t="shared" ref="A577" si="366">B577+C577</f>
        <v>411202501</v>
      </c>
      <c r="B577" s="16">
        <f t="shared" si="347"/>
        <v>411202500</v>
      </c>
      <c r="C577" s="38">
        <v>1</v>
      </c>
      <c r="D577" s="31" t="s">
        <v>523</v>
      </c>
      <c r="E577" s="38" t="s">
        <v>205</v>
      </c>
      <c r="F577" s="9"/>
      <c r="G577" s="3">
        <f t="shared" ref="G577" si="367">A577+100000000</f>
        <v>511202501</v>
      </c>
      <c r="H577" s="3"/>
      <c r="I577" s="3"/>
      <c r="J577" s="3"/>
      <c r="K577" s="3">
        <v>100</v>
      </c>
      <c r="L577" s="3"/>
      <c r="M577" s="3"/>
      <c r="N577" s="3"/>
      <c r="O577" s="3" t="str">
        <f t="shared" ref="O577" si="368">IF(G577=0,"",G577&amp;","&amp;K577)</f>
        <v>511202501,100</v>
      </c>
      <c r="P577" s="3" t="str">
        <f t="shared" ref="P577" si="369">IF(H577=0,"",H577&amp;","&amp;L577)</f>
        <v/>
      </c>
      <c r="Q577" s="3" t="str">
        <f t="shared" ref="Q577" si="370">IF(I577=0,"",I577&amp;","&amp;M577)</f>
        <v/>
      </c>
      <c r="R577" s="3" t="str">
        <f t="shared" ref="R577" si="371">IF(J577=0,"",J577&amp;","&amp;N577)</f>
        <v/>
      </c>
    </row>
    <row r="578" spans="1:21" x14ac:dyDescent="0.3">
      <c r="A578" s="38">
        <f t="shared" ref="A578" si="372">B578+C578</f>
        <v>411202601</v>
      </c>
      <c r="B578" s="16">
        <f t="shared" si="347"/>
        <v>411202600</v>
      </c>
      <c r="C578" s="38">
        <v>1</v>
      </c>
      <c r="D578" s="31" t="s">
        <v>532</v>
      </c>
      <c r="E578" s="38" t="s">
        <v>205</v>
      </c>
      <c r="F578" s="9"/>
      <c r="G578" s="3">
        <f t="shared" ref="G578" si="373">A578+100000000</f>
        <v>511202601</v>
      </c>
      <c r="H578" s="3"/>
      <c r="I578" s="3"/>
      <c r="J578" s="3"/>
      <c r="K578" s="3">
        <v>100</v>
      </c>
      <c r="L578" s="3"/>
      <c r="M578" s="3"/>
      <c r="N578" s="3"/>
      <c r="O578" s="3" t="str">
        <f t="shared" ref="O578" si="374">IF(G578=0,"",G578&amp;","&amp;K578)</f>
        <v>511202601,100</v>
      </c>
      <c r="P578" s="3" t="str">
        <f t="shared" ref="P578" si="375">IF(H578=0,"",H578&amp;","&amp;L578)</f>
        <v/>
      </c>
      <c r="Q578" s="3" t="str">
        <f t="shared" ref="Q578" si="376">IF(I578=0,"",I578&amp;","&amp;M578)</f>
        <v/>
      </c>
      <c r="R578" s="3" t="str">
        <f t="shared" ref="R578" si="377">IF(J578=0,"",J578&amp;","&amp;N578)</f>
        <v/>
      </c>
    </row>
    <row r="579" spans="1:21" x14ac:dyDescent="0.3">
      <c r="A579" s="38">
        <f t="shared" ref="A579" si="378">B579+C579</f>
        <v>411202701</v>
      </c>
      <c r="B579" s="16">
        <f t="shared" si="347"/>
        <v>411202700</v>
      </c>
      <c r="C579" s="38">
        <v>1</v>
      </c>
      <c r="D579" s="31" t="s">
        <v>533</v>
      </c>
      <c r="E579" s="38" t="s">
        <v>205</v>
      </c>
      <c r="F579" s="9"/>
      <c r="G579" s="3">
        <f t="shared" ref="G579" si="379">A579+100000000</f>
        <v>511202701</v>
      </c>
      <c r="H579" s="3"/>
      <c r="I579" s="3"/>
      <c r="J579" s="3"/>
      <c r="K579" s="3">
        <v>100</v>
      </c>
      <c r="L579" s="3"/>
      <c r="M579" s="3"/>
      <c r="N579" s="3"/>
      <c r="O579" s="3" t="str">
        <f t="shared" ref="O579" si="380">IF(G579=0,"",G579&amp;","&amp;K579)</f>
        <v>511202701,100</v>
      </c>
      <c r="P579" s="3" t="str">
        <f t="shared" ref="P579" si="381">IF(H579=0,"",H579&amp;","&amp;L579)</f>
        <v/>
      </c>
      <c r="Q579" s="3" t="str">
        <f t="shared" ref="Q579" si="382">IF(I579=0,"",I579&amp;","&amp;M579)</f>
        <v/>
      </c>
      <c r="R579" s="3" t="str">
        <f t="shared" ref="R579" si="383">IF(J579=0,"",J579&amp;","&amp;N579)</f>
        <v/>
      </c>
    </row>
    <row r="580" spans="1:21" ht="17.25" x14ac:dyDescent="0.35">
      <c r="B580" s="8"/>
      <c r="D580" s="8"/>
      <c r="E580" s="8"/>
      <c r="F580" s="22"/>
      <c r="G580" s="8"/>
      <c r="O580" s="6"/>
      <c r="P580" s="6"/>
      <c r="Q580" s="6"/>
      <c r="R580" s="6"/>
      <c r="S580" s="6"/>
      <c r="T580" s="6"/>
      <c r="U580" s="6"/>
    </row>
    <row r="581" spans="1:21" ht="17.25" x14ac:dyDescent="0.35">
      <c r="B581" s="8"/>
      <c r="D581" s="8"/>
      <c r="E581" s="8"/>
      <c r="F581" s="22"/>
      <c r="G581" s="8"/>
      <c r="O581" s="6"/>
      <c r="P581" s="6"/>
      <c r="Q581" s="6"/>
      <c r="R581" s="6"/>
      <c r="S581" s="6"/>
      <c r="T581" s="6"/>
      <c r="U581" s="6"/>
    </row>
    <row r="582" spans="1:21" x14ac:dyDescent="0.3">
      <c r="A582" s="18" t="s">
        <v>90</v>
      </c>
      <c r="B582" s="18" t="s">
        <v>84</v>
      </c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 t="str">
        <f t="shared" ref="O582" si="384">IF(G582=0,"",G582&amp;","&amp;K582)</f>
        <v/>
      </c>
      <c r="P582" s="18" t="str">
        <f t="shared" ref="P582" si="385">IF(H582=0,"",H582&amp;","&amp;L582)</f>
        <v/>
      </c>
      <c r="Q582" s="18" t="str">
        <f t="shared" ref="Q582" si="386">IF(I582=0,"",I582&amp;","&amp;M582)</f>
        <v/>
      </c>
      <c r="R582" s="18" t="str">
        <f t="shared" ref="R582" si="387">IF(J582=0,"",J582&amp;","&amp;N582)</f>
        <v/>
      </c>
    </row>
    <row r="583" spans="1:21" x14ac:dyDescent="0.3">
      <c r="A583" s="4">
        <f t="shared" ref="A583:A585" si="388">B583+C583</f>
        <v>411300101</v>
      </c>
      <c r="B583" s="16">
        <v>411300100</v>
      </c>
      <c r="C583" s="4">
        <v>1</v>
      </c>
      <c r="D583" s="3" t="s">
        <v>198</v>
      </c>
      <c r="E583" s="4" t="s">
        <v>194</v>
      </c>
      <c r="F583" s="9"/>
      <c r="G583" s="3">
        <f>A583+100000000</f>
        <v>511300101</v>
      </c>
      <c r="H583" s="3"/>
      <c r="I583" s="3"/>
      <c r="J583" s="3"/>
      <c r="K583" s="3">
        <v>100</v>
      </c>
      <c r="L583" s="3"/>
      <c r="M583" s="3"/>
      <c r="N583" s="3"/>
      <c r="O583" s="3" t="str">
        <f t="shared" ref="O583:R584" si="389">IF(G583=0,"",G583&amp;","&amp;K583)</f>
        <v>511300101,100</v>
      </c>
      <c r="P583" s="3" t="str">
        <f t="shared" si="389"/>
        <v/>
      </c>
      <c r="Q583" s="3" t="str">
        <f t="shared" si="389"/>
        <v/>
      </c>
      <c r="R583" s="3" t="str">
        <f t="shared" si="389"/>
        <v/>
      </c>
    </row>
    <row r="584" spans="1:21" x14ac:dyDescent="0.3">
      <c r="A584" s="4">
        <f t="shared" si="388"/>
        <v>411300201</v>
      </c>
      <c r="B584" s="16">
        <v>411300200</v>
      </c>
      <c r="C584" s="4">
        <v>1</v>
      </c>
      <c r="D584" s="4" t="s">
        <v>200</v>
      </c>
      <c r="E584" s="4" t="s">
        <v>102</v>
      </c>
      <c r="F584" s="9"/>
      <c r="G584" s="3">
        <f>A584+100000000</f>
        <v>511300201</v>
      </c>
      <c r="H584" s="3"/>
      <c r="I584" s="3"/>
      <c r="J584" s="3"/>
      <c r="K584" s="3">
        <v>100</v>
      </c>
      <c r="L584" s="3"/>
      <c r="M584" s="3"/>
      <c r="N584" s="3"/>
      <c r="O584" s="3" t="str">
        <f t="shared" si="389"/>
        <v>511300201,100</v>
      </c>
      <c r="P584" s="3" t="str">
        <f t="shared" si="389"/>
        <v/>
      </c>
      <c r="Q584" s="3" t="str">
        <f t="shared" si="389"/>
        <v/>
      </c>
      <c r="R584" s="3" t="str">
        <f t="shared" si="389"/>
        <v/>
      </c>
    </row>
    <row r="585" spans="1:21" x14ac:dyDescent="0.3">
      <c r="A585" s="4">
        <f t="shared" si="388"/>
        <v>412300201</v>
      </c>
      <c r="B585" s="16">
        <v>412300200</v>
      </c>
      <c r="C585" s="4">
        <v>1</v>
      </c>
      <c r="D585" s="4" t="s">
        <v>200</v>
      </c>
      <c r="E585" s="4" t="s">
        <v>103</v>
      </c>
      <c r="F585" s="9"/>
      <c r="G585" s="3">
        <f>A585+100000000</f>
        <v>512300201</v>
      </c>
      <c r="H585" s="3"/>
      <c r="I585" s="3"/>
      <c r="J585" s="3"/>
      <c r="K585" s="3">
        <v>100</v>
      </c>
      <c r="L585" s="3"/>
      <c r="M585" s="3"/>
      <c r="N585" s="3"/>
      <c r="O585" s="3" t="str">
        <f t="shared" si="44"/>
        <v>512300201,100</v>
      </c>
      <c r="P585" s="3" t="str">
        <f t="shared" si="41"/>
        <v/>
      </c>
      <c r="Q585" s="3" t="str">
        <f t="shared" si="42"/>
        <v/>
      </c>
      <c r="R585" s="3" t="str">
        <f t="shared" si="43"/>
        <v/>
      </c>
    </row>
    <row r="586" spans="1:21" x14ac:dyDescent="0.3">
      <c r="A586" s="4">
        <f t="shared" ref="A586:A588" si="390">B586+C586</f>
        <v>411300301</v>
      </c>
      <c r="B586" s="16">
        <v>411300300</v>
      </c>
      <c r="C586" s="4">
        <v>1</v>
      </c>
      <c r="D586" s="3" t="s">
        <v>279</v>
      </c>
      <c r="E586" s="4" t="s">
        <v>280</v>
      </c>
      <c r="F586" s="9"/>
      <c r="G586" s="3">
        <f t="shared" ref="G586:G587" si="391">A586+100000000</f>
        <v>511300301</v>
      </c>
      <c r="H586" s="3"/>
      <c r="I586" s="3"/>
      <c r="J586" s="3"/>
      <c r="K586" s="3">
        <v>100</v>
      </c>
      <c r="L586" s="3"/>
      <c r="M586" s="3"/>
      <c r="N586" s="3"/>
      <c r="O586" s="3" t="str">
        <f t="shared" ref="O586:O588" si="392">IF(G586=0,"",G586&amp;","&amp;K586)</f>
        <v>511300301,100</v>
      </c>
      <c r="P586" s="3" t="str">
        <f t="shared" ref="P586:P588" si="393">IF(H586=0,"",H586&amp;","&amp;L586)</f>
        <v/>
      </c>
      <c r="Q586" s="3" t="str">
        <f t="shared" ref="Q586:Q588" si="394">IF(I586=0,"",I586&amp;","&amp;M586)</f>
        <v/>
      </c>
      <c r="R586" s="3" t="str">
        <f t="shared" ref="R586:R588" si="395">IF(J586=0,"",J586&amp;","&amp;N586)</f>
        <v/>
      </c>
    </row>
    <row r="587" spans="1:21" x14ac:dyDescent="0.3">
      <c r="A587" s="4">
        <f t="shared" si="390"/>
        <v>411300401</v>
      </c>
      <c r="B587" s="16">
        <v>411300400</v>
      </c>
      <c r="C587" s="4">
        <v>1</v>
      </c>
      <c r="D587" s="3" t="s">
        <v>292</v>
      </c>
      <c r="E587" s="38" t="s">
        <v>311</v>
      </c>
      <c r="F587" s="38"/>
      <c r="G587" s="3">
        <f t="shared" si="391"/>
        <v>511300401</v>
      </c>
      <c r="H587" s="3"/>
      <c r="I587" s="3"/>
      <c r="J587" s="3"/>
      <c r="K587" s="3">
        <v>100</v>
      </c>
      <c r="L587" s="3"/>
      <c r="M587" s="3"/>
      <c r="N587" s="3"/>
      <c r="O587" s="3" t="str">
        <f t="shared" si="392"/>
        <v>511300401,100</v>
      </c>
      <c r="P587" s="3" t="str">
        <f t="shared" si="393"/>
        <v/>
      </c>
      <c r="Q587" s="3" t="str">
        <f t="shared" si="394"/>
        <v/>
      </c>
      <c r="R587" s="3" t="str">
        <f t="shared" si="395"/>
        <v/>
      </c>
    </row>
    <row r="588" spans="1:21" x14ac:dyDescent="0.3">
      <c r="A588" s="4">
        <f t="shared" si="390"/>
        <v>411300501</v>
      </c>
      <c r="B588" s="16">
        <f>B587+100</f>
        <v>411300500</v>
      </c>
      <c r="C588" s="4">
        <v>1</v>
      </c>
      <c r="D588" s="4" t="s">
        <v>285</v>
      </c>
      <c r="E588" s="4" t="s">
        <v>320</v>
      </c>
      <c r="F588" s="9"/>
      <c r="G588" s="3">
        <f>A588+100000000</f>
        <v>511300501</v>
      </c>
      <c r="H588" s="3"/>
      <c r="I588" s="3"/>
      <c r="J588" s="3"/>
      <c r="K588" s="3">
        <v>100</v>
      </c>
      <c r="L588" s="3"/>
      <c r="M588" s="3"/>
      <c r="N588" s="3"/>
      <c r="O588" s="3" t="str">
        <f t="shared" si="392"/>
        <v>511300501,100</v>
      </c>
      <c r="P588" s="3" t="str">
        <f t="shared" si="393"/>
        <v/>
      </c>
      <c r="Q588" s="3" t="str">
        <f t="shared" si="394"/>
        <v/>
      </c>
      <c r="R588" s="3" t="str">
        <f t="shared" si="395"/>
        <v/>
      </c>
    </row>
    <row r="589" spans="1:21" x14ac:dyDescent="0.3">
      <c r="A589" s="4">
        <f t="shared" ref="A589:A591" si="396">B589+C589</f>
        <v>411300601</v>
      </c>
      <c r="B589" s="16">
        <f t="shared" ref="B589:B592" si="397">B588+100</f>
        <v>411300600</v>
      </c>
      <c r="C589" s="4">
        <v>1</v>
      </c>
      <c r="D589" s="4" t="s">
        <v>286</v>
      </c>
      <c r="E589" s="4" t="s">
        <v>102</v>
      </c>
      <c r="F589" s="9"/>
      <c r="G589" s="3">
        <f t="shared" ref="G589:G591" si="398">A589+100000000</f>
        <v>511300601</v>
      </c>
      <c r="H589" s="3"/>
      <c r="I589" s="3"/>
      <c r="J589" s="3"/>
      <c r="K589" s="3">
        <v>100</v>
      </c>
      <c r="L589" s="3"/>
      <c r="M589" s="3"/>
      <c r="N589" s="3"/>
      <c r="O589" s="3" t="str">
        <f t="shared" ref="O589:O591" si="399">IF(G589=0,"",G589&amp;","&amp;K589)</f>
        <v>511300601,100</v>
      </c>
      <c r="P589" s="3" t="str">
        <f t="shared" ref="P589:P591" si="400">IF(H589=0,"",H589&amp;","&amp;L589)</f>
        <v/>
      </c>
      <c r="Q589" s="3" t="str">
        <f t="shared" ref="Q589:Q591" si="401">IF(I589=0,"",I589&amp;","&amp;M589)</f>
        <v/>
      </c>
      <c r="R589" s="3" t="str">
        <f t="shared" ref="R589:R591" si="402">IF(J589=0,"",J589&amp;","&amp;N589)</f>
        <v/>
      </c>
    </row>
    <row r="590" spans="1:21" x14ac:dyDescent="0.3">
      <c r="A590" s="4">
        <f t="shared" si="396"/>
        <v>411300701</v>
      </c>
      <c r="B590" s="16">
        <f t="shared" si="397"/>
        <v>411300700</v>
      </c>
      <c r="C590" s="4">
        <v>1</v>
      </c>
      <c r="D590" s="4" t="s">
        <v>287</v>
      </c>
      <c r="E590" s="4" t="s">
        <v>102</v>
      </c>
      <c r="F590" s="9"/>
      <c r="G590" s="3">
        <f t="shared" si="398"/>
        <v>511300701</v>
      </c>
      <c r="H590" s="3"/>
      <c r="I590" s="3"/>
      <c r="J590" s="3"/>
      <c r="K590" s="3">
        <v>100</v>
      </c>
      <c r="L590" s="3"/>
      <c r="M590" s="3"/>
      <c r="N590" s="3"/>
      <c r="O590" s="3" t="str">
        <f t="shared" si="399"/>
        <v>511300701,100</v>
      </c>
      <c r="P590" s="3" t="str">
        <f t="shared" si="400"/>
        <v/>
      </c>
      <c r="Q590" s="3" t="str">
        <f t="shared" si="401"/>
        <v/>
      </c>
      <c r="R590" s="3" t="str">
        <f t="shared" si="402"/>
        <v/>
      </c>
    </row>
    <row r="591" spans="1:21" x14ac:dyDescent="0.3">
      <c r="A591" s="4">
        <f t="shared" si="396"/>
        <v>411300801</v>
      </c>
      <c r="B591" s="16">
        <f>B590+100</f>
        <v>411300800</v>
      </c>
      <c r="C591" s="4">
        <v>1</v>
      </c>
      <c r="D591" s="3" t="s">
        <v>294</v>
      </c>
      <c r="E591" s="4" t="s">
        <v>102</v>
      </c>
      <c r="F591" s="9"/>
      <c r="G591" s="3">
        <f t="shared" si="398"/>
        <v>511300801</v>
      </c>
      <c r="H591" s="3"/>
      <c r="I591" s="3"/>
      <c r="J591" s="3"/>
      <c r="K591" s="3">
        <v>100</v>
      </c>
      <c r="L591" s="3"/>
      <c r="M591" s="3"/>
      <c r="N591" s="3"/>
      <c r="O591" s="3" t="str">
        <f t="shared" si="399"/>
        <v>511300801,100</v>
      </c>
      <c r="P591" s="3" t="str">
        <f t="shared" si="400"/>
        <v/>
      </c>
      <c r="Q591" s="3" t="str">
        <f t="shared" si="401"/>
        <v/>
      </c>
      <c r="R591" s="3" t="str">
        <f t="shared" si="402"/>
        <v/>
      </c>
    </row>
    <row r="592" spans="1:21" x14ac:dyDescent="0.3">
      <c r="A592" s="38">
        <f t="shared" ref="A592" si="403">B592+C592</f>
        <v>411300901</v>
      </c>
      <c r="B592" s="16">
        <f t="shared" si="397"/>
        <v>411300900</v>
      </c>
      <c r="C592" s="38">
        <v>1</v>
      </c>
      <c r="D592" s="31" t="s">
        <v>489</v>
      </c>
      <c r="E592" s="38" t="s">
        <v>98</v>
      </c>
      <c r="F592" s="9"/>
      <c r="G592" s="3">
        <f t="shared" ref="G592" si="404">A592+100000000</f>
        <v>511300901</v>
      </c>
      <c r="H592" s="3"/>
      <c r="I592" s="3"/>
      <c r="J592" s="3"/>
      <c r="K592" s="3">
        <v>100</v>
      </c>
      <c r="L592" s="3"/>
      <c r="M592" s="3"/>
      <c r="N592" s="3"/>
      <c r="O592" s="3" t="str">
        <f t="shared" ref="O592" si="405">IF(G592=0,"",G592&amp;","&amp;K592)</f>
        <v>511300901,100</v>
      </c>
      <c r="P592" s="3" t="str">
        <f t="shared" ref="P592" si="406">IF(H592=0,"",H592&amp;","&amp;L592)</f>
        <v/>
      </c>
      <c r="Q592" s="3" t="str">
        <f t="shared" ref="Q592" si="407">IF(I592=0,"",I592&amp;","&amp;M592)</f>
        <v/>
      </c>
      <c r="R592" s="3" t="str">
        <f t="shared" ref="R592" si="408">IF(J592=0,"",J592&amp;","&amp;N592)</f>
        <v/>
      </c>
    </row>
    <row r="593" spans="1:21" x14ac:dyDescent="0.3">
      <c r="A593" s="38">
        <f t="shared" ref="A593:A594" si="409">B593+C593</f>
        <v>412300901</v>
      </c>
      <c r="B593" s="16">
        <f>B592+1000000</f>
        <v>412300900</v>
      </c>
      <c r="C593" s="38">
        <v>1</v>
      </c>
      <c r="D593" s="31" t="s">
        <v>489</v>
      </c>
      <c r="E593" s="38" t="s">
        <v>98</v>
      </c>
      <c r="F593" s="9"/>
      <c r="G593" s="3">
        <f t="shared" ref="G593:G594" si="410">A593+100000000</f>
        <v>512300901</v>
      </c>
      <c r="H593" s="3"/>
      <c r="I593" s="3"/>
      <c r="J593" s="3"/>
      <c r="K593" s="3">
        <v>100</v>
      </c>
      <c r="L593" s="3"/>
      <c r="M593" s="3"/>
      <c r="N593" s="3"/>
      <c r="O593" s="3" t="str">
        <f t="shared" ref="O593:O594" si="411">IF(G593=0,"",G593&amp;","&amp;K593)</f>
        <v>512300901,100</v>
      </c>
      <c r="P593" s="3" t="str">
        <f t="shared" ref="P593:P594" si="412">IF(H593=0,"",H593&amp;","&amp;L593)</f>
        <v/>
      </c>
      <c r="Q593" s="3" t="str">
        <f t="shared" ref="Q593:Q594" si="413">IF(I593=0,"",I593&amp;","&amp;M593)</f>
        <v/>
      </c>
      <c r="R593" s="3" t="str">
        <f t="shared" ref="R593:R594" si="414">IF(J593=0,"",J593&amp;","&amp;N593)</f>
        <v/>
      </c>
    </row>
    <row r="594" spans="1:21" x14ac:dyDescent="0.3">
      <c r="A594" s="38">
        <f t="shared" si="409"/>
        <v>411301001</v>
      </c>
      <c r="B594" s="16">
        <f>B592+100</f>
        <v>411301000</v>
      </c>
      <c r="C594" s="38">
        <v>1</v>
      </c>
      <c r="D594" s="31" t="s">
        <v>493</v>
      </c>
      <c r="E594" s="38" t="s">
        <v>98</v>
      </c>
      <c r="F594" s="9"/>
      <c r="G594" s="3">
        <f t="shared" si="410"/>
        <v>511301001</v>
      </c>
      <c r="H594" s="3"/>
      <c r="I594" s="3"/>
      <c r="J594" s="3"/>
      <c r="K594" s="3">
        <v>100</v>
      </c>
      <c r="L594" s="3"/>
      <c r="M594" s="3"/>
      <c r="N594" s="3"/>
      <c r="O594" s="3" t="str">
        <f t="shared" si="411"/>
        <v>511301001,100</v>
      </c>
      <c r="P594" s="3" t="str">
        <f t="shared" si="412"/>
        <v/>
      </c>
      <c r="Q594" s="3" t="str">
        <f t="shared" si="413"/>
        <v/>
      </c>
      <c r="R594" s="3" t="str">
        <f t="shared" si="414"/>
        <v/>
      </c>
    </row>
    <row r="595" spans="1:21" x14ac:dyDescent="0.3">
      <c r="A595" s="38">
        <f t="shared" ref="A595:A596" si="415">B595+C595</f>
        <v>412301001</v>
      </c>
      <c r="B595" s="16">
        <f>B594+1000000</f>
        <v>412301000</v>
      </c>
      <c r="C595" s="38">
        <v>1</v>
      </c>
      <c r="D595" s="31" t="s">
        <v>528</v>
      </c>
      <c r="E595" s="38" t="s">
        <v>98</v>
      </c>
      <c r="F595" s="9"/>
      <c r="G595" s="3">
        <f t="shared" ref="G595:G596" si="416">A595+100000000</f>
        <v>512301001</v>
      </c>
      <c r="H595" s="3"/>
      <c r="I595" s="3"/>
      <c r="J595" s="3"/>
      <c r="K595" s="3">
        <v>100</v>
      </c>
      <c r="L595" s="3"/>
      <c r="M595" s="3"/>
      <c r="N595" s="3"/>
      <c r="O595" s="3" t="str">
        <f t="shared" ref="O595:O596" si="417">IF(G595=0,"",G595&amp;","&amp;K595)</f>
        <v>512301001,100</v>
      </c>
      <c r="P595" s="3" t="str">
        <f t="shared" ref="P595:P596" si="418">IF(H595=0,"",H595&amp;","&amp;L595)</f>
        <v/>
      </c>
      <c r="Q595" s="3" t="str">
        <f t="shared" ref="Q595:Q596" si="419">IF(I595=0,"",I595&amp;","&amp;M595)</f>
        <v/>
      </c>
      <c r="R595" s="3" t="str">
        <f t="shared" ref="R595:R596" si="420">IF(J595=0,"",J595&amp;","&amp;N595)</f>
        <v/>
      </c>
    </row>
    <row r="596" spans="1:21" x14ac:dyDescent="0.3">
      <c r="A596" s="38">
        <f t="shared" si="415"/>
        <v>411301101</v>
      </c>
      <c r="B596" s="16">
        <v>411301100</v>
      </c>
      <c r="C596" s="38">
        <v>1</v>
      </c>
      <c r="D596" s="31" t="s">
        <v>521</v>
      </c>
      <c r="E596" s="38" t="s">
        <v>98</v>
      </c>
      <c r="F596" s="9"/>
      <c r="G596" s="3">
        <f t="shared" si="416"/>
        <v>511301101</v>
      </c>
      <c r="H596" s="3"/>
      <c r="I596" s="3"/>
      <c r="J596" s="3"/>
      <c r="K596" s="3">
        <v>100</v>
      </c>
      <c r="L596" s="3"/>
      <c r="M596" s="3"/>
      <c r="N596" s="3"/>
      <c r="O596" s="3" t="str">
        <f t="shared" si="417"/>
        <v>511301101,100</v>
      </c>
      <c r="P596" s="3" t="str">
        <f t="shared" si="418"/>
        <v/>
      </c>
      <c r="Q596" s="3" t="str">
        <f t="shared" si="419"/>
        <v/>
      </c>
      <c r="R596" s="3" t="str">
        <f t="shared" si="420"/>
        <v/>
      </c>
    </row>
    <row r="597" spans="1:21" x14ac:dyDescent="0.3">
      <c r="A597" s="38">
        <f t="shared" ref="A597:A598" si="421">B597+C597</f>
        <v>412301101</v>
      </c>
      <c r="B597" s="16">
        <f>B596+1000000</f>
        <v>412301100</v>
      </c>
      <c r="C597" s="38">
        <v>1</v>
      </c>
      <c r="D597" s="31" t="s">
        <v>521</v>
      </c>
      <c r="E597" s="38" t="s">
        <v>98</v>
      </c>
      <c r="F597" s="9"/>
      <c r="G597" s="3">
        <f t="shared" ref="G597:G598" si="422">A597+100000000</f>
        <v>512301101</v>
      </c>
      <c r="H597" s="3"/>
      <c r="I597" s="3"/>
      <c r="J597" s="3"/>
      <c r="K597" s="3">
        <v>100</v>
      </c>
      <c r="L597" s="3"/>
      <c r="M597" s="3"/>
      <c r="N597" s="3"/>
      <c r="O597" s="3" t="str">
        <f t="shared" ref="O597:O598" si="423">IF(G597=0,"",G597&amp;","&amp;K597)</f>
        <v>512301101,100</v>
      </c>
      <c r="P597" s="3" t="str">
        <f t="shared" ref="P597:P598" si="424">IF(H597=0,"",H597&amp;","&amp;L597)</f>
        <v/>
      </c>
      <c r="Q597" s="3" t="str">
        <f t="shared" ref="Q597:Q598" si="425">IF(I597=0,"",I597&amp;","&amp;M597)</f>
        <v/>
      </c>
      <c r="R597" s="3" t="str">
        <f t="shared" ref="R597:R598" si="426">IF(J597=0,"",J597&amp;","&amp;N597)</f>
        <v/>
      </c>
    </row>
    <row r="598" spans="1:21" x14ac:dyDescent="0.3">
      <c r="A598" s="38">
        <f t="shared" si="421"/>
        <v>411301201</v>
      </c>
      <c r="B598" s="16">
        <v>411301200</v>
      </c>
      <c r="C598" s="38">
        <v>1</v>
      </c>
      <c r="D598" s="31" t="s">
        <v>529</v>
      </c>
      <c r="E598" s="38" t="s">
        <v>103</v>
      </c>
      <c r="F598" s="9"/>
      <c r="G598" s="3">
        <f t="shared" si="422"/>
        <v>511301201</v>
      </c>
      <c r="H598" s="3"/>
      <c r="I598" s="3"/>
      <c r="J598" s="3"/>
      <c r="K598" s="3">
        <v>100</v>
      </c>
      <c r="L598" s="3"/>
      <c r="M598" s="3"/>
      <c r="N598" s="3"/>
      <c r="O598" s="3" t="str">
        <f t="shared" si="423"/>
        <v>511301201,100</v>
      </c>
      <c r="P598" s="3" t="str">
        <f t="shared" si="424"/>
        <v/>
      </c>
      <c r="Q598" s="3" t="str">
        <f t="shared" si="425"/>
        <v/>
      </c>
      <c r="R598" s="3" t="str">
        <f t="shared" si="426"/>
        <v/>
      </c>
    </row>
    <row r="599" spans="1:21" x14ac:dyDescent="0.3">
      <c r="A599" s="38">
        <f t="shared" ref="A599" si="427">B599+C599</f>
        <v>411301301</v>
      </c>
      <c r="B599" s="16">
        <f>B598+100</f>
        <v>411301300</v>
      </c>
      <c r="C599" s="38">
        <v>1</v>
      </c>
      <c r="D599" s="31" t="s">
        <v>530</v>
      </c>
      <c r="E599" s="38" t="s">
        <v>103</v>
      </c>
      <c r="F599" s="9"/>
      <c r="G599" s="3">
        <f t="shared" ref="G599" si="428">A599+100000000</f>
        <v>511301301</v>
      </c>
      <c r="H599" s="3"/>
      <c r="I599" s="3"/>
      <c r="J599" s="3"/>
      <c r="K599" s="3">
        <v>100</v>
      </c>
      <c r="L599" s="3"/>
      <c r="M599" s="3"/>
      <c r="N599" s="3"/>
      <c r="O599" s="3" t="str">
        <f t="shared" ref="O599" si="429">IF(G599=0,"",G599&amp;","&amp;K599)</f>
        <v>511301301,100</v>
      </c>
      <c r="P599" s="3" t="str">
        <f t="shared" ref="P599" si="430">IF(H599=0,"",H599&amp;","&amp;L599)</f>
        <v/>
      </c>
      <c r="Q599" s="3" t="str">
        <f t="shared" ref="Q599" si="431">IF(I599=0,"",I599&amp;","&amp;M599)</f>
        <v/>
      </c>
      <c r="R599" s="3" t="str">
        <f t="shared" ref="R599" si="432">IF(J599=0,"",J599&amp;","&amp;N599)</f>
        <v/>
      </c>
    </row>
    <row r="600" spans="1:21" x14ac:dyDescent="0.3">
      <c r="A600" s="38">
        <f t="shared" ref="A600" si="433">B600+C600</f>
        <v>411301401</v>
      </c>
      <c r="B600" s="16">
        <f>B599+100</f>
        <v>411301400</v>
      </c>
      <c r="C600" s="38">
        <v>1</v>
      </c>
      <c r="D600" s="31" t="s">
        <v>531</v>
      </c>
      <c r="E600" s="38" t="s">
        <v>205</v>
      </c>
      <c r="F600" s="9"/>
      <c r="G600" s="3">
        <f t="shared" ref="G600" si="434">A600+100000000</f>
        <v>511301401</v>
      </c>
      <c r="H600" s="3"/>
      <c r="I600" s="3"/>
      <c r="J600" s="3"/>
      <c r="K600" s="3">
        <v>100</v>
      </c>
      <c r="L600" s="3"/>
      <c r="M600" s="3"/>
      <c r="N600" s="3"/>
      <c r="O600" s="3" t="str">
        <f t="shared" ref="O600" si="435">IF(G600=0,"",G600&amp;","&amp;K600)</f>
        <v>511301401,100</v>
      </c>
      <c r="P600" s="3" t="str">
        <f t="shared" ref="P600" si="436">IF(H600=0,"",H600&amp;","&amp;L600)</f>
        <v/>
      </c>
      <c r="Q600" s="3" t="str">
        <f t="shared" ref="Q600" si="437">IF(I600=0,"",I600&amp;","&amp;M600)</f>
        <v/>
      </c>
      <c r="R600" s="3" t="str">
        <f t="shared" ref="R600" si="438">IF(J600=0,"",J600&amp;","&amp;N600)</f>
        <v/>
      </c>
    </row>
    <row r="601" spans="1:21" x14ac:dyDescent="0.3">
      <c r="A601" s="38">
        <f t="shared" ref="A601" si="439">B601+C601</f>
        <v>411301501</v>
      </c>
      <c r="B601" s="16">
        <f>B600+100</f>
        <v>411301500</v>
      </c>
      <c r="C601" s="38">
        <v>1</v>
      </c>
      <c r="D601" s="31" t="s">
        <v>533</v>
      </c>
      <c r="E601" s="38" t="s">
        <v>205</v>
      </c>
      <c r="F601" s="9"/>
      <c r="G601" s="3">
        <f t="shared" ref="G601" si="440">A601+100000000</f>
        <v>511301501</v>
      </c>
      <c r="H601" s="3"/>
      <c r="I601" s="3"/>
      <c r="J601" s="3"/>
      <c r="K601" s="3">
        <v>100</v>
      </c>
      <c r="L601" s="3"/>
      <c r="M601" s="3"/>
      <c r="N601" s="3"/>
      <c r="O601" s="3" t="str">
        <f t="shared" ref="O601" si="441">IF(G601=0,"",G601&amp;","&amp;K601)</f>
        <v>511301501,100</v>
      </c>
      <c r="P601" s="3" t="str">
        <f t="shared" ref="P601" si="442">IF(H601=0,"",H601&amp;","&amp;L601)</f>
        <v/>
      </c>
      <c r="Q601" s="3" t="str">
        <f t="shared" ref="Q601" si="443">IF(I601=0,"",I601&amp;","&amp;M601)</f>
        <v/>
      </c>
      <c r="R601" s="3" t="str">
        <f t="shared" ref="R601" si="444">IF(J601=0,"",J601&amp;","&amp;N601)</f>
        <v/>
      </c>
    </row>
    <row r="602" spans="1:21" x14ac:dyDescent="0.3">
      <c r="A602" s="38">
        <f t="shared" ref="A602" si="445">B602+C602</f>
        <v>412301501</v>
      </c>
      <c r="B602" s="16">
        <f>B601+1000000</f>
        <v>412301500</v>
      </c>
      <c r="C602" s="38">
        <v>1</v>
      </c>
      <c r="D602" s="31" t="s">
        <v>533</v>
      </c>
      <c r="E602" s="38" t="s">
        <v>103</v>
      </c>
      <c r="F602" s="9"/>
      <c r="G602" s="3">
        <f t="shared" ref="G602" si="446">A602+100000000</f>
        <v>512301501</v>
      </c>
      <c r="H602" s="3"/>
      <c r="I602" s="3"/>
      <c r="J602" s="3"/>
      <c r="K602" s="3">
        <v>100</v>
      </c>
      <c r="L602" s="3"/>
      <c r="M602" s="3"/>
      <c r="N602" s="3"/>
      <c r="O602" s="3" t="str">
        <f t="shared" ref="O602" si="447">IF(G602=0,"",G602&amp;","&amp;K602)</f>
        <v>512301501,100</v>
      </c>
      <c r="P602" s="3" t="str">
        <f t="shared" ref="P602" si="448">IF(H602=0,"",H602&amp;","&amp;L602)</f>
        <v/>
      </c>
      <c r="Q602" s="3" t="str">
        <f t="shared" ref="Q602" si="449">IF(I602=0,"",I602&amp;","&amp;M602)</f>
        <v/>
      </c>
      <c r="R602" s="3" t="str">
        <f t="shared" ref="R602" si="450">IF(J602=0,"",J602&amp;","&amp;N602)</f>
        <v/>
      </c>
    </row>
    <row r="603" spans="1:21" ht="16.5" customHeight="1" x14ac:dyDescent="0.35">
      <c r="B603" s="8"/>
      <c r="D603" s="8"/>
      <c r="E603" s="8"/>
      <c r="F603" s="22"/>
      <c r="G603" s="8"/>
      <c r="O603" s="6"/>
      <c r="P603" s="6"/>
      <c r="Q603" s="6"/>
      <c r="R603" s="6"/>
      <c r="S603" s="6"/>
      <c r="T603" s="6"/>
      <c r="U603" s="6"/>
    </row>
    <row r="604" spans="1:21" ht="17.25" x14ac:dyDescent="0.35">
      <c r="B604" s="8"/>
      <c r="D604" s="8"/>
      <c r="E604" s="8"/>
      <c r="F604" s="22"/>
      <c r="G604" s="8"/>
      <c r="O604" s="6"/>
      <c r="P604" s="6"/>
      <c r="Q604" s="6"/>
      <c r="R604" s="6"/>
      <c r="S604" s="6"/>
      <c r="T604" s="6"/>
      <c r="U604" s="6"/>
    </row>
    <row r="605" spans="1:21" x14ac:dyDescent="0.3">
      <c r="A605" s="18" t="s">
        <v>518</v>
      </c>
      <c r="B605" s="18" t="s">
        <v>84</v>
      </c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 t="str">
        <f t="shared" ref="O605" si="451">IF(G605=0,"",G605&amp;","&amp;K605)</f>
        <v/>
      </c>
      <c r="P605" s="18" t="str">
        <f t="shared" ref="P605" si="452">IF(H605=0,"",H605&amp;","&amp;L605)</f>
        <v/>
      </c>
      <c r="Q605" s="18" t="str">
        <f t="shared" ref="Q605" si="453">IF(I605=0,"",I605&amp;","&amp;M605)</f>
        <v/>
      </c>
      <c r="R605" s="18" t="str">
        <f t="shared" ref="R605" si="454">IF(J605=0,"",J605&amp;","&amp;N605)</f>
        <v/>
      </c>
    </row>
    <row r="606" spans="1:21" x14ac:dyDescent="0.3">
      <c r="A606" s="38">
        <f t="shared" ref="A606:A608" si="455">B606+C606</f>
        <v>411390101</v>
      </c>
      <c r="B606" s="16">
        <v>411390100</v>
      </c>
      <c r="C606" s="38">
        <v>1</v>
      </c>
      <c r="D606" s="38" t="s">
        <v>414</v>
      </c>
      <c r="E606" s="38" t="s">
        <v>103</v>
      </c>
      <c r="F606" s="9"/>
      <c r="G606" s="3">
        <f t="shared" ref="G606:G608" si="456">A606+100000000</f>
        <v>511390101</v>
      </c>
      <c r="H606" s="3"/>
      <c r="I606" s="3"/>
      <c r="J606" s="3"/>
      <c r="K606" s="3">
        <v>100</v>
      </c>
      <c r="L606" s="3"/>
      <c r="M606" s="3"/>
      <c r="N606" s="3"/>
      <c r="O606" s="3" t="str">
        <f t="shared" ref="O606:O608" si="457">IF(G606=0,"",G606&amp;","&amp;K606)</f>
        <v>511390101,100</v>
      </c>
      <c r="P606" s="3" t="str">
        <f t="shared" ref="P606:P608" si="458">IF(H606=0,"",H606&amp;","&amp;L606)</f>
        <v/>
      </c>
      <c r="Q606" s="3" t="str">
        <f t="shared" ref="Q606:Q608" si="459">IF(I606=0,"",I606&amp;","&amp;M606)</f>
        <v/>
      </c>
      <c r="R606" s="3" t="str">
        <f t="shared" ref="R606:R608" si="460">IF(J606=0,"",J606&amp;","&amp;N606)</f>
        <v/>
      </c>
    </row>
    <row r="607" spans="1:21" x14ac:dyDescent="0.3">
      <c r="A607" s="38">
        <f t="shared" si="455"/>
        <v>411390201</v>
      </c>
      <c r="B607" s="16">
        <v>411390200</v>
      </c>
      <c r="C607" s="38">
        <v>1</v>
      </c>
      <c r="D607" s="38" t="s">
        <v>414</v>
      </c>
      <c r="E607" s="38" t="s">
        <v>103</v>
      </c>
      <c r="F607" s="9"/>
      <c r="G607" s="3">
        <f t="shared" si="456"/>
        <v>511390201</v>
      </c>
      <c r="H607" s="3"/>
      <c r="I607" s="3"/>
      <c r="J607" s="3"/>
      <c r="K607" s="3">
        <v>100</v>
      </c>
      <c r="L607" s="3"/>
      <c r="M607" s="3"/>
      <c r="N607" s="3"/>
      <c r="O607" s="3" t="str">
        <f t="shared" si="457"/>
        <v>511390201,100</v>
      </c>
      <c r="P607" s="3" t="str">
        <f t="shared" si="458"/>
        <v/>
      </c>
      <c r="Q607" s="3" t="str">
        <f t="shared" si="459"/>
        <v/>
      </c>
      <c r="R607" s="3" t="str">
        <f t="shared" si="460"/>
        <v/>
      </c>
    </row>
    <row r="608" spans="1:21" x14ac:dyDescent="0.3">
      <c r="A608" s="38">
        <f t="shared" si="455"/>
        <v>411390301</v>
      </c>
      <c r="B608" s="16">
        <v>411390300</v>
      </c>
      <c r="C608" s="38">
        <v>1</v>
      </c>
      <c r="D608" s="38" t="s">
        <v>414</v>
      </c>
      <c r="E608" s="38" t="s">
        <v>103</v>
      </c>
      <c r="F608" s="9"/>
      <c r="G608" s="3">
        <f t="shared" si="456"/>
        <v>511390301</v>
      </c>
      <c r="H608" s="3"/>
      <c r="I608" s="3"/>
      <c r="J608" s="3"/>
      <c r="K608" s="3">
        <v>100</v>
      </c>
      <c r="L608" s="3"/>
      <c r="M608" s="3"/>
      <c r="N608" s="3"/>
      <c r="O608" s="3" t="str">
        <f t="shared" si="457"/>
        <v>511390301,100</v>
      </c>
      <c r="P608" s="3" t="str">
        <f t="shared" si="458"/>
        <v/>
      </c>
      <c r="Q608" s="3" t="str">
        <f t="shared" si="459"/>
        <v/>
      </c>
      <c r="R608" s="3" t="str">
        <f t="shared" si="460"/>
        <v/>
      </c>
    </row>
    <row r="609" spans="1:21" x14ac:dyDescent="0.3">
      <c r="A609" s="38">
        <f t="shared" ref="A609:A611" si="461">B609+C609</f>
        <v>411390501</v>
      </c>
      <c r="B609" s="16">
        <v>411390500</v>
      </c>
      <c r="C609" s="38">
        <v>1</v>
      </c>
      <c r="D609" s="31" t="s">
        <v>517</v>
      </c>
      <c r="E609" s="38" t="s">
        <v>44</v>
      </c>
      <c r="F609" s="9"/>
      <c r="G609" s="3">
        <f t="shared" ref="G609:G611" si="462">A609+100000000</f>
        <v>511390501</v>
      </c>
      <c r="H609" s="3"/>
      <c r="I609" s="3"/>
      <c r="J609" s="3"/>
      <c r="K609" s="3">
        <v>100</v>
      </c>
      <c r="L609" s="3"/>
      <c r="M609" s="3"/>
      <c r="N609" s="3"/>
      <c r="O609" s="3" t="str">
        <f t="shared" ref="O609:O611" si="463">IF(G609=0,"",G609&amp;","&amp;K609)</f>
        <v>511390501,100</v>
      </c>
      <c r="P609" s="3" t="str">
        <f t="shared" ref="P609:P611" si="464">IF(H609=0,"",H609&amp;","&amp;L609)</f>
        <v/>
      </c>
      <c r="Q609" s="3" t="str">
        <f t="shared" ref="Q609:Q611" si="465">IF(I609=0,"",I609&amp;","&amp;M609)</f>
        <v/>
      </c>
      <c r="R609" s="3" t="str">
        <f t="shared" ref="R609:R611" si="466">IF(J609=0,"",J609&amp;","&amp;N609)</f>
        <v/>
      </c>
    </row>
    <row r="610" spans="1:21" x14ac:dyDescent="0.3">
      <c r="A610" s="38">
        <f t="shared" ref="A610" si="467">B610+C610</f>
        <v>412390501</v>
      </c>
      <c r="B610" s="16">
        <f>B609+1000000</f>
        <v>412390500</v>
      </c>
      <c r="C610" s="38">
        <v>1</v>
      </c>
      <c r="D610" s="31" t="s">
        <v>517</v>
      </c>
      <c r="E610" s="38" t="s">
        <v>44</v>
      </c>
      <c r="F610" s="9"/>
      <c r="G610" s="3">
        <f t="shared" ref="G610" si="468">A610+100000000</f>
        <v>512390501</v>
      </c>
      <c r="H610" s="3"/>
      <c r="I610" s="3"/>
      <c r="J610" s="3"/>
      <c r="K610" s="3">
        <v>100</v>
      </c>
      <c r="L610" s="3"/>
      <c r="M610" s="3"/>
      <c r="N610" s="3"/>
      <c r="O610" s="3" t="str">
        <f t="shared" ref="O610" si="469">IF(G610=0,"",G610&amp;","&amp;K610)</f>
        <v>512390501,100</v>
      </c>
      <c r="P610" s="3" t="str">
        <f t="shared" ref="P610" si="470">IF(H610=0,"",H610&amp;","&amp;L610)</f>
        <v/>
      </c>
      <c r="Q610" s="3" t="str">
        <f t="shared" ref="Q610" si="471">IF(I610=0,"",I610&amp;","&amp;M610)</f>
        <v/>
      </c>
      <c r="R610" s="3" t="str">
        <f t="shared" ref="R610" si="472">IF(J610=0,"",J610&amp;","&amp;N610)</f>
        <v/>
      </c>
    </row>
    <row r="611" spans="1:21" x14ac:dyDescent="0.3">
      <c r="A611" s="38">
        <f t="shared" si="461"/>
        <v>411390601</v>
      </c>
      <c r="B611" s="16">
        <v>411390600</v>
      </c>
      <c r="C611" s="38">
        <v>1</v>
      </c>
      <c r="D611" s="31" t="s">
        <v>494</v>
      </c>
      <c r="E611" s="38" t="s">
        <v>44</v>
      </c>
      <c r="F611" s="9"/>
      <c r="G611" s="3">
        <f t="shared" si="462"/>
        <v>511390601</v>
      </c>
      <c r="H611" s="3"/>
      <c r="I611" s="3"/>
      <c r="J611" s="3"/>
      <c r="K611" s="3">
        <v>100</v>
      </c>
      <c r="L611" s="3"/>
      <c r="M611" s="3"/>
      <c r="N611" s="3"/>
      <c r="O611" s="3" t="str">
        <f t="shared" si="463"/>
        <v>511390601,100</v>
      </c>
      <c r="P611" s="3" t="str">
        <f t="shared" si="464"/>
        <v/>
      </c>
      <c r="Q611" s="3" t="str">
        <f t="shared" si="465"/>
        <v/>
      </c>
      <c r="R611" s="3" t="str">
        <f t="shared" si="466"/>
        <v/>
      </c>
    </row>
    <row r="612" spans="1:21" x14ac:dyDescent="0.3">
      <c r="A612" s="38">
        <f t="shared" ref="A612" si="473">B612+C612</f>
        <v>412390601</v>
      </c>
      <c r="B612" s="16">
        <f>B611+1000000</f>
        <v>412390600</v>
      </c>
      <c r="C612" s="38">
        <v>1</v>
      </c>
      <c r="D612" s="31" t="s">
        <v>494</v>
      </c>
      <c r="E612" s="38" t="s">
        <v>44</v>
      </c>
      <c r="F612" s="9"/>
      <c r="G612" s="3">
        <f t="shared" ref="G612" si="474">A612+100000000</f>
        <v>512390601</v>
      </c>
      <c r="H612" s="3"/>
      <c r="I612" s="3"/>
      <c r="J612" s="3"/>
      <c r="K612" s="3">
        <v>100</v>
      </c>
      <c r="L612" s="3"/>
      <c r="M612" s="3"/>
      <c r="N612" s="3"/>
      <c r="O612" s="3" t="str">
        <f t="shared" ref="O612" si="475">IF(G612=0,"",G612&amp;","&amp;K612)</f>
        <v>512390601,100</v>
      </c>
      <c r="P612" s="3" t="str">
        <f t="shared" ref="P612" si="476">IF(H612=0,"",H612&amp;","&amp;L612)</f>
        <v/>
      </c>
      <c r="Q612" s="3" t="str">
        <f t="shared" ref="Q612" si="477">IF(I612=0,"",I612&amp;","&amp;M612)</f>
        <v/>
      </c>
      <c r="R612" s="3" t="str">
        <f t="shared" ref="R612" si="478">IF(J612=0,"",J612&amp;","&amp;N612)</f>
        <v/>
      </c>
    </row>
    <row r="613" spans="1:21" x14ac:dyDescent="0.3">
      <c r="A613" s="38">
        <f t="shared" ref="A613" si="479">B613+C613</f>
        <v>411390701</v>
      </c>
      <c r="B613" s="16">
        <v>411390700</v>
      </c>
      <c r="C613" s="38">
        <v>1</v>
      </c>
      <c r="D613" s="3" t="s">
        <v>515</v>
      </c>
      <c r="E613" s="38" t="s">
        <v>205</v>
      </c>
      <c r="F613" s="9"/>
      <c r="G613" s="3">
        <f t="shared" ref="G613" si="480">A613+100000000</f>
        <v>511390701</v>
      </c>
      <c r="H613" s="3"/>
      <c r="I613" s="3"/>
      <c r="J613" s="3"/>
      <c r="K613" s="3">
        <v>100</v>
      </c>
      <c r="L613" s="3"/>
      <c r="M613" s="3"/>
      <c r="N613" s="3"/>
      <c r="O613" s="3" t="str">
        <f t="shared" ref="O613" si="481">IF(G613=0,"",G613&amp;","&amp;K613)</f>
        <v>511390701,100</v>
      </c>
      <c r="P613" s="3" t="str">
        <f t="shared" ref="P613" si="482">IF(H613=0,"",H613&amp;","&amp;L613)</f>
        <v/>
      </c>
      <c r="Q613" s="3" t="str">
        <f t="shared" ref="Q613" si="483">IF(I613=0,"",I613&amp;","&amp;M613)</f>
        <v/>
      </c>
      <c r="R613" s="3" t="str">
        <f t="shared" ref="R613" si="484">IF(J613=0,"",J613&amp;","&amp;N613)</f>
        <v/>
      </c>
    </row>
    <row r="616" spans="1:21" ht="17.25" x14ac:dyDescent="0.35">
      <c r="B616" s="8"/>
      <c r="D616" s="8"/>
      <c r="E616" s="8"/>
      <c r="F616" s="22"/>
      <c r="G616" s="8"/>
      <c r="O616" s="6"/>
      <c r="P616" s="6"/>
      <c r="Q616" s="6"/>
      <c r="R616" s="6"/>
      <c r="S616" s="6"/>
      <c r="T616" s="6"/>
      <c r="U616" s="6"/>
    </row>
    <row r="617" spans="1:21" ht="17.25" x14ac:dyDescent="0.35">
      <c r="B617" s="8"/>
      <c r="D617" s="8"/>
      <c r="E617" s="8"/>
      <c r="F617" s="22"/>
      <c r="G617" s="8"/>
      <c r="O617" s="6"/>
      <c r="P617" s="6"/>
      <c r="Q617" s="6"/>
      <c r="R617" s="6"/>
      <c r="S617" s="6"/>
      <c r="T617" s="6"/>
      <c r="U617" s="6"/>
    </row>
    <row r="618" spans="1:21" x14ac:dyDescent="0.3">
      <c r="A618" s="18" t="s">
        <v>422</v>
      </c>
      <c r="B618" s="18" t="s">
        <v>84</v>
      </c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 t="str">
        <f t="shared" ref="O618:O619" si="485">IF(G618=0,"",G618&amp;","&amp;K618)</f>
        <v/>
      </c>
      <c r="P618" s="18" t="str">
        <f t="shared" ref="P618:P619" si="486">IF(H618=0,"",H618&amp;","&amp;L618)</f>
        <v/>
      </c>
      <c r="Q618" s="18" t="str">
        <f t="shared" ref="Q618:Q619" si="487">IF(I618=0,"",I618&amp;","&amp;M618)</f>
        <v/>
      </c>
      <c r="R618" s="18" t="str">
        <f t="shared" ref="R618:R619" si="488">IF(J618=0,"",J618&amp;","&amp;N618)</f>
        <v/>
      </c>
    </row>
    <row r="619" spans="1:21" x14ac:dyDescent="0.3">
      <c r="A619" s="38">
        <f t="shared" ref="A619" si="489">B619+C619</f>
        <v>411700101</v>
      </c>
      <c r="B619" s="16">
        <v>411700100</v>
      </c>
      <c r="C619" s="38">
        <v>1</v>
      </c>
      <c r="D619" s="38" t="s">
        <v>425</v>
      </c>
      <c r="E619" s="38" t="s">
        <v>102</v>
      </c>
      <c r="F619" s="9"/>
      <c r="G619" s="3">
        <f t="shared" ref="G619" si="490">A619+100000000</f>
        <v>511700101</v>
      </c>
      <c r="H619" s="3"/>
      <c r="I619" s="3"/>
      <c r="J619" s="3"/>
      <c r="K619" s="3">
        <v>100</v>
      </c>
      <c r="L619" s="3"/>
      <c r="M619" s="3"/>
      <c r="N619" s="3"/>
      <c r="O619" s="3" t="str">
        <f t="shared" si="485"/>
        <v>511700101,100</v>
      </c>
      <c r="P619" s="3" t="str">
        <f t="shared" si="486"/>
        <v/>
      </c>
      <c r="Q619" s="3" t="str">
        <f t="shared" si="487"/>
        <v/>
      </c>
      <c r="R619" s="3" t="str">
        <f t="shared" si="488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5"/>
  <sheetViews>
    <sheetView topLeftCell="A31" workbookViewId="0">
      <selection activeCell="C62" sqref="C62"/>
    </sheetView>
  </sheetViews>
  <sheetFormatPr defaultColWidth="8.875" defaultRowHeight="16.5" x14ac:dyDescent="0.3"/>
  <cols>
    <col min="1" max="2" width="14.5" style="5" customWidth="1"/>
    <col min="3" max="3" width="15.875" style="5" customWidth="1"/>
    <col min="4" max="4" width="19.125" style="5" bestFit="1" customWidth="1"/>
    <col min="5" max="5" width="21.25" style="6" bestFit="1" customWidth="1"/>
    <col min="6" max="10" width="15.875" style="5" customWidth="1"/>
    <col min="11" max="16384" width="8.875" style="7"/>
  </cols>
  <sheetData>
    <row r="1" spans="1:10" x14ac:dyDescent="0.3">
      <c r="A1" s="1" t="s">
        <v>65</v>
      </c>
      <c r="B1" s="1" t="s">
        <v>67</v>
      </c>
      <c r="C1" s="1" t="s">
        <v>92</v>
      </c>
      <c r="D1" s="1" t="s">
        <v>100</v>
      </c>
      <c r="E1" s="1" t="s">
        <v>55</v>
      </c>
      <c r="F1" s="1" t="s">
        <v>274</v>
      </c>
      <c r="G1" s="1" t="s">
        <v>275</v>
      </c>
      <c r="H1" s="24" t="s">
        <v>276</v>
      </c>
      <c r="I1" s="24" t="s">
        <v>277</v>
      </c>
      <c r="J1" s="1" t="s">
        <v>266</v>
      </c>
    </row>
    <row r="2" spans="1:10" ht="138" customHeight="1" x14ac:dyDescent="0.3">
      <c r="A2" s="2" t="s">
        <v>85</v>
      </c>
      <c r="B2" s="2" t="s">
        <v>12</v>
      </c>
      <c r="C2" s="2" t="s">
        <v>93</v>
      </c>
      <c r="D2" s="19" t="s">
        <v>99</v>
      </c>
      <c r="E2" s="2" t="s">
        <v>265</v>
      </c>
      <c r="F2" s="2" t="s">
        <v>267</v>
      </c>
      <c r="G2" s="2" t="s">
        <v>268</v>
      </c>
      <c r="H2" s="2" t="s">
        <v>269</v>
      </c>
      <c r="I2" s="2" t="s">
        <v>270</v>
      </c>
      <c r="J2" s="2" t="s">
        <v>271</v>
      </c>
    </row>
    <row r="3" spans="1:10" s="13" customFormat="1" ht="33.75" customHeight="1" x14ac:dyDescent="0.2">
      <c r="A3" s="11" t="s">
        <v>2</v>
      </c>
      <c r="B3" s="11" t="s">
        <v>2</v>
      </c>
      <c r="C3" s="11" t="s">
        <v>50</v>
      </c>
      <c r="D3" s="11" t="s">
        <v>7</v>
      </c>
      <c r="E3" s="12" t="s">
        <v>0</v>
      </c>
      <c r="F3" s="11" t="s">
        <v>2</v>
      </c>
      <c r="G3" s="11" t="s">
        <v>2</v>
      </c>
      <c r="H3" s="11" t="s">
        <v>2</v>
      </c>
      <c r="I3" s="11" t="s">
        <v>2</v>
      </c>
      <c r="J3" s="11" t="s">
        <v>2</v>
      </c>
    </row>
    <row r="4" spans="1:10" ht="69" customHeight="1" x14ac:dyDescent="0.3">
      <c r="A4" s="3" t="s">
        <v>40</v>
      </c>
      <c r="B4" s="3" t="s">
        <v>79</v>
      </c>
      <c r="C4" s="3"/>
      <c r="D4" s="3" t="s">
        <v>95</v>
      </c>
      <c r="E4" s="3" t="s">
        <v>15</v>
      </c>
      <c r="F4" s="3" t="s">
        <v>272</v>
      </c>
      <c r="G4" s="3" t="s">
        <v>273</v>
      </c>
      <c r="H4" s="25" t="s">
        <v>272</v>
      </c>
      <c r="I4" s="25" t="s">
        <v>273</v>
      </c>
      <c r="J4" s="3" t="s">
        <v>272</v>
      </c>
    </row>
    <row r="5" spans="1:10" x14ac:dyDescent="0.3">
      <c r="A5" s="18" t="s">
        <v>84</v>
      </c>
      <c r="B5" s="18"/>
      <c r="C5" s="18"/>
      <c r="D5" s="18"/>
      <c r="E5" s="18"/>
      <c r="F5" s="18"/>
      <c r="G5" s="18"/>
      <c r="H5" s="18"/>
      <c r="I5" s="18"/>
      <c r="J5" s="18"/>
    </row>
    <row r="6" spans="1:10" x14ac:dyDescent="0.3">
      <c r="A6" s="16">
        <v>411100100</v>
      </c>
      <c r="B6" s="4">
        <v>1</v>
      </c>
      <c r="C6" s="4" t="s">
        <v>209</v>
      </c>
      <c r="D6" s="4" t="s">
        <v>101</v>
      </c>
      <c r="E6" s="3">
        <v>100</v>
      </c>
      <c r="F6" s="4" t="str">
        <f>IF(VLOOKUP($A6,[1]PBBuffData!$D$13:$O$1013,COLUMN()+2,FALSE)&lt;&gt;0,VLOOKUP($A6,[1]PBBuffData!$D$13:$O$1013,COLUMN()+2,FALSE),"")</f>
        <v>after_round</v>
      </c>
      <c r="G6" s="4" t="str">
        <f>IF(VLOOKUP($A6,[1]PBBuffData!$D$13:$O$1013,COLUMN()+2,FALSE)&lt;&gt;0,VLOOKUP($A6,[1]PBBuffData!$D$13:$O$1013,COLUMN()+2,FALSE),"")</f>
        <v>Holy Beam</v>
      </c>
      <c r="H6" s="4" t="str">
        <f>IF(VLOOKUP($A6,[1]PBBuffData!$D$13:$O$1013,COLUMN()+2,FALSE)&lt;&gt;0,VLOOKUP($A6,[1]PBBuffData!$D$13:$O$1013,COLUMN()+2,FALSE),"")</f>
        <v>The caster and nearby allies get +50% defense for 3 turns.</v>
      </c>
      <c r="I6" s="4">
        <f>IF(VLOOKUP($A6,[1]PBBuffData!$D$13:$O$1013,COLUMN()+2,FALSE)&lt;&gt;0,VLOOKUP($A6,[1]PBBuffData!$D$13:$O$1013,COLUMN()+2,FALSE),"")</f>
        <v>3</v>
      </c>
      <c r="J6" s="4" t="str">
        <f>IF(VLOOKUP($A6,[1]PBBuffData!$D$13:$O$1013,COLUMN()+2,FALSE)&lt;&gt;0,VLOOKUP($A6,[1]PBBuffData!$D$13:$O$1013,COLUMN()+2,FALSE),"")</f>
        <v/>
      </c>
    </row>
    <row r="7" spans="1:10" x14ac:dyDescent="0.3">
      <c r="A7" s="16">
        <v>412100100</v>
      </c>
      <c r="B7" s="4">
        <v>1</v>
      </c>
      <c r="C7" s="4" t="s">
        <v>209</v>
      </c>
      <c r="D7" s="4" t="s">
        <v>98</v>
      </c>
      <c r="E7" s="3">
        <v>100</v>
      </c>
      <c r="F7" s="4" t="str">
        <f>IF(VLOOKUP($A7,[1]PBBuffData!$D$13:$O$1013,COLUMN()+2,FALSE)&lt;&gt;0,VLOOKUP($A7,[1]PBBuffData!$D$13:$O$1013,COLUMN()+2,FALSE),"")</f>
        <v>none_round</v>
      </c>
      <c r="G7" s="4" t="str">
        <f>IF(VLOOKUP($A7,[1]PBBuffData!$D$13:$O$1013,COLUMN()+2,FALSE)&lt;&gt;0,VLOOKUP($A7,[1]PBBuffData!$D$13:$O$1013,COLUMN()+2,FALSE),"")</f>
        <v>Holy Beam</v>
      </c>
      <c r="H7" s="4" t="str">
        <f>IF(VLOOKUP($A7,[1]PBBuffData!$D$13:$O$1013,COLUMN()+2,FALSE)&lt;&gt;0,VLOOKUP($A7,[1]PBBuffData!$D$13:$O$1013,COLUMN()+2,FALSE),"")</f>
        <v>Deals /2.75#ATK/ damage to the target enemy.</v>
      </c>
      <c r="I7" s="4">
        <f>IF(VLOOKUP($A7,[1]PBBuffData!$D$13:$O$1013,COLUMN()+2,FALSE)&lt;&gt;0,VLOOKUP($A7,[1]PBBuffData!$D$13:$O$1013,COLUMN()+2,FALSE),"")</f>
        <v>3</v>
      </c>
      <c r="J7" s="4">
        <f>IF(VLOOKUP($A7,[1]PBBuffData!$D$13:$O$1013,COLUMN()+2,FALSE)&lt;&gt;0,VLOOKUP($A7,[1]PBBuffData!$D$13:$O$1013,COLUMN()+2,FALSE),"")</f>
        <v>651010004</v>
      </c>
    </row>
    <row r="8" spans="1:10" x14ac:dyDescent="0.3">
      <c r="A8" s="5" t="s">
        <v>84</v>
      </c>
    </row>
    <row r="9" spans="1:10" x14ac:dyDescent="0.3">
      <c r="A9" s="16">
        <v>411100200</v>
      </c>
      <c r="B9" s="4">
        <v>1</v>
      </c>
      <c r="C9" s="4" t="s">
        <v>207</v>
      </c>
      <c r="D9" s="4" t="s">
        <v>102</v>
      </c>
      <c r="E9" s="3">
        <v>100</v>
      </c>
      <c r="F9" s="4" t="str">
        <f>IF(VLOOKUP($A9,[1]PBBuffData!$D$13:$O$1013,COLUMN()+2,FALSE)&lt;&gt;0,VLOOKUP($A9,[1]PBBuffData!$D$13:$O$1013,COLUMN()+2,FALSE),"")</f>
        <v>none_round</v>
      </c>
      <c r="G9" s="4" t="str">
        <f>IF(VLOOKUP($A9,[1]PBBuffData!$D$13:$O$1013,COLUMN()+2,FALSE)&lt;&gt;0,VLOOKUP($A9,[1]PBBuffData!$D$13:$O$1013,COLUMN()+2,FALSE),"")</f>
        <v>Lava Strike</v>
      </c>
      <c r="H9" s="4" t="str">
        <f>IF(VLOOKUP($A9,[1]PBBuffData!$D$13:$O$1013,COLUMN()+2,FALSE)&lt;&gt;0,VLOOKUP($A9,[1]PBBuffData!$D$13:$O$1013,COLUMN()+2,FALSE),"")</f>
        <v>Deals /0.8#ATK/ damage to all the ememies.</v>
      </c>
      <c r="I9" s="4">
        <f>IF(VLOOKUP($A9,[1]PBBuffData!$D$13:$O$1013,COLUMN()+2,FALSE)&lt;&gt;0,VLOOKUP($A9,[1]PBBuffData!$D$13:$O$1013,COLUMN()+2,FALSE),"")</f>
        <v>2</v>
      </c>
      <c r="J9" s="4">
        <f>IF(VLOOKUP($A9,[1]PBBuffData!$D$13:$O$1013,COLUMN()+2,FALSE)&lt;&gt;0,VLOOKUP($A9,[1]PBBuffData!$D$13:$O$1013,COLUMN()+2,FALSE),"")</f>
        <v>651000004</v>
      </c>
    </row>
    <row r="10" spans="1:10" x14ac:dyDescent="0.3">
      <c r="A10" s="16">
        <v>412100200</v>
      </c>
      <c r="B10" s="4">
        <v>1</v>
      </c>
      <c r="C10" s="4" t="s">
        <v>207</v>
      </c>
      <c r="D10" s="4" t="s">
        <v>104</v>
      </c>
      <c r="E10" s="3">
        <v>100</v>
      </c>
      <c r="F10" s="4" t="str">
        <f>IF(VLOOKUP($A10,[1]PBBuffData!$D$13:$O$1013,COLUMN()+2,FALSE)&lt;&gt;0,VLOOKUP($A10,[1]PBBuffData!$D$13:$O$1013,COLUMN()+2,FALSE),"")</f>
        <v>after_round</v>
      </c>
      <c r="G10" s="4" t="str">
        <f>IF(VLOOKUP($A10,[1]PBBuffData!$D$13:$O$1013,COLUMN()+2,FALSE)&lt;&gt;0,VLOOKUP($A10,[1]PBBuffData!$D$13:$O$1013,COLUMN()+2,FALSE),"")</f>
        <v>Lava Strike</v>
      </c>
      <c r="H10" s="4" t="str">
        <f>IF(VLOOKUP($A10,[1]PBBuffData!$D$13:$O$1013,COLUMN()+2,FALSE)&lt;&gt;0,VLOOKUP($A10,[1]PBBuffData!$D$13:$O$1013,COLUMN()+2,FALSE),"")</f>
        <v>Add a shiled for all the allies, absorbing /0.2#ATK/ damage.</v>
      </c>
      <c r="I10" s="4">
        <f>IF(VLOOKUP($A10,[1]PBBuffData!$D$13:$O$1013,COLUMN()+2,FALSE)&lt;&gt;0,VLOOKUP($A10,[1]PBBuffData!$D$13:$O$1013,COLUMN()+2,FALSE),"")</f>
        <v>3</v>
      </c>
      <c r="J10" s="4" t="str">
        <f>IF(VLOOKUP($A10,[1]PBBuffData!$D$13:$O$1013,COLUMN()+2,FALSE)&lt;&gt;0,VLOOKUP($A10,[1]PBBuffData!$D$13:$O$1013,COLUMN()+2,FALSE),"")</f>
        <v/>
      </c>
    </row>
    <row r="11" spans="1:10" x14ac:dyDescent="0.3">
      <c r="A11" s="5" t="s">
        <v>84</v>
      </c>
    </row>
    <row r="12" spans="1:10" x14ac:dyDescent="0.3">
      <c r="A12" s="16">
        <v>411100300</v>
      </c>
      <c r="B12" s="4">
        <v>1</v>
      </c>
      <c r="C12" s="4" t="s">
        <v>208</v>
      </c>
      <c r="D12" s="4" t="s">
        <v>103</v>
      </c>
      <c r="E12" s="3">
        <v>100</v>
      </c>
      <c r="F12" s="4" t="str">
        <f>IF(VLOOKUP($A12,[1]PBBuffData!$D$13:$O$1013,COLUMN()+2,FALSE)&lt;&gt;0,VLOOKUP($A12,[1]PBBuffData!$D$13:$O$1013,COLUMN()+2,FALSE),"")</f>
        <v>after_round</v>
      </c>
      <c r="G12" s="4" t="str">
        <f>IF(VLOOKUP($A12,[1]PBBuffData!$D$13:$O$1013,COLUMN()+2,FALSE)&lt;&gt;0,VLOOKUP($A12,[1]PBBuffData!$D$13:$O$1013,COLUMN()+2,FALSE),"")</f>
        <v>Shadow Dagger</v>
      </c>
      <c r="H12" s="4" t="str">
        <f>IF(VLOOKUP($A12,[1]PBBuffData!$D$13:$O$1013,COLUMN()+2,FALSE)&lt;&gt;0,VLOOKUP($A12,[1]PBBuffData!$D$13:$O$1013,COLUMN()+2,FALSE),"")</f>
        <v/>
      </c>
      <c r="I12" s="4">
        <f>IF(VLOOKUP($A12,[1]PBBuffData!$D$13:$O$1013,COLUMN()+2,FALSE)&lt;&gt;0,VLOOKUP($A12,[1]PBBuffData!$D$13:$O$1013,COLUMN()+2,FALSE),"")</f>
        <v>3</v>
      </c>
      <c r="J12" s="4" t="str">
        <f>IF(VLOOKUP($A12,[1]PBBuffData!$D$13:$O$1013,COLUMN()+2,FALSE)&lt;&gt;0,VLOOKUP($A12,[1]PBBuffData!$D$13:$O$1013,COLUMN()+2,FALSE),"")</f>
        <v/>
      </c>
    </row>
    <row r="13" spans="1:10" x14ac:dyDescent="0.3">
      <c r="A13" s="16">
        <v>412100300</v>
      </c>
      <c r="B13" s="4">
        <v>1</v>
      </c>
      <c r="C13" s="4" t="s">
        <v>208</v>
      </c>
      <c r="D13" s="4" t="s">
        <v>98</v>
      </c>
      <c r="E13" s="3">
        <v>100</v>
      </c>
      <c r="F13" s="4" t="str">
        <f>IF(VLOOKUP($A13,[1]PBBuffData!$D$13:$O$1013,COLUMN()+2,FALSE)&lt;&gt;0,VLOOKUP($A13,[1]PBBuffData!$D$13:$O$1013,COLUMN()+2,FALSE),"")</f>
        <v>none_round</v>
      </c>
      <c r="G13" s="4" t="str">
        <f>IF(VLOOKUP($A13,[1]PBBuffData!$D$13:$O$1013,COLUMN()+2,FALSE)&lt;&gt;0,VLOOKUP($A13,[1]PBBuffData!$D$13:$O$1013,COLUMN()+2,FALSE),"")</f>
        <v>Shadow Dagger</v>
      </c>
      <c r="H13" s="4" t="str">
        <f>IF(VLOOKUP($A13,[1]PBBuffData!$D$13:$O$1013,COLUMN()+2,FALSE)&lt;&gt;0,VLOOKUP($A13,[1]PBBuffData!$D$13:$O$1013,COLUMN()+2,FALSE),"")</f>
        <v>Deals /3.6#ATK/ damage to the target enemy.</v>
      </c>
      <c r="I13" s="4">
        <f>IF(VLOOKUP($A13,[1]PBBuffData!$D$13:$O$1013,COLUMN()+2,FALSE)&lt;&gt;0,VLOOKUP($A13,[1]PBBuffData!$D$13:$O$1013,COLUMN()+2,FALSE),"")</f>
        <v>2</v>
      </c>
      <c r="J13" s="4">
        <f>IF(VLOOKUP($A13,[1]PBBuffData!$D$13:$O$1013,COLUMN()+2,FALSE)&lt;&gt;0,VLOOKUP($A13,[1]PBBuffData!$D$13:$O$1013,COLUMN()+2,FALSE),"")</f>
        <v>651000004</v>
      </c>
    </row>
    <row r="14" spans="1:10" x14ac:dyDescent="0.3">
      <c r="A14" s="5" t="s">
        <v>84</v>
      </c>
    </row>
    <row r="15" spans="1:10" x14ac:dyDescent="0.3">
      <c r="A15" s="16">
        <v>411100400</v>
      </c>
      <c r="B15" s="4">
        <v>1</v>
      </c>
      <c r="C15" s="4" t="s">
        <v>250</v>
      </c>
      <c r="D15" s="4" t="s">
        <v>98</v>
      </c>
      <c r="E15" s="3">
        <v>100</v>
      </c>
      <c r="F15" s="4" t="str">
        <f>IF(VLOOKUP($A15,[1]PBBuffData!$D$13:$O$1013,COLUMN()+2,FALSE)&lt;&gt;0,VLOOKUP($A15,[1]PBBuffData!$D$13:$O$1013,COLUMN()+2,FALSE),"")</f>
        <v>none_round</v>
      </c>
      <c r="G15" s="4" t="str">
        <f>IF(VLOOKUP($A15,[1]PBBuffData!$D$13:$O$1013,COLUMN()+2,FALSE)&lt;&gt;0,VLOOKUP($A15,[1]PBBuffData!$D$13:$O$1013,COLUMN()+2,FALSE),"")</f>
        <v>Arrow of Nature</v>
      </c>
      <c r="H15" s="4" t="str">
        <f>IF(VLOOKUP($A15,[1]PBBuffData!$D$13:$O$1013,COLUMN()+2,FALSE)&lt;&gt;0,VLOOKUP($A15,[1]PBBuffData!$D$13:$O$1013,COLUMN()+2,FALSE),"")</f>
        <v>Deals /1.8#ATK/ damage to the target enemy.</v>
      </c>
      <c r="I15" s="4">
        <f>IF(VLOOKUP($A15,[1]PBBuffData!$D$13:$O$1013,COLUMN()+2,FALSE)&lt;&gt;0,VLOOKUP($A15,[1]PBBuffData!$D$13:$O$1013,COLUMN()+2,FALSE),"")</f>
        <v>2</v>
      </c>
      <c r="J15" s="4">
        <f>IF(VLOOKUP($A15,[1]PBBuffData!$D$13:$O$1013,COLUMN()+2,FALSE)&lt;&gt;0,VLOOKUP($A15,[1]PBBuffData!$D$13:$O$1013,COLUMN()+2,FALSE),"")</f>
        <v>651000004</v>
      </c>
    </row>
    <row r="16" spans="1:10" x14ac:dyDescent="0.3">
      <c r="A16" s="16">
        <v>412100400</v>
      </c>
      <c r="B16" s="4">
        <v>1</v>
      </c>
      <c r="C16" s="4" t="s">
        <v>250</v>
      </c>
      <c r="D16" s="4" t="s">
        <v>98</v>
      </c>
      <c r="E16" s="3">
        <v>100</v>
      </c>
      <c r="F16" s="4" t="str">
        <f>IF(VLOOKUP($A16,[1]PBBuffData!$D$13:$O$1013,COLUMN()+2,FALSE)&lt;&gt;0,VLOOKUP($A16,[1]PBBuffData!$D$13:$O$1013,COLUMN()+2,FALSE),"")</f>
        <v>none_round</v>
      </c>
      <c r="G16" s="4" t="str">
        <f>IF(VLOOKUP($A16,[1]PBBuffData!$D$13:$O$1013,COLUMN()+2,FALSE)&lt;&gt;0,VLOOKUP($A16,[1]PBBuffData!$D$13:$O$1013,COLUMN()+2,FALSE),"")</f>
        <v>Arrow of Nature</v>
      </c>
      <c r="H16" s="4" t="str">
        <f>IF(VLOOKUP($A16,[1]PBBuffData!$D$13:$O$1013,COLUMN()+2,FALSE)&lt;&gt;0,VLOOKUP($A16,[1]PBBuffData!$D$13:$O$1013,COLUMN()+2,FALSE),"")</f>
        <v>Dispel all the buffs from the target enemy.</v>
      </c>
      <c r="I16" s="4">
        <f>IF(VLOOKUP($A16,[1]PBBuffData!$D$13:$O$1013,COLUMN()+2,FALSE)&lt;&gt;0,VLOOKUP($A16,[1]PBBuffData!$D$13:$O$1013,COLUMN()+2,FALSE),"")</f>
        <v>2</v>
      </c>
      <c r="J16" s="4" t="str">
        <f>IF(VLOOKUP($A16,[1]PBBuffData!$D$13:$O$1013,COLUMN()+2,FALSE)&lt;&gt;0,VLOOKUP($A16,[1]PBBuffData!$D$13:$O$1013,COLUMN()+2,FALSE),"")</f>
        <v/>
      </c>
    </row>
    <row r="17" spans="1:10" x14ac:dyDescent="0.3">
      <c r="A17" s="5" t="s">
        <v>84</v>
      </c>
    </row>
    <row r="18" spans="1:10" x14ac:dyDescent="0.3">
      <c r="A18" s="16">
        <v>411100500</v>
      </c>
      <c r="B18" s="4">
        <v>1</v>
      </c>
      <c r="C18" s="4" t="s">
        <v>210</v>
      </c>
      <c r="D18" s="4" t="s">
        <v>104</v>
      </c>
      <c r="E18" s="3">
        <v>100</v>
      </c>
      <c r="F18" s="4" t="str">
        <f>IF(VLOOKUP($A18,[1]PBBuffData!$D$13:$O$1013,COLUMN()+2,FALSE)&lt;&gt;0,VLOOKUP($A18,[1]PBBuffData!$D$13:$O$1013,COLUMN()+2,FALSE),"")</f>
        <v>none_round</v>
      </c>
      <c r="G18" s="4" t="str">
        <f>IF(VLOOKUP($A18,[1]PBBuffData!$D$13:$O$1013,COLUMN()+2,FALSE)&lt;&gt;0,VLOOKUP($A18,[1]PBBuffData!$D$13:$O$1013,COLUMN()+2,FALSE),"")</f>
        <v>Brain Storm</v>
      </c>
      <c r="H18" s="4" t="str">
        <f>IF(VLOOKUP($A18,[1]PBBuffData!$D$13:$O$1013,COLUMN()+2,FALSE)&lt;&gt;0,VLOOKUP($A18,[1]PBBuffData!$D$13:$O$1013,COLUMN()+2,FALSE),"")</f>
        <v>Recovers /0.4#HP/ health for all the allies.</v>
      </c>
      <c r="I18" s="4">
        <f>IF(VLOOKUP($A18,[1]PBBuffData!$D$13:$O$1013,COLUMN()+2,FALSE)&lt;&gt;0,VLOOKUP($A18,[1]PBBuffData!$D$13:$O$1013,COLUMN()+2,FALSE),"")</f>
        <v>3</v>
      </c>
      <c r="J18" s="4" t="str">
        <f>IF(VLOOKUP($A18,[1]PBBuffData!$D$13:$O$1013,COLUMN()+2,FALSE)&lt;&gt;0,VLOOKUP($A18,[1]PBBuffData!$D$13:$O$1013,COLUMN()+2,FALSE),"")</f>
        <v/>
      </c>
    </row>
    <row r="19" spans="1:10" x14ac:dyDescent="0.3">
      <c r="A19" s="16">
        <v>412100500</v>
      </c>
      <c r="B19" s="4">
        <v>1</v>
      </c>
      <c r="C19" s="4" t="s">
        <v>210</v>
      </c>
      <c r="D19" s="4" t="s">
        <v>105</v>
      </c>
      <c r="E19" s="3">
        <v>100</v>
      </c>
      <c r="F19" s="4" t="str">
        <f>IF(VLOOKUP($A19,[1]PBBuffData!$D$13:$O$1013,COLUMN()+2,FALSE)&lt;&gt;0,VLOOKUP($A19,[1]PBBuffData!$D$13:$O$1013,COLUMN()+2,FALSE),"")</f>
        <v>none_round</v>
      </c>
      <c r="G19" s="4" t="str">
        <f>IF(VLOOKUP($A19,[1]PBBuffData!$D$13:$O$1013,COLUMN()+2,FALSE)&lt;&gt;0,VLOOKUP($A19,[1]PBBuffData!$D$13:$O$1013,COLUMN()+2,FALSE),"")</f>
        <v>Brain Storm</v>
      </c>
      <c r="H19" s="4" t="str">
        <f>IF(VLOOKUP($A19,[1]PBBuffData!$D$13:$O$1013,COLUMN()+2,FALSE)&lt;&gt;0,VLOOKUP($A19,[1]PBBuffData!$D$13:$O$1013,COLUMN()+2,FALSE),"")</f>
        <v>Turn 5 non-blue chips into blue ones.</v>
      </c>
      <c r="I19" s="4">
        <f>IF(VLOOKUP($A19,[1]PBBuffData!$D$13:$O$1013,COLUMN()+2,FALSE)&lt;&gt;0,VLOOKUP($A19,[1]PBBuffData!$D$13:$O$1013,COLUMN()+2,FALSE),"")</f>
        <v>9</v>
      </c>
      <c r="J19" s="4" t="str">
        <f>IF(VLOOKUP($A19,[1]PBBuffData!$D$13:$O$1013,COLUMN()+2,FALSE)&lt;&gt;0,VLOOKUP($A19,[1]PBBuffData!$D$13:$O$1013,COLUMN()+2,FALSE),"")</f>
        <v/>
      </c>
    </row>
    <row r="20" spans="1:10" x14ac:dyDescent="0.3">
      <c r="A20" s="5" t="s">
        <v>84</v>
      </c>
    </row>
    <row r="21" spans="1:10" x14ac:dyDescent="0.3">
      <c r="A21" s="16">
        <v>411100600</v>
      </c>
      <c r="B21" s="4">
        <v>1</v>
      </c>
      <c r="C21" s="4" t="s">
        <v>230</v>
      </c>
      <c r="D21" s="4" t="s">
        <v>47</v>
      </c>
      <c r="E21" s="3">
        <v>100</v>
      </c>
      <c r="F21" s="4" t="str">
        <f>IF(VLOOKUP($A21,[1]PBBuffData!$D$13:$O$1013,COLUMN()+2,FALSE)&lt;&gt;0,VLOOKUP($A21,[1]PBBuffData!$D$13:$O$1013,COLUMN()+2,FALSE),"")</f>
        <v>before_round</v>
      </c>
      <c r="G21" s="4" t="str">
        <f>IF(VLOOKUP($A21,[1]PBBuffData!$D$13:$O$1013,COLUMN()+2,FALSE)&lt;&gt;0,VLOOKUP($A21,[1]PBBuffData!$D$13:$O$1013,COLUMN()+2,FALSE),"")</f>
        <v>Flame Whiping</v>
      </c>
      <c r="H21" s="4" t="str">
        <f>IF(VLOOKUP($A21,[1]PBBuffData!$D$13:$O$1013,COLUMN()+2,FALSE)&lt;&gt;0,VLOOKUP($A21,[1]PBBuffData!$D$13:$O$1013,COLUMN()+2,FALSE),"")</f>
        <v>The target and nearby enemies receive /0.25#ATK/ damage over 3 turns.</v>
      </c>
      <c r="I21" s="4">
        <f>IF(VLOOKUP($A21,[1]PBBuffData!$D$13:$O$1013,COLUMN()+2,FALSE)&lt;&gt;0,VLOOKUP($A21,[1]PBBuffData!$D$13:$O$1013,COLUMN()+2,FALSE),"")</f>
        <v>2</v>
      </c>
      <c r="J21" s="4" t="str">
        <f>IF(VLOOKUP($A21,[1]PBBuffData!$D$13:$O$1013,COLUMN()+2,FALSE)&lt;&gt;0,VLOOKUP($A21,[1]PBBuffData!$D$13:$O$1013,COLUMN()+2,FALSE),"")</f>
        <v/>
      </c>
    </row>
    <row r="22" spans="1:10" x14ac:dyDescent="0.3">
      <c r="A22" s="16">
        <v>412100600</v>
      </c>
      <c r="B22" s="4">
        <v>1</v>
      </c>
      <c r="C22" s="4" t="s">
        <v>230</v>
      </c>
      <c r="D22" s="4" t="s">
        <v>47</v>
      </c>
      <c r="E22" s="3">
        <v>100</v>
      </c>
      <c r="F22" s="4" t="str">
        <f>IF(VLOOKUP($A22,[1]PBBuffData!$D$13:$O$1013,COLUMN()+2,FALSE)&lt;&gt;0,VLOOKUP($A22,[1]PBBuffData!$D$13:$O$1013,COLUMN()+2,FALSE),"")</f>
        <v>none_round</v>
      </c>
      <c r="G22" s="4" t="str">
        <f>IF(VLOOKUP($A22,[1]PBBuffData!$D$13:$O$1013,COLUMN()+2,FALSE)&lt;&gt;0,VLOOKUP($A22,[1]PBBuffData!$D$13:$O$1013,COLUMN()+2,FALSE),"")</f>
        <v>Flame Whiping</v>
      </c>
      <c r="H22" s="4" t="str">
        <f>IF(VLOOKUP($A22,[1]PBBuffData!$D$13:$O$1013,COLUMN()+2,FALSE)&lt;&gt;0,VLOOKUP($A22,[1]PBBuffData!$D$13:$O$1013,COLUMN()+2,FALSE),"")</f>
        <v/>
      </c>
      <c r="I22" s="4">
        <f>IF(VLOOKUP($A22,[1]PBBuffData!$D$13:$O$1013,COLUMN()+2,FALSE)&lt;&gt;0,VLOOKUP($A22,[1]PBBuffData!$D$13:$O$1013,COLUMN()+2,FALSE),"")</f>
        <v>2</v>
      </c>
      <c r="J22" s="4">
        <f>IF(VLOOKUP($A22,[1]PBBuffData!$D$13:$O$1013,COLUMN()+2,FALSE)&lt;&gt;0,VLOOKUP($A22,[1]PBBuffData!$D$13:$O$1013,COLUMN()+2,FALSE),"")</f>
        <v>651000004</v>
      </c>
    </row>
    <row r="23" spans="1:10" x14ac:dyDescent="0.3">
      <c r="A23" s="5" t="s">
        <v>84</v>
      </c>
    </row>
    <row r="24" spans="1:10" x14ac:dyDescent="0.3">
      <c r="A24" s="16">
        <v>411100700</v>
      </c>
      <c r="B24" s="4">
        <v>1</v>
      </c>
      <c r="C24" s="4" t="s">
        <v>229</v>
      </c>
      <c r="D24" s="4" t="s">
        <v>43</v>
      </c>
      <c r="E24" s="3">
        <v>100</v>
      </c>
      <c r="F24" s="4" t="str">
        <f>IF(VLOOKUP($A24,[1]PBBuffData!$D$13:$O$1013,COLUMN()+2,FALSE)&lt;&gt;0,VLOOKUP($A24,[1]PBBuffData!$D$13:$O$1013,COLUMN()+2,FALSE),"")</f>
        <v>after_round</v>
      </c>
      <c r="G24" s="4" t="str">
        <f>IF(VLOOKUP($A24,[1]PBBuffData!$D$13:$O$1013,COLUMN()+2,FALSE)&lt;&gt;0,VLOOKUP($A24,[1]PBBuffData!$D$13:$O$1013,COLUMN()+2,FALSE),"")</f>
        <v>Rocky Mocking</v>
      </c>
      <c r="H24" s="4" t="str">
        <f>IF(VLOOKUP($A24,[1]PBBuffData!$D$13:$O$1013,COLUMN()+2,FALSE)&lt;&gt;0,VLOOKUP($A24,[1]PBBuffData!$D$13:$O$1013,COLUMN()+2,FALSE),"")</f>
        <v>Add a shiled for the caster, absorbing /0.3#HP/ damage.</v>
      </c>
      <c r="I24" s="4">
        <f>IF(VLOOKUP($A24,[1]PBBuffData!$D$13:$O$1013,COLUMN()+2,FALSE)&lt;&gt;0,VLOOKUP($A24,[1]PBBuffData!$D$13:$O$1013,COLUMN()+2,FALSE),"")</f>
        <v>2</v>
      </c>
      <c r="J24" s="4" t="str">
        <f>IF(VLOOKUP($A24,[1]PBBuffData!$D$13:$O$1013,COLUMN()+2,FALSE)&lt;&gt;0,VLOOKUP($A24,[1]PBBuffData!$D$13:$O$1013,COLUMN()+2,FALSE),"")</f>
        <v/>
      </c>
    </row>
    <row r="25" spans="1:10" x14ac:dyDescent="0.3">
      <c r="A25" s="16">
        <v>412100700</v>
      </c>
      <c r="B25" s="4">
        <v>1</v>
      </c>
      <c r="C25" s="4" t="s">
        <v>229</v>
      </c>
      <c r="D25" s="4" t="s">
        <v>43</v>
      </c>
      <c r="E25" s="3">
        <v>100</v>
      </c>
      <c r="F25" s="4" t="str">
        <f>IF(VLOOKUP($A25,[1]PBBuffData!$D$13:$O$1013,COLUMN()+2,FALSE)&lt;&gt;0,VLOOKUP($A25,[1]PBBuffData!$D$13:$O$1013,COLUMN()+2,FALSE),"")</f>
        <v>after_round</v>
      </c>
      <c r="G25" s="4" t="str">
        <f>IF(VLOOKUP($A25,[1]PBBuffData!$D$13:$O$1013,COLUMN()+2,FALSE)&lt;&gt;0,VLOOKUP($A25,[1]PBBuffData!$D$13:$O$1013,COLUMN()+2,FALSE),"")</f>
        <v>Rocky Mocking</v>
      </c>
      <c r="H25" s="4" t="str">
        <f>IF(VLOOKUP($A25,[1]PBBuffData!$D$13:$O$1013,COLUMN()+2,FALSE)&lt;&gt;0,VLOOKUP($A25,[1]PBBuffData!$D$13:$O$1013,COLUMN()+2,FALSE),"")</f>
        <v>The target gets -100% accuracy for 3 turns. Chance to miss also applies to offensive Special Skills.</v>
      </c>
      <c r="I25" s="4">
        <f>IF(VLOOKUP($A25,[1]PBBuffData!$D$13:$O$1013,COLUMN()+2,FALSE)&lt;&gt;0,VLOOKUP($A25,[1]PBBuffData!$D$13:$O$1013,COLUMN()+2,FALSE),"")</f>
        <v>2</v>
      </c>
      <c r="J25" s="4" t="str">
        <f>IF(VLOOKUP($A25,[1]PBBuffData!$D$13:$O$1013,COLUMN()+2,FALSE)&lt;&gt;0,VLOOKUP($A25,[1]PBBuffData!$D$13:$O$1013,COLUMN()+2,FALSE),"")</f>
        <v/>
      </c>
    </row>
    <row r="26" spans="1:10" x14ac:dyDescent="0.3">
      <c r="A26" s="5" t="s">
        <v>84</v>
      </c>
    </row>
    <row r="27" spans="1:10" x14ac:dyDescent="0.3">
      <c r="A27" s="16">
        <v>411100800</v>
      </c>
      <c r="B27" s="4">
        <v>1</v>
      </c>
      <c r="C27" s="4" t="s">
        <v>232</v>
      </c>
      <c r="D27" s="4" t="s">
        <v>48</v>
      </c>
      <c r="E27" s="3">
        <v>100</v>
      </c>
      <c r="F27" s="4" t="str">
        <f>IF(VLOOKUP($A27,[1]PBBuffData!$D$13:$O$1013,COLUMN()+2,FALSE)&lt;&gt;0,VLOOKUP($A27,[1]PBBuffData!$D$13:$O$1013,COLUMN()+2,FALSE),"")</f>
        <v>none_round</v>
      </c>
      <c r="G27" s="4" t="str">
        <f>IF(VLOOKUP($A27,[1]PBBuffData!$D$13:$O$1013,COLUMN()+2,FALSE)&lt;&gt;0,VLOOKUP($A27,[1]PBBuffData!$D$13:$O$1013,COLUMN()+2,FALSE),"")</f>
        <v>Burn or be Burnt</v>
      </c>
      <c r="H27" s="4" t="str">
        <f>IF(VLOOKUP($A27,[1]PBBuffData!$D$13:$O$1013,COLUMN()+2,FALSE)&lt;&gt;0,VLOOKUP($A27,[1]PBBuffData!$D$13:$O$1013,COLUMN()+2,FALSE),"")</f>
        <v>Deals /1.8#ATK/ damage to all the non-fire enemies and allies.</v>
      </c>
      <c r="I27" s="4">
        <f>IF(VLOOKUP($A27,[1]PBBuffData!$D$13:$O$1013,COLUMN()+2,FALSE)&lt;&gt;0,VLOOKUP($A27,[1]PBBuffData!$D$13:$O$1013,COLUMN()+2,FALSE),"")</f>
        <v>2</v>
      </c>
      <c r="J27" s="4">
        <f>IF(VLOOKUP($A27,[1]PBBuffData!$D$13:$O$1013,COLUMN()+2,FALSE)&lt;&gt;0,VLOOKUP($A27,[1]PBBuffData!$D$13:$O$1013,COLUMN()+2,FALSE),"")</f>
        <v>651000004</v>
      </c>
    </row>
    <row r="28" spans="1:10" x14ac:dyDescent="0.3">
      <c r="A28" s="5" t="s">
        <v>84</v>
      </c>
    </row>
    <row r="29" spans="1:10" x14ac:dyDescent="0.3">
      <c r="A29" s="16">
        <v>411100900</v>
      </c>
      <c r="B29" s="4">
        <v>1</v>
      </c>
      <c r="C29" s="4" t="s">
        <v>236</v>
      </c>
      <c r="D29" s="4" t="s">
        <v>47</v>
      </c>
      <c r="E29" s="3">
        <v>100</v>
      </c>
      <c r="F29" s="4" t="str">
        <f>IF(VLOOKUP($A29,[1]PBBuffData!$D$13:$O$1013,COLUMN()+2,FALSE)&lt;&gt;0,VLOOKUP($A29,[1]PBBuffData!$D$13:$O$1013,COLUMN()+2,FALSE),"")</f>
        <v>none_round</v>
      </c>
      <c r="G29" s="4" t="str">
        <f>IF(VLOOKUP($A29,[1]PBBuffData!$D$13:$O$1013,COLUMN()+2,FALSE)&lt;&gt;0,VLOOKUP($A29,[1]PBBuffData!$D$13:$O$1013,COLUMN()+2,FALSE),"")</f>
        <v>the Unknown Secret</v>
      </c>
      <c r="H29" s="4" t="str">
        <f>IF(VLOOKUP($A29,[1]PBBuffData!$D$13:$O$1013,COLUMN()+2,FALSE)&lt;&gt;0,VLOOKUP($A29,[1]PBBuffData!$D$13:$O$1013,COLUMN()+2,FALSE),"")</f>
        <v>Deals /0.5#ATK/ damage to the target and nearby enemies.</v>
      </c>
      <c r="I29" s="4">
        <f>IF(VLOOKUP($A29,[1]PBBuffData!$D$13:$O$1013,COLUMN()+2,FALSE)&lt;&gt;0,VLOOKUP($A29,[1]PBBuffData!$D$13:$O$1013,COLUMN()+2,FALSE),"")</f>
        <v>2</v>
      </c>
      <c r="J29" s="4">
        <f>IF(VLOOKUP($A29,[1]PBBuffData!$D$13:$O$1013,COLUMN()+2,FALSE)&lt;&gt;0,VLOOKUP($A29,[1]PBBuffData!$D$13:$O$1013,COLUMN()+2,FALSE),"")</f>
        <v>651000004</v>
      </c>
    </row>
    <row r="30" spans="1:10" x14ac:dyDescent="0.3">
      <c r="A30" s="16">
        <v>412100900</v>
      </c>
      <c r="B30" s="4">
        <v>1</v>
      </c>
      <c r="C30" s="4" t="s">
        <v>236</v>
      </c>
      <c r="D30" s="4" t="s">
        <v>47</v>
      </c>
      <c r="E30" s="3">
        <v>100</v>
      </c>
      <c r="F30" s="4" t="str">
        <f>IF(VLOOKUP($A30,[1]PBBuffData!$D$13:$O$1013,COLUMN()+2,FALSE)&lt;&gt;0,VLOOKUP($A30,[1]PBBuffData!$D$13:$O$1013,COLUMN()+2,FALSE),"")</f>
        <v>none_round</v>
      </c>
      <c r="G30" s="4" t="str">
        <f>IF(VLOOKUP($A30,[1]PBBuffData!$D$13:$O$1013,COLUMN()+2,FALSE)&lt;&gt;0,VLOOKUP($A30,[1]PBBuffData!$D$13:$O$1013,COLUMN()+2,FALSE),"")</f>
        <v>the Unknown Secret</v>
      </c>
      <c r="H30" s="4" t="str">
        <f>IF(VLOOKUP($A30,[1]PBBuffData!$D$13:$O$1013,COLUMN()+2,FALSE)&lt;&gt;0,VLOOKUP($A30,[1]PBBuffData!$D$13:$O$1013,COLUMN()+2,FALSE),"")</f>
        <v>Steals all the buffs from the target and nearby enemies.</v>
      </c>
      <c r="I30" s="4">
        <f>IF(VLOOKUP($A30,[1]PBBuffData!$D$13:$O$1013,COLUMN()+2,FALSE)&lt;&gt;0,VLOOKUP($A30,[1]PBBuffData!$D$13:$O$1013,COLUMN()+2,FALSE),"")</f>
        <v>2</v>
      </c>
      <c r="J30" s="4">
        <f>IF(VLOOKUP($A30,[1]PBBuffData!$D$13:$O$1013,COLUMN()+2,FALSE)&lt;&gt;0,VLOOKUP($A30,[1]PBBuffData!$D$13:$O$1013,COLUMN()+2,FALSE),"")</f>
        <v>651000004</v>
      </c>
    </row>
    <row r="31" spans="1:10" x14ac:dyDescent="0.3">
      <c r="A31" s="5" t="s">
        <v>84</v>
      </c>
    </row>
    <row r="32" spans="1:10" x14ac:dyDescent="0.3">
      <c r="A32" s="16">
        <v>411101000</v>
      </c>
      <c r="B32" s="4">
        <v>1</v>
      </c>
      <c r="C32" s="4" t="s">
        <v>216</v>
      </c>
      <c r="D32" s="4" t="s">
        <v>105</v>
      </c>
      <c r="E32" s="3">
        <v>100</v>
      </c>
      <c r="F32" s="4" t="str">
        <f>IF(VLOOKUP($A32,[1]PBBuffData!$D$13:$O$1013,COLUMN()+2,FALSE)&lt;&gt;0,VLOOKUP($A32,[1]PBBuffData!$D$13:$O$1013,COLUMN()+2,FALSE),"")</f>
        <v>none_round</v>
      </c>
      <c r="G32" s="4" t="str">
        <f>IF(VLOOKUP($A32,[1]PBBuffData!$D$13:$O$1013,COLUMN()+2,FALSE)&lt;&gt;0,VLOOKUP($A32,[1]PBBuffData!$D$13:$O$1013,COLUMN()+2,FALSE),"")</f>
        <v>Ancestor Magic</v>
      </c>
      <c r="H32" s="4" t="str">
        <f>IF(VLOOKUP($A32,[1]PBBuffData!$D$13:$O$1013,COLUMN()+2,FALSE)&lt;&gt;0,VLOOKUP($A32,[1]PBBuffData!$D$13:$O$1013,COLUMN()+2,FALSE),"")</f>
        <v/>
      </c>
      <c r="I32" s="4">
        <f>IF(VLOOKUP($A32,[1]PBBuffData!$D$13:$O$1013,COLUMN()+2,FALSE)&lt;&gt;0,VLOOKUP($A32,[1]PBBuffData!$D$13:$O$1013,COLUMN()+2,FALSE),"")</f>
        <v>2</v>
      </c>
      <c r="J32" s="4" t="str">
        <f>IF(VLOOKUP($A32,[1]PBBuffData!$D$13:$O$1013,COLUMN()+2,FALSE)&lt;&gt;0,VLOOKUP($A32,[1]PBBuffData!$D$13:$O$1013,COLUMN()+2,FALSE),"")</f>
        <v/>
      </c>
    </row>
    <row r="33" spans="1:10" x14ac:dyDescent="0.3">
      <c r="A33" s="16">
        <v>412101000</v>
      </c>
      <c r="B33" s="4">
        <v>1</v>
      </c>
      <c r="C33" s="4" t="s">
        <v>216</v>
      </c>
      <c r="D33" s="4" t="s">
        <v>105</v>
      </c>
      <c r="E33" s="3">
        <v>100</v>
      </c>
      <c r="F33" s="4" t="str">
        <f>IF(VLOOKUP($A33,[1]PBBuffData!$D$13:$O$1013,COLUMN()+2,FALSE)&lt;&gt;0,VLOOKUP($A33,[1]PBBuffData!$D$13:$O$1013,COLUMN()+2,FALSE),"")</f>
        <v>none_round</v>
      </c>
      <c r="G33" s="4" t="str">
        <f>IF(VLOOKUP($A33,[1]PBBuffData!$D$13:$O$1013,COLUMN()+2,FALSE)&lt;&gt;0,VLOOKUP($A33,[1]PBBuffData!$D$13:$O$1013,COLUMN()+2,FALSE),"")</f>
        <v>Ancestor Magic</v>
      </c>
      <c r="H33" s="4" t="str">
        <f>IF(VLOOKUP($A33,[1]PBBuffData!$D$13:$O$1013,COLUMN()+2,FALSE)&lt;&gt;0,VLOOKUP($A33,[1]PBBuffData!$D$13:$O$1013,COLUMN()+2,FALSE),"")</f>
        <v/>
      </c>
      <c r="I33" s="4">
        <f>IF(VLOOKUP($A33,[1]PBBuffData!$D$13:$O$1013,COLUMN()+2,FALSE)&lt;&gt;0,VLOOKUP($A33,[1]PBBuffData!$D$13:$O$1013,COLUMN()+2,FALSE),"")</f>
        <v>2</v>
      </c>
      <c r="J33" s="4" t="str">
        <f>IF(VLOOKUP($A33,[1]PBBuffData!$D$13:$O$1013,COLUMN()+2,FALSE)&lt;&gt;0,VLOOKUP($A33,[1]PBBuffData!$D$13:$O$1013,COLUMN()+2,FALSE),"")</f>
        <v/>
      </c>
    </row>
    <row r="34" spans="1:10" x14ac:dyDescent="0.3">
      <c r="A34" s="5" t="s">
        <v>84</v>
      </c>
    </row>
    <row r="35" spans="1:10" x14ac:dyDescent="0.3">
      <c r="A35" s="16">
        <v>411101100</v>
      </c>
      <c r="B35" s="4">
        <v>1</v>
      </c>
      <c r="C35" s="4" t="s">
        <v>231</v>
      </c>
      <c r="D35" s="4" t="s">
        <v>44</v>
      </c>
      <c r="E35" s="3">
        <v>100</v>
      </c>
      <c r="F35" s="4" t="str">
        <f>IF(VLOOKUP($A35,[1]PBBuffData!$D$13:$O$1013,COLUMN()+2,FALSE)&lt;&gt;0,VLOOKUP($A35,[1]PBBuffData!$D$13:$O$1013,COLUMN()+2,FALSE),"")</f>
        <v>after_round</v>
      </c>
      <c r="G35" s="4" t="str">
        <f>IF(VLOOKUP($A35,[1]PBBuffData!$D$13:$O$1013,COLUMN()+2,FALSE)&lt;&gt;0,VLOOKUP($A35,[1]PBBuffData!$D$13:$O$1013,COLUMN()+2,FALSE),"")</f>
        <v>Chain of Faith</v>
      </c>
      <c r="H35" s="4" t="str">
        <f>IF(VLOOKUP($A35,[1]PBBuffData!$D$13:$O$1013,COLUMN()+2,FALSE)&lt;&gt;0,VLOOKUP($A35,[1]PBBuffData!$D$13:$O$1013,COLUMN()+2,FALSE),"")</f>
        <v>Deals /0#ATK/ damage to all the non-fire enemies and allies.</v>
      </c>
      <c r="I35" s="4">
        <f>IF(VLOOKUP($A35,[1]PBBuffData!$D$13:$O$1013,COLUMN()+2,FALSE)&lt;&gt;0,VLOOKUP($A35,[1]PBBuffData!$D$13:$O$1013,COLUMN()+2,FALSE),"")</f>
        <v>3</v>
      </c>
      <c r="J35" s="4" t="str">
        <f>IF(VLOOKUP($A35,[1]PBBuffData!$D$13:$O$1013,COLUMN()+2,FALSE)&lt;&gt;0,VLOOKUP($A35,[1]PBBuffData!$D$13:$O$1013,COLUMN()+2,FALSE),"")</f>
        <v/>
      </c>
    </row>
    <row r="36" spans="1:10" x14ac:dyDescent="0.3">
      <c r="A36" s="16">
        <v>412101100</v>
      </c>
      <c r="B36" s="4">
        <v>1</v>
      </c>
      <c r="C36" s="4" t="s">
        <v>231</v>
      </c>
      <c r="D36" s="4" t="s">
        <v>44</v>
      </c>
      <c r="E36" s="3">
        <v>100</v>
      </c>
      <c r="F36" s="4" t="str">
        <f>IF(VLOOKUP($A36,[1]PBBuffData!$D$13:$O$1013,COLUMN()+2,FALSE)&lt;&gt;0,VLOOKUP($A36,[1]PBBuffData!$D$13:$O$1013,COLUMN()+2,FALSE),"")</f>
        <v>after_round</v>
      </c>
      <c r="G36" s="4" t="str">
        <f>IF(VLOOKUP($A36,[1]PBBuffData!$D$13:$O$1013,COLUMN()+2,FALSE)&lt;&gt;0,VLOOKUP($A36,[1]PBBuffData!$D$13:$O$1013,COLUMN()+2,FALSE),"")</f>
        <v>Chain of Faith</v>
      </c>
      <c r="H36" s="4" t="str">
        <f>IF(VLOOKUP($A36,[1]PBBuffData!$D$13:$O$1013,COLUMN()+2,FALSE)&lt;&gt;0,VLOOKUP($A36,[1]PBBuffData!$D$13:$O$1013,COLUMN()+2,FALSE),"")</f>
        <v/>
      </c>
      <c r="I36" s="4">
        <f>IF(VLOOKUP($A36,[1]PBBuffData!$D$13:$O$1013,COLUMN()+2,FALSE)&lt;&gt;0,VLOOKUP($A36,[1]PBBuffData!$D$13:$O$1013,COLUMN()+2,FALSE),"")</f>
        <v>9</v>
      </c>
      <c r="J36" s="4" t="str">
        <f>IF(VLOOKUP($A36,[1]PBBuffData!$D$13:$O$1013,COLUMN()+2,FALSE)&lt;&gt;0,VLOOKUP($A36,[1]PBBuffData!$D$13:$O$1013,COLUMN()+2,FALSE),"")</f>
        <v/>
      </c>
    </row>
    <row r="37" spans="1:10" x14ac:dyDescent="0.3">
      <c r="A37" s="5" t="s">
        <v>84</v>
      </c>
    </row>
    <row r="38" spans="1:10" x14ac:dyDescent="0.3">
      <c r="A38" s="16">
        <v>411101200</v>
      </c>
      <c r="B38" s="4">
        <v>1</v>
      </c>
      <c r="C38" s="4" t="s">
        <v>239</v>
      </c>
      <c r="D38" s="4" t="s">
        <v>44</v>
      </c>
      <c r="E38" s="3">
        <v>100</v>
      </c>
      <c r="F38" s="4" t="str">
        <f>IF(VLOOKUP($A38,[1]PBBuffData!$D$13:$O$1013,COLUMN()+2,FALSE)&lt;&gt;0,VLOOKUP($A38,[1]PBBuffData!$D$13:$O$1013,COLUMN()+2,FALSE),"")</f>
        <v>none_round</v>
      </c>
      <c r="G38" s="4" t="str">
        <f>IF(VLOOKUP($A38,[1]PBBuffData!$D$13:$O$1013,COLUMN()+2,FALSE)&lt;&gt;0,VLOOKUP($A38,[1]PBBuffData!$D$13:$O$1013,COLUMN()+2,FALSE),"")</f>
        <v>Malicious Intention</v>
      </c>
      <c r="H38" s="4" t="str">
        <f>IF(VLOOKUP($A38,[1]PBBuffData!$D$13:$O$1013,COLUMN()+2,FALSE)&lt;&gt;0,VLOOKUP($A38,[1]PBBuffData!$D$13:$O$1013,COLUMN()+2,FALSE),"")</f>
        <v>Deals /1.8#ATK/ damage to the target.</v>
      </c>
      <c r="I38" s="4">
        <f>IF(VLOOKUP($A38,[1]PBBuffData!$D$13:$O$1013,COLUMN()+2,FALSE)&lt;&gt;0,VLOOKUP($A38,[1]PBBuffData!$D$13:$O$1013,COLUMN()+2,FALSE),"")</f>
        <v>3</v>
      </c>
      <c r="J38" s="4">
        <f>IF(VLOOKUP($A38,[1]PBBuffData!$D$13:$O$1013,COLUMN()+2,FALSE)&lt;&gt;0,VLOOKUP($A38,[1]PBBuffData!$D$13:$O$1013,COLUMN()+2,FALSE),"")</f>
        <v>651010004</v>
      </c>
    </row>
    <row r="39" spans="1:10" x14ac:dyDescent="0.3">
      <c r="A39" s="16">
        <v>412101200</v>
      </c>
      <c r="B39" s="4">
        <v>1</v>
      </c>
      <c r="C39" s="4" t="s">
        <v>239</v>
      </c>
      <c r="D39" s="4" t="s">
        <v>44</v>
      </c>
      <c r="E39" s="3">
        <v>100</v>
      </c>
      <c r="F39" s="4" t="str">
        <f>IF(VLOOKUP($A39,[1]PBBuffData!$D$13:$O$1013,COLUMN()+2,FALSE)&lt;&gt;0,VLOOKUP($A39,[1]PBBuffData!$D$13:$O$1013,COLUMN()+2,FALSE),"")</f>
        <v>after_round</v>
      </c>
      <c r="G39" s="4" t="str">
        <f>IF(VLOOKUP($A39,[1]PBBuffData!$D$13:$O$1013,COLUMN()+2,FALSE)&lt;&gt;0,VLOOKUP($A39,[1]PBBuffData!$D$13:$O$1013,COLUMN()+2,FALSE),"")</f>
        <v>Malicious Intention</v>
      </c>
      <c r="H39" s="4" t="str">
        <f>IF(VLOOKUP($A39,[1]PBBuffData!$D$13:$O$1013,COLUMN()+2,FALSE)&lt;&gt;0,VLOOKUP($A39,[1]PBBuffData!$D$13:$O$1013,COLUMN()+2,FALSE),"")</f>
        <v>The target gets -100% accuracy for 2 turns. Chance to miss also applies to offensive Special Skills.</v>
      </c>
      <c r="I39" s="4">
        <f>IF(VLOOKUP($A39,[1]PBBuffData!$D$13:$O$1013,COLUMN()+2,FALSE)&lt;&gt;0,VLOOKUP($A39,[1]PBBuffData!$D$13:$O$1013,COLUMN()+2,FALSE),"")</f>
        <v>2</v>
      </c>
      <c r="J39" s="4" t="str">
        <f>IF(VLOOKUP($A39,[1]PBBuffData!$D$13:$O$1013,COLUMN()+2,FALSE)&lt;&gt;0,VLOOKUP($A39,[1]PBBuffData!$D$13:$O$1013,COLUMN()+2,FALSE),"")</f>
        <v/>
      </c>
    </row>
    <row r="40" spans="1:10" x14ac:dyDescent="0.3">
      <c r="A40" s="5" t="s">
        <v>84</v>
      </c>
    </row>
    <row r="41" spans="1:10" x14ac:dyDescent="0.3">
      <c r="A41" s="16">
        <v>411101300</v>
      </c>
      <c r="B41" s="4">
        <v>1</v>
      </c>
      <c r="C41" s="4" t="s">
        <v>242</v>
      </c>
      <c r="D41" s="4" t="s">
        <v>44</v>
      </c>
      <c r="E41" s="3">
        <v>100</v>
      </c>
      <c r="F41" s="4" t="str">
        <f>IF(VLOOKUP($A41,[1]PBBuffData!$D$13:$O$1013,COLUMN()+2,FALSE)&lt;&gt;0,VLOOKUP($A41,[1]PBBuffData!$D$13:$O$1013,COLUMN()+2,FALSE),"")</f>
        <v>none_round</v>
      </c>
      <c r="G41" s="4" t="str">
        <f>IF(VLOOKUP($A41,[1]PBBuffData!$D$13:$O$1013,COLUMN()+2,FALSE)&lt;&gt;0,VLOOKUP($A41,[1]PBBuffData!$D$13:$O$1013,COLUMN()+2,FALSE),"")</f>
        <v>Severe Wound</v>
      </c>
      <c r="H41" s="4" t="str">
        <f>IF(VLOOKUP($A41,[1]PBBuffData!$D$13:$O$1013,COLUMN()+2,FALSE)&lt;&gt;0,VLOOKUP($A41,[1]PBBuffData!$D$13:$O$1013,COLUMN()+2,FALSE),"")</f>
        <v/>
      </c>
      <c r="I41" s="4">
        <f>IF(VLOOKUP($A41,[1]PBBuffData!$D$13:$O$1013,COLUMN()+2,FALSE)&lt;&gt;0,VLOOKUP($A41,[1]PBBuffData!$D$13:$O$1013,COLUMN()+2,FALSE),"")</f>
        <v>3</v>
      </c>
      <c r="J41" s="4">
        <f>IF(VLOOKUP($A41,[1]PBBuffData!$D$13:$O$1013,COLUMN()+2,FALSE)&lt;&gt;0,VLOOKUP($A41,[1]PBBuffData!$D$13:$O$1013,COLUMN()+2,FALSE),"")</f>
        <v>651010004</v>
      </c>
    </row>
    <row r="42" spans="1:10" x14ac:dyDescent="0.3">
      <c r="A42" s="16">
        <v>412101300</v>
      </c>
      <c r="B42" s="4">
        <v>1</v>
      </c>
      <c r="C42" s="4" t="s">
        <v>242</v>
      </c>
      <c r="D42" s="4" t="s">
        <v>44</v>
      </c>
      <c r="E42" s="3">
        <v>100</v>
      </c>
      <c r="F42" s="4" t="str">
        <f>IF(VLOOKUP($A42,[1]PBBuffData!$D$13:$O$1013,COLUMN()+2,FALSE)&lt;&gt;0,VLOOKUP($A42,[1]PBBuffData!$D$13:$O$1013,COLUMN()+2,FALSE),"")</f>
        <v>before_round</v>
      </c>
      <c r="G42" s="4" t="str">
        <f>IF(VLOOKUP($A42,[1]PBBuffData!$D$13:$O$1013,COLUMN()+2,FALSE)&lt;&gt;0,VLOOKUP($A42,[1]PBBuffData!$D$13:$O$1013,COLUMN()+2,FALSE),"")</f>
        <v>Heaven's Blessing</v>
      </c>
      <c r="H42" s="4" t="str">
        <f>IF(VLOOKUP($A42,[1]PBBuffData!$D$13:$O$1013,COLUMN()+2,FALSE)&lt;&gt;0,VLOOKUP($A42,[1]PBBuffData!$D$13:$O$1013,COLUMN()+2,FALSE),"")</f>
        <v/>
      </c>
      <c r="I42" s="4">
        <f>IF(VLOOKUP($A42,[1]PBBuffData!$D$13:$O$1013,COLUMN()+2,FALSE)&lt;&gt;0,VLOOKUP($A42,[1]PBBuffData!$D$13:$O$1013,COLUMN()+2,FALSE),"")</f>
        <v>3</v>
      </c>
      <c r="J42" s="4" t="str">
        <f>IF(VLOOKUP($A42,[1]PBBuffData!$D$13:$O$1013,COLUMN()+2,FALSE)&lt;&gt;0,VLOOKUP($A42,[1]PBBuffData!$D$13:$O$1013,COLUMN()+2,FALSE),"")</f>
        <v/>
      </c>
    </row>
    <row r="43" spans="1:10" x14ac:dyDescent="0.3">
      <c r="A43" s="5" t="s">
        <v>84</v>
      </c>
    </row>
    <row r="44" spans="1:10" x14ac:dyDescent="0.3">
      <c r="A44" s="16">
        <v>411101400</v>
      </c>
      <c r="B44" s="4">
        <v>1</v>
      </c>
      <c r="C44" s="4" t="s">
        <v>220</v>
      </c>
      <c r="D44" s="4" t="s">
        <v>48</v>
      </c>
      <c r="E44" s="3">
        <v>100</v>
      </c>
      <c r="F44" s="4" t="str">
        <f>IF(VLOOKUP($A44,[1]PBBuffData!$D$13:$O$1013,COLUMN()+2,FALSE)&lt;&gt;0,VLOOKUP($A44,[1]PBBuffData!$D$13:$O$1013,COLUMN()+2,FALSE),"")</f>
        <v>none_round</v>
      </c>
      <c r="G44" s="4" t="str">
        <f>IF(VLOOKUP($A44,[1]PBBuffData!$D$13:$O$1013,COLUMN()+2,FALSE)&lt;&gt;0,VLOOKUP($A44,[1]PBBuffData!$D$13:$O$1013,COLUMN()+2,FALSE),"")</f>
        <v>Barrage Time!</v>
      </c>
      <c r="H44" s="4" t="str">
        <f>IF(VLOOKUP($A44,[1]PBBuffData!$D$13:$O$1013,COLUMN()+2,FALSE)&lt;&gt;0,VLOOKUP($A44,[1]PBBuffData!$D$13:$O$1013,COLUMN()+2,FALSE),"")</f>
        <v>Deals /1#ATK/ damage to all the non-fire enemies and allies.</v>
      </c>
      <c r="I44" s="4">
        <f>IF(VLOOKUP($A44,[1]PBBuffData!$D$13:$O$1013,COLUMN()+2,FALSE)&lt;&gt;0,VLOOKUP($A44,[1]PBBuffData!$D$13:$O$1013,COLUMN()+2,FALSE),"")</f>
        <v>2</v>
      </c>
      <c r="J44" s="4">
        <f>IF(VLOOKUP($A44,[1]PBBuffData!$D$13:$O$1013,COLUMN()+2,FALSE)&lt;&gt;0,VLOOKUP($A44,[1]PBBuffData!$D$13:$O$1013,COLUMN()+2,FALSE),"")</f>
        <v>651000004</v>
      </c>
    </row>
    <row r="45" spans="1:10" x14ac:dyDescent="0.3">
      <c r="A45" s="5" t="s">
        <v>84</v>
      </c>
    </row>
    <row r="46" spans="1:10" x14ac:dyDescent="0.3">
      <c r="A46" s="16">
        <v>411101500</v>
      </c>
      <c r="B46" s="4">
        <v>1</v>
      </c>
      <c r="C46" s="4" t="s">
        <v>244</v>
      </c>
      <c r="D46" s="4" t="s">
        <v>44</v>
      </c>
      <c r="E46" s="3">
        <v>100</v>
      </c>
      <c r="F46" s="4" t="str">
        <f>IF(VLOOKUP($A46,[1]PBBuffData!$D$13:$O$1013,COLUMN()+2,FALSE)&lt;&gt;0,VLOOKUP($A46,[1]PBBuffData!$D$13:$O$1013,COLUMN()+2,FALSE),"")</f>
        <v>none_round</v>
      </c>
      <c r="G46" s="4" t="str">
        <f>IF(VLOOKUP($A46,[1]PBBuffData!$D$13:$O$1013,COLUMN()+2,FALSE)&lt;&gt;0,VLOOKUP($A46,[1]PBBuffData!$D$13:$O$1013,COLUMN()+2,FALSE),"")</f>
        <v>the Miracle</v>
      </c>
      <c r="H46" s="4" t="str">
        <f>IF(VLOOKUP($A46,[1]PBBuffData!$D$13:$O$1013,COLUMN()+2,FALSE)&lt;&gt;0,VLOOKUP($A46,[1]PBBuffData!$D$13:$O$1013,COLUMN()+2,FALSE),"")</f>
        <v>All allies increase 20 mana.</v>
      </c>
      <c r="I46" s="4">
        <f>IF(VLOOKUP($A46,[1]PBBuffData!$D$13:$O$1013,COLUMN()+2,FALSE)&lt;&gt;0,VLOOKUP($A46,[1]PBBuffData!$D$13:$O$1013,COLUMN()+2,FALSE),"")</f>
        <v>3</v>
      </c>
      <c r="J46" s="4" t="str">
        <f>IF(VLOOKUP($A46,[1]PBBuffData!$D$13:$O$1013,COLUMN()+2,FALSE)&lt;&gt;0,VLOOKUP($A46,[1]PBBuffData!$D$13:$O$1013,COLUMN()+2,FALSE),"")</f>
        <v/>
      </c>
    </row>
    <row r="47" spans="1:10" x14ac:dyDescent="0.3">
      <c r="A47" s="5" t="s">
        <v>84</v>
      </c>
    </row>
    <row r="48" spans="1:10" x14ac:dyDescent="0.3">
      <c r="A48" s="16">
        <v>411101600</v>
      </c>
      <c r="B48" s="4">
        <v>1</v>
      </c>
      <c r="C48" s="4" t="s">
        <v>245</v>
      </c>
      <c r="D48" s="4" t="s">
        <v>44</v>
      </c>
      <c r="E48" s="3">
        <v>100</v>
      </c>
      <c r="F48" s="4" t="str">
        <f>IF(VLOOKUP($A48,[1]PBBuffData!$D$13:$O$1013,COLUMN()+2,FALSE)&lt;&gt;0,VLOOKUP($A48,[1]PBBuffData!$D$13:$O$1013,COLUMN()+2,FALSE),"")</f>
        <v>none_round</v>
      </c>
      <c r="G48" s="4" t="str">
        <f>IF(VLOOKUP($A48,[1]PBBuffData!$D$13:$O$1013,COLUMN()+2,FALSE)&lt;&gt;0,VLOOKUP($A48,[1]PBBuffData!$D$13:$O$1013,COLUMN()+2,FALSE),"")</f>
        <v>Purification</v>
      </c>
      <c r="H48" s="4" t="str">
        <f>IF(VLOOKUP($A48,[1]PBBuffData!$D$13:$O$1013,COLUMN()+2,FALSE)&lt;&gt;0,VLOOKUP($A48,[1]PBBuffData!$D$13:$O$1013,COLUMN()+2,FALSE),"")</f>
        <v/>
      </c>
      <c r="I48" s="4">
        <f>IF(VLOOKUP($A48,[1]PBBuffData!$D$13:$O$1013,COLUMN()+2,FALSE)&lt;&gt;0,VLOOKUP($A48,[1]PBBuffData!$D$13:$O$1013,COLUMN()+2,FALSE),"")</f>
        <v>3</v>
      </c>
      <c r="J48" s="4" t="str">
        <f>IF(VLOOKUP($A48,[1]PBBuffData!$D$13:$O$1013,COLUMN()+2,FALSE)&lt;&gt;0,VLOOKUP($A48,[1]PBBuffData!$D$13:$O$1013,COLUMN()+2,FALSE),"")</f>
        <v/>
      </c>
    </row>
    <row r="49" spans="1:10" x14ac:dyDescent="0.3">
      <c r="A49" s="16">
        <v>412101600</v>
      </c>
      <c r="B49" s="4">
        <v>1</v>
      </c>
      <c r="C49" s="4" t="s">
        <v>245</v>
      </c>
      <c r="D49" s="4" t="s">
        <v>44</v>
      </c>
      <c r="E49" s="3">
        <v>100</v>
      </c>
      <c r="F49" s="4" t="str">
        <f>IF(VLOOKUP($A49,[1]PBBuffData!$D$13:$O$1013,COLUMN()+2,FALSE)&lt;&gt;0,VLOOKUP($A49,[1]PBBuffData!$D$13:$O$1013,COLUMN()+2,FALSE),"")</f>
        <v>none_round</v>
      </c>
      <c r="G49" s="4" t="str">
        <f>IF(VLOOKUP($A49,[1]PBBuffData!$D$13:$O$1013,COLUMN()+2,FALSE)&lt;&gt;0,VLOOKUP($A49,[1]PBBuffData!$D$13:$O$1013,COLUMN()+2,FALSE),"")</f>
        <v>Purification</v>
      </c>
      <c r="H49" s="4" t="str">
        <f>IF(VLOOKUP($A49,[1]PBBuffData!$D$13:$O$1013,COLUMN()+2,FALSE)&lt;&gt;0,VLOOKUP($A49,[1]PBBuffData!$D$13:$O$1013,COLUMN()+2,FALSE),"")</f>
        <v/>
      </c>
      <c r="I49" s="4">
        <f>IF(VLOOKUP($A49,[1]PBBuffData!$D$13:$O$1013,COLUMN()+2,FALSE)&lt;&gt;0,VLOOKUP($A49,[1]PBBuffData!$D$13:$O$1013,COLUMN()+2,FALSE),"")</f>
        <v>3</v>
      </c>
      <c r="J49" s="4" t="str">
        <f>IF(VLOOKUP($A49,[1]PBBuffData!$D$13:$O$1013,COLUMN()+2,FALSE)&lt;&gt;0,VLOOKUP($A49,[1]PBBuffData!$D$13:$O$1013,COLUMN()+2,FALSE),"")</f>
        <v/>
      </c>
    </row>
    <row r="50" spans="1:10" x14ac:dyDescent="0.3">
      <c r="A50" s="5" t="s">
        <v>84</v>
      </c>
    </row>
    <row r="51" spans="1:10" x14ac:dyDescent="0.3">
      <c r="A51" s="16">
        <v>411101700</v>
      </c>
      <c r="B51" s="4">
        <v>1</v>
      </c>
      <c r="C51" s="4" t="s">
        <v>248</v>
      </c>
      <c r="D51" s="4" t="s">
        <v>46</v>
      </c>
      <c r="E51" s="3">
        <v>100</v>
      </c>
      <c r="F51" s="4" t="str">
        <f>IF(VLOOKUP($A51,[1]PBBuffData!$D$13:$O$1013,COLUMN()+2,FALSE)&lt;&gt;0,VLOOKUP($A51,[1]PBBuffData!$D$13:$O$1013,COLUMN()+2,FALSE),"")</f>
        <v>none_round</v>
      </c>
      <c r="G51" s="4" t="str">
        <f>IF(VLOOKUP($A51,[1]PBBuffData!$D$13:$O$1013,COLUMN()+2,FALSE)&lt;&gt;0,VLOOKUP($A51,[1]PBBuffData!$D$13:$O$1013,COLUMN()+2,FALSE),"")</f>
        <v>Lion Heart</v>
      </c>
      <c r="H51" s="4" t="str">
        <f>IF(VLOOKUP($A51,[1]PBBuffData!$D$13:$O$1013,COLUMN()+2,FALSE)&lt;&gt;0,VLOOKUP($A51,[1]PBBuffData!$D$13:$O$1013,COLUMN()+2,FALSE),"")</f>
        <v>Deals /1.8#ATK/ damage to the target.</v>
      </c>
      <c r="I51" s="4">
        <f>IF(VLOOKUP($A51,[1]PBBuffData!$D$13:$O$1013,COLUMN()+2,FALSE)&lt;&gt;0,VLOOKUP($A51,[1]PBBuffData!$D$13:$O$1013,COLUMN()+2,FALSE),"")</f>
        <v>2</v>
      </c>
      <c r="J51" s="4">
        <f>IF(VLOOKUP($A51,[1]PBBuffData!$D$13:$O$1013,COLUMN()+2,FALSE)&lt;&gt;0,VLOOKUP($A51,[1]PBBuffData!$D$13:$O$1013,COLUMN()+2,FALSE),"")</f>
        <v>651000004</v>
      </c>
    </row>
    <row r="52" spans="1:10" x14ac:dyDescent="0.3">
      <c r="A52" s="16">
        <v>412101700</v>
      </c>
      <c r="B52" s="4">
        <v>1</v>
      </c>
      <c r="C52" s="4" t="s">
        <v>248</v>
      </c>
      <c r="D52" s="4" t="s">
        <v>43</v>
      </c>
      <c r="E52" s="3">
        <v>100</v>
      </c>
      <c r="F52" s="4" t="str">
        <f>IF(VLOOKUP($A52,[1]PBBuffData!$D$13:$O$1013,COLUMN()+2,FALSE)&lt;&gt;0,VLOOKUP($A52,[1]PBBuffData!$D$13:$O$1013,COLUMN()+2,FALSE),"")</f>
        <v>after_round</v>
      </c>
      <c r="G52" s="4" t="str">
        <f>IF(VLOOKUP($A52,[1]PBBuffData!$D$13:$O$1013,COLUMN()+2,FALSE)&lt;&gt;0,VLOOKUP($A52,[1]PBBuffData!$D$13:$O$1013,COLUMN()+2,FALSE),"")</f>
        <v>Lion Heart</v>
      </c>
      <c r="H52" s="4" t="str">
        <f>IF(VLOOKUP($A52,[1]PBBuffData!$D$13:$O$1013,COLUMN()+2,FALSE)&lt;&gt;0,VLOOKUP($A52,[1]PBBuffData!$D$13:$O$1013,COLUMN()+2,FALSE),"")</f>
        <v>Gains the buff Blood Bath, which increase 30% attack, 30% defence and 50% mana gain rate"remaining3turns.</v>
      </c>
      <c r="I52" s="4">
        <f>IF(VLOOKUP($A52,[1]PBBuffData!$D$13:$O$1013,COLUMN()+2,FALSE)&lt;&gt;0,VLOOKUP($A52,[1]PBBuffData!$D$13:$O$1013,COLUMN()+2,FALSE),"")</f>
        <v>3</v>
      </c>
      <c r="J52" s="4" t="str">
        <f>IF(VLOOKUP($A52,[1]PBBuffData!$D$13:$O$1013,COLUMN()+2,FALSE)&lt;&gt;0,VLOOKUP($A52,[1]PBBuffData!$D$13:$O$1013,COLUMN()+2,FALSE),"")</f>
        <v/>
      </c>
    </row>
    <row r="53" spans="1:10" x14ac:dyDescent="0.3">
      <c r="A53" s="16">
        <v>413101700</v>
      </c>
      <c r="B53" s="4">
        <v>1</v>
      </c>
      <c r="C53" s="4" t="s">
        <v>248</v>
      </c>
      <c r="D53" s="4" t="s">
        <v>43</v>
      </c>
      <c r="E53" s="3">
        <v>100</v>
      </c>
      <c r="F53" s="4" t="str">
        <f>IF(VLOOKUP($A53,[1]PBBuffData!$D$13:$O$1013,COLUMN()+2,FALSE)&lt;&gt;0,VLOOKUP($A53,[1]PBBuffData!$D$13:$O$1013,COLUMN()+2,FALSE),"")</f>
        <v>after_round</v>
      </c>
      <c r="G53" s="4" t="str">
        <f>IF(VLOOKUP($A53,[1]PBBuffData!$D$13:$O$1013,COLUMN()+2,FALSE)&lt;&gt;0,VLOOKUP($A53,[1]PBBuffData!$D$13:$O$1013,COLUMN()+2,FALSE),"")</f>
        <v>Lion Heart</v>
      </c>
      <c r="H53" s="4" t="str">
        <f>IF(VLOOKUP($A53,[1]PBBuffData!$D$13:$O$1013,COLUMN()+2,FALSE)&lt;&gt;0,VLOOKUP($A53,[1]PBBuffData!$D$13:$O$1013,COLUMN()+2,FALSE),"")</f>
        <v/>
      </c>
      <c r="I53" s="4">
        <f>IF(VLOOKUP($A53,[1]PBBuffData!$D$13:$O$1013,COLUMN()+2,FALSE)&lt;&gt;0,VLOOKUP($A53,[1]PBBuffData!$D$13:$O$1013,COLUMN()+2,FALSE),"")</f>
        <v>3</v>
      </c>
      <c r="J53" s="4" t="str">
        <f>IF(VLOOKUP($A53,[1]PBBuffData!$D$13:$O$1013,COLUMN()+2,FALSE)&lt;&gt;0,VLOOKUP($A53,[1]PBBuffData!$D$13:$O$1013,COLUMN()+2,FALSE),"")</f>
        <v/>
      </c>
    </row>
    <row r="54" spans="1:10" x14ac:dyDescent="0.3">
      <c r="A54" s="16">
        <v>414101700</v>
      </c>
      <c r="B54" s="4">
        <v>1</v>
      </c>
      <c r="C54" s="4" t="s">
        <v>248</v>
      </c>
      <c r="D54" s="4" t="s">
        <v>43</v>
      </c>
      <c r="E54" s="3">
        <v>100</v>
      </c>
      <c r="F54" s="4" t="str">
        <f>IF(VLOOKUP($A54,[1]PBBuffData!$D$13:$O$1013,COLUMN()+2,FALSE)&lt;&gt;0,VLOOKUP($A54,[1]PBBuffData!$D$13:$O$1013,COLUMN()+2,FALSE),"")</f>
        <v>after_round</v>
      </c>
      <c r="G54" s="4" t="str">
        <f>IF(VLOOKUP($A54,[1]PBBuffData!$D$13:$O$1013,COLUMN()+2,FALSE)&lt;&gt;0,VLOOKUP($A54,[1]PBBuffData!$D$13:$O$1013,COLUMN()+2,FALSE),"")</f>
        <v>Lion Heart</v>
      </c>
      <c r="H54" s="4" t="str">
        <f>IF(VLOOKUP($A54,[1]PBBuffData!$D$13:$O$1013,COLUMN()+2,FALSE)&lt;&gt;0,VLOOKUP($A54,[1]PBBuffData!$D$13:$O$1013,COLUMN()+2,FALSE),"")</f>
        <v/>
      </c>
      <c r="I54" s="4">
        <f>IF(VLOOKUP($A54,[1]PBBuffData!$D$13:$O$1013,COLUMN()+2,FALSE)&lt;&gt;0,VLOOKUP($A54,[1]PBBuffData!$D$13:$O$1013,COLUMN()+2,FALSE),"")</f>
        <v>3</v>
      </c>
      <c r="J54" s="4" t="str">
        <f>IF(VLOOKUP($A54,[1]PBBuffData!$D$13:$O$1013,COLUMN()+2,FALSE)&lt;&gt;0,VLOOKUP($A54,[1]PBBuffData!$D$13:$O$1013,COLUMN()+2,FALSE),"")</f>
        <v/>
      </c>
    </row>
    <row r="55" spans="1:10" x14ac:dyDescent="0.3">
      <c r="A55" s="16">
        <v>415101700</v>
      </c>
      <c r="B55" s="4">
        <v>1</v>
      </c>
      <c r="C55" s="4" t="s">
        <v>248</v>
      </c>
      <c r="D55" s="4" t="s">
        <v>43</v>
      </c>
      <c r="E55" s="3">
        <v>100</v>
      </c>
      <c r="F55" s="4" t="str">
        <f>IF(VLOOKUP($A55,[1]PBBuffData!$D$13:$O$1013,COLUMN()+2,FALSE)&lt;&gt;0,VLOOKUP($A55,[1]PBBuffData!$D$13:$O$1013,COLUMN()+2,FALSE),"")</f>
        <v>none_round</v>
      </c>
      <c r="G55" s="4" t="str">
        <f>IF(VLOOKUP($A55,[1]PBBuffData!$D$13:$O$1013,COLUMN()+2,FALSE)&lt;&gt;0,VLOOKUP($A55,[1]PBBuffData!$D$13:$O$1013,COLUMN()+2,FALSE),"")</f>
        <v>Lion Heart</v>
      </c>
      <c r="H55" s="4" t="str">
        <f>IF(VLOOKUP($A55,[1]PBBuffData!$D$13:$O$1013,COLUMN()+2,FALSE)&lt;&gt;0,VLOOKUP($A55,[1]PBBuffData!$D$13:$O$1013,COLUMN()+2,FALSE),"")</f>
        <v>Recovers /0.75#ATK/ health for the caster.</v>
      </c>
      <c r="I55" s="4">
        <f>IF(VLOOKUP($A55,[1]PBBuffData!$D$13:$O$1013,COLUMN()+2,FALSE)&lt;&gt;0,VLOOKUP($A55,[1]PBBuffData!$D$13:$O$1013,COLUMN()+2,FALSE),"")</f>
        <v>3</v>
      </c>
      <c r="J55" s="4" t="str">
        <f>IF(VLOOKUP($A55,[1]PBBuffData!$D$13:$O$1013,COLUMN()+2,FALSE)&lt;&gt;0,VLOOKUP($A55,[1]PBBuffData!$D$13:$O$1013,COLUMN()+2,FALSE),"")</f>
        <v/>
      </c>
    </row>
    <row r="56" spans="1:10" ht="17.25" x14ac:dyDescent="0.35">
      <c r="A56" s="5" t="s">
        <v>84</v>
      </c>
      <c r="D56" s="8"/>
    </row>
    <row r="57" spans="1:10" ht="17.25" x14ac:dyDescent="0.35">
      <c r="A57" s="5" t="s">
        <v>84</v>
      </c>
      <c r="D57" s="8"/>
    </row>
    <row r="58" spans="1:10" ht="17.25" x14ac:dyDescent="0.35">
      <c r="A58" s="5" t="s">
        <v>84</v>
      </c>
      <c r="D58" s="8"/>
    </row>
    <row r="59" spans="1:10" ht="17.25" x14ac:dyDescent="0.35">
      <c r="A59" s="5" t="s">
        <v>84</v>
      </c>
      <c r="D59" s="8"/>
    </row>
    <row r="60" spans="1:10" ht="17.25" x14ac:dyDescent="0.35">
      <c r="A60" s="5" t="s">
        <v>84</v>
      </c>
      <c r="D60" s="8"/>
    </row>
    <row r="61" spans="1:10" x14ac:dyDescent="0.3">
      <c r="A61" s="18" t="s">
        <v>84</v>
      </c>
      <c r="B61" s="18"/>
      <c r="C61" s="18"/>
      <c r="D61" s="18"/>
      <c r="E61" s="18"/>
      <c r="F61" s="18"/>
      <c r="G61" s="18"/>
      <c r="H61" s="18"/>
      <c r="I61" s="18"/>
      <c r="J61" s="18"/>
    </row>
    <row r="62" spans="1:10" x14ac:dyDescent="0.3">
      <c r="A62" s="16">
        <v>411200100</v>
      </c>
      <c r="B62" s="4">
        <v>1</v>
      </c>
      <c r="C62" s="3" t="s">
        <v>201</v>
      </c>
      <c r="D62" s="4" t="s">
        <v>205</v>
      </c>
      <c r="E62" s="3">
        <v>100</v>
      </c>
      <c r="F62" s="4" t="str">
        <f>IF(VLOOKUP($A62,[1]PBBuffData!$D$13:$O$1013,COLUMN()+2,FALSE)&lt;&gt;0,VLOOKUP($A62,[1]PBBuffData!$D$13:$O$1013,COLUMN()+2,FALSE),"")</f>
        <v>none_round</v>
      </c>
      <c r="G62" s="4" t="str">
        <f>IF(VLOOKUP($A62,[1]PBBuffData!$D$13:$O$1013,COLUMN()+2,FALSE)&lt;&gt;0,VLOOKUP($A62,[1]PBBuffData!$D$13:$O$1013,COLUMN()+2,FALSE),"")</f>
        <v/>
      </c>
      <c r="H62" s="4" t="str">
        <f>IF(VLOOKUP($A62,[1]PBBuffData!$D$13:$O$1013,COLUMN()+2,FALSE)&lt;&gt;0,VLOOKUP($A62,[1]PBBuffData!$D$13:$O$1013,COLUMN()+2,FALSE),"")</f>
        <v/>
      </c>
      <c r="I62" s="4">
        <f>IF(VLOOKUP($A62,[1]PBBuffData!$D$13:$O$1013,COLUMN()+2,FALSE)&lt;&gt;0,VLOOKUP($A62,[1]PBBuffData!$D$13:$O$1013,COLUMN()+2,FALSE),"")</f>
        <v>3</v>
      </c>
      <c r="J62" s="4">
        <f>IF(VLOOKUP($A62,[1]PBBuffData!$D$13:$O$1013,COLUMN()+2,FALSE)&lt;&gt;0,VLOOKUP($A62,[1]PBBuffData!$D$13:$O$1013,COLUMN()+2,FALSE),"")</f>
        <v>651010004</v>
      </c>
    </row>
    <row r="63" spans="1:10" x14ac:dyDescent="0.3">
      <c r="A63" s="16">
        <v>411200200</v>
      </c>
      <c r="B63" s="4">
        <v>1</v>
      </c>
      <c r="C63" s="3" t="s">
        <v>198</v>
      </c>
      <c r="D63" s="4" t="s">
        <v>205</v>
      </c>
      <c r="E63" s="3">
        <v>100</v>
      </c>
      <c r="F63" s="4" t="str">
        <f>IF(VLOOKUP($A63,[1]PBBuffData!$D$13:$O$1013,COLUMN()+2,FALSE)&lt;&gt;0,VLOOKUP($A63,[1]PBBuffData!$D$13:$O$1013,COLUMN()+2,FALSE),"")</f>
        <v>none_round</v>
      </c>
      <c r="G63" s="4" t="str">
        <f>IF(VLOOKUP($A63,[1]PBBuffData!$D$13:$O$1013,COLUMN()+2,FALSE)&lt;&gt;0,VLOOKUP($A63,[1]PBBuffData!$D$13:$O$1013,COLUMN()+2,FALSE),"")</f>
        <v/>
      </c>
      <c r="H63" s="4" t="str">
        <f>IF(VLOOKUP($A63,[1]PBBuffData!$D$13:$O$1013,COLUMN()+2,FALSE)&lt;&gt;0,VLOOKUP($A63,[1]PBBuffData!$D$13:$O$1013,COLUMN()+2,FALSE),"")</f>
        <v/>
      </c>
      <c r="I63" s="4">
        <f>IF(VLOOKUP($A63,[1]PBBuffData!$D$13:$O$1013,COLUMN()+2,FALSE)&lt;&gt;0,VLOOKUP($A63,[1]PBBuffData!$D$13:$O$1013,COLUMN()+2,FALSE),"")</f>
        <v>3</v>
      </c>
      <c r="J63" s="4">
        <f>IF(VLOOKUP($A63,[1]PBBuffData!$D$13:$O$1013,COLUMN()+2,FALSE)&lt;&gt;0,VLOOKUP($A63,[1]PBBuffData!$D$13:$O$1013,COLUMN()+2,FALSE),"")</f>
        <v>651010004</v>
      </c>
    </row>
    <row r="64" spans="1:10" x14ac:dyDescent="0.3">
      <c r="A64" s="16">
        <v>411200300</v>
      </c>
      <c r="B64" s="4">
        <v>1</v>
      </c>
      <c r="C64" s="4" t="s">
        <v>200</v>
      </c>
      <c r="D64" s="4" t="s">
        <v>205</v>
      </c>
      <c r="E64" s="3">
        <v>100</v>
      </c>
      <c r="F64" s="4" t="str">
        <f>IF(VLOOKUP($A64,[1]PBBuffData!$D$13:$O$1013,COLUMN()+2,FALSE)&lt;&gt;0,VLOOKUP($A64,[1]PBBuffData!$D$13:$O$1013,COLUMN()+2,FALSE),"")</f>
        <v>none_round</v>
      </c>
      <c r="G64" s="4" t="str">
        <f>IF(VLOOKUP($A64,[1]PBBuffData!$D$13:$O$1013,COLUMN()+2,FALSE)&lt;&gt;0,VLOOKUP($A64,[1]PBBuffData!$D$13:$O$1013,COLUMN()+2,FALSE),"")</f>
        <v/>
      </c>
      <c r="H64" s="4" t="str">
        <f>IF(VLOOKUP($A64,[1]PBBuffData!$D$13:$O$1013,COLUMN()+2,FALSE)&lt;&gt;0,VLOOKUP($A64,[1]PBBuffData!$D$13:$O$1013,COLUMN()+2,FALSE),"")</f>
        <v/>
      </c>
      <c r="I64" s="4">
        <f>IF(VLOOKUP($A64,[1]PBBuffData!$D$13:$O$1013,COLUMN()+2,FALSE)&lt;&gt;0,VLOOKUP($A64,[1]PBBuffData!$D$13:$O$1013,COLUMN()+2,FALSE),"")</f>
        <v>3</v>
      </c>
      <c r="J64" s="4">
        <f>IF(VLOOKUP($A64,[1]PBBuffData!$D$13:$O$1013,COLUMN()+2,FALSE)&lt;&gt;0,VLOOKUP($A64,[1]PBBuffData!$D$13:$O$1013,COLUMN()+2,FALSE),"")</f>
        <v>651010004</v>
      </c>
    </row>
    <row r="65" spans="1:10" x14ac:dyDescent="0.3">
      <c r="A65" s="16">
        <v>411200400</v>
      </c>
      <c r="B65" s="4">
        <v>1</v>
      </c>
      <c r="C65" s="4" t="s">
        <v>258</v>
      </c>
      <c r="D65" s="4" t="s">
        <v>205</v>
      </c>
      <c r="E65" s="3">
        <v>100</v>
      </c>
      <c r="F65" s="4" t="str">
        <f>IF(VLOOKUP($A65,[1]PBBuffData!$D$13:$O$1013,COLUMN()+2,FALSE)&lt;&gt;0,VLOOKUP($A65,[1]PBBuffData!$D$13:$O$1013,COLUMN()+2,FALSE),"")</f>
        <v>none_round</v>
      </c>
      <c r="G65" s="4" t="str">
        <f>IF(VLOOKUP($A65,[1]PBBuffData!$D$13:$O$1013,COLUMN()+2,FALSE)&lt;&gt;0,VLOOKUP($A65,[1]PBBuffData!$D$13:$O$1013,COLUMN()+2,FALSE),"")</f>
        <v/>
      </c>
      <c r="H65" s="4" t="str">
        <f>IF(VLOOKUP($A65,[1]PBBuffData!$D$13:$O$1013,COLUMN()+2,FALSE)&lt;&gt;0,VLOOKUP($A65,[1]PBBuffData!$D$13:$O$1013,COLUMN()+2,FALSE),"")</f>
        <v/>
      </c>
      <c r="I65" s="4">
        <f>IF(VLOOKUP($A65,[1]PBBuffData!$D$13:$O$1013,COLUMN()+2,FALSE)&lt;&gt;0,VLOOKUP($A65,[1]PBBuffData!$D$13:$O$1013,COLUMN()+2,FALSE),"")</f>
        <v>3</v>
      </c>
      <c r="J65" s="4">
        <f>IF(VLOOKUP($A65,[1]PBBuffData!$D$13:$O$1013,COLUMN()+2,FALSE)&lt;&gt;0,VLOOKUP($A65,[1]PBBuffData!$D$13:$O$1013,COLUMN()+2,FALSE),"")</f>
        <v>651010004</v>
      </c>
    </row>
    <row r="66" spans="1:10" x14ac:dyDescent="0.3">
      <c r="A66" s="16">
        <v>411200500</v>
      </c>
      <c r="B66" s="4">
        <v>1</v>
      </c>
      <c r="C66" s="4" t="s">
        <v>259</v>
      </c>
      <c r="D66" s="4" t="s">
        <v>205</v>
      </c>
      <c r="E66" s="3">
        <v>100</v>
      </c>
      <c r="F66" s="4" t="str">
        <f>IF(VLOOKUP($A66,[1]PBBuffData!$D$13:$O$1013,COLUMN()+2,FALSE)&lt;&gt;0,VLOOKUP($A66,[1]PBBuffData!$D$13:$O$1013,COLUMN()+2,FALSE),"")</f>
        <v>none_round</v>
      </c>
      <c r="G66" s="4" t="str">
        <f>IF(VLOOKUP($A66,[1]PBBuffData!$D$13:$O$1013,COLUMN()+2,FALSE)&lt;&gt;0,VLOOKUP($A66,[1]PBBuffData!$D$13:$O$1013,COLUMN()+2,FALSE),"")</f>
        <v/>
      </c>
      <c r="H66" s="4" t="str">
        <f>IF(VLOOKUP($A66,[1]PBBuffData!$D$13:$O$1013,COLUMN()+2,FALSE)&lt;&gt;0,VLOOKUP($A66,[1]PBBuffData!$D$13:$O$1013,COLUMN()+2,FALSE),"")</f>
        <v/>
      </c>
      <c r="I66" s="4">
        <f>IF(VLOOKUP($A66,[1]PBBuffData!$D$13:$O$1013,COLUMN()+2,FALSE)&lt;&gt;0,VLOOKUP($A66,[1]PBBuffData!$D$13:$O$1013,COLUMN()+2,FALSE),"")</f>
        <v>3</v>
      </c>
      <c r="J66" s="4">
        <f>IF(VLOOKUP($A66,[1]PBBuffData!$D$13:$O$1013,COLUMN()+2,FALSE)&lt;&gt;0,VLOOKUP($A66,[1]PBBuffData!$D$13:$O$1013,COLUMN()+2,FALSE),"")</f>
        <v>651010004</v>
      </c>
    </row>
    <row r="67" spans="1:10" x14ac:dyDescent="0.3">
      <c r="A67" s="16">
        <v>411200600</v>
      </c>
      <c r="B67" s="4">
        <v>1</v>
      </c>
      <c r="C67" s="4" t="s">
        <v>260</v>
      </c>
      <c r="D67" s="4" t="s">
        <v>205</v>
      </c>
      <c r="E67" s="3">
        <v>100</v>
      </c>
      <c r="F67" s="4" t="str">
        <f>IF(VLOOKUP($A67,[1]PBBuffData!$D$13:$O$1013,COLUMN()+2,FALSE)&lt;&gt;0,VLOOKUP($A67,[1]PBBuffData!$D$13:$O$1013,COLUMN()+2,FALSE),"")</f>
        <v>none_round</v>
      </c>
      <c r="G67" s="4" t="str">
        <f>IF(VLOOKUP($A67,[1]PBBuffData!$D$13:$O$1013,COLUMN()+2,FALSE)&lt;&gt;0,VLOOKUP($A67,[1]PBBuffData!$D$13:$O$1013,COLUMN()+2,FALSE),"")</f>
        <v/>
      </c>
      <c r="H67" s="4" t="str">
        <f>IF(VLOOKUP($A67,[1]PBBuffData!$D$13:$O$1013,COLUMN()+2,FALSE)&lt;&gt;0,VLOOKUP($A67,[1]PBBuffData!$D$13:$O$1013,COLUMN()+2,FALSE),"")</f>
        <v/>
      </c>
      <c r="I67" s="4">
        <f>IF(VLOOKUP($A67,[1]PBBuffData!$D$13:$O$1013,COLUMN()+2,FALSE)&lt;&gt;0,VLOOKUP($A67,[1]PBBuffData!$D$13:$O$1013,COLUMN()+2,FALSE),"")</f>
        <v>3</v>
      </c>
      <c r="J67" s="4">
        <f>IF(VLOOKUP($A67,[1]PBBuffData!$D$13:$O$1013,COLUMN()+2,FALSE)&lt;&gt;0,VLOOKUP($A67,[1]PBBuffData!$D$13:$O$1013,COLUMN()+2,FALSE),"")</f>
        <v>651010004</v>
      </c>
    </row>
    <row r="68" spans="1:10" x14ac:dyDescent="0.3">
      <c r="A68" s="16">
        <v>411200700</v>
      </c>
      <c r="B68" s="4">
        <v>1</v>
      </c>
      <c r="C68" s="4" t="s">
        <v>261</v>
      </c>
      <c r="D68" s="4" t="s">
        <v>205</v>
      </c>
      <c r="E68" s="3">
        <v>100</v>
      </c>
      <c r="F68" s="4" t="str">
        <f>IF(VLOOKUP($A68,[1]PBBuffData!$D$13:$O$1013,COLUMN()+2,FALSE)&lt;&gt;0,VLOOKUP($A68,[1]PBBuffData!$D$13:$O$1013,COLUMN()+2,FALSE),"")</f>
        <v>none_round</v>
      </c>
      <c r="G68" s="4" t="str">
        <f>IF(VLOOKUP($A68,[1]PBBuffData!$D$13:$O$1013,COLUMN()+2,FALSE)&lt;&gt;0,VLOOKUP($A68,[1]PBBuffData!$D$13:$O$1013,COLUMN()+2,FALSE),"")</f>
        <v/>
      </c>
      <c r="H68" s="4" t="str">
        <f>IF(VLOOKUP($A68,[1]PBBuffData!$D$13:$O$1013,COLUMN()+2,FALSE)&lt;&gt;0,VLOOKUP($A68,[1]PBBuffData!$D$13:$O$1013,COLUMN()+2,FALSE),"")</f>
        <v/>
      </c>
      <c r="I68" s="4">
        <f>IF(VLOOKUP($A68,[1]PBBuffData!$D$13:$O$1013,COLUMN()+2,FALSE)&lt;&gt;0,VLOOKUP($A68,[1]PBBuffData!$D$13:$O$1013,COLUMN()+2,FALSE),"")</f>
        <v>3</v>
      </c>
      <c r="J68" s="4">
        <f>IF(VLOOKUP($A68,[1]PBBuffData!$D$13:$O$1013,COLUMN()+2,FALSE)&lt;&gt;0,VLOOKUP($A68,[1]PBBuffData!$D$13:$O$1013,COLUMN()+2,FALSE),"")</f>
        <v>651010004</v>
      </c>
    </row>
    <row r="69" spans="1:10" x14ac:dyDescent="0.3">
      <c r="A69" s="16">
        <v>411200800</v>
      </c>
      <c r="B69" s="4">
        <v>1</v>
      </c>
      <c r="C69" s="4" t="s">
        <v>262</v>
      </c>
      <c r="D69" s="4" t="s">
        <v>205</v>
      </c>
      <c r="E69" s="3">
        <v>100</v>
      </c>
      <c r="F69" s="4" t="str">
        <f>IF(VLOOKUP($A69,[1]PBBuffData!$D$13:$O$1013,COLUMN()+2,FALSE)&lt;&gt;0,VLOOKUP($A69,[1]PBBuffData!$D$13:$O$1013,COLUMN()+2,FALSE),"")</f>
        <v>none_round</v>
      </c>
      <c r="G69" s="4" t="str">
        <f>IF(VLOOKUP($A69,[1]PBBuffData!$D$13:$O$1013,COLUMN()+2,FALSE)&lt;&gt;0,VLOOKUP($A69,[1]PBBuffData!$D$13:$O$1013,COLUMN()+2,FALSE),"")</f>
        <v/>
      </c>
      <c r="H69" s="4" t="str">
        <f>IF(VLOOKUP($A69,[1]PBBuffData!$D$13:$O$1013,COLUMN()+2,FALSE)&lt;&gt;0,VLOOKUP($A69,[1]PBBuffData!$D$13:$O$1013,COLUMN()+2,FALSE),"")</f>
        <v/>
      </c>
      <c r="I69" s="4">
        <f>IF(VLOOKUP($A69,[1]PBBuffData!$D$13:$O$1013,COLUMN()+2,FALSE)&lt;&gt;0,VLOOKUP($A69,[1]PBBuffData!$D$13:$O$1013,COLUMN()+2,FALSE),"")</f>
        <v>3</v>
      </c>
      <c r="J69" s="4">
        <f>IF(VLOOKUP($A69,[1]PBBuffData!$D$13:$O$1013,COLUMN()+2,FALSE)&lt;&gt;0,VLOOKUP($A69,[1]PBBuffData!$D$13:$O$1013,COLUMN()+2,FALSE),"")</f>
        <v>651010004</v>
      </c>
    </row>
    <row r="70" spans="1:10" ht="17.25" x14ac:dyDescent="0.35">
      <c r="A70" s="8"/>
      <c r="C70" s="8"/>
      <c r="D70" s="8"/>
      <c r="F70" s="8"/>
      <c r="G70" s="8"/>
      <c r="H70" s="8"/>
      <c r="I70" s="8"/>
      <c r="J70" s="8"/>
    </row>
    <row r="71" spans="1:10" ht="17.25" x14ac:dyDescent="0.35">
      <c r="A71" s="8"/>
      <c r="C71" s="8"/>
      <c r="D71" s="8"/>
      <c r="F71" s="8"/>
      <c r="G71" s="8"/>
      <c r="H71" s="8"/>
      <c r="I71" s="8"/>
      <c r="J71" s="8"/>
    </row>
    <row r="72" spans="1:10" x14ac:dyDescent="0.3">
      <c r="A72" s="18" t="s">
        <v>84</v>
      </c>
      <c r="B72" s="18"/>
      <c r="C72" s="18"/>
      <c r="D72" s="18"/>
      <c r="E72" s="18"/>
      <c r="F72" s="18"/>
      <c r="G72" s="18"/>
      <c r="H72" s="18"/>
      <c r="I72" s="18"/>
      <c r="J72" s="18"/>
    </row>
    <row r="73" spans="1:10" x14ac:dyDescent="0.3">
      <c r="A73" s="16">
        <v>411300100</v>
      </c>
      <c r="B73" s="4">
        <v>1</v>
      </c>
      <c r="C73" s="3" t="s">
        <v>198</v>
      </c>
      <c r="D73" s="4" t="s">
        <v>194</v>
      </c>
      <c r="E73" s="3">
        <v>100</v>
      </c>
      <c r="F73" s="3"/>
      <c r="G73" s="3"/>
      <c r="H73" s="3"/>
      <c r="I73" s="3"/>
      <c r="J73" s="3"/>
    </row>
    <row r="74" spans="1:10" x14ac:dyDescent="0.3">
      <c r="A74" s="16">
        <v>411300200</v>
      </c>
      <c r="B74" s="4">
        <v>1</v>
      </c>
      <c r="C74" s="4" t="s">
        <v>200</v>
      </c>
      <c r="D74" s="4" t="s">
        <v>102</v>
      </c>
      <c r="E74" s="3">
        <v>100</v>
      </c>
      <c r="F74" s="4"/>
      <c r="G74" s="4"/>
      <c r="H74" s="4"/>
      <c r="I74" s="4"/>
      <c r="J74" s="4"/>
    </row>
    <row r="75" spans="1:10" x14ac:dyDescent="0.3">
      <c r="A75" s="16">
        <v>412300200</v>
      </c>
      <c r="B75" s="4">
        <v>1</v>
      </c>
      <c r="C75" s="4" t="s">
        <v>200</v>
      </c>
      <c r="D75" s="4" t="s">
        <v>103</v>
      </c>
      <c r="E75" s="3">
        <v>100</v>
      </c>
      <c r="F75" s="4"/>
      <c r="G75" s="4"/>
      <c r="H75" s="4"/>
      <c r="I75" s="4"/>
      <c r="J75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zoomScale="115" zoomScaleNormal="115" workbookViewId="0">
      <selection activeCell="B16" sqref="B16"/>
    </sheetView>
  </sheetViews>
  <sheetFormatPr defaultRowHeight="14.25" x14ac:dyDescent="0.2"/>
  <cols>
    <col min="1" max="1" width="31.5" style="5" customWidth="1"/>
    <col min="2" max="2" width="46.625" customWidth="1"/>
    <col min="4" max="4" width="10.5" bestFit="1" customWidth="1"/>
  </cols>
  <sheetData>
    <row r="1" spans="1:2" x14ac:dyDescent="0.2">
      <c r="A1" s="1" t="s">
        <v>86</v>
      </c>
      <c r="B1" s="1" t="s">
        <v>27</v>
      </c>
    </row>
    <row r="2" spans="1:2" ht="76.150000000000006" customHeight="1" x14ac:dyDescent="0.2">
      <c r="A2" s="2" t="s">
        <v>28</v>
      </c>
      <c r="B2" s="2" t="s">
        <v>87</v>
      </c>
    </row>
    <row r="3" spans="1:2" ht="16.5" x14ac:dyDescent="0.35">
      <c r="A3" s="10" t="s">
        <v>29</v>
      </c>
      <c r="B3" s="10" t="s">
        <v>1</v>
      </c>
    </row>
    <row r="4" spans="1:2" x14ac:dyDescent="0.2">
      <c r="A4" s="9" t="s">
        <v>96</v>
      </c>
      <c r="B4" s="9" t="s">
        <v>97</v>
      </c>
    </row>
    <row r="5" spans="1:2" x14ac:dyDescent="0.2">
      <c r="A5" s="9" t="s">
        <v>19</v>
      </c>
      <c r="B5" s="9" t="s">
        <v>43</v>
      </c>
    </row>
    <row r="6" spans="1:2" x14ac:dyDescent="0.2">
      <c r="A6" s="9" t="s">
        <v>20</v>
      </c>
      <c r="B6" s="9" t="s">
        <v>45</v>
      </c>
    </row>
    <row r="7" spans="1:2" x14ac:dyDescent="0.2">
      <c r="A7" s="9" t="s">
        <v>409</v>
      </c>
      <c r="B7" s="9" t="s">
        <v>410</v>
      </c>
    </row>
    <row r="8" spans="1:2" x14ac:dyDescent="0.2">
      <c r="A8" s="9" t="s">
        <v>501</v>
      </c>
      <c r="B8" s="9" t="s">
        <v>500</v>
      </c>
    </row>
    <row r="9" spans="1:2" x14ac:dyDescent="0.2">
      <c r="A9" s="9" t="s">
        <v>503</v>
      </c>
      <c r="B9" s="9" t="s">
        <v>502</v>
      </c>
    </row>
    <row r="10" spans="1:2" x14ac:dyDescent="0.2">
      <c r="A10" s="9" t="s">
        <v>21</v>
      </c>
      <c r="B10" s="9" t="s">
        <v>44</v>
      </c>
    </row>
    <row r="11" spans="1:2" x14ac:dyDescent="0.2">
      <c r="A11" s="9" t="s">
        <v>22</v>
      </c>
      <c r="B11" s="9" t="s">
        <v>46</v>
      </c>
    </row>
    <row r="12" spans="1:2" x14ac:dyDescent="0.2">
      <c r="A12" s="9" t="s">
        <v>23</v>
      </c>
      <c r="B12" s="9" t="s">
        <v>47</v>
      </c>
    </row>
    <row r="13" spans="1:2" x14ac:dyDescent="0.2">
      <c r="A13" s="9" t="s">
        <v>309</v>
      </c>
      <c r="B13" s="9" t="s">
        <v>308</v>
      </c>
    </row>
    <row r="14" spans="1:2" x14ac:dyDescent="0.2">
      <c r="A14" s="9" t="s">
        <v>408</v>
      </c>
      <c r="B14" s="9" t="s">
        <v>407</v>
      </c>
    </row>
    <row r="15" spans="1:2" x14ac:dyDescent="0.2">
      <c r="A15" s="9" t="s">
        <v>26</v>
      </c>
      <c r="B15" s="9" t="s">
        <v>48</v>
      </c>
    </row>
    <row r="16" spans="1:2" x14ac:dyDescent="0.2">
      <c r="A16" s="9" t="s">
        <v>282</v>
      </c>
      <c r="B16" s="9" t="s">
        <v>281</v>
      </c>
    </row>
    <row r="17" spans="1:2" x14ac:dyDescent="0.2">
      <c r="A17" s="9" t="s">
        <v>404</v>
      </c>
      <c r="B17" s="9" t="s">
        <v>405</v>
      </c>
    </row>
    <row r="18" spans="1:2" x14ac:dyDescent="0.2">
      <c r="A18" s="9" t="s">
        <v>189</v>
      </c>
      <c r="B18" s="9" t="s">
        <v>302</v>
      </c>
    </row>
    <row r="19" spans="1:2" x14ac:dyDescent="0.2">
      <c r="A19" s="9" t="s">
        <v>303</v>
      </c>
      <c r="B19" s="9" t="s">
        <v>306</v>
      </c>
    </row>
    <row r="20" spans="1:2" x14ac:dyDescent="0.2">
      <c r="A20" s="9" t="s">
        <v>304</v>
      </c>
      <c r="B20" s="9" t="s">
        <v>305</v>
      </c>
    </row>
    <row r="21" spans="1:2" x14ac:dyDescent="0.2">
      <c r="A21" s="9" t="s">
        <v>24</v>
      </c>
      <c r="B21" s="9" t="s">
        <v>70</v>
      </c>
    </row>
    <row r="22" spans="1:2" x14ac:dyDescent="0.2">
      <c r="A22" s="9" t="s">
        <v>204</v>
      </c>
      <c r="B22" s="9" t="s">
        <v>203</v>
      </c>
    </row>
    <row r="23" spans="1:2" x14ac:dyDescent="0.2">
      <c r="A23" s="9" t="s">
        <v>193</v>
      </c>
      <c r="B23" s="9" t="s">
        <v>98</v>
      </c>
    </row>
    <row r="24" spans="1:2" x14ac:dyDescent="0.2">
      <c r="A24" s="9" t="s">
        <v>192</v>
      </c>
      <c r="B24" s="9" t="s">
        <v>191</v>
      </c>
    </row>
    <row r="25" spans="1:2" x14ac:dyDescent="0.2">
      <c r="A25" s="9" t="s">
        <v>25</v>
      </c>
      <c r="B25" s="9" t="s">
        <v>71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PBSkill</vt:lpstr>
      <vt:lpstr>PBSkillTimeline</vt:lpstr>
      <vt:lpstr>PBSkillLogic</vt:lpstr>
      <vt:lpstr>#PBSkillLogic</vt:lpstr>
      <vt:lpstr>#PBTarget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2019-10-24T07:11:59Z</dcterms:modified>
</cp:coreProperties>
</file>