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nid\Documents\ExploratoryDataSets\Hogwarts-Excel\Resources\"/>
    </mc:Choice>
  </mc:AlternateContent>
  <xr:revisionPtr revIDLastSave="0" documentId="13_ncr:1_{A9FD1F99-01D4-44AF-8969-F9727119A481}" xr6:coauthVersionLast="47" xr6:coauthVersionMax="47" xr10:uidLastSave="{00000000-0000-0000-0000-000000000000}"/>
  <bookViews>
    <workbookView xWindow="3135" yWindow="2805" windowWidth="18000" windowHeight="9270" firstSheet="1" activeTab="3" xr2:uid="{5A664A2B-99A8-4FE9-85B7-912017A34468}"/>
  </bookViews>
  <sheets>
    <sheet name="Employees" sheetId="1" r:id="rId1"/>
    <sheet name="Pay Report" sheetId="2" r:id="rId2"/>
    <sheet name="House" sheetId="3" r:id="rId3"/>
    <sheet name="House Salaries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2" i="4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4" i="3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4" i="2"/>
</calcChain>
</file>

<file path=xl/sharedStrings.xml><?xml version="1.0" encoding="utf-8"?>
<sst xmlns="http://schemas.openxmlformats.org/spreadsheetml/2006/main" count="62" uniqueCount="41">
  <si>
    <t>Employee ID</t>
  </si>
  <si>
    <t>Last Name</t>
  </si>
  <si>
    <t>First Name</t>
  </si>
  <si>
    <t>Snape</t>
  </si>
  <si>
    <t>Severus</t>
  </si>
  <si>
    <t>Dumbledore</t>
  </si>
  <si>
    <t>Albus</t>
  </si>
  <si>
    <t>McGonagall</t>
  </si>
  <si>
    <t>Minerva</t>
  </si>
  <si>
    <t>Flitwick</t>
  </si>
  <si>
    <t>Filius</t>
  </si>
  <si>
    <t>Sprout</t>
  </si>
  <si>
    <t>Pomona</t>
  </si>
  <si>
    <t>Umbridge</t>
  </si>
  <si>
    <t>Dolores</t>
  </si>
  <si>
    <t>Quirell</t>
  </si>
  <si>
    <t>Quirinus</t>
  </si>
  <si>
    <t>Carrow</t>
  </si>
  <si>
    <t>Alecto</t>
  </si>
  <si>
    <t>Amycus</t>
  </si>
  <si>
    <t>Kettleburn</t>
  </si>
  <si>
    <t>Silvanus</t>
  </si>
  <si>
    <t>Rakepick</t>
  </si>
  <si>
    <t>Patricia</t>
  </si>
  <si>
    <t>Lupin</t>
  </si>
  <si>
    <t>Remus</t>
  </si>
  <si>
    <t>Slughorn</t>
  </si>
  <si>
    <t>Horace</t>
  </si>
  <si>
    <t>Lockhart</t>
  </si>
  <si>
    <t>Gilderoy</t>
  </si>
  <si>
    <t>Trelawney</t>
  </si>
  <si>
    <t>Sybill</t>
  </si>
  <si>
    <t>Rubeus</t>
  </si>
  <si>
    <t>Hagrid</t>
  </si>
  <si>
    <t>Pay</t>
  </si>
  <si>
    <t>House</t>
  </si>
  <si>
    <t>Gryffindor</t>
  </si>
  <si>
    <t>Ravenclaw</t>
  </si>
  <si>
    <t>Hufflepuff</t>
  </si>
  <si>
    <t>Slytherin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</si>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</sst>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;&quot;$&quot;0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A90FD-2E63-4A95-9499-A353580B9BFE}">
  <dimension ref="A3:C19"/>
  <sheetViews>
    <sheetView workbookViewId="0">
      <selection activeCell="A4" sqref="A4:A19"/>
    </sheetView>
  </sheetViews>
  <sheetFormatPr defaultRowHeight="15" x14ac:dyDescent="0.25"/>
  <cols>
    <col min="1" max="2" width="12.140625" bestFit="1" customWidth="1"/>
    <col min="3" max="3" width="10.5703125" bestFit="1" customWidth="1"/>
  </cols>
  <sheetData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>
        <v>110608</v>
      </c>
      <c r="B4" t="s">
        <v>3</v>
      </c>
      <c r="C4" t="s">
        <v>4</v>
      </c>
    </row>
    <row r="5" spans="1:3" x14ac:dyDescent="0.25">
      <c r="A5">
        <v>253072</v>
      </c>
      <c r="B5" t="s">
        <v>5</v>
      </c>
      <c r="C5" t="s">
        <v>6</v>
      </c>
    </row>
    <row r="6" spans="1:3" x14ac:dyDescent="0.25">
      <c r="A6">
        <v>352711</v>
      </c>
      <c r="B6" t="s">
        <v>7</v>
      </c>
      <c r="C6" t="s">
        <v>8</v>
      </c>
    </row>
    <row r="7" spans="1:3" x14ac:dyDescent="0.25">
      <c r="A7">
        <v>391006</v>
      </c>
      <c r="B7" t="s">
        <v>9</v>
      </c>
      <c r="C7" t="s">
        <v>10</v>
      </c>
    </row>
    <row r="8" spans="1:3" x14ac:dyDescent="0.25">
      <c r="A8">
        <v>392128</v>
      </c>
      <c r="B8" t="s">
        <v>11</v>
      </c>
      <c r="C8" t="s">
        <v>12</v>
      </c>
    </row>
    <row r="9" spans="1:3" x14ac:dyDescent="0.25">
      <c r="A9">
        <v>549457</v>
      </c>
      <c r="B9" t="s">
        <v>13</v>
      </c>
      <c r="C9" t="s">
        <v>14</v>
      </c>
    </row>
    <row r="10" spans="1:3" x14ac:dyDescent="0.25">
      <c r="A10">
        <v>580622</v>
      </c>
      <c r="B10" t="s">
        <v>15</v>
      </c>
      <c r="C10" t="s">
        <v>16</v>
      </c>
    </row>
    <row r="11" spans="1:3" x14ac:dyDescent="0.25">
      <c r="A11">
        <v>602693</v>
      </c>
      <c r="B11" t="s">
        <v>17</v>
      </c>
      <c r="C11" t="s">
        <v>18</v>
      </c>
    </row>
    <row r="12" spans="1:3" x14ac:dyDescent="0.25">
      <c r="A12">
        <v>611810</v>
      </c>
      <c r="B12" t="s">
        <v>17</v>
      </c>
      <c r="C12" t="s">
        <v>19</v>
      </c>
    </row>
    <row r="13" spans="1:3" x14ac:dyDescent="0.25">
      <c r="A13">
        <v>612235</v>
      </c>
      <c r="B13" t="s">
        <v>20</v>
      </c>
      <c r="C13" t="s">
        <v>21</v>
      </c>
    </row>
    <row r="14" spans="1:3" x14ac:dyDescent="0.25">
      <c r="A14">
        <v>830385</v>
      </c>
      <c r="B14" t="s">
        <v>22</v>
      </c>
      <c r="C14" t="s">
        <v>23</v>
      </c>
    </row>
    <row r="15" spans="1:3" x14ac:dyDescent="0.25">
      <c r="A15">
        <v>990678</v>
      </c>
      <c r="B15" t="s">
        <v>24</v>
      </c>
      <c r="C15" t="s">
        <v>25</v>
      </c>
    </row>
    <row r="16" spans="1:3" x14ac:dyDescent="0.25">
      <c r="A16">
        <v>421589</v>
      </c>
      <c r="B16" t="s">
        <v>26</v>
      </c>
      <c r="C16" t="s">
        <v>27</v>
      </c>
    </row>
    <row r="17" spans="1:3" x14ac:dyDescent="0.25">
      <c r="A17">
        <v>789457</v>
      </c>
      <c r="B17" t="s">
        <v>28</v>
      </c>
      <c r="C17" t="s">
        <v>29</v>
      </c>
    </row>
    <row r="18" spans="1:3" x14ac:dyDescent="0.25">
      <c r="A18">
        <v>321654</v>
      </c>
      <c r="B18" t="s">
        <v>30</v>
      </c>
      <c r="C18" t="s">
        <v>31</v>
      </c>
    </row>
    <row r="19" spans="1:3" x14ac:dyDescent="0.25">
      <c r="A19">
        <v>859974</v>
      </c>
      <c r="B19" t="s">
        <v>32</v>
      </c>
      <c r="C19" t="s">
        <v>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DF446-D146-45DC-94F3-BD3BD6EFB0CF}">
  <dimension ref="A3:D19"/>
  <sheetViews>
    <sheetView workbookViewId="0">
      <selection activeCell="C4" sqref="C4"/>
    </sheetView>
  </sheetViews>
  <sheetFormatPr defaultRowHeight="15" x14ac:dyDescent="0.25"/>
  <cols>
    <col min="1" max="1" width="12.140625" bestFit="1" customWidth="1"/>
    <col min="3" max="3" width="12.140625" bestFit="1" customWidth="1"/>
  </cols>
  <sheetData>
    <row r="3" spans="1:4" x14ac:dyDescent="0.25">
      <c r="A3" t="s">
        <v>0</v>
      </c>
      <c r="B3" t="s">
        <v>34</v>
      </c>
      <c r="C3" t="s">
        <v>1</v>
      </c>
      <c r="D3" t="s">
        <v>2</v>
      </c>
    </row>
    <row r="4" spans="1:4" x14ac:dyDescent="0.25">
      <c r="A4">
        <v>110608</v>
      </c>
      <c r="B4" s="1">
        <v>84289</v>
      </c>
      <c r="C4" t="str">
        <f>VLOOKUP(A4,Employees!A3:C19,2,FALSE)</f>
        <v>Snape</v>
      </c>
      <c r="D4" t="str">
        <f>VLOOKUP(A4,Employees!A3:C19,3,FALSE)</f>
        <v>Severus</v>
      </c>
    </row>
    <row r="5" spans="1:4" x14ac:dyDescent="0.25">
      <c r="A5">
        <v>253072</v>
      </c>
      <c r="B5" s="1">
        <v>137670</v>
      </c>
      <c r="C5" t="str">
        <f>VLOOKUP(A5,Employees!A4:C20,2,FALSE)</f>
        <v>Dumbledore</v>
      </c>
      <c r="D5" t="str">
        <f>VLOOKUP(A5,Employees!A4:C20,3,FALSE)</f>
        <v>Albus</v>
      </c>
    </row>
    <row r="6" spans="1:4" x14ac:dyDescent="0.25">
      <c r="A6">
        <v>352711</v>
      </c>
      <c r="B6" s="1">
        <v>190024</v>
      </c>
      <c r="C6" t="str">
        <f>VLOOKUP(A6,Employees!A5:C21,2,FALSE)</f>
        <v>McGonagall</v>
      </c>
      <c r="D6" t="str">
        <f>VLOOKUP(A6,Employees!A5:C21,3,FALSE)</f>
        <v>Minerva</v>
      </c>
    </row>
    <row r="7" spans="1:4" x14ac:dyDescent="0.25">
      <c r="A7">
        <v>391006</v>
      </c>
      <c r="B7" s="1">
        <v>122604</v>
      </c>
      <c r="C7" t="str">
        <f>VLOOKUP(A7,Employees!A6:C22,2,FALSE)</f>
        <v>Flitwick</v>
      </c>
      <c r="D7" t="str">
        <f>VLOOKUP(A7,Employees!A6:C22,3,FALSE)</f>
        <v>Filius</v>
      </c>
    </row>
    <row r="8" spans="1:4" x14ac:dyDescent="0.25">
      <c r="A8">
        <v>392128</v>
      </c>
      <c r="B8" s="1">
        <v>111709</v>
      </c>
      <c r="C8" t="str">
        <f>VLOOKUP(A8,Employees!A7:C23,2,FALSE)</f>
        <v>Sprout</v>
      </c>
      <c r="D8" t="str">
        <f>VLOOKUP(A8,Employees!A7:C23,3,FALSE)</f>
        <v>Pomona</v>
      </c>
    </row>
    <row r="9" spans="1:4" x14ac:dyDescent="0.25">
      <c r="A9">
        <v>549457</v>
      </c>
      <c r="B9" s="1">
        <v>85931</v>
      </c>
      <c r="C9" t="str">
        <f>VLOOKUP(A9,Employees!A8:C24,2,FALSE)</f>
        <v>Umbridge</v>
      </c>
      <c r="D9" t="str">
        <f>VLOOKUP(A9,Employees!A8:C24,3,FALSE)</f>
        <v>Dolores</v>
      </c>
    </row>
    <row r="10" spans="1:4" x14ac:dyDescent="0.25">
      <c r="A10">
        <v>580622</v>
      </c>
      <c r="B10" s="1">
        <v>168114</v>
      </c>
      <c r="C10" t="str">
        <f>VLOOKUP(A10,Employees!A9:C25,2,FALSE)</f>
        <v>Quirell</v>
      </c>
      <c r="D10" t="str">
        <f>VLOOKUP(A10,Employees!A9:C25,3,FALSE)</f>
        <v>Quirinus</v>
      </c>
    </row>
    <row r="11" spans="1:4" x14ac:dyDescent="0.25">
      <c r="A11">
        <v>602693</v>
      </c>
      <c r="B11" s="1">
        <v>89627</v>
      </c>
      <c r="C11" t="str">
        <f>VLOOKUP(A11,Employees!A10:C26,2,FALSE)</f>
        <v>Carrow</v>
      </c>
      <c r="D11" t="str">
        <f>VLOOKUP(A11,Employees!A10:C26,3,FALSE)</f>
        <v>Alecto</v>
      </c>
    </row>
    <row r="12" spans="1:4" x14ac:dyDescent="0.25">
      <c r="A12">
        <v>611810</v>
      </c>
      <c r="B12" s="1">
        <v>149946</v>
      </c>
      <c r="C12" t="str">
        <f>VLOOKUP(A12,Employees!A11:C27,2,FALSE)</f>
        <v>Carrow</v>
      </c>
      <c r="D12" t="str">
        <f>VLOOKUP(A12,Employees!A11:C27,3,FALSE)</f>
        <v>Amycus</v>
      </c>
    </row>
    <row r="13" spans="1:4" x14ac:dyDescent="0.25">
      <c r="A13">
        <v>612235</v>
      </c>
      <c r="B13" s="1">
        <v>145893</v>
      </c>
      <c r="C13" t="str">
        <f>VLOOKUP(A13,Employees!A12:C28,2,FALSE)</f>
        <v>Kettleburn</v>
      </c>
      <c r="D13" t="str">
        <f>VLOOKUP(A13,Employees!A12:C28,3,FALSE)</f>
        <v>Silvanus</v>
      </c>
    </row>
    <row r="14" spans="1:4" x14ac:dyDescent="0.25">
      <c r="A14">
        <v>830385</v>
      </c>
      <c r="B14" s="1">
        <v>64757</v>
      </c>
      <c r="C14" t="str">
        <f>VLOOKUP(A14,Employees!A13:C29,2,FALSE)</f>
        <v>Rakepick</v>
      </c>
      <c r="D14" t="str">
        <f>VLOOKUP(A14,Employees!A13:C29,3,FALSE)</f>
        <v>Patricia</v>
      </c>
    </row>
    <row r="15" spans="1:4" x14ac:dyDescent="0.25">
      <c r="A15">
        <v>990678</v>
      </c>
      <c r="B15" s="1">
        <v>71478</v>
      </c>
      <c r="C15" t="str">
        <f>VLOOKUP(A15,Employees!A14:C30,2,FALSE)</f>
        <v>Lupin</v>
      </c>
      <c r="D15" t="str">
        <f>VLOOKUP(A15,Employees!A14:C30,3,FALSE)</f>
        <v>Remus</v>
      </c>
    </row>
    <row r="16" spans="1:4" x14ac:dyDescent="0.25">
      <c r="A16">
        <v>421589</v>
      </c>
      <c r="B16" s="1">
        <v>131505</v>
      </c>
      <c r="C16" t="str">
        <f>VLOOKUP(A16,Employees!A15:C31,2,FALSE)</f>
        <v>Slughorn</v>
      </c>
      <c r="D16" t="str">
        <f>VLOOKUP(A16,Employees!A15:C31,3,FALSE)</f>
        <v>Horace</v>
      </c>
    </row>
    <row r="17" spans="1:4" x14ac:dyDescent="0.25">
      <c r="A17">
        <v>789457</v>
      </c>
      <c r="B17" s="1">
        <v>75486</v>
      </c>
      <c r="C17" t="str">
        <f>VLOOKUP(A17,Employees!A16:C32,2,FALSE)</f>
        <v>Lockhart</v>
      </c>
      <c r="D17" t="str">
        <f>VLOOKUP(A17,Employees!A16:C32,3,FALSE)</f>
        <v>Gilderoy</v>
      </c>
    </row>
    <row r="18" spans="1:4" x14ac:dyDescent="0.25">
      <c r="A18">
        <v>321654</v>
      </c>
      <c r="B18" s="1">
        <v>81853</v>
      </c>
      <c r="C18" t="str">
        <f>VLOOKUP(A18,Employees!A17:C33,2,FALSE)</f>
        <v>Trelawney</v>
      </c>
      <c r="D18" t="str">
        <f>VLOOKUP(A18,Employees!A17:C33,3,FALSE)</f>
        <v>Sybill</v>
      </c>
    </row>
    <row r="19" spans="1:4" x14ac:dyDescent="0.25">
      <c r="A19">
        <v>859974</v>
      </c>
      <c r="B19" s="1">
        <v>87987</v>
      </c>
      <c r="C19" t="str">
        <f>VLOOKUP(A19,Employees!A18:C34,2,FALSE)</f>
        <v>Rubeus</v>
      </c>
      <c r="D19" t="str">
        <f>VLOOKUP(A19,Employees!A18:C34,3,FALSE)</f>
        <v>Hagrid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45C7F-FC5F-4ECF-9D62-B2A40EB66CD5}">
  <dimension ref="A3:D19"/>
  <sheetViews>
    <sheetView workbookViewId="0">
      <selection activeCell="E19" sqref="E19"/>
    </sheetView>
  </sheetViews>
  <sheetFormatPr defaultRowHeight="15" x14ac:dyDescent="0.25"/>
  <cols>
    <col min="1" max="1" width="12.140625" bestFit="1" customWidth="1"/>
    <col min="2" max="2" width="18.28515625" customWidth="1"/>
    <col min="3" max="3" width="18.140625" customWidth="1"/>
    <col min="4" max="4" width="17.7109375" customWidth="1"/>
  </cols>
  <sheetData>
    <row r="3" spans="1:4" x14ac:dyDescent="0.25">
      <c r="A3" t="s">
        <v>0</v>
      </c>
      <c r="B3" t="s">
        <v>1</v>
      </c>
      <c r="C3" t="s">
        <v>2</v>
      </c>
      <c r="D3" t="s">
        <v>35</v>
      </c>
    </row>
    <row r="4" spans="1:4" x14ac:dyDescent="0.25">
      <c r="A4">
        <v>110608</v>
      </c>
      <c r="B4" t="str">
        <f>VLOOKUP(A4,Employees!A4:C19,2,FALSE)</f>
        <v>Snape</v>
      </c>
      <c r="C4" t="str">
        <f>VLOOKUP(A4,Employees!A4:C19,3,FALSE)</f>
        <v>Severus</v>
      </c>
      <c r="D4" t="s">
        <v>39</v>
      </c>
    </row>
    <row r="5" spans="1:4" x14ac:dyDescent="0.25">
      <c r="A5">
        <v>253072</v>
      </c>
      <c r="B5" t="str">
        <f>VLOOKUP(A5,Employees!A5:C20,2,FALSE)</f>
        <v>Dumbledore</v>
      </c>
      <c r="C5" t="str">
        <f>VLOOKUP(A5,Employees!A5:C20,3,FALSE)</f>
        <v>Albus</v>
      </c>
      <c r="D5" t="s">
        <v>36</v>
      </c>
    </row>
    <row r="6" spans="1:4" x14ac:dyDescent="0.25">
      <c r="A6">
        <v>352711</v>
      </c>
      <c r="B6" t="str">
        <f>VLOOKUP(A6,Employees!A6:C21,2,FALSE)</f>
        <v>McGonagall</v>
      </c>
      <c r="C6" t="str">
        <f>VLOOKUP(A6,Employees!A6:C21,3,FALSE)</f>
        <v>Minerva</v>
      </c>
      <c r="D6" t="s">
        <v>36</v>
      </c>
    </row>
    <row r="7" spans="1:4" x14ac:dyDescent="0.25">
      <c r="A7">
        <v>391006</v>
      </c>
      <c r="B7" t="str">
        <f>VLOOKUP(A7,Employees!A7:C22,2,FALSE)</f>
        <v>Flitwick</v>
      </c>
      <c r="C7" t="str">
        <f>VLOOKUP(A7,Employees!A7:C22,3,FALSE)</f>
        <v>Filius</v>
      </c>
      <c r="D7" t="s">
        <v>37</v>
      </c>
    </row>
    <row r="8" spans="1:4" x14ac:dyDescent="0.25">
      <c r="A8">
        <v>392128</v>
      </c>
      <c r="B8" t="str">
        <f>VLOOKUP(A8,Employees!A8:C23,2,FALSE)</f>
        <v>Sprout</v>
      </c>
      <c r="C8" t="str">
        <f>VLOOKUP(A8,Employees!A8:C23,3,FALSE)</f>
        <v>Pomona</v>
      </c>
      <c r="D8" t="s">
        <v>38</v>
      </c>
    </row>
    <row r="9" spans="1:4" x14ac:dyDescent="0.25">
      <c r="A9">
        <v>549457</v>
      </c>
      <c r="B9" t="str">
        <f>VLOOKUP(A9,Employees!A9:C24,2,FALSE)</f>
        <v>Umbridge</v>
      </c>
      <c r="C9" t="str">
        <f>VLOOKUP(A9,Employees!A9:C24,3,FALSE)</f>
        <v>Dolores</v>
      </c>
      <c r="D9" t="s">
        <v>39</v>
      </c>
    </row>
    <row r="10" spans="1:4" x14ac:dyDescent="0.25">
      <c r="A10">
        <v>580622</v>
      </c>
      <c r="B10" t="str">
        <f>VLOOKUP(A10,Employees!A10:C25,2,FALSE)</f>
        <v>Quirell</v>
      </c>
      <c r="C10" t="str">
        <f>VLOOKUP(A10,Employees!A10:C25,3,FALSE)</f>
        <v>Quirinus</v>
      </c>
      <c r="D10" t="s">
        <v>37</v>
      </c>
    </row>
    <row r="11" spans="1:4" x14ac:dyDescent="0.25">
      <c r="A11">
        <v>602693</v>
      </c>
      <c r="B11" t="str">
        <f>VLOOKUP(A11,Employees!A11:C26,2,FALSE)</f>
        <v>Carrow</v>
      </c>
      <c r="C11" t="str">
        <f>VLOOKUP(A11,Employees!A11:C26,3,FALSE)</f>
        <v>Alecto</v>
      </c>
      <c r="D11" t="s">
        <v>39</v>
      </c>
    </row>
    <row r="12" spans="1:4" x14ac:dyDescent="0.25">
      <c r="A12">
        <v>611810</v>
      </c>
      <c r="B12" t="str">
        <f>VLOOKUP(A12,Employees!A12:C27,2,FALSE)</f>
        <v>Carrow</v>
      </c>
      <c r="C12" t="str">
        <f>VLOOKUP(A12,Employees!A12:C27,3,FALSE)</f>
        <v>Amycus</v>
      </c>
      <c r="D12" t="s">
        <v>39</v>
      </c>
    </row>
    <row r="13" spans="1:4" x14ac:dyDescent="0.25">
      <c r="A13">
        <v>612235</v>
      </c>
      <c r="B13" t="str">
        <f>VLOOKUP(A13,Employees!A13:C28,2,FALSE)</f>
        <v>Kettleburn</v>
      </c>
      <c r="C13" t="str">
        <f>VLOOKUP(A13,Employees!A13:C28,3,FALSE)</f>
        <v>Silvanus</v>
      </c>
      <c r="D13" t="s">
        <v>38</v>
      </c>
    </row>
    <row r="14" spans="1:4" x14ac:dyDescent="0.25">
      <c r="A14">
        <v>830385</v>
      </c>
      <c r="B14" t="str">
        <f>VLOOKUP(A14,Employees!A14:C29,2,FALSE)</f>
        <v>Rakepick</v>
      </c>
      <c r="C14" t="str">
        <f>VLOOKUP(A14,Employees!A14:C29,3,FALSE)</f>
        <v>Patricia</v>
      </c>
      <c r="D14" t="s">
        <v>36</v>
      </c>
    </row>
    <row r="15" spans="1:4" x14ac:dyDescent="0.25">
      <c r="A15">
        <v>990678</v>
      </c>
      <c r="B15" t="str">
        <f>VLOOKUP(A15,Employees!A15:C30,2,FALSE)</f>
        <v>Lupin</v>
      </c>
      <c r="C15" t="str">
        <f>VLOOKUP(A15,Employees!A15:C30,3,FALSE)</f>
        <v>Remus</v>
      </c>
      <c r="D15" t="s">
        <v>36</v>
      </c>
    </row>
    <row r="16" spans="1:4" x14ac:dyDescent="0.25">
      <c r="A16">
        <v>421589</v>
      </c>
      <c r="B16" t="str">
        <f>VLOOKUP(A16,Employees!A16:C31,2,FALSE)</f>
        <v>Slughorn</v>
      </c>
      <c r="C16" t="str">
        <f>VLOOKUP(A16,Employees!A16:C31,3,FALSE)</f>
        <v>Horace</v>
      </c>
      <c r="D16" t="s">
        <v>39</v>
      </c>
    </row>
    <row r="17" spans="1:4" x14ac:dyDescent="0.25">
      <c r="A17">
        <v>789457</v>
      </c>
      <c r="B17" t="str">
        <f>VLOOKUP(A17,Employees!A17:C32,2,FALSE)</f>
        <v>Lockhart</v>
      </c>
      <c r="C17" t="str">
        <f>VLOOKUP(A17,Employees!A17:C32,3,FALSE)</f>
        <v>Gilderoy</v>
      </c>
      <c r="D17" t="s">
        <v>37</v>
      </c>
    </row>
    <row r="18" spans="1:4" x14ac:dyDescent="0.25">
      <c r="A18">
        <v>321654</v>
      </c>
      <c r="B18" t="str">
        <f>VLOOKUP(A18,Employees!A18:C33,2,FALSE)</f>
        <v>Trelawney</v>
      </c>
      <c r="C18" t="str">
        <f>VLOOKUP(A18,Employees!A18:C33,3,FALSE)</f>
        <v>Sybill</v>
      </c>
      <c r="D18" t="s">
        <v>37</v>
      </c>
    </row>
    <row r="19" spans="1:4" x14ac:dyDescent="0.25">
      <c r="A19">
        <v>859974</v>
      </c>
      <c r="B19" t="str">
        <f>VLOOKUP(A19,Employees!A19:C34,2,FALSE)</f>
        <v>Rubeus</v>
      </c>
      <c r="C19" t="str">
        <f>VLOOKUP(A19,Employees!A19:C34,3,FALSE)</f>
        <v>Hagrid</v>
      </c>
      <c r="D19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49C0D-097D-4EA6-B20D-A600AAE174AD}">
  <dimension ref="A1:C17"/>
  <sheetViews>
    <sheetView tabSelected="1" workbookViewId="0">
      <selection activeCell="C2" sqref="C2:C17"/>
    </sheetView>
  </sheetViews>
  <sheetFormatPr defaultRowHeight="15" x14ac:dyDescent="0.25"/>
  <cols>
    <col min="1" max="1" width="12.140625" bestFit="1" customWidth="1"/>
    <col min="2" max="2" width="15.42578125" customWidth="1"/>
    <col min="3" max="3" width="18.42578125" customWidth="1"/>
  </cols>
  <sheetData>
    <row r="1" spans="1:3" x14ac:dyDescent="0.25">
      <c r="A1" t="s">
        <v>0</v>
      </c>
      <c r="B1" t="s">
        <v>40</v>
      </c>
      <c r="C1" t="s">
        <v>35</v>
      </c>
    </row>
    <row r="2" spans="1:3" x14ac:dyDescent="0.25">
      <c r="A2">
        <v>110608</v>
      </c>
      <c r="B2">
        <f>VLOOKUP(A2,'Pay Report'!A4:D19,2,FALSE)</f>
        <v>84289</v>
      </c>
      <c r="C2" t="str">
        <f>VLOOKUP(A2,House!A4:D19,4,FALSE)</f>
        <v>Slytherin</v>
      </c>
    </row>
    <row r="3" spans="1:3" x14ac:dyDescent="0.25">
      <c r="A3">
        <v>253072</v>
      </c>
      <c r="B3">
        <f>VLOOKUP(A3,'Pay Report'!A5:D20,2,FALSE)</f>
        <v>137670</v>
      </c>
      <c r="C3" t="str">
        <f>VLOOKUP(A3,House!A5:D20,4,FALSE)</f>
        <v>Gryffindor</v>
      </c>
    </row>
    <row r="4" spans="1:3" x14ac:dyDescent="0.25">
      <c r="A4">
        <v>352711</v>
      </c>
      <c r="B4">
        <f>VLOOKUP(A4,'Pay Report'!A6:D21,2,FALSE)</f>
        <v>190024</v>
      </c>
      <c r="C4" t="str">
        <f>VLOOKUP(A4,House!A6:D21,4,FALSE)</f>
        <v>Gryffindor</v>
      </c>
    </row>
    <row r="5" spans="1:3" x14ac:dyDescent="0.25">
      <c r="A5">
        <v>391006</v>
      </c>
      <c r="B5">
        <f>VLOOKUP(A5,'Pay Report'!A7:D22,2,FALSE)</f>
        <v>122604</v>
      </c>
      <c r="C5" t="str">
        <f>VLOOKUP(A5,House!A7:D22,4,FALSE)</f>
        <v>Ravenclaw</v>
      </c>
    </row>
    <row r="6" spans="1:3" x14ac:dyDescent="0.25">
      <c r="A6">
        <v>392128</v>
      </c>
      <c r="B6">
        <f>VLOOKUP(A6,'Pay Report'!A8:D23,2,FALSE)</f>
        <v>111709</v>
      </c>
      <c r="C6" t="str">
        <f>VLOOKUP(A6,House!A8:D23,4,FALSE)</f>
        <v>Hufflepuff</v>
      </c>
    </row>
    <row r="7" spans="1:3" x14ac:dyDescent="0.25">
      <c r="A7">
        <v>549457</v>
      </c>
      <c r="B7">
        <f>VLOOKUP(A7,'Pay Report'!A9:D24,2,FALSE)</f>
        <v>85931</v>
      </c>
      <c r="C7" t="str">
        <f>VLOOKUP(A7,House!A9:D24,4,FALSE)</f>
        <v>Slytherin</v>
      </c>
    </row>
    <row r="8" spans="1:3" x14ac:dyDescent="0.25">
      <c r="A8">
        <v>580622</v>
      </c>
      <c r="B8">
        <f>VLOOKUP(A8,'Pay Report'!A10:D25,2,FALSE)</f>
        <v>168114</v>
      </c>
      <c r="C8" t="str">
        <f>VLOOKUP(A8,House!A10:D25,4,FALSE)</f>
        <v>Ravenclaw</v>
      </c>
    </row>
    <row r="9" spans="1:3" x14ac:dyDescent="0.25">
      <c r="A9">
        <v>602693</v>
      </c>
      <c r="B9">
        <f>VLOOKUP(A9,'Pay Report'!A11:D26,2,FALSE)</f>
        <v>89627</v>
      </c>
      <c r="C9" t="str">
        <f>VLOOKUP(A9,House!A11:D26,4,FALSE)</f>
        <v>Slytherin</v>
      </c>
    </row>
    <row r="10" spans="1:3" x14ac:dyDescent="0.25">
      <c r="A10">
        <v>611810</v>
      </c>
      <c r="B10">
        <f>VLOOKUP(A10,'Pay Report'!A12:D27,2,FALSE)</f>
        <v>149946</v>
      </c>
      <c r="C10" t="str">
        <f>VLOOKUP(A10,House!A12:D27,4,FALSE)</f>
        <v>Slytherin</v>
      </c>
    </row>
    <row r="11" spans="1:3" x14ac:dyDescent="0.25">
      <c r="A11">
        <v>612235</v>
      </c>
      <c r="B11">
        <f>VLOOKUP(A11,'Pay Report'!A13:D28,2,FALSE)</f>
        <v>145893</v>
      </c>
      <c r="C11" t="str">
        <f>VLOOKUP(A11,House!A13:D28,4,FALSE)</f>
        <v>Hufflepuff</v>
      </c>
    </row>
    <row r="12" spans="1:3" x14ac:dyDescent="0.25">
      <c r="A12">
        <v>830385</v>
      </c>
      <c r="B12">
        <f>VLOOKUP(A12,'Pay Report'!A14:D29,2,FALSE)</f>
        <v>64757</v>
      </c>
      <c r="C12" t="str">
        <f>VLOOKUP(A12,House!A14:D29,4,FALSE)</f>
        <v>Gryffindor</v>
      </c>
    </row>
    <row r="13" spans="1:3" x14ac:dyDescent="0.25">
      <c r="A13">
        <v>990678</v>
      </c>
      <c r="B13">
        <f>VLOOKUP(A13,'Pay Report'!A15:D30,2,FALSE)</f>
        <v>71478</v>
      </c>
      <c r="C13" t="str">
        <f>VLOOKUP(A13,House!A15:D30,4,FALSE)</f>
        <v>Gryffindor</v>
      </c>
    </row>
    <row r="14" spans="1:3" x14ac:dyDescent="0.25">
      <c r="A14">
        <v>421589</v>
      </c>
      <c r="B14">
        <f>VLOOKUP(A14,'Pay Report'!A16:D31,2,FALSE)</f>
        <v>131505</v>
      </c>
      <c r="C14" t="str">
        <f>VLOOKUP(A14,House!A16:D31,4,FALSE)</f>
        <v>Slytherin</v>
      </c>
    </row>
    <row r="15" spans="1:3" x14ac:dyDescent="0.25">
      <c r="A15">
        <v>789457</v>
      </c>
      <c r="B15">
        <f>VLOOKUP(A15,'Pay Report'!A17:D32,2,FALSE)</f>
        <v>75486</v>
      </c>
      <c r="C15" t="str">
        <f>VLOOKUP(A15,House!A17:D32,4,FALSE)</f>
        <v>Ravenclaw</v>
      </c>
    </row>
    <row r="16" spans="1:3" x14ac:dyDescent="0.25">
      <c r="A16">
        <v>321654</v>
      </c>
      <c r="B16">
        <f>VLOOKUP(A16,'Pay Report'!A18:D33,2,FALSE)</f>
        <v>81853</v>
      </c>
      <c r="C16" t="str">
        <f>VLOOKUP(A16,House!A18:D33,4,FALSE)</f>
        <v>Ravenclaw</v>
      </c>
    </row>
    <row r="17" spans="1:3" x14ac:dyDescent="0.25">
      <c r="A17">
        <v>859974</v>
      </c>
      <c r="B17">
        <f>VLOOKUP(A17,'Pay Report'!A19:D34,2,FALSE)</f>
        <v>87987</v>
      </c>
      <c r="C17" t="str">
        <f>VLOOKUP(A17,House!A19:D34,4,FALSE)</f>
        <v>Gryffindor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Employees</vt:lpstr>
      <vt:lpstr>Pay Report</vt:lpstr>
      <vt:lpstr>House</vt:lpstr>
      <vt:lpstr>House Salaries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Afton</dc:creator>
  <cp:lastModifiedBy>Afton</cp:lastModifiedBy>
  <dcterms:created xsi:type="dcterms:W3CDTF">2023-01-02T03:14:37Z</dcterms:created>
  <dcterms:modified xsi:type="dcterms:W3CDTF">2023-01-20T19:34:41Z</dcterms:modified>
</cp:coreProperties>
</file>