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ie/Documents/GitHub/log-project-western-australia/"/>
    </mc:Choice>
  </mc:AlternateContent>
  <xr:revisionPtr revIDLastSave="0" documentId="13_ncr:1_{BB8E8565-AF28-D040-BE64-8BC939B98250}" xr6:coauthVersionLast="47" xr6:coauthVersionMax="47" xr10:uidLastSave="{00000000-0000-0000-0000-000000000000}"/>
  <bookViews>
    <workbookView xWindow="-560" yWindow="1320" windowWidth="30220" windowHeight="18880" xr2:uid="{F3B3A96E-CFA4-534E-937E-970D01814461}"/>
  </bookViews>
  <sheets>
    <sheet name="Seedling2022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1" l="1"/>
  <c r="R18" i="1"/>
  <c r="S16" i="1"/>
  <c r="P16" i="1"/>
  <c r="R15" i="1"/>
  <c r="O15" i="1"/>
  <c r="R14" i="1"/>
  <c r="O14" i="1"/>
  <c r="N12" i="1"/>
  <c r="R11" i="1"/>
  <c r="P11" i="1"/>
  <c r="O11" i="1"/>
  <c r="N11" i="1"/>
  <c r="P8" i="1"/>
  <c r="N8" i="1"/>
  <c r="R7" i="1"/>
  <c r="O7" i="1"/>
  <c r="O17" i="1"/>
  <c r="P2" i="1"/>
</calcChain>
</file>

<file path=xl/sharedStrings.xml><?xml version="1.0" encoding="utf-8"?>
<sst xmlns="http://schemas.openxmlformats.org/spreadsheetml/2006/main" count="1573" uniqueCount="106">
  <si>
    <t>block</t>
  </si>
  <si>
    <t>transect</t>
  </si>
  <si>
    <t>initial</t>
  </si>
  <si>
    <t>current_plot_type</t>
  </si>
  <si>
    <t>seeding_trt</t>
  </si>
  <si>
    <t>tree fallen</t>
  </si>
  <si>
    <t>tree cleared</t>
  </si>
  <si>
    <t>notes</t>
  </si>
  <si>
    <t>log</t>
  </si>
  <si>
    <t>insitu_log</t>
  </si>
  <si>
    <t>yes</t>
  </si>
  <si>
    <t>insitu_pvc</t>
  </si>
  <si>
    <t>1.01</t>
  </si>
  <si>
    <t>gap</t>
  </si>
  <si>
    <t>no</t>
  </si>
  <si>
    <t>1.ten</t>
  </si>
  <si>
    <t>open</t>
  </si>
  <si>
    <t>open_with_log</t>
  </si>
  <si>
    <t>open_with_pvc</t>
  </si>
  <si>
    <t>1.thirty</t>
  </si>
  <si>
    <t>1.twenty</t>
  </si>
  <si>
    <t>2.ten</t>
  </si>
  <si>
    <t>2.thirty</t>
  </si>
  <si>
    <t>2.twenty</t>
  </si>
  <si>
    <t>approximately 2 meters west of 3.32</t>
  </si>
  <si>
    <t>one nail missing so assumed 20cm based on remaining nail</t>
  </si>
  <si>
    <t>3.ten</t>
  </si>
  <si>
    <t>3.thirty</t>
  </si>
  <si>
    <t>3.twenty</t>
  </si>
  <si>
    <t>branch over plot; PVC not secure and covered transect</t>
  </si>
  <si>
    <t>tree fallen right next to but not over transect/plot</t>
  </si>
  <si>
    <t>not a tree, just lots of branches fallen and removed</t>
  </si>
  <si>
    <t>nail miassing; assumed 20cm sample area</t>
  </si>
  <si>
    <t>4.ten</t>
  </si>
  <si>
    <t>4.thirty</t>
  </si>
  <si>
    <t>4.twenty</t>
  </si>
  <si>
    <t>log moved slightly</t>
  </si>
  <si>
    <t>branches fallen over plot but not on the ground (approx 1m above)</t>
  </si>
  <si>
    <t xml:space="preserve">small branch over plot removed. Nail missing assumed 20cm based on present nail. </t>
  </si>
  <si>
    <t xml:space="preserve">tree fallen over plot but not touching ground (~50cm above). Left as is. </t>
  </si>
  <si>
    <t>5.ten</t>
  </si>
  <si>
    <t>5.thirty</t>
  </si>
  <si>
    <t>5.twenty</t>
  </si>
  <si>
    <t>yes?</t>
  </si>
  <si>
    <t>branch over plot removed. Hiding behind big fallen tree.</t>
  </si>
  <si>
    <t>approximately 3 meters NE of plot 6.8</t>
  </si>
  <si>
    <t>branch over plot removed</t>
  </si>
  <si>
    <t>6.ten</t>
  </si>
  <si>
    <t xml:space="preserve">branch over plot but not touching; left as is. </t>
  </si>
  <si>
    <t>6.thirty</t>
  </si>
  <si>
    <t>6.twenty</t>
  </si>
  <si>
    <t>7.01</t>
  </si>
  <si>
    <t>7.02</t>
  </si>
  <si>
    <t>branches fallen near but not touching the plot</t>
  </si>
  <si>
    <t>7.03</t>
  </si>
  <si>
    <t>tree fell but not actually touching plot</t>
  </si>
  <si>
    <t>approximately 1m north of 7.06</t>
  </si>
  <si>
    <t xml:space="preserve">lots of leaf litter </t>
  </si>
  <si>
    <t>big tree over plot; branches removed. One nail moved/came out. Assumed 20cm</t>
  </si>
  <si>
    <t>one nail super buried</t>
  </si>
  <si>
    <t>log moved slightly; put back in place. One nail missing, assumed 20cm</t>
  </si>
  <si>
    <t>toothpicks were missing. Branch over plot removed</t>
  </si>
  <si>
    <t>7.ten</t>
  </si>
  <si>
    <t>7.thirty</t>
  </si>
  <si>
    <t>7.twenty</t>
  </si>
  <si>
    <t>NA</t>
  </si>
  <si>
    <t>before</t>
  </si>
  <si>
    <t>after</t>
  </si>
  <si>
    <t>dispersal_treatment</t>
  </si>
  <si>
    <t>ngoro_germ</t>
  </si>
  <si>
    <t>ntrcy_germ</t>
  </si>
  <si>
    <t>ntror_germ</t>
  </si>
  <si>
    <t xml:space="preserve">pins missing so just did 20cm in the middle of 2 pintags in 2021 </t>
  </si>
  <si>
    <t>ntrcy_plants</t>
  </si>
  <si>
    <t>ngoro_plants</t>
  </si>
  <si>
    <t>ntror_plants</t>
  </si>
  <si>
    <t>ntrcy_biomass</t>
  </si>
  <si>
    <t>ngoro_biomass</t>
  </si>
  <si>
    <t>ntror_biomass</t>
  </si>
  <si>
    <t>ntror_seeds</t>
  </si>
  <si>
    <t>ngoro_seeds</t>
  </si>
  <si>
    <t>ntrcy_seeds</t>
  </si>
  <si>
    <t>this might have had two trcy plants, but one is possibly missing (based on name of sample, which is 1_6 TRCY 2)</t>
  </si>
  <si>
    <t>Metadata</t>
  </si>
  <si>
    <t xml:space="preserve">total dry weight of the trcy in grams, including seed mass. In grams, continuous, and lowest value &gt; 0. NA means that there were no plants so no weight could be taken  </t>
  </si>
  <si>
    <t xml:space="preserve">total dry weight of the goro in grams, including seed mass. In grams, continuous, and lowest value &gt; 0. NA means that there were no plants so no weight could be taken  </t>
  </si>
  <si>
    <t xml:space="preserve">total dry weight of the tror in grams, including seed mass. In grams, continuous, and lowest value &gt; 0. NA means that there were no plants so no weight could be taken  </t>
  </si>
  <si>
    <t xml:space="preserve">total number of seeds produced by trcy. This is a count, the lowest value 0. 0 would mean the plant was there but produced no seeds. NA means there there were no plants so no seeds could be counted. </t>
  </si>
  <si>
    <t xml:space="preserve">total number of seeds produced by goro. This is a count, the lowest value 0. 0 would mean the plant was there but produced no seeds. NA means there there were no plants so no seeds could be counted. </t>
  </si>
  <si>
    <t xml:space="preserve">total number of seeds produced by tror. This is a count, the lowest value 0. 0 would mean the plant was there but produced no seeds. NA means there there were no plants so no seeds could be counted. </t>
  </si>
  <si>
    <t xml:space="preserve">number of trcy plants in the 2" diameter ring area around the location we seeded this species. The lowest value is 0, which means there was no plants there. </t>
  </si>
  <si>
    <t xml:space="preserve">number of goro plants in the 2" diameter ring area around the location we seeded this species. The lowest value is 0, which means there was no plants there. </t>
  </si>
  <si>
    <t xml:space="preserve">number of tror plants in the 2" diameter ring area around the location we seeded this species. The lowest value is 0, which means there was no plants there. </t>
  </si>
  <si>
    <t>to-do</t>
  </si>
  <si>
    <t>There are too many plants in this sample - 25! - and I don't think it's possible to tell what happened here.</t>
  </si>
  <si>
    <t xml:space="preserve">Not sure what to do with this one, need to think and make a decision. </t>
  </si>
  <si>
    <t>no samples? This applies to multiple.</t>
  </si>
  <si>
    <t>what does NA for germination mean?</t>
  </si>
  <si>
    <t xml:space="preserve">total biomass missing so I averaged all trcy biomass per plant plant values from plants with 10 to 14 seeds (there were no 12-seeded trcy) </t>
  </si>
  <si>
    <t>two samples of goro put together. goro seed biomass missing so to get total biomass I averaged all goro total biomass per individual from plants with 28 - 30 seeds (there was one 29-seeded goro). seed biomass missing so to get total biomass I averaged all goro total biomass per individual from plants with 28 - 30  seeds (there was one 29-seeded goro). . trcy seed biomass missing so to get total biomass I averaged total biomass of all trcy plants with 13 to 14 seeds</t>
  </si>
  <si>
    <t>est seed per plant was missing, so I took the seed biomass value and found the closest seed biomass values in trcy (0.004g-0.005g), then averaged the seed number values of those for seed number estimate.</t>
  </si>
  <si>
    <t>est biomass missing so I took total biomass average for all trcy samples with between 0 and 1 fruit per plant average and then multiplied by two</t>
  </si>
  <si>
    <t xml:space="preserve">biomass missing so to get total biomass I took average biomass of 4 seeded tror </t>
  </si>
  <si>
    <t xml:space="preserve">seed and plant biomass missing so to get total biomass I will take average total biomass from plants from 12-15 seeds </t>
  </si>
  <si>
    <t xml:space="preserve">seed production data can be found here: https://docs.google.com/spreadsheets/d/1xrOomSNC_m70couGb6uo2N7xFfF42PX21byg_UDQfxM/edit?usp=sharing </t>
  </si>
  <si>
    <t>physical_barrier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</si>
</sst>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B016-096A-D54A-B6AC-FC84DE67BD1A}">
  <dimension ref="A1:X225"/>
  <sheetViews>
    <sheetView tabSelected="1" topLeftCell="A2" workbookViewId="0">
      <pane ySplit="780" topLeftCell="A100" activePane="bottomLeft"/>
      <selection activeCell="F1" sqref="F1:S1048576"/>
      <selection pane="bottomLeft" activeCell="F106" sqref="F106"/>
    </sheetView>
  </sheetViews>
  <sheetFormatPr baseColWidth="10" defaultRowHeight="16" x14ac:dyDescent="0.2"/>
  <cols>
    <col min="4" max="4" width="18.83203125" customWidth="1"/>
    <col min="6" max="6" width="7.6640625" customWidth="1"/>
    <col min="21" max="21" width="68" style="2" customWidth="1"/>
    <col min="22" max="22" width="91.33203125" customWidth="1"/>
  </cols>
  <sheetData>
    <row r="1" spans="1:24" s="1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F1" s="1" t="s">
        <v>68</v>
      </c>
      <c r="G1" s="1" t="s">
        <v>4</v>
      </c>
      <c r="H1" s="1" t="s">
        <v>70</v>
      </c>
      <c r="I1" s="1" t="s">
        <v>69</v>
      </c>
      <c r="J1" s="1" t="s">
        <v>71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81</v>
      </c>
      <c r="R1" s="1" t="s">
        <v>80</v>
      </c>
      <c r="S1" s="1" t="s">
        <v>79</v>
      </c>
      <c r="U1" s="6" t="s">
        <v>7</v>
      </c>
      <c r="V1" s="1" t="s">
        <v>93</v>
      </c>
      <c r="W1" s="1" t="s">
        <v>5</v>
      </c>
      <c r="X1" s="1" t="s">
        <v>6</v>
      </c>
    </row>
    <row r="2" spans="1:24" x14ac:dyDescent="0.2">
      <c r="A2">
        <v>1</v>
      </c>
      <c r="B2" t="s">
        <v>12</v>
      </c>
      <c r="C2" t="s">
        <v>8</v>
      </c>
      <c r="D2" t="s">
        <v>13</v>
      </c>
      <c r="E2">
        <v>0</v>
      </c>
      <c r="F2" t="s">
        <v>67</v>
      </c>
      <c r="G2">
        <v>1</v>
      </c>
      <c r="H2">
        <v>1</v>
      </c>
      <c r="I2">
        <v>1</v>
      </c>
      <c r="J2">
        <v>3</v>
      </c>
      <c r="K2">
        <v>0</v>
      </c>
      <c r="L2">
        <v>1</v>
      </c>
      <c r="M2">
        <v>2</v>
      </c>
      <c r="N2" t="s">
        <v>65</v>
      </c>
      <c r="O2">
        <v>0.31159999999999999</v>
      </c>
      <c r="P2">
        <f>0.0122+0.0187</f>
        <v>3.0900000000000004E-2</v>
      </c>
      <c r="Q2" t="s">
        <v>65</v>
      </c>
      <c r="R2">
        <v>29</v>
      </c>
      <c r="S2">
        <v>9</v>
      </c>
      <c r="W2" t="s">
        <v>10</v>
      </c>
      <c r="X2" t="s">
        <v>14</v>
      </c>
    </row>
    <row r="3" spans="1:24" ht="17" x14ac:dyDescent="0.2">
      <c r="A3">
        <v>1</v>
      </c>
      <c r="B3">
        <v>1.02</v>
      </c>
      <c r="C3" t="s">
        <v>8</v>
      </c>
      <c r="D3" t="s">
        <v>9</v>
      </c>
      <c r="E3">
        <v>1</v>
      </c>
      <c r="F3" t="s">
        <v>66</v>
      </c>
      <c r="G3">
        <v>1</v>
      </c>
      <c r="H3">
        <v>8</v>
      </c>
      <c r="I3">
        <v>0</v>
      </c>
      <c r="J3">
        <v>0</v>
      </c>
      <c r="K3">
        <v>0</v>
      </c>
      <c r="L3">
        <v>0</v>
      </c>
      <c r="M3">
        <v>0</v>
      </c>
      <c r="N3" t="s">
        <v>65</v>
      </c>
      <c r="O3" t="s">
        <v>65</v>
      </c>
      <c r="P3" t="s">
        <v>65</v>
      </c>
      <c r="Q3" t="s">
        <v>65</v>
      </c>
      <c r="R3" t="s">
        <v>65</v>
      </c>
      <c r="S3" t="s">
        <v>65</v>
      </c>
      <c r="U3" s="2" t="s">
        <v>96</v>
      </c>
      <c r="W3" t="s">
        <v>10</v>
      </c>
      <c r="X3" t="s">
        <v>10</v>
      </c>
    </row>
    <row r="4" spans="1:24" x14ac:dyDescent="0.2">
      <c r="A4">
        <v>1</v>
      </c>
      <c r="B4">
        <v>1.03</v>
      </c>
      <c r="C4" t="s">
        <v>8</v>
      </c>
      <c r="D4" t="s">
        <v>11</v>
      </c>
      <c r="E4">
        <v>1</v>
      </c>
      <c r="F4" t="s">
        <v>66</v>
      </c>
      <c r="G4">
        <v>1</v>
      </c>
      <c r="H4">
        <v>1</v>
      </c>
      <c r="I4">
        <v>3</v>
      </c>
      <c r="J4">
        <v>1</v>
      </c>
      <c r="K4">
        <v>0</v>
      </c>
      <c r="L4">
        <v>1</v>
      </c>
      <c r="M4">
        <v>1</v>
      </c>
      <c r="N4" t="s">
        <v>65</v>
      </c>
      <c r="O4">
        <v>7.1800000000000003E-2</v>
      </c>
      <c r="P4">
        <v>1.24E-2</v>
      </c>
      <c r="Q4" t="s">
        <v>65</v>
      </c>
      <c r="R4">
        <v>0</v>
      </c>
      <c r="S4">
        <v>1</v>
      </c>
    </row>
    <row r="5" spans="1:24" x14ac:dyDescent="0.2">
      <c r="A5">
        <v>1</v>
      </c>
      <c r="B5">
        <v>1.1399999999999999</v>
      </c>
      <c r="C5" t="s">
        <v>8</v>
      </c>
      <c r="D5" t="s">
        <v>9</v>
      </c>
      <c r="E5">
        <v>1</v>
      </c>
      <c r="F5" t="s">
        <v>67</v>
      </c>
      <c r="G5">
        <v>1</v>
      </c>
      <c r="H5">
        <v>2</v>
      </c>
      <c r="I5">
        <v>1</v>
      </c>
      <c r="J5">
        <v>0</v>
      </c>
      <c r="K5">
        <v>0</v>
      </c>
      <c r="L5">
        <v>1</v>
      </c>
      <c r="M5">
        <v>0</v>
      </c>
      <c r="N5" t="s">
        <v>65</v>
      </c>
      <c r="O5">
        <v>0.11409999999999999</v>
      </c>
      <c r="P5" t="s">
        <v>65</v>
      </c>
      <c r="Q5" t="s">
        <v>65</v>
      </c>
      <c r="R5">
        <v>10</v>
      </c>
      <c r="S5" t="s">
        <v>65</v>
      </c>
      <c r="W5" t="s">
        <v>10</v>
      </c>
      <c r="X5" t="s">
        <v>14</v>
      </c>
    </row>
    <row r="6" spans="1:24" x14ac:dyDescent="0.2">
      <c r="A6">
        <v>1</v>
      </c>
      <c r="B6">
        <v>1.17</v>
      </c>
      <c r="C6" t="s">
        <v>16</v>
      </c>
      <c r="D6" t="s">
        <v>16</v>
      </c>
      <c r="E6">
        <v>0</v>
      </c>
      <c r="F6" t="s">
        <v>65</v>
      </c>
      <c r="G6">
        <v>1</v>
      </c>
      <c r="H6">
        <v>0</v>
      </c>
      <c r="I6">
        <v>0</v>
      </c>
      <c r="J6">
        <v>3</v>
      </c>
      <c r="K6">
        <v>1</v>
      </c>
      <c r="L6">
        <v>0</v>
      </c>
      <c r="M6">
        <v>0</v>
      </c>
      <c r="N6">
        <v>2.1399999999999999E-2</v>
      </c>
      <c r="O6" t="s">
        <v>65</v>
      </c>
      <c r="P6" t="s">
        <v>65</v>
      </c>
      <c r="Q6">
        <v>6</v>
      </c>
      <c r="R6" t="s">
        <v>65</v>
      </c>
      <c r="S6" t="s">
        <v>65</v>
      </c>
    </row>
    <row r="7" spans="1:24" x14ac:dyDescent="0.2">
      <c r="A7">
        <v>1</v>
      </c>
      <c r="B7">
        <v>1.19</v>
      </c>
      <c r="C7" t="s">
        <v>16</v>
      </c>
      <c r="D7" t="s">
        <v>16</v>
      </c>
      <c r="E7">
        <v>0</v>
      </c>
      <c r="F7" t="s">
        <v>65</v>
      </c>
      <c r="G7">
        <v>1</v>
      </c>
      <c r="H7">
        <v>1</v>
      </c>
      <c r="I7">
        <v>0</v>
      </c>
      <c r="J7">
        <v>0</v>
      </c>
      <c r="K7">
        <v>0</v>
      </c>
      <c r="L7">
        <v>2</v>
      </c>
      <c r="M7">
        <v>0</v>
      </c>
      <c r="N7" t="s">
        <v>65</v>
      </c>
      <c r="O7">
        <f>0.4534+0.1127</f>
        <v>0.56610000000000005</v>
      </c>
      <c r="P7" t="s">
        <v>65</v>
      </c>
      <c r="Q7" t="s">
        <v>65</v>
      </c>
      <c r="R7">
        <f>67+16</f>
        <v>83</v>
      </c>
      <c r="S7" t="s">
        <v>65</v>
      </c>
    </row>
    <row r="8" spans="1:24" x14ac:dyDescent="0.2">
      <c r="A8">
        <v>1</v>
      </c>
      <c r="B8">
        <v>1.21</v>
      </c>
      <c r="C8" t="s">
        <v>16</v>
      </c>
      <c r="D8" t="s">
        <v>18</v>
      </c>
      <c r="E8">
        <v>1</v>
      </c>
      <c r="F8" t="s">
        <v>66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2</v>
      </c>
      <c r="N8">
        <f>0.0378+0.0987</f>
        <v>0.13650000000000001</v>
      </c>
      <c r="O8">
        <v>5.4600000000000003E-2</v>
      </c>
      <c r="P8">
        <f>0.0278+0.0194</f>
        <v>4.7199999999999999E-2</v>
      </c>
      <c r="Q8">
        <v>2</v>
      </c>
      <c r="R8">
        <v>1</v>
      </c>
      <c r="S8">
        <v>2</v>
      </c>
    </row>
    <row r="9" spans="1:24" x14ac:dyDescent="0.2">
      <c r="A9">
        <v>1</v>
      </c>
      <c r="B9">
        <v>1.22</v>
      </c>
      <c r="C9" t="s">
        <v>16</v>
      </c>
      <c r="D9" t="s">
        <v>17</v>
      </c>
      <c r="E9">
        <v>1</v>
      </c>
      <c r="F9" t="s">
        <v>66</v>
      </c>
      <c r="G9">
        <v>1</v>
      </c>
      <c r="H9">
        <v>1</v>
      </c>
      <c r="I9">
        <v>3</v>
      </c>
      <c r="J9">
        <v>2</v>
      </c>
      <c r="K9">
        <v>1</v>
      </c>
      <c r="L9">
        <v>1</v>
      </c>
      <c r="M9">
        <v>1</v>
      </c>
      <c r="N9">
        <v>6.9099999999999995E-2</v>
      </c>
      <c r="O9">
        <v>0.19700000000000001</v>
      </c>
      <c r="P9">
        <v>9.5999999999999992E-3</v>
      </c>
      <c r="Q9">
        <v>19</v>
      </c>
      <c r="R9">
        <v>22</v>
      </c>
      <c r="S9">
        <v>2</v>
      </c>
    </row>
    <row r="10" spans="1:24" x14ac:dyDescent="0.2">
      <c r="A10">
        <v>1</v>
      </c>
      <c r="B10">
        <v>1.23</v>
      </c>
      <c r="C10" t="s">
        <v>16</v>
      </c>
      <c r="D10" t="s">
        <v>16</v>
      </c>
      <c r="E10">
        <v>0</v>
      </c>
      <c r="F10" t="s">
        <v>65</v>
      </c>
      <c r="G10">
        <v>1</v>
      </c>
      <c r="H10">
        <v>2</v>
      </c>
      <c r="I10">
        <v>0</v>
      </c>
      <c r="J10">
        <v>0</v>
      </c>
      <c r="K10">
        <v>1</v>
      </c>
      <c r="L10">
        <v>0</v>
      </c>
      <c r="M10">
        <v>0</v>
      </c>
      <c r="N10">
        <v>1.54E-2</v>
      </c>
      <c r="O10" t="s">
        <v>65</v>
      </c>
      <c r="P10" t="s">
        <v>65</v>
      </c>
      <c r="Q10">
        <v>4</v>
      </c>
      <c r="R10" t="s">
        <v>65</v>
      </c>
      <c r="S10" t="s">
        <v>65</v>
      </c>
    </row>
    <row r="11" spans="1:24" x14ac:dyDescent="0.2">
      <c r="A11">
        <v>1</v>
      </c>
      <c r="B11">
        <v>1.24</v>
      </c>
      <c r="C11" t="s">
        <v>16</v>
      </c>
      <c r="D11" t="s">
        <v>18</v>
      </c>
      <c r="E11">
        <v>1</v>
      </c>
      <c r="F11" t="s">
        <v>67</v>
      </c>
      <c r="G11">
        <v>1</v>
      </c>
      <c r="H11">
        <v>3</v>
      </c>
      <c r="I11">
        <v>2</v>
      </c>
      <c r="J11">
        <v>0</v>
      </c>
      <c r="K11">
        <v>2</v>
      </c>
      <c r="L11">
        <v>6</v>
      </c>
      <c r="M11">
        <v>4</v>
      </c>
      <c r="N11">
        <f>0.0222+0.0244</f>
        <v>4.6600000000000003E-2</v>
      </c>
      <c r="O11">
        <f>1.7335+0.9759+0.5579+0.2433</f>
        <v>3.5106000000000002</v>
      </c>
      <c r="P11">
        <f>0.0162+0.0219</f>
        <v>3.8099999999999995E-2</v>
      </c>
      <c r="Q11">
        <v>11</v>
      </c>
      <c r="R11">
        <f>79+139+52+30</f>
        <v>300</v>
      </c>
      <c r="S11">
        <v>8</v>
      </c>
    </row>
    <row r="12" spans="1:24" x14ac:dyDescent="0.2">
      <c r="A12">
        <v>1</v>
      </c>
      <c r="B12">
        <v>1.28</v>
      </c>
      <c r="C12" t="s">
        <v>16</v>
      </c>
      <c r="D12" t="s">
        <v>17</v>
      </c>
      <c r="E12">
        <v>1</v>
      </c>
      <c r="F12" t="s">
        <v>67</v>
      </c>
      <c r="G12">
        <v>1</v>
      </c>
      <c r="H12">
        <v>1</v>
      </c>
      <c r="I12">
        <v>1</v>
      </c>
      <c r="J12">
        <v>0</v>
      </c>
      <c r="K12">
        <v>2</v>
      </c>
      <c r="L12">
        <v>0</v>
      </c>
      <c r="M12">
        <v>0</v>
      </c>
      <c r="N12">
        <f>0.0218+0.0742</f>
        <v>9.6000000000000002E-2</v>
      </c>
      <c r="O12" t="s">
        <v>65</v>
      </c>
      <c r="P12" t="s">
        <v>65</v>
      </c>
      <c r="Q12">
        <v>47</v>
      </c>
      <c r="R12" t="s">
        <v>65</v>
      </c>
      <c r="S12" t="s">
        <v>65</v>
      </c>
    </row>
    <row r="13" spans="1:24" x14ac:dyDescent="0.2">
      <c r="A13">
        <v>1</v>
      </c>
      <c r="B13">
        <v>1.31</v>
      </c>
      <c r="C13" t="s">
        <v>16</v>
      </c>
      <c r="D13" t="s">
        <v>16</v>
      </c>
      <c r="E13">
        <v>0</v>
      </c>
      <c r="F13" t="s">
        <v>65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 t="s">
        <v>65</v>
      </c>
      <c r="O13">
        <v>4.9000000000000002E-2</v>
      </c>
      <c r="P13" t="s">
        <v>65</v>
      </c>
      <c r="Q13" t="s">
        <v>65</v>
      </c>
      <c r="R13">
        <v>2</v>
      </c>
      <c r="S13" t="s">
        <v>65</v>
      </c>
    </row>
    <row r="14" spans="1:24" x14ac:dyDescent="0.2">
      <c r="A14">
        <v>1</v>
      </c>
      <c r="B14">
        <v>1.4</v>
      </c>
      <c r="C14" t="s">
        <v>8</v>
      </c>
      <c r="D14" t="s">
        <v>13</v>
      </c>
      <c r="E14">
        <v>0</v>
      </c>
      <c r="F14" t="s">
        <v>66</v>
      </c>
      <c r="G14">
        <v>1</v>
      </c>
      <c r="H14">
        <v>2</v>
      </c>
      <c r="I14">
        <v>1</v>
      </c>
      <c r="J14">
        <v>1</v>
      </c>
      <c r="K14">
        <v>1</v>
      </c>
      <c r="L14">
        <v>2</v>
      </c>
      <c r="M14">
        <v>0</v>
      </c>
      <c r="N14">
        <v>3.04E-2</v>
      </c>
      <c r="O14">
        <f>0.3867+0.1725</f>
        <v>0.55919999999999992</v>
      </c>
      <c r="P14" t="s">
        <v>65</v>
      </c>
      <c r="Q14">
        <v>8</v>
      </c>
      <c r="R14">
        <f>22+27</f>
        <v>49</v>
      </c>
      <c r="S14" t="s">
        <v>65</v>
      </c>
    </row>
    <row r="15" spans="1:24" ht="34" x14ac:dyDescent="0.2">
      <c r="A15">
        <v>1</v>
      </c>
      <c r="B15">
        <v>1.6</v>
      </c>
      <c r="C15" t="s">
        <v>8</v>
      </c>
      <c r="D15" t="s">
        <v>13</v>
      </c>
      <c r="E15">
        <v>0</v>
      </c>
      <c r="F15" t="s">
        <v>66</v>
      </c>
      <c r="G15">
        <v>1</v>
      </c>
      <c r="H15">
        <v>2</v>
      </c>
      <c r="I15">
        <v>0</v>
      </c>
      <c r="J15">
        <v>1</v>
      </c>
      <c r="K15">
        <v>1</v>
      </c>
      <c r="L15">
        <v>2</v>
      </c>
      <c r="M15">
        <v>1</v>
      </c>
      <c r="N15">
        <v>1.4999999999999999E-2</v>
      </c>
      <c r="O15">
        <f>0.1163+0.2646</f>
        <v>0.38090000000000002</v>
      </c>
      <c r="P15">
        <v>1.77E-2</v>
      </c>
      <c r="Q15">
        <v>3</v>
      </c>
      <c r="R15">
        <f>19+42</f>
        <v>61</v>
      </c>
      <c r="S15">
        <v>6</v>
      </c>
      <c r="U15" s="2" t="s">
        <v>82</v>
      </c>
    </row>
    <row r="16" spans="1:24" x14ac:dyDescent="0.2">
      <c r="A16">
        <v>1</v>
      </c>
      <c r="B16">
        <v>1.8</v>
      </c>
      <c r="C16" t="s">
        <v>8</v>
      </c>
      <c r="D16" t="s">
        <v>13</v>
      </c>
      <c r="E16">
        <v>0</v>
      </c>
      <c r="F16" t="s">
        <v>67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3</v>
      </c>
      <c r="N16" t="s">
        <v>65</v>
      </c>
      <c r="O16" t="s">
        <v>65</v>
      </c>
      <c r="P16">
        <f>0.0994+0.0285+0.0982</f>
        <v>0.22610000000000002</v>
      </c>
      <c r="Q16" t="s">
        <v>65</v>
      </c>
      <c r="R16" t="s">
        <v>65</v>
      </c>
      <c r="S16">
        <f>23+10+32</f>
        <v>65</v>
      </c>
    </row>
    <row r="17" spans="1:24" x14ac:dyDescent="0.2">
      <c r="A17">
        <v>1</v>
      </c>
      <c r="B17" t="s">
        <v>15</v>
      </c>
      <c r="C17" t="s">
        <v>8</v>
      </c>
      <c r="D17" t="s">
        <v>11</v>
      </c>
      <c r="E17">
        <v>1</v>
      </c>
      <c r="F17" t="s">
        <v>67</v>
      </c>
      <c r="G17">
        <v>1</v>
      </c>
      <c r="H17">
        <v>0</v>
      </c>
      <c r="I17">
        <v>2</v>
      </c>
      <c r="J17">
        <v>1</v>
      </c>
      <c r="K17">
        <v>1</v>
      </c>
      <c r="L17">
        <v>2</v>
      </c>
      <c r="M17">
        <v>1</v>
      </c>
      <c r="N17">
        <v>0.1215</v>
      </c>
      <c r="O17">
        <f>0.3739+0.5197</f>
        <v>0.89360000000000006</v>
      </c>
      <c r="P17">
        <v>9.5999999999999992E-3</v>
      </c>
      <c r="Q17">
        <v>38</v>
      </c>
      <c r="R17">
        <v>121</v>
      </c>
      <c r="S17">
        <v>2</v>
      </c>
    </row>
    <row r="18" spans="1:24" ht="119" x14ac:dyDescent="0.2">
      <c r="A18">
        <v>2</v>
      </c>
      <c r="B18">
        <v>2.0099999999999998</v>
      </c>
      <c r="C18" t="s">
        <v>8</v>
      </c>
      <c r="D18" t="s">
        <v>13</v>
      </c>
      <c r="E18">
        <v>0</v>
      </c>
      <c r="F18" t="s">
        <v>67</v>
      </c>
      <c r="G18">
        <v>1</v>
      </c>
      <c r="H18">
        <v>3</v>
      </c>
      <c r="I18">
        <v>0</v>
      </c>
      <c r="J18">
        <v>0</v>
      </c>
      <c r="K18">
        <v>2</v>
      </c>
      <c r="L18">
        <v>6</v>
      </c>
      <c r="M18">
        <v>0</v>
      </c>
      <c r="N18" s="7">
        <v>5.5800000000000002E-2</v>
      </c>
      <c r="O18" s="7">
        <f>0.2152+0.2699</f>
        <v>0.48509999999999998</v>
      </c>
      <c r="P18" t="s">
        <v>65</v>
      </c>
      <c r="Q18">
        <v>23</v>
      </c>
      <c r="R18">
        <f>29+21+16+30</f>
        <v>96</v>
      </c>
      <c r="S18" t="s">
        <v>65</v>
      </c>
      <c r="U18" s="8" t="s">
        <v>99</v>
      </c>
    </row>
    <row r="19" spans="1:24" x14ac:dyDescent="0.2">
      <c r="A19">
        <v>2</v>
      </c>
      <c r="B19">
        <v>2.02</v>
      </c>
      <c r="C19" t="s">
        <v>8</v>
      </c>
      <c r="D19" t="s">
        <v>11</v>
      </c>
      <c r="E19">
        <v>1</v>
      </c>
      <c r="F19" t="s">
        <v>66</v>
      </c>
      <c r="G19">
        <v>1</v>
      </c>
      <c r="H19" t="s">
        <v>65</v>
      </c>
      <c r="I19">
        <v>0</v>
      </c>
      <c r="J19">
        <v>2</v>
      </c>
      <c r="K19">
        <v>1</v>
      </c>
      <c r="L19">
        <v>0</v>
      </c>
      <c r="M19">
        <v>0</v>
      </c>
      <c r="N19">
        <v>0.12470000000000001</v>
      </c>
      <c r="O19" t="s">
        <v>65</v>
      </c>
      <c r="P19" t="s">
        <v>65</v>
      </c>
      <c r="Q19">
        <v>27</v>
      </c>
      <c r="R19" t="s">
        <v>65</v>
      </c>
      <c r="S19" t="s">
        <v>65</v>
      </c>
    </row>
    <row r="20" spans="1:24" x14ac:dyDescent="0.2">
      <c r="A20">
        <v>2</v>
      </c>
      <c r="B20">
        <v>2.12</v>
      </c>
      <c r="C20" t="s">
        <v>8</v>
      </c>
      <c r="D20" t="s">
        <v>13</v>
      </c>
      <c r="E20">
        <v>0</v>
      </c>
      <c r="F20" t="s">
        <v>66</v>
      </c>
      <c r="G20">
        <v>1</v>
      </c>
      <c r="H20">
        <v>0</v>
      </c>
      <c r="I20">
        <v>0</v>
      </c>
      <c r="J20">
        <v>2</v>
      </c>
      <c r="K20">
        <v>2</v>
      </c>
      <c r="L20">
        <v>0</v>
      </c>
      <c r="M20">
        <v>0</v>
      </c>
      <c r="N20">
        <v>7.0400000000000004E-2</v>
      </c>
      <c r="O20" t="s">
        <v>65</v>
      </c>
      <c r="P20" t="s">
        <v>65</v>
      </c>
      <c r="Q20">
        <v>17</v>
      </c>
      <c r="R20" t="s">
        <v>65</v>
      </c>
      <c r="S20" t="s">
        <v>65</v>
      </c>
      <c r="W20" t="s">
        <v>10</v>
      </c>
      <c r="X20" t="s">
        <v>14</v>
      </c>
    </row>
    <row r="21" spans="1:24" x14ac:dyDescent="0.2">
      <c r="A21">
        <v>2</v>
      </c>
      <c r="B21">
        <v>2.15</v>
      </c>
      <c r="C21" t="s">
        <v>8</v>
      </c>
      <c r="D21" t="s">
        <v>9</v>
      </c>
      <c r="E21">
        <v>1</v>
      </c>
      <c r="F21" t="s">
        <v>67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65</v>
      </c>
      <c r="O21" t="s">
        <v>65</v>
      </c>
      <c r="P21" t="s">
        <v>65</v>
      </c>
      <c r="Q21" t="s">
        <v>65</v>
      </c>
      <c r="R21" t="s">
        <v>65</v>
      </c>
      <c r="S21" t="s">
        <v>65</v>
      </c>
    </row>
    <row r="22" spans="1:24" x14ac:dyDescent="0.2">
      <c r="A22">
        <v>2</v>
      </c>
      <c r="B22">
        <v>2.17</v>
      </c>
      <c r="C22" t="s">
        <v>16</v>
      </c>
      <c r="D22" t="s">
        <v>17</v>
      </c>
      <c r="E22">
        <v>1</v>
      </c>
      <c r="F22" t="s">
        <v>67</v>
      </c>
      <c r="G22">
        <v>1</v>
      </c>
      <c r="H22">
        <v>0</v>
      </c>
      <c r="I22">
        <v>0</v>
      </c>
      <c r="J22">
        <v>5</v>
      </c>
      <c r="K22">
        <v>4</v>
      </c>
      <c r="L22">
        <v>0</v>
      </c>
      <c r="M22">
        <v>0</v>
      </c>
      <c r="N22">
        <v>0.1021</v>
      </c>
      <c r="O22" t="s">
        <v>65</v>
      </c>
      <c r="P22" t="s">
        <v>65</v>
      </c>
      <c r="Q22">
        <v>29</v>
      </c>
      <c r="R22" t="s">
        <v>65</v>
      </c>
      <c r="S22" t="s">
        <v>65</v>
      </c>
    </row>
    <row r="23" spans="1:24" x14ac:dyDescent="0.2">
      <c r="A23">
        <v>2</v>
      </c>
      <c r="B23">
        <v>2.19</v>
      </c>
      <c r="C23" t="s">
        <v>16</v>
      </c>
      <c r="D23" t="s">
        <v>18</v>
      </c>
      <c r="E23">
        <v>1</v>
      </c>
      <c r="F23" t="s">
        <v>66</v>
      </c>
      <c r="G23">
        <v>1</v>
      </c>
      <c r="H23">
        <v>3</v>
      </c>
      <c r="I23">
        <v>1</v>
      </c>
      <c r="J23">
        <v>6</v>
      </c>
      <c r="K23">
        <v>0</v>
      </c>
      <c r="L23">
        <v>1</v>
      </c>
      <c r="M23">
        <v>1</v>
      </c>
      <c r="N23" t="s">
        <v>65</v>
      </c>
      <c r="O23">
        <v>7.5300000000000006E-2</v>
      </c>
      <c r="P23">
        <v>7.3000000000000001E-3</v>
      </c>
      <c r="Q23" t="s">
        <v>65</v>
      </c>
      <c r="R23">
        <v>13</v>
      </c>
      <c r="S23">
        <v>2</v>
      </c>
    </row>
    <row r="24" spans="1:24" ht="34" x14ac:dyDescent="0.2">
      <c r="A24">
        <v>2</v>
      </c>
      <c r="B24">
        <v>2.21</v>
      </c>
      <c r="C24" t="s">
        <v>16</v>
      </c>
      <c r="D24" t="s">
        <v>18</v>
      </c>
      <c r="E24">
        <v>1</v>
      </c>
      <c r="F24" t="s">
        <v>67</v>
      </c>
      <c r="G24">
        <v>1</v>
      </c>
      <c r="H24">
        <v>1</v>
      </c>
      <c r="I24">
        <v>1</v>
      </c>
      <c r="J24">
        <v>2</v>
      </c>
      <c r="K24">
        <v>2</v>
      </c>
      <c r="L24">
        <v>2</v>
      </c>
      <c r="M24">
        <v>9</v>
      </c>
      <c r="N24" s="7">
        <v>4.7300000000000002E-2</v>
      </c>
      <c r="O24">
        <v>0.26829999999999998</v>
      </c>
      <c r="P24">
        <v>5.6599999999999998E-2</v>
      </c>
      <c r="Q24">
        <v>16</v>
      </c>
      <c r="R24">
        <v>30</v>
      </c>
      <c r="S24">
        <v>8</v>
      </c>
      <c r="U24" s="8" t="s">
        <v>98</v>
      </c>
      <c r="V24" s="9"/>
    </row>
    <row r="25" spans="1:24" x14ac:dyDescent="0.2">
      <c r="A25">
        <v>2</v>
      </c>
      <c r="B25">
        <v>2.25</v>
      </c>
      <c r="C25" t="s">
        <v>16</v>
      </c>
      <c r="D25" t="s">
        <v>16</v>
      </c>
      <c r="E25">
        <v>0</v>
      </c>
      <c r="F25" t="s">
        <v>65</v>
      </c>
      <c r="G25">
        <v>1</v>
      </c>
      <c r="H25">
        <v>1</v>
      </c>
      <c r="I25">
        <v>1</v>
      </c>
      <c r="J25">
        <v>4</v>
      </c>
      <c r="K25">
        <v>0</v>
      </c>
      <c r="L25">
        <v>1</v>
      </c>
      <c r="M25">
        <v>0</v>
      </c>
      <c r="N25" t="s">
        <v>65</v>
      </c>
      <c r="O25">
        <v>0.78580000000000005</v>
      </c>
      <c r="P25" t="s">
        <v>65</v>
      </c>
      <c r="Q25" t="s">
        <v>65</v>
      </c>
      <c r="R25">
        <v>69</v>
      </c>
      <c r="S25" t="s">
        <v>65</v>
      </c>
    </row>
    <row r="26" spans="1:24" x14ac:dyDescent="0.2">
      <c r="A26">
        <v>2</v>
      </c>
      <c r="B26">
        <v>2.2599999999999998</v>
      </c>
      <c r="C26" t="s">
        <v>16</v>
      </c>
      <c r="D26" t="s">
        <v>17</v>
      </c>
      <c r="E26">
        <v>1</v>
      </c>
      <c r="F26" t="s">
        <v>66</v>
      </c>
      <c r="G26">
        <v>1</v>
      </c>
      <c r="H26">
        <v>0</v>
      </c>
      <c r="I26">
        <v>0</v>
      </c>
      <c r="J26">
        <v>1</v>
      </c>
      <c r="K26">
        <v>2</v>
      </c>
      <c r="L26">
        <v>0</v>
      </c>
      <c r="M26">
        <v>0</v>
      </c>
      <c r="N26">
        <v>3.73E-2</v>
      </c>
      <c r="O26" t="s">
        <v>65</v>
      </c>
      <c r="P26" t="s">
        <v>65</v>
      </c>
      <c r="Q26">
        <v>12</v>
      </c>
      <c r="R26" t="s">
        <v>65</v>
      </c>
      <c r="S26" t="s">
        <v>65</v>
      </c>
      <c r="W26" t="s">
        <v>10</v>
      </c>
      <c r="X26" t="s">
        <v>10</v>
      </c>
    </row>
    <row r="27" spans="1:24" ht="17" x14ac:dyDescent="0.2">
      <c r="A27">
        <v>2</v>
      </c>
      <c r="B27">
        <v>2.27</v>
      </c>
      <c r="C27" t="s">
        <v>16</v>
      </c>
      <c r="D27" t="s">
        <v>16</v>
      </c>
      <c r="E27">
        <v>0</v>
      </c>
      <c r="F27" t="s">
        <v>65</v>
      </c>
      <c r="G27">
        <v>1</v>
      </c>
      <c r="H27">
        <v>0</v>
      </c>
      <c r="I27">
        <v>2</v>
      </c>
      <c r="J27">
        <v>0</v>
      </c>
      <c r="K27">
        <v>1</v>
      </c>
      <c r="L27">
        <v>4</v>
      </c>
      <c r="M27">
        <v>1</v>
      </c>
      <c r="N27">
        <v>1.2200000000000001E-2</v>
      </c>
      <c r="O27">
        <v>0.64710000000000001</v>
      </c>
      <c r="P27">
        <v>2.4899999999999999E-2</v>
      </c>
      <c r="Q27">
        <v>2</v>
      </c>
      <c r="R27">
        <v>81</v>
      </c>
      <c r="S27">
        <v>10</v>
      </c>
      <c r="U27" s="2" t="s">
        <v>72</v>
      </c>
    </row>
    <row r="28" spans="1:24" x14ac:dyDescent="0.2">
      <c r="A28">
        <v>2</v>
      </c>
      <c r="B28">
        <v>2.31</v>
      </c>
      <c r="C28" t="s">
        <v>16</v>
      </c>
      <c r="D28" t="s">
        <v>16</v>
      </c>
      <c r="E28">
        <v>0</v>
      </c>
      <c r="F28" t="s">
        <v>65</v>
      </c>
      <c r="G28">
        <v>1</v>
      </c>
      <c r="H28">
        <v>1</v>
      </c>
      <c r="I28">
        <v>0</v>
      </c>
      <c r="J28">
        <v>8</v>
      </c>
      <c r="K28">
        <v>0</v>
      </c>
      <c r="L28">
        <v>1</v>
      </c>
      <c r="M28">
        <v>2</v>
      </c>
      <c r="N28" t="s">
        <v>65</v>
      </c>
      <c r="O28">
        <v>0.13850000000000001</v>
      </c>
      <c r="P28">
        <v>4.4200000000000003E-2</v>
      </c>
      <c r="Q28" t="s">
        <v>65</v>
      </c>
      <c r="R28">
        <v>14</v>
      </c>
      <c r="S28">
        <v>8</v>
      </c>
      <c r="W28" t="s">
        <v>10</v>
      </c>
      <c r="X28" t="s">
        <v>10</v>
      </c>
    </row>
    <row r="29" spans="1:24" x14ac:dyDescent="0.2">
      <c r="A29">
        <v>2</v>
      </c>
      <c r="B29">
        <v>2.4</v>
      </c>
      <c r="C29" t="s">
        <v>8</v>
      </c>
      <c r="D29" t="s">
        <v>13</v>
      </c>
      <c r="E29">
        <v>0</v>
      </c>
      <c r="F29" t="s">
        <v>67</v>
      </c>
      <c r="G29">
        <v>1</v>
      </c>
      <c r="H29">
        <v>4</v>
      </c>
      <c r="I29">
        <v>0</v>
      </c>
      <c r="J29">
        <v>0</v>
      </c>
      <c r="K29">
        <v>4</v>
      </c>
      <c r="L29">
        <v>0</v>
      </c>
      <c r="M29">
        <v>0</v>
      </c>
      <c r="N29">
        <v>4.5999999999999999E-2</v>
      </c>
      <c r="O29" t="s">
        <v>65</v>
      </c>
      <c r="P29" t="s">
        <v>65</v>
      </c>
      <c r="Q29">
        <v>11</v>
      </c>
      <c r="R29" t="s">
        <v>65</v>
      </c>
      <c r="S29" t="s">
        <v>65</v>
      </c>
    </row>
    <row r="30" spans="1:24" x14ac:dyDescent="0.2">
      <c r="A30">
        <v>2</v>
      </c>
      <c r="B30">
        <v>2.6</v>
      </c>
      <c r="C30" t="s">
        <v>8</v>
      </c>
      <c r="D30" t="s">
        <v>11</v>
      </c>
      <c r="E30">
        <v>1</v>
      </c>
      <c r="F30" t="s">
        <v>67</v>
      </c>
      <c r="G30">
        <v>1</v>
      </c>
      <c r="H30">
        <v>0</v>
      </c>
      <c r="I30">
        <v>1</v>
      </c>
      <c r="J30">
        <v>3</v>
      </c>
      <c r="K30">
        <v>0</v>
      </c>
      <c r="L30">
        <v>1</v>
      </c>
      <c r="M30">
        <v>2</v>
      </c>
      <c r="N30" t="s">
        <v>65</v>
      </c>
      <c r="O30">
        <v>1.2896000000000001</v>
      </c>
      <c r="P30">
        <v>5.2699999999999997E-2</v>
      </c>
      <c r="Q30" t="s">
        <v>65</v>
      </c>
      <c r="R30">
        <v>143</v>
      </c>
      <c r="S30">
        <v>18</v>
      </c>
    </row>
    <row r="31" spans="1:24" x14ac:dyDescent="0.2">
      <c r="A31">
        <v>2</v>
      </c>
      <c r="B31">
        <v>2.7</v>
      </c>
      <c r="C31" t="s">
        <v>8</v>
      </c>
      <c r="D31" t="s">
        <v>9</v>
      </c>
      <c r="E31">
        <v>1</v>
      </c>
      <c r="F31" t="s">
        <v>66</v>
      </c>
      <c r="G31">
        <v>1</v>
      </c>
      <c r="H31">
        <v>4</v>
      </c>
      <c r="I31">
        <v>0</v>
      </c>
      <c r="J31">
        <v>6</v>
      </c>
      <c r="K31">
        <v>1</v>
      </c>
      <c r="L31">
        <v>0</v>
      </c>
      <c r="M31">
        <v>1</v>
      </c>
      <c r="N31">
        <v>1.7899999999999999E-2</v>
      </c>
      <c r="O31" t="s">
        <v>65</v>
      </c>
      <c r="P31">
        <v>5.7099999999999998E-2</v>
      </c>
      <c r="Q31">
        <v>2</v>
      </c>
      <c r="R31" t="s">
        <v>65</v>
      </c>
      <c r="S31">
        <v>17</v>
      </c>
    </row>
    <row r="32" spans="1:24" x14ac:dyDescent="0.2">
      <c r="A32">
        <v>2</v>
      </c>
      <c r="B32" t="s">
        <v>21</v>
      </c>
      <c r="C32" t="s">
        <v>8</v>
      </c>
      <c r="D32" t="s">
        <v>13</v>
      </c>
      <c r="E32">
        <v>0</v>
      </c>
      <c r="F32" t="s">
        <v>66</v>
      </c>
      <c r="G32">
        <v>1</v>
      </c>
      <c r="H32">
        <v>0</v>
      </c>
      <c r="I32">
        <v>0</v>
      </c>
      <c r="J32">
        <v>4</v>
      </c>
      <c r="K32">
        <v>7</v>
      </c>
      <c r="L32">
        <v>0</v>
      </c>
      <c r="M32">
        <v>0</v>
      </c>
      <c r="N32">
        <v>2.64E-2</v>
      </c>
      <c r="O32" t="s">
        <v>65</v>
      </c>
      <c r="P32" t="s">
        <v>65</v>
      </c>
      <c r="Q32">
        <v>5</v>
      </c>
      <c r="R32" t="s">
        <v>65</v>
      </c>
      <c r="S32" t="s">
        <v>65</v>
      </c>
      <c r="W32" t="s">
        <v>10</v>
      </c>
      <c r="X32" t="s">
        <v>14</v>
      </c>
    </row>
    <row r="33" spans="1:24" x14ac:dyDescent="0.2">
      <c r="A33">
        <v>2</v>
      </c>
      <c r="B33" t="s">
        <v>23</v>
      </c>
      <c r="C33" t="s">
        <v>16</v>
      </c>
      <c r="D33" t="s">
        <v>16</v>
      </c>
      <c r="E33">
        <v>0</v>
      </c>
      <c r="F33" t="s">
        <v>65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65</v>
      </c>
      <c r="O33" t="s">
        <v>65</v>
      </c>
      <c r="P33" t="s">
        <v>65</v>
      </c>
      <c r="Q33" t="s">
        <v>65</v>
      </c>
      <c r="R33" t="s">
        <v>65</v>
      </c>
      <c r="S33" t="s">
        <v>65</v>
      </c>
    </row>
    <row r="34" spans="1:24" x14ac:dyDescent="0.2">
      <c r="A34">
        <v>3</v>
      </c>
      <c r="B34">
        <v>3.01</v>
      </c>
      <c r="C34" t="s">
        <v>8</v>
      </c>
      <c r="D34" t="s">
        <v>13</v>
      </c>
      <c r="E34">
        <v>0</v>
      </c>
      <c r="F34" t="s">
        <v>66</v>
      </c>
      <c r="G34">
        <v>1</v>
      </c>
      <c r="H34">
        <v>0</v>
      </c>
      <c r="I34">
        <v>2</v>
      </c>
      <c r="J34">
        <v>3</v>
      </c>
      <c r="K34">
        <v>1</v>
      </c>
      <c r="L34">
        <v>1</v>
      </c>
      <c r="M34">
        <v>0</v>
      </c>
      <c r="N34">
        <v>1.29E-2</v>
      </c>
      <c r="O34">
        <v>7.5200000000000003E-2</v>
      </c>
      <c r="P34" t="s">
        <v>65</v>
      </c>
      <c r="Q34">
        <v>3</v>
      </c>
      <c r="R34">
        <v>10</v>
      </c>
      <c r="S34" t="s">
        <v>65</v>
      </c>
    </row>
    <row r="35" spans="1:24" ht="17" x14ac:dyDescent="0.2">
      <c r="A35">
        <v>3</v>
      </c>
      <c r="B35">
        <v>3.02</v>
      </c>
      <c r="C35" t="s">
        <v>8</v>
      </c>
      <c r="D35" t="s">
        <v>13</v>
      </c>
      <c r="E35">
        <v>0</v>
      </c>
      <c r="F35" t="s">
        <v>67</v>
      </c>
      <c r="G35">
        <v>1</v>
      </c>
      <c r="H35">
        <v>0</v>
      </c>
      <c r="I35">
        <v>1</v>
      </c>
      <c r="J35">
        <v>2</v>
      </c>
      <c r="K35">
        <v>0</v>
      </c>
      <c r="L35">
        <v>1</v>
      </c>
      <c r="M35">
        <v>0</v>
      </c>
      <c r="N35" t="s">
        <v>65</v>
      </c>
      <c r="O35">
        <v>0.31909999999999999</v>
      </c>
      <c r="P35" t="s">
        <v>65</v>
      </c>
      <c r="Q35" t="s">
        <v>65</v>
      </c>
      <c r="R35">
        <v>39</v>
      </c>
      <c r="S35" t="s">
        <v>65</v>
      </c>
      <c r="U35" s="2" t="s">
        <v>24</v>
      </c>
    </row>
    <row r="36" spans="1:24" x14ac:dyDescent="0.2">
      <c r="A36">
        <v>3</v>
      </c>
      <c r="B36">
        <v>3.12</v>
      </c>
      <c r="C36" t="s">
        <v>8</v>
      </c>
      <c r="D36" t="s">
        <v>11</v>
      </c>
      <c r="E36">
        <v>1</v>
      </c>
      <c r="F36" t="s">
        <v>67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6.6500000000000004E-2</v>
      </c>
      <c r="O36" t="s">
        <v>65</v>
      </c>
      <c r="P36" t="s">
        <v>65</v>
      </c>
      <c r="Q36">
        <v>13</v>
      </c>
      <c r="R36" t="s">
        <v>65</v>
      </c>
      <c r="S36" t="s">
        <v>65</v>
      </c>
    </row>
    <row r="37" spans="1:24" x14ac:dyDescent="0.2">
      <c r="A37">
        <v>3</v>
      </c>
      <c r="B37">
        <v>3.17</v>
      </c>
      <c r="C37" t="s">
        <v>16</v>
      </c>
      <c r="D37" t="s">
        <v>18</v>
      </c>
      <c r="E37">
        <v>1</v>
      </c>
      <c r="F37" t="s">
        <v>66</v>
      </c>
      <c r="G37">
        <v>1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 t="s">
        <v>65</v>
      </c>
      <c r="O37">
        <v>0.2235</v>
      </c>
      <c r="P37">
        <v>1.0200000000000001E-2</v>
      </c>
      <c r="Q37" t="s">
        <v>65</v>
      </c>
      <c r="R37">
        <v>7</v>
      </c>
      <c r="S37">
        <v>4</v>
      </c>
      <c r="W37" t="s">
        <v>10</v>
      </c>
      <c r="X37" t="s">
        <v>10</v>
      </c>
    </row>
    <row r="38" spans="1:24" x14ac:dyDescent="0.2">
      <c r="A38">
        <v>3</v>
      </c>
      <c r="B38">
        <v>3.18</v>
      </c>
      <c r="C38" t="s">
        <v>16</v>
      </c>
      <c r="D38" t="s">
        <v>16</v>
      </c>
      <c r="E38">
        <v>0</v>
      </c>
      <c r="F38" t="s">
        <v>65</v>
      </c>
      <c r="G38">
        <v>1</v>
      </c>
      <c r="H38">
        <v>0</v>
      </c>
      <c r="I38">
        <v>4</v>
      </c>
      <c r="J38">
        <v>0</v>
      </c>
      <c r="K38">
        <v>0</v>
      </c>
      <c r="L38">
        <v>3</v>
      </c>
      <c r="M38">
        <v>0</v>
      </c>
      <c r="N38" t="s">
        <v>65</v>
      </c>
      <c r="O38">
        <v>0.88749999999999996</v>
      </c>
      <c r="P38" t="s">
        <v>65</v>
      </c>
      <c r="Q38" t="s">
        <v>65</v>
      </c>
      <c r="R38">
        <v>271</v>
      </c>
      <c r="S38" t="s">
        <v>65</v>
      </c>
      <c r="V38" t="s">
        <v>97</v>
      </c>
    </row>
    <row r="39" spans="1:24" x14ac:dyDescent="0.2">
      <c r="A39">
        <v>3</v>
      </c>
      <c r="B39">
        <v>3.22</v>
      </c>
      <c r="C39" t="s">
        <v>16</v>
      </c>
      <c r="D39" t="s">
        <v>16</v>
      </c>
      <c r="E39">
        <v>0</v>
      </c>
      <c r="F39" t="s">
        <v>65</v>
      </c>
      <c r="G39">
        <v>1</v>
      </c>
      <c r="H39">
        <v>0</v>
      </c>
      <c r="I39" t="s">
        <v>65</v>
      </c>
      <c r="J39">
        <v>0</v>
      </c>
      <c r="K39">
        <v>0</v>
      </c>
      <c r="L39">
        <v>2</v>
      </c>
      <c r="M39">
        <v>0</v>
      </c>
      <c r="N39" t="s">
        <v>65</v>
      </c>
      <c r="O39">
        <v>0.1545</v>
      </c>
      <c r="P39" t="s">
        <v>65</v>
      </c>
      <c r="Q39" t="s">
        <v>65</v>
      </c>
      <c r="R39">
        <v>26</v>
      </c>
      <c r="S39" t="s">
        <v>65</v>
      </c>
    </row>
    <row r="40" spans="1:24" x14ac:dyDescent="0.2">
      <c r="A40">
        <v>3</v>
      </c>
      <c r="B40">
        <v>3.23</v>
      </c>
      <c r="C40" t="s">
        <v>16</v>
      </c>
      <c r="D40" t="s">
        <v>17</v>
      </c>
      <c r="E40">
        <v>1</v>
      </c>
      <c r="F40" t="s">
        <v>67</v>
      </c>
      <c r="G40">
        <v>1</v>
      </c>
      <c r="H40">
        <v>2</v>
      </c>
      <c r="I40">
        <v>0</v>
      </c>
      <c r="J40">
        <v>0</v>
      </c>
      <c r="K40">
        <v>4</v>
      </c>
      <c r="L40">
        <v>1</v>
      </c>
      <c r="M40">
        <v>0</v>
      </c>
      <c r="N40">
        <v>8.0600000000000005E-2</v>
      </c>
      <c r="O40">
        <v>7.7499999999999999E-2</v>
      </c>
      <c r="P40" t="s">
        <v>65</v>
      </c>
      <c r="Q40">
        <v>22</v>
      </c>
      <c r="R40">
        <v>11</v>
      </c>
      <c r="S40" t="s">
        <v>65</v>
      </c>
    </row>
    <row r="41" spans="1:24" x14ac:dyDescent="0.2">
      <c r="A41">
        <v>3</v>
      </c>
      <c r="B41">
        <v>3.27</v>
      </c>
      <c r="C41" t="s">
        <v>16</v>
      </c>
      <c r="D41" t="s">
        <v>18</v>
      </c>
      <c r="E41">
        <v>1</v>
      </c>
      <c r="F41" t="s">
        <v>67</v>
      </c>
      <c r="G41">
        <v>1</v>
      </c>
      <c r="H41">
        <v>0</v>
      </c>
      <c r="I41">
        <v>0</v>
      </c>
      <c r="J41">
        <v>0</v>
      </c>
      <c r="K41">
        <v>1</v>
      </c>
      <c r="L41">
        <v>4</v>
      </c>
      <c r="M41">
        <v>0</v>
      </c>
      <c r="N41">
        <v>1.2E-2</v>
      </c>
      <c r="O41">
        <v>0.57330000000000003</v>
      </c>
      <c r="P41" t="s">
        <v>65</v>
      </c>
      <c r="Q41">
        <v>4</v>
      </c>
      <c r="R41">
        <v>76</v>
      </c>
      <c r="S41" t="s">
        <v>65</v>
      </c>
    </row>
    <row r="42" spans="1:24" x14ac:dyDescent="0.2">
      <c r="A42">
        <v>3</v>
      </c>
      <c r="B42">
        <v>3.32</v>
      </c>
      <c r="C42" t="s">
        <v>16</v>
      </c>
      <c r="D42" t="s">
        <v>17</v>
      </c>
      <c r="E42">
        <v>1</v>
      </c>
      <c r="F42" t="s">
        <v>66</v>
      </c>
      <c r="G42">
        <v>1</v>
      </c>
      <c r="H42">
        <v>1</v>
      </c>
      <c r="I42">
        <v>4</v>
      </c>
      <c r="J42">
        <v>0</v>
      </c>
      <c r="K42">
        <v>0</v>
      </c>
      <c r="L42">
        <v>3</v>
      </c>
      <c r="M42">
        <v>0</v>
      </c>
      <c r="N42" t="s">
        <v>65</v>
      </c>
      <c r="O42">
        <v>0.72640000000000005</v>
      </c>
      <c r="P42" t="s">
        <v>65</v>
      </c>
      <c r="Q42" t="s">
        <v>65</v>
      </c>
      <c r="R42">
        <v>90</v>
      </c>
      <c r="S42" t="s">
        <v>65</v>
      </c>
    </row>
    <row r="43" spans="1:24" x14ac:dyDescent="0.2">
      <c r="A43">
        <v>3</v>
      </c>
      <c r="B43">
        <v>3.4</v>
      </c>
      <c r="C43" t="s">
        <v>8</v>
      </c>
      <c r="D43" t="s">
        <v>9</v>
      </c>
      <c r="E43">
        <v>1</v>
      </c>
      <c r="F43" t="s">
        <v>66</v>
      </c>
      <c r="G43">
        <v>1</v>
      </c>
      <c r="H43">
        <v>0</v>
      </c>
      <c r="I43">
        <v>1</v>
      </c>
      <c r="J43">
        <v>0</v>
      </c>
      <c r="K43">
        <v>0</v>
      </c>
      <c r="L43">
        <v>2</v>
      </c>
      <c r="M43">
        <v>2</v>
      </c>
      <c r="N43" t="s">
        <v>65</v>
      </c>
      <c r="O43">
        <v>0.3513</v>
      </c>
      <c r="P43">
        <v>5.4699999999999999E-2</v>
      </c>
      <c r="Q43" t="s">
        <v>65</v>
      </c>
      <c r="R43">
        <v>37</v>
      </c>
      <c r="S43">
        <v>13</v>
      </c>
    </row>
    <row r="44" spans="1:24" x14ac:dyDescent="0.2">
      <c r="A44">
        <v>3</v>
      </c>
      <c r="B44">
        <v>3.5</v>
      </c>
      <c r="C44" t="s">
        <v>8</v>
      </c>
      <c r="D44" t="s">
        <v>13</v>
      </c>
      <c r="E44">
        <v>0</v>
      </c>
      <c r="F44" t="s">
        <v>66</v>
      </c>
      <c r="G44">
        <v>1</v>
      </c>
      <c r="H44">
        <v>1</v>
      </c>
      <c r="I44">
        <v>5</v>
      </c>
      <c r="J44">
        <v>0</v>
      </c>
      <c r="K44">
        <v>0</v>
      </c>
      <c r="L44">
        <v>1</v>
      </c>
      <c r="M44">
        <v>0</v>
      </c>
      <c r="N44" t="s">
        <v>65</v>
      </c>
      <c r="O44">
        <v>3.8100000000000002E-2</v>
      </c>
      <c r="P44" t="s">
        <v>65</v>
      </c>
      <c r="Q44" t="s">
        <v>65</v>
      </c>
      <c r="R44">
        <v>3</v>
      </c>
      <c r="S44" t="s">
        <v>65</v>
      </c>
    </row>
    <row r="45" spans="1:24" x14ac:dyDescent="0.2">
      <c r="A45">
        <v>3</v>
      </c>
      <c r="B45">
        <v>3.6</v>
      </c>
      <c r="C45" t="s">
        <v>8</v>
      </c>
      <c r="D45" t="s">
        <v>13</v>
      </c>
      <c r="E45">
        <v>0</v>
      </c>
      <c r="F45" t="s">
        <v>67</v>
      </c>
      <c r="G45">
        <v>1</v>
      </c>
      <c r="H45">
        <v>1</v>
      </c>
      <c r="I45">
        <v>2</v>
      </c>
      <c r="J45">
        <v>1</v>
      </c>
      <c r="K45">
        <v>2</v>
      </c>
      <c r="L45">
        <v>0</v>
      </c>
      <c r="M45">
        <v>3</v>
      </c>
      <c r="N45">
        <v>6.8099999999999994E-2</v>
      </c>
      <c r="O45" t="s">
        <v>65</v>
      </c>
      <c r="P45">
        <v>0.15310000000000001</v>
      </c>
      <c r="Q45">
        <v>18</v>
      </c>
      <c r="R45" t="s">
        <v>65</v>
      </c>
      <c r="S45">
        <v>21</v>
      </c>
    </row>
    <row r="46" spans="1:24" x14ac:dyDescent="0.2">
      <c r="A46">
        <v>3</v>
      </c>
      <c r="B46">
        <v>3.8</v>
      </c>
      <c r="C46" t="s">
        <v>8</v>
      </c>
      <c r="D46" t="s">
        <v>11</v>
      </c>
      <c r="E46">
        <v>1</v>
      </c>
      <c r="F46" t="s">
        <v>66</v>
      </c>
      <c r="G46">
        <v>1</v>
      </c>
      <c r="H46">
        <v>0</v>
      </c>
      <c r="I46">
        <v>1</v>
      </c>
      <c r="J46">
        <v>4</v>
      </c>
      <c r="K46">
        <v>1</v>
      </c>
      <c r="L46">
        <v>9</v>
      </c>
      <c r="M46">
        <v>1</v>
      </c>
      <c r="N46">
        <v>9.7999999999999997E-3</v>
      </c>
      <c r="O46">
        <v>2.0190999999999999</v>
      </c>
      <c r="P46">
        <v>6.7999999999999996E-3</v>
      </c>
      <c r="Q46">
        <v>2</v>
      </c>
      <c r="R46">
        <v>199</v>
      </c>
      <c r="S46">
        <v>2</v>
      </c>
    </row>
    <row r="47" spans="1:24" x14ac:dyDescent="0.2">
      <c r="A47">
        <v>3</v>
      </c>
      <c r="B47">
        <v>3.9</v>
      </c>
      <c r="C47" t="s">
        <v>8</v>
      </c>
      <c r="D47" t="s">
        <v>9</v>
      </c>
      <c r="E47">
        <v>1</v>
      </c>
      <c r="F47" t="s">
        <v>67</v>
      </c>
      <c r="G47">
        <v>1</v>
      </c>
      <c r="H47">
        <v>2</v>
      </c>
      <c r="I47">
        <v>0</v>
      </c>
      <c r="J47">
        <v>2</v>
      </c>
      <c r="K47">
        <v>0</v>
      </c>
      <c r="L47">
        <v>0</v>
      </c>
      <c r="M47">
        <v>4</v>
      </c>
      <c r="N47" t="s">
        <v>65</v>
      </c>
      <c r="O47" t="s">
        <v>65</v>
      </c>
      <c r="P47">
        <v>7.2400000000000006E-2</v>
      </c>
      <c r="Q47" t="s">
        <v>65</v>
      </c>
      <c r="R47" t="s">
        <v>65</v>
      </c>
      <c r="S47">
        <v>19</v>
      </c>
      <c r="W47" t="s">
        <v>10</v>
      </c>
      <c r="X47" t="s">
        <v>10</v>
      </c>
    </row>
    <row r="48" spans="1:24" x14ac:dyDescent="0.2">
      <c r="A48">
        <v>3</v>
      </c>
      <c r="B48" t="s">
        <v>27</v>
      </c>
      <c r="C48" t="s">
        <v>16</v>
      </c>
      <c r="D48" t="s">
        <v>16</v>
      </c>
      <c r="E48">
        <v>0</v>
      </c>
      <c r="F48" t="s">
        <v>65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</row>
    <row r="49" spans="1:24" x14ac:dyDescent="0.2">
      <c r="A49">
        <v>3</v>
      </c>
      <c r="B49" t="s">
        <v>28</v>
      </c>
      <c r="C49" t="s">
        <v>16</v>
      </c>
      <c r="D49" t="s">
        <v>16</v>
      </c>
      <c r="E49">
        <v>0</v>
      </c>
      <c r="F49" t="s">
        <v>65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 t="s">
        <v>65</v>
      </c>
      <c r="O49">
        <v>0.28689999999999999</v>
      </c>
      <c r="P49" t="s">
        <v>65</v>
      </c>
      <c r="Q49" t="s">
        <v>65</v>
      </c>
      <c r="R49">
        <v>36</v>
      </c>
      <c r="S49" t="s">
        <v>65</v>
      </c>
    </row>
    <row r="50" spans="1:24" x14ac:dyDescent="0.2">
      <c r="A50">
        <v>4</v>
      </c>
      <c r="B50">
        <v>4.01</v>
      </c>
      <c r="C50" t="s">
        <v>8</v>
      </c>
      <c r="D50" t="s">
        <v>9</v>
      </c>
      <c r="E50">
        <v>1</v>
      </c>
      <c r="F50" t="s">
        <v>66</v>
      </c>
      <c r="G50">
        <v>1</v>
      </c>
      <c r="H50">
        <v>1</v>
      </c>
      <c r="I50">
        <v>3</v>
      </c>
      <c r="J50">
        <v>3</v>
      </c>
      <c r="K50">
        <v>1</v>
      </c>
      <c r="L50">
        <v>1</v>
      </c>
      <c r="M50">
        <v>4</v>
      </c>
      <c r="N50">
        <v>1.29E-2</v>
      </c>
      <c r="O50">
        <v>0.1734</v>
      </c>
      <c r="P50">
        <v>4.3400000000000001E-2</v>
      </c>
      <c r="Q50">
        <v>2</v>
      </c>
      <c r="R50">
        <v>28</v>
      </c>
      <c r="S50">
        <v>4</v>
      </c>
    </row>
    <row r="51" spans="1:24" x14ac:dyDescent="0.2">
      <c r="A51">
        <v>4</v>
      </c>
      <c r="B51">
        <v>4.0199999999999996</v>
      </c>
      <c r="C51" t="s">
        <v>8</v>
      </c>
      <c r="D51" t="s">
        <v>11</v>
      </c>
      <c r="E51">
        <v>1</v>
      </c>
      <c r="F51" t="s">
        <v>66</v>
      </c>
      <c r="G51">
        <v>1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65</v>
      </c>
      <c r="O51" t="s">
        <v>65</v>
      </c>
      <c r="P51" t="s">
        <v>65</v>
      </c>
      <c r="Q51" t="s">
        <v>65</v>
      </c>
      <c r="R51" t="s">
        <v>65</v>
      </c>
      <c r="S51" t="s">
        <v>65</v>
      </c>
    </row>
    <row r="52" spans="1:24" ht="17" x14ac:dyDescent="0.2">
      <c r="A52">
        <v>4</v>
      </c>
      <c r="B52">
        <v>4.12</v>
      </c>
      <c r="C52" t="s">
        <v>8</v>
      </c>
      <c r="D52" t="s">
        <v>11</v>
      </c>
      <c r="E52">
        <v>1</v>
      </c>
      <c r="F52" t="s">
        <v>67</v>
      </c>
      <c r="G52">
        <v>1</v>
      </c>
      <c r="H52">
        <v>0</v>
      </c>
      <c r="I52">
        <v>2</v>
      </c>
      <c r="J52">
        <v>8</v>
      </c>
      <c r="K52">
        <v>1</v>
      </c>
      <c r="L52">
        <v>1</v>
      </c>
      <c r="M52">
        <v>0</v>
      </c>
      <c r="N52">
        <v>2.7400000000000001E-2</v>
      </c>
      <c r="O52">
        <v>0.36030000000000001</v>
      </c>
      <c r="P52" t="s">
        <v>65</v>
      </c>
      <c r="Q52">
        <v>4</v>
      </c>
      <c r="R52">
        <v>7</v>
      </c>
      <c r="S52" t="s">
        <v>65</v>
      </c>
      <c r="U52" s="2" t="s">
        <v>30</v>
      </c>
    </row>
    <row r="53" spans="1:24" x14ac:dyDescent="0.2">
      <c r="A53">
        <v>4</v>
      </c>
      <c r="B53">
        <v>4.1399999999999997</v>
      </c>
      <c r="C53" t="s">
        <v>8</v>
      </c>
      <c r="D53" t="s">
        <v>9</v>
      </c>
      <c r="E53">
        <v>1</v>
      </c>
      <c r="F53" t="s">
        <v>67</v>
      </c>
      <c r="G53">
        <v>1</v>
      </c>
      <c r="H53">
        <v>2</v>
      </c>
      <c r="I53">
        <v>0</v>
      </c>
      <c r="J53">
        <v>8</v>
      </c>
      <c r="K53">
        <v>4</v>
      </c>
      <c r="L53">
        <v>0</v>
      </c>
      <c r="M53">
        <v>0</v>
      </c>
      <c r="N53">
        <v>2.75E-2</v>
      </c>
      <c r="O53" t="s">
        <v>65</v>
      </c>
      <c r="P53" t="s">
        <v>65</v>
      </c>
      <c r="Q53">
        <v>5</v>
      </c>
      <c r="R53" t="s">
        <v>65</v>
      </c>
      <c r="S53" t="s">
        <v>65</v>
      </c>
    </row>
    <row r="54" spans="1:24" x14ac:dyDescent="0.2">
      <c r="A54">
        <v>4</v>
      </c>
      <c r="B54">
        <v>4.17</v>
      </c>
      <c r="C54" t="s">
        <v>16</v>
      </c>
      <c r="D54" t="s">
        <v>17</v>
      </c>
      <c r="E54">
        <v>1</v>
      </c>
      <c r="F54" t="s">
        <v>66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 t="s">
        <v>65</v>
      </c>
      <c r="O54" t="s">
        <v>65</v>
      </c>
      <c r="P54" t="s">
        <v>65</v>
      </c>
      <c r="Q54" t="s">
        <v>65</v>
      </c>
      <c r="R54" t="s">
        <v>65</v>
      </c>
      <c r="S54" t="s">
        <v>65</v>
      </c>
    </row>
    <row r="55" spans="1:24" x14ac:dyDescent="0.2">
      <c r="A55">
        <v>4</v>
      </c>
      <c r="B55">
        <v>4.1900000000000004</v>
      </c>
      <c r="C55" t="s">
        <v>16</v>
      </c>
      <c r="D55" t="s">
        <v>16</v>
      </c>
      <c r="E55">
        <v>0</v>
      </c>
      <c r="F55" t="s">
        <v>65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 t="s">
        <v>65</v>
      </c>
      <c r="O55" t="s">
        <v>65</v>
      </c>
      <c r="P55" t="s">
        <v>65</v>
      </c>
      <c r="Q55" t="s">
        <v>65</v>
      </c>
      <c r="R55" t="s">
        <v>65</v>
      </c>
      <c r="S55" t="s">
        <v>65</v>
      </c>
    </row>
    <row r="56" spans="1:24" x14ac:dyDescent="0.2">
      <c r="A56">
        <v>4</v>
      </c>
      <c r="B56">
        <v>4.21</v>
      </c>
      <c r="C56" t="s">
        <v>16</v>
      </c>
      <c r="D56" t="s">
        <v>18</v>
      </c>
      <c r="E56">
        <v>1</v>
      </c>
      <c r="F56" t="s">
        <v>65</v>
      </c>
      <c r="G56">
        <v>1</v>
      </c>
      <c r="H56">
        <v>2</v>
      </c>
      <c r="I56">
        <v>1</v>
      </c>
      <c r="J56">
        <v>4</v>
      </c>
      <c r="K56">
        <v>2</v>
      </c>
      <c r="L56">
        <v>0</v>
      </c>
      <c r="M56">
        <v>3</v>
      </c>
      <c r="N56">
        <v>0.30020000000000002</v>
      </c>
      <c r="O56" t="s">
        <v>65</v>
      </c>
      <c r="P56">
        <v>0.1767</v>
      </c>
      <c r="Q56">
        <v>83</v>
      </c>
      <c r="R56" t="s">
        <v>65</v>
      </c>
      <c r="S56">
        <v>47</v>
      </c>
    </row>
    <row r="57" spans="1:24" x14ac:dyDescent="0.2">
      <c r="A57">
        <v>4</v>
      </c>
      <c r="B57">
        <v>4.22</v>
      </c>
      <c r="C57" t="s">
        <v>16</v>
      </c>
      <c r="D57" t="s">
        <v>18</v>
      </c>
      <c r="E57">
        <v>1</v>
      </c>
      <c r="F57" t="s">
        <v>66</v>
      </c>
      <c r="G57">
        <v>1</v>
      </c>
      <c r="H57">
        <v>1</v>
      </c>
      <c r="I57">
        <v>0</v>
      </c>
      <c r="J57">
        <v>0</v>
      </c>
      <c r="K57">
        <v>0</v>
      </c>
      <c r="L57">
        <v>2</v>
      </c>
      <c r="M57">
        <v>0</v>
      </c>
      <c r="N57" t="s">
        <v>65</v>
      </c>
      <c r="O57">
        <v>0.25580000000000003</v>
      </c>
      <c r="P57" t="s">
        <v>65</v>
      </c>
      <c r="Q57" t="s">
        <v>65</v>
      </c>
      <c r="R57">
        <v>39</v>
      </c>
      <c r="S57" t="s">
        <v>65</v>
      </c>
      <c r="W57" t="s">
        <v>10</v>
      </c>
      <c r="X57" t="s">
        <v>10</v>
      </c>
    </row>
    <row r="58" spans="1:24" x14ac:dyDescent="0.2">
      <c r="A58">
        <v>4</v>
      </c>
      <c r="B58">
        <v>4.24</v>
      </c>
      <c r="C58" t="s">
        <v>16</v>
      </c>
      <c r="D58" t="s">
        <v>17</v>
      </c>
      <c r="E58">
        <v>1</v>
      </c>
      <c r="F58" t="s">
        <v>67</v>
      </c>
      <c r="G58">
        <v>1</v>
      </c>
      <c r="H58">
        <v>0</v>
      </c>
      <c r="I58">
        <v>1</v>
      </c>
      <c r="J58">
        <v>0</v>
      </c>
      <c r="K58">
        <v>0</v>
      </c>
      <c r="L58">
        <v>2</v>
      </c>
      <c r="M58">
        <v>0</v>
      </c>
      <c r="N58" t="s">
        <v>65</v>
      </c>
      <c r="O58">
        <v>1.4008</v>
      </c>
      <c r="P58" t="s">
        <v>65</v>
      </c>
      <c r="Q58" t="s">
        <v>65</v>
      </c>
      <c r="R58">
        <v>92</v>
      </c>
      <c r="S58" t="s">
        <v>65</v>
      </c>
      <c r="W58" t="s">
        <v>10</v>
      </c>
      <c r="X58" t="s">
        <v>10</v>
      </c>
    </row>
    <row r="59" spans="1:24" x14ac:dyDescent="0.2">
      <c r="A59">
        <v>4</v>
      </c>
      <c r="B59">
        <v>4.25</v>
      </c>
      <c r="C59" t="s">
        <v>16</v>
      </c>
      <c r="D59" t="s">
        <v>18</v>
      </c>
      <c r="E59">
        <v>1</v>
      </c>
      <c r="F59" t="s">
        <v>67</v>
      </c>
      <c r="G59">
        <v>1</v>
      </c>
      <c r="H59">
        <v>2</v>
      </c>
      <c r="I59">
        <v>0</v>
      </c>
      <c r="J59">
        <v>1</v>
      </c>
      <c r="K59">
        <v>1</v>
      </c>
      <c r="L59">
        <v>1</v>
      </c>
      <c r="M59">
        <v>0</v>
      </c>
      <c r="N59">
        <v>2.6200000000000001E-2</v>
      </c>
      <c r="O59">
        <v>0.1192</v>
      </c>
      <c r="P59" t="s">
        <v>65</v>
      </c>
      <c r="Q59">
        <v>8</v>
      </c>
      <c r="R59">
        <v>14</v>
      </c>
      <c r="S59" t="s">
        <v>65</v>
      </c>
    </row>
    <row r="60" spans="1:24" ht="17" x14ac:dyDescent="0.2">
      <c r="A60">
        <v>4</v>
      </c>
      <c r="B60">
        <v>4.2699999999999996</v>
      </c>
      <c r="C60" t="s">
        <v>16</v>
      </c>
      <c r="D60" t="s">
        <v>16</v>
      </c>
      <c r="E60">
        <v>0</v>
      </c>
      <c r="F60" t="s">
        <v>65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2.8000000000000001E-2</v>
      </c>
      <c r="O60" t="s">
        <v>65</v>
      </c>
      <c r="P60" t="s">
        <v>65</v>
      </c>
      <c r="Q60">
        <v>8</v>
      </c>
      <c r="R60" t="s">
        <v>65</v>
      </c>
      <c r="S60" t="s">
        <v>65</v>
      </c>
      <c r="U60" s="2" t="s">
        <v>30</v>
      </c>
    </row>
    <row r="61" spans="1:24" x14ac:dyDescent="0.2">
      <c r="A61">
        <v>4</v>
      </c>
      <c r="B61">
        <v>4.29</v>
      </c>
      <c r="C61" t="s">
        <v>16</v>
      </c>
      <c r="D61" t="s">
        <v>16</v>
      </c>
      <c r="E61">
        <v>0</v>
      </c>
      <c r="F61" t="s">
        <v>65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1.0366</v>
      </c>
      <c r="P61" t="s">
        <v>65</v>
      </c>
      <c r="Q61" t="s">
        <v>65</v>
      </c>
      <c r="R61">
        <v>123</v>
      </c>
      <c r="S61" t="s">
        <v>65</v>
      </c>
    </row>
    <row r="62" spans="1:24" x14ac:dyDescent="0.2">
      <c r="A62">
        <v>4</v>
      </c>
      <c r="B62">
        <v>4.4000000000000004</v>
      </c>
      <c r="C62" t="s">
        <v>8</v>
      </c>
      <c r="D62" t="s">
        <v>13</v>
      </c>
      <c r="E62">
        <v>0</v>
      </c>
      <c r="F62" t="s">
        <v>66</v>
      </c>
      <c r="G62">
        <v>1</v>
      </c>
      <c r="H62">
        <v>3</v>
      </c>
      <c r="I62">
        <v>0</v>
      </c>
      <c r="J62">
        <v>1</v>
      </c>
      <c r="K62">
        <v>0</v>
      </c>
      <c r="L62">
        <v>0</v>
      </c>
      <c r="M62">
        <v>0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</row>
    <row r="63" spans="1:24" x14ac:dyDescent="0.2">
      <c r="A63">
        <v>4</v>
      </c>
      <c r="B63">
        <v>4.5</v>
      </c>
      <c r="C63" t="s">
        <v>8</v>
      </c>
      <c r="D63" t="s">
        <v>13</v>
      </c>
      <c r="E63">
        <v>0</v>
      </c>
      <c r="F63" t="s">
        <v>66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4.8999999999999998E-3</v>
      </c>
      <c r="O63" t="s">
        <v>65</v>
      </c>
      <c r="P63" t="s">
        <v>65</v>
      </c>
      <c r="Q63">
        <v>1</v>
      </c>
      <c r="R63" t="s">
        <v>65</v>
      </c>
      <c r="S63" t="s">
        <v>65</v>
      </c>
    </row>
    <row r="64" spans="1:24" ht="17" x14ac:dyDescent="0.2">
      <c r="A64">
        <v>4</v>
      </c>
      <c r="B64">
        <v>4.5999999999999996</v>
      </c>
      <c r="C64" t="s">
        <v>8</v>
      </c>
      <c r="D64" t="s">
        <v>13</v>
      </c>
      <c r="E64">
        <v>0</v>
      </c>
      <c r="F64" t="s">
        <v>67</v>
      </c>
      <c r="G64">
        <v>1</v>
      </c>
      <c r="H64">
        <v>0</v>
      </c>
      <c r="I64">
        <v>1</v>
      </c>
      <c r="J64">
        <v>0</v>
      </c>
      <c r="K64">
        <v>1</v>
      </c>
      <c r="L64">
        <v>4</v>
      </c>
      <c r="M64">
        <v>0</v>
      </c>
      <c r="N64">
        <v>7.5600000000000001E-2</v>
      </c>
      <c r="O64">
        <v>1.3685</v>
      </c>
      <c r="P64" t="s">
        <v>65</v>
      </c>
      <c r="Q64">
        <v>22</v>
      </c>
      <c r="R64">
        <v>154</v>
      </c>
      <c r="S64" t="s">
        <v>65</v>
      </c>
      <c r="U64" s="2" t="s">
        <v>32</v>
      </c>
      <c r="W64" t="s">
        <v>10</v>
      </c>
      <c r="X64" t="s">
        <v>10</v>
      </c>
    </row>
    <row r="65" spans="1:24" x14ac:dyDescent="0.2">
      <c r="A65">
        <v>4</v>
      </c>
      <c r="B65">
        <v>4.7</v>
      </c>
      <c r="C65" t="s">
        <v>8</v>
      </c>
      <c r="D65" t="s">
        <v>13</v>
      </c>
      <c r="E65">
        <v>0</v>
      </c>
      <c r="F65" t="s">
        <v>67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65</v>
      </c>
      <c r="O65" t="s">
        <v>65</v>
      </c>
      <c r="P65" t="s">
        <v>65</v>
      </c>
      <c r="Q65" t="s">
        <v>65</v>
      </c>
      <c r="R65" t="s">
        <v>65</v>
      </c>
      <c r="S65" t="s">
        <v>65</v>
      </c>
    </row>
    <row r="66" spans="1:24" x14ac:dyDescent="0.2">
      <c r="A66">
        <v>5</v>
      </c>
      <c r="B66">
        <v>5.01</v>
      </c>
      <c r="C66" t="s">
        <v>8</v>
      </c>
      <c r="D66" t="s">
        <v>9</v>
      </c>
      <c r="E66">
        <v>1</v>
      </c>
      <c r="F66" t="s">
        <v>66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 t="s">
        <v>65</v>
      </c>
      <c r="O66" t="s">
        <v>65</v>
      </c>
      <c r="P66" t="s">
        <v>65</v>
      </c>
      <c r="Q66" t="s">
        <v>65</v>
      </c>
      <c r="R66" t="s">
        <v>65</v>
      </c>
      <c r="S66" t="s">
        <v>65</v>
      </c>
    </row>
    <row r="67" spans="1:24" ht="51" x14ac:dyDescent="0.2">
      <c r="A67">
        <v>5</v>
      </c>
      <c r="B67">
        <v>5.0199999999999996</v>
      </c>
      <c r="C67" t="s">
        <v>8</v>
      </c>
      <c r="D67" t="s">
        <v>13</v>
      </c>
      <c r="E67">
        <v>0</v>
      </c>
      <c r="F67" t="s">
        <v>66</v>
      </c>
      <c r="G67">
        <v>1</v>
      </c>
      <c r="H67">
        <v>3</v>
      </c>
      <c r="I67">
        <v>1</v>
      </c>
      <c r="J67">
        <v>0</v>
      </c>
      <c r="K67">
        <v>2</v>
      </c>
      <c r="L67">
        <v>1</v>
      </c>
      <c r="M67">
        <v>0</v>
      </c>
      <c r="N67">
        <v>0.2167</v>
      </c>
      <c r="O67">
        <v>0.34460000000000002</v>
      </c>
      <c r="P67" t="s">
        <v>65</v>
      </c>
      <c r="Q67" s="7">
        <v>3</v>
      </c>
      <c r="R67">
        <v>46</v>
      </c>
      <c r="S67" t="s">
        <v>65</v>
      </c>
      <c r="U67" s="8" t="s">
        <v>100</v>
      </c>
      <c r="V67" s="9"/>
    </row>
    <row r="68" spans="1:24" x14ac:dyDescent="0.2">
      <c r="A68">
        <v>5</v>
      </c>
      <c r="B68">
        <v>5.13</v>
      </c>
      <c r="C68" t="s">
        <v>8</v>
      </c>
      <c r="D68" t="s">
        <v>13</v>
      </c>
      <c r="E68">
        <v>0</v>
      </c>
      <c r="F68" t="s">
        <v>67</v>
      </c>
      <c r="G68">
        <v>1</v>
      </c>
      <c r="H68">
        <v>2</v>
      </c>
      <c r="I68">
        <v>0</v>
      </c>
      <c r="J68">
        <v>0</v>
      </c>
      <c r="K68">
        <v>1</v>
      </c>
      <c r="L68">
        <v>0</v>
      </c>
      <c r="M68">
        <v>0</v>
      </c>
      <c r="N68">
        <v>4.8999999999999998E-3</v>
      </c>
      <c r="O68" t="s">
        <v>65</v>
      </c>
      <c r="P68" t="s">
        <v>65</v>
      </c>
      <c r="Q68">
        <v>14</v>
      </c>
      <c r="R68" t="s">
        <v>65</v>
      </c>
      <c r="S68" t="s">
        <v>65</v>
      </c>
    </row>
    <row r="69" spans="1:24" x14ac:dyDescent="0.2">
      <c r="A69">
        <v>5</v>
      </c>
      <c r="B69">
        <v>5.14</v>
      </c>
      <c r="C69" t="s">
        <v>8</v>
      </c>
      <c r="D69" t="s">
        <v>9</v>
      </c>
      <c r="E69">
        <v>1</v>
      </c>
      <c r="F69" t="s">
        <v>67</v>
      </c>
      <c r="G69">
        <v>1</v>
      </c>
      <c r="H69">
        <v>0</v>
      </c>
      <c r="I69">
        <v>0</v>
      </c>
      <c r="J69">
        <v>0</v>
      </c>
      <c r="K69">
        <v>1</v>
      </c>
      <c r="L69">
        <v>2</v>
      </c>
      <c r="M69">
        <v>0</v>
      </c>
      <c r="N69">
        <v>1.43E-2</v>
      </c>
      <c r="O69">
        <v>0.42570000000000002</v>
      </c>
      <c r="P69" t="s">
        <v>65</v>
      </c>
      <c r="Q69">
        <v>4</v>
      </c>
      <c r="R69">
        <v>46</v>
      </c>
      <c r="S69" t="s">
        <v>65</v>
      </c>
    </row>
    <row r="70" spans="1:24" x14ac:dyDescent="0.2">
      <c r="A70">
        <v>5</v>
      </c>
      <c r="B70">
        <v>5.17</v>
      </c>
      <c r="C70" t="s">
        <v>16</v>
      </c>
      <c r="D70" t="s">
        <v>17</v>
      </c>
      <c r="E70">
        <v>1</v>
      </c>
      <c r="F70" t="s">
        <v>66</v>
      </c>
      <c r="G70">
        <v>1</v>
      </c>
      <c r="H70">
        <v>1</v>
      </c>
      <c r="I70">
        <v>0</v>
      </c>
      <c r="J70">
        <v>0</v>
      </c>
      <c r="K70">
        <v>2</v>
      </c>
      <c r="L70">
        <v>0</v>
      </c>
      <c r="M70">
        <v>0</v>
      </c>
      <c r="N70">
        <v>0.18720000000000001</v>
      </c>
      <c r="O70" t="s">
        <v>65</v>
      </c>
      <c r="P70" t="s">
        <v>65</v>
      </c>
      <c r="Q70">
        <v>46</v>
      </c>
      <c r="R70" t="s">
        <v>65</v>
      </c>
      <c r="S70" t="s">
        <v>65</v>
      </c>
    </row>
    <row r="71" spans="1:24" x14ac:dyDescent="0.2">
      <c r="A71">
        <v>5</v>
      </c>
      <c r="B71">
        <v>5.19</v>
      </c>
      <c r="C71" t="s">
        <v>16</v>
      </c>
      <c r="D71" t="s">
        <v>16</v>
      </c>
      <c r="E71">
        <v>0</v>
      </c>
      <c r="F71" t="s">
        <v>65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 t="s">
        <v>65</v>
      </c>
      <c r="O71" t="s">
        <v>65</v>
      </c>
      <c r="P71">
        <v>5.2699999999999997E-2</v>
      </c>
      <c r="Q71" t="s">
        <v>65</v>
      </c>
      <c r="R71" t="s">
        <v>65</v>
      </c>
      <c r="S71">
        <v>17</v>
      </c>
    </row>
    <row r="72" spans="1:24" x14ac:dyDescent="0.2">
      <c r="A72">
        <v>5</v>
      </c>
      <c r="B72">
        <v>5.21</v>
      </c>
      <c r="C72" t="s">
        <v>16</v>
      </c>
      <c r="D72" t="s">
        <v>16</v>
      </c>
      <c r="E72">
        <v>0</v>
      </c>
      <c r="F72" t="s">
        <v>65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 t="s">
        <v>65</v>
      </c>
      <c r="O72">
        <v>1.7445999999999999</v>
      </c>
      <c r="P72" t="s">
        <v>65</v>
      </c>
      <c r="Q72" t="s">
        <v>65</v>
      </c>
      <c r="R72">
        <v>170</v>
      </c>
      <c r="S72" t="s">
        <v>65</v>
      </c>
    </row>
    <row r="73" spans="1:24" x14ac:dyDescent="0.2">
      <c r="A73">
        <v>5</v>
      </c>
      <c r="B73">
        <v>5.23</v>
      </c>
      <c r="C73" t="s">
        <v>16</v>
      </c>
      <c r="D73" t="s">
        <v>16</v>
      </c>
      <c r="E73">
        <v>0</v>
      </c>
      <c r="F73" t="s">
        <v>65</v>
      </c>
      <c r="G73">
        <v>1</v>
      </c>
      <c r="H73">
        <v>0</v>
      </c>
      <c r="I73">
        <v>2</v>
      </c>
      <c r="J73">
        <v>0</v>
      </c>
      <c r="K73">
        <v>0</v>
      </c>
      <c r="L73">
        <v>4</v>
      </c>
      <c r="M73">
        <v>0</v>
      </c>
      <c r="N73" t="s">
        <v>65</v>
      </c>
      <c r="O73">
        <v>0.1174</v>
      </c>
      <c r="P73" t="s">
        <v>65</v>
      </c>
      <c r="Q73" t="s">
        <v>65</v>
      </c>
      <c r="R73">
        <v>14</v>
      </c>
      <c r="S73" t="s">
        <v>65</v>
      </c>
    </row>
    <row r="74" spans="1:24" x14ac:dyDescent="0.2">
      <c r="A74">
        <v>5</v>
      </c>
      <c r="B74">
        <v>5.24</v>
      </c>
      <c r="C74" t="s">
        <v>16</v>
      </c>
      <c r="D74" t="s">
        <v>18</v>
      </c>
      <c r="E74">
        <v>1</v>
      </c>
      <c r="F74" t="s">
        <v>66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 t="s">
        <v>65</v>
      </c>
      <c r="O74" t="s">
        <v>65</v>
      </c>
      <c r="P74">
        <v>8.3999999999999995E-3</v>
      </c>
      <c r="Q74" t="s">
        <v>65</v>
      </c>
      <c r="R74" t="s">
        <v>65</v>
      </c>
      <c r="S74">
        <v>4</v>
      </c>
    </row>
    <row r="75" spans="1:24" x14ac:dyDescent="0.2">
      <c r="A75">
        <v>5</v>
      </c>
      <c r="B75">
        <v>5.27</v>
      </c>
      <c r="C75" t="s">
        <v>16</v>
      </c>
      <c r="D75" t="s">
        <v>17</v>
      </c>
      <c r="E75">
        <v>1</v>
      </c>
      <c r="F75" t="s">
        <v>67</v>
      </c>
      <c r="G75">
        <v>1</v>
      </c>
      <c r="H75">
        <v>0</v>
      </c>
      <c r="I75">
        <v>2</v>
      </c>
      <c r="J75">
        <v>0</v>
      </c>
      <c r="K75">
        <v>0</v>
      </c>
      <c r="L75">
        <v>1</v>
      </c>
      <c r="M75">
        <v>0</v>
      </c>
      <c r="N75" t="s">
        <v>65</v>
      </c>
      <c r="O75">
        <v>3.8100000000000002E-2</v>
      </c>
      <c r="P75" t="s">
        <v>65</v>
      </c>
      <c r="Q75" t="s">
        <v>65</v>
      </c>
      <c r="R75">
        <v>7</v>
      </c>
      <c r="S75" t="s">
        <v>65</v>
      </c>
    </row>
    <row r="76" spans="1:24" x14ac:dyDescent="0.2">
      <c r="A76">
        <v>5</v>
      </c>
      <c r="B76">
        <v>5.28</v>
      </c>
      <c r="C76" t="s">
        <v>16</v>
      </c>
      <c r="D76" t="s">
        <v>18</v>
      </c>
      <c r="E76">
        <v>1</v>
      </c>
      <c r="F76" t="s">
        <v>67</v>
      </c>
      <c r="G76">
        <v>1</v>
      </c>
      <c r="H76">
        <v>0</v>
      </c>
      <c r="I76">
        <v>0</v>
      </c>
      <c r="J76">
        <v>1</v>
      </c>
      <c r="K76">
        <v>4</v>
      </c>
      <c r="L76">
        <v>0</v>
      </c>
      <c r="M76">
        <v>0</v>
      </c>
      <c r="N76">
        <v>0.30609999999999998</v>
      </c>
      <c r="O76" t="s">
        <v>65</v>
      </c>
      <c r="P76" t="s">
        <v>65</v>
      </c>
      <c r="Q76">
        <v>70</v>
      </c>
      <c r="R76" t="s">
        <v>65</v>
      </c>
      <c r="S76" t="s">
        <v>65</v>
      </c>
    </row>
    <row r="77" spans="1:24" ht="34" x14ac:dyDescent="0.2">
      <c r="A77">
        <v>5</v>
      </c>
      <c r="B77">
        <v>5.31</v>
      </c>
      <c r="C77" t="s">
        <v>16</v>
      </c>
      <c r="D77" t="s">
        <v>16</v>
      </c>
      <c r="E77">
        <v>0</v>
      </c>
      <c r="F77" t="s">
        <v>65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25</v>
      </c>
      <c r="N77" t="s">
        <v>65</v>
      </c>
      <c r="O77" t="s">
        <v>65</v>
      </c>
      <c r="P77">
        <v>0.11799999999999999</v>
      </c>
      <c r="Q77" t="s">
        <v>65</v>
      </c>
      <c r="R77" t="s">
        <v>65</v>
      </c>
      <c r="S77">
        <v>42</v>
      </c>
      <c r="U77" s="2" t="s">
        <v>94</v>
      </c>
      <c r="V77" t="s">
        <v>95</v>
      </c>
    </row>
    <row r="78" spans="1:24" ht="17" x14ac:dyDescent="0.2">
      <c r="A78">
        <v>5</v>
      </c>
      <c r="B78">
        <v>5.4</v>
      </c>
      <c r="C78" t="s">
        <v>8</v>
      </c>
      <c r="D78" t="s">
        <v>13</v>
      </c>
      <c r="E78">
        <v>0</v>
      </c>
      <c r="F78" t="s">
        <v>66</v>
      </c>
      <c r="G78">
        <v>1</v>
      </c>
      <c r="H78">
        <v>1</v>
      </c>
      <c r="I78">
        <v>1</v>
      </c>
      <c r="J78" t="s">
        <v>65</v>
      </c>
      <c r="K78">
        <v>1</v>
      </c>
      <c r="L78">
        <v>4</v>
      </c>
      <c r="M78">
        <v>0</v>
      </c>
      <c r="N78">
        <v>8.6E-3</v>
      </c>
      <c r="O78">
        <v>0.40379999999999999</v>
      </c>
      <c r="P78" t="s">
        <v>65</v>
      </c>
      <c r="Q78">
        <v>2</v>
      </c>
      <c r="R78">
        <v>46</v>
      </c>
      <c r="S78" t="s">
        <v>65</v>
      </c>
      <c r="U78" s="2" t="s">
        <v>39</v>
      </c>
      <c r="V78" t="s">
        <v>97</v>
      </c>
    </row>
    <row r="79" spans="1:24" x14ac:dyDescent="0.2">
      <c r="A79">
        <v>5</v>
      </c>
      <c r="B79">
        <v>5.7</v>
      </c>
      <c r="C79" t="s">
        <v>8</v>
      </c>
      <c r="D79" t="s">
        <v>13</v>
      </c>
      <c r="E79">
        <v>0</v>
      </c>
      <c r="F79" t="s">
        <v>67</v>
      </c>
      <c r="G79">
        <v>1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 t="s">
        <v>65</v>
      </c>
      <c r="O79">
        <v>2.9700000000000001E-2</v>
      </c>
      <c r="P79" t="s">
        <v>65</v>
      </c>
      <c r="Q79" t="s">
        <v>65</v>
      </c>
      <c r="R79">
        <v>4</v>
      </c>
      <c r="S79" t="s">
        <v>65</v>
      </c>
    </row>
    <row r="80" spans="1:24" x14ac:dyDescent="0.2">
      <c r="A80">
        <v>5</v>
      </c>
      <c r="B80">
        <v>5.9</v>
      </c>
      <c r="C80" t="s">
        <v>8</v>
      </c>
      <c r="D80" t="s">
        <v>11</v>
      </c>
      <c r="E80">
        <v>1</v>
      </c>
      <c r="F80" t="s">
        <v>66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8.9999999999999993E-3</v>
      </c>
      <c r="O80" t="s">
        <v>65</v>
      </c>
      <c r="P80" t="s">
        <v>65</v>
      </c>
      <c r="Q80">
        <v>1</v>
      </c>
      <c r="R80" t="s">
        <v>65</v>
      </c>
      <c r="S80" t="s">
        <v>65</v>
      </c>
      <c r="W80" t="s">
        <v>10</v>
      </c>
      <c r="X80" t="s">
        <v>10</v>
      </c>
    </row>
    <row r="81" spans="1:24" x14ac:dyDescent="0.2">
      <c r="A81">
        <v>5</v>
      </c>
      <c r="B81" t="s">
        <v>40</v>
      </c>
      <c r="C81" t="s">
        <v>8</v>
      </c>
      <c r="D81" t="s">
        <v>11</v>
      </c>
      <c r="E81">
        <v>1</v>
      </c>
      <c r="F81" t="s">
        <v>67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 t="s">
        <v>65</v>
      </c>
      <c r="O81">
        <v>0.56169999999999998</v>
      </c>
      <c r="P81" t="s">
        <v>65</v>
      </c>
      <c r="Q81" t="s">
        <v>65</v>
      </c>
      <c r="R81">
        <v>49</v>
      </c>
      <c r="S81" t="s">
        <v>65</v>
      </c>
    </row>
    <row r="82" spans="1:24" x14ac:dyDescent="0.2">
      <c r="A82">
        <v>6</v>
      </c>
      <c r="B82">
        <v>6.01</v>
      </c>
      <c r="C82" t="s">
        <v>8</v>
      </c>
      <c r="D82" t="s">
        <v>13</v>
      </c>
      <c r="E82">
        <v>0</v>
      </c>
      <c r="F82" t="s">
        <v>66</v>
      </c>
      <c r="G82">
        <v>1</v>
      </c>
      <c r="H82">
        <v>0</v>
      </c>
      <c r="I82">
        <v>2</v>
      </c>
      <c r="J82">
        <v>2</v>
      </c>
      <c r="K82">
        <v>0</v>
      </c>
      <c r="L82">
        <v>3</v>
      </c>
      <c r="M82">
        <v>0</v>
      </c>
      <c r="N82" t="s">
        <v>65</v>
      </c>
      <c r="O82">
        <v>0.78349999999999997</v>
      </c>
      <c r="P82" t="s">
        <v>65</v>
      </c>
      <c r="Q82" t="s">
        <v>65</v>
      </c>
      <c r="R82">
        <v>95</v>
      </c>
      <c r="S82" t="s">
        <v>65</v>
      </c>
    </row>
    <row r="83" spans="1:24" x14ac:dyDescent="0.2">
      <c r="A83">
        <v>6</v>
      </c>
      <c r="B83">
        <v>6.02</v>
      </c>
      <c r="C83" t="s">
        <v>8</v>
      </c>
      <c r="D83" t="s">
        <v>11</v>
      </c>
      <c r="E83">
        <v>1</v>
      </c>
      <c r="F83" t="s">
        <v>66</v>
      </c>
      <c r="G83">
        <v>1</v>
      </c>
      <c r="H83">
        <v>2</v>
      </c>
      <c r="I83">
        <v>0</v>
      </c>
      <c r="J83">
        <v>4</v>
      </c>
      <c r="K83">
        <v>1</v>
      </c>
      <c r="L83">
        <v>2</v>
      </c>
      <c r="M83">
        <v>4</v>
      </c>
      <c r="N83">
        <v>1.6299999999999999E-2</v>
      </c>
      <c r="O83">
        <v>2.9399999999999999E-2</v>
      </c>
      <c r="P83">
        <v>5.9799999999999999E-2</v>
      </c>
      <c r="Q83">
        <v>5</v>
      </c>
      <c r="R83">
        <v>4</v>
      </c>
      <c r="S83">
        <v>18</v>
      </c>
    </row>
    <row r="84" spans="1:24" x14ac:dyDescent="0.2">
      <c r="A84">
        <v>6</v>
      </c>
      <c r="B84">
        <v>6.11</v>
      </c>
      <c r="C84" t="s">
        <v>8</v>
      </c>
      <c r="D84" t="s">
        <v>11</v>
      </c>
      <c r="E84">
        <v>1</v>
      </c>
      <c r="F84" t="s">
        <v>67</v>
      </c>
      <c r="G84">
        <v>1</v>
      </c>
      <c r="H84">
        <v>3</v>
      </c>
      <c r="I84">
        <v>3</v>
      </c>
      <c r="J84">
        <v>0</v>
      </c>
      <c r="K84">
        <v>3</v>
      </c>
      <c r="L84">
        <v>0</v>
      </c>
      <c r="M84">
        <v>1</v>
      </c>
      <c r="N84">
        <v>0.08</v>
      </c>
      <c r="O84" t="s">
        <v>65</v>
      </c>
      <c r="P84">
        <v>1.3599999999999999E-2</v>
      </c>
      <c r="Q84">
        <v>20</v>
      </c>
      <c r="R84" t="s">
        <v>65</v>
      </c>
      <c r="S84">
        <v>2</v>
      </c>
    </row>
    <row r="85" spans="1:24" x14ac:dyDescent="0.2">
      <c r="A85">
        <v>6</v>
      </c>
      <c r="B85">
        <v>6.15</v>
      </c>
      <c r="C85" t="s">
        <v>8</v>
      </c>
      <c r="D85" t="s">
        <v>9</v>
      </c>
      <c r="E85">
        <v>1</v>
      </c>
      <c r="F85" t="s">
        <v>67</v>
      </c>
      <c r="G85">
        <v>1</v>
      </c>
      <c r="H85">
        <v>8</v>
      </c>
      <c r="I85">
        <v>1</v>
      </c>
      <c r="J85">
        <v>4</v>
      </c>
      <c r="K85">
        <v>1</v>
      </c>
      <c r="L85">
        <v>4</v>
      </c>
      <c r="M85">
        <v>1</v>
      </c>
      <c r="N85">
        <v>2.3E-2</v>
      </c>
      <c r="O85">
        <v>3.3500000000000002E-2</v>
      </c>
      <c r="P85">
        <v>3.5900000000000001E-2</v>
      </c>
      <c r="Q85">
        <v>7</v>
      </c>
      <c r="R85">
        <v>4</v>
      </c>
      <c r="S85">
        <v>11</v>
      </c>
    </row>
    <row r="86" spans="1:24" x14ac:dyDescent="0.2">
      <c r="A86">
        <v>6</v>
      </c>
      <c r="B86">
        <v>6.17</v>
      </c>
      <c r="C86" t="s">
        <v>16</v>
      </c>
      <c r="D86" t="s">
        <v>16</v>
      </c>
      <c r="E86">
        <v>0</v>
      </c>
      <c r="F86" t="s">
        <v>65</v>
      </c>
      <c r="G86">
        <v>1</v>
      </c>
      <c r="H86">
        <v>4</v>
      </c>
      <c r="I86">
        <v>0</v>
      </c>
      <c r="J86">
        <v>5</v>
      </c>
      <c r="K86">
        <v>2</v>
      </c>
      <c r="L86">
        <v>1</v>
      </c>
      <c r="M86">
        <v>0</v>
      </c>
      <c r="N86">
        <v>0.1069</v>
      </c>
      <c r="O86">
        <v>0.57850000000000001</v>
      </c>
      <c r="P86" t="s">
        <v>65</v>
      </c>
      <c r="Q86">
        <v>17</v>
      </c>
      <c r="R86">
        <v>28</v>
      </c>
      <c r="S86" t="s">
        <v>65</v>
      </c>
    </row>
    <row r="87" spans="1:24" x14ac:dyDescent="0.2">
      <c r="A87">
        <v>6</v>
      </c>
      <c r="B87">
        <v>6.18</v>
      </c>
      <c r="C87" t="s">
        <v>16</v>
      </c>
      <c r="D87" t="s">
        <v>17</v>
      </c>
      <c r="E87">
        <v>1</v>
      </c>
      <c r="F87" t="s">
        <v>66</v>
      </c>
      <c r="G87">
        <v>1</v>
      </c>
      <c r="H87">
        <v>2</v>
      </c>
      <c r="I87">
        <v>2</v>
      </c>
      <c r="J87">
        <v>4</v>
      </c>
      <c r="K87">
        <v>0</v>
      </c>
      <c r="L87">
        <v>0</v>
      </c>
      <c r="M87">
        <v>4</v>
      </c>
      <c r="N87" t="s">
        <v>65</v>
      </c>
      <c r="O87" t="s">
        <v>65</v>
      </c>
      <c r="P87">
        <v>5.9700000000000003E-2</v>
      </c>
      <c r="Q87" t="s">
        <v>65</v>
      </c>
      <c r="R87" t="s">
        <v>65</v>
      </c>
      <c r="S87">
        <v>14</v>
      </c>
    </row>
    <row r="88" spans="1:24" x14ac:dyDescent="0.2">
      <c r="A88">
        <v>6</v>
      </c>
      <c r="B88">
        <v>6.21</v>
      </c>
      <c r="C88" t="s">
        <v>16</v>
      </c>
      <c r="D88" t="s">
        <v>16</v>
      </c>
      <c r="E88">
        <v>0</v>
      </c>
      <c r="F88" t="s">
        <v>65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0</v>
      </c>
      <c r="N88" t="s">
        <v>65</v>
      </c>
      <c r="O88">
        <v>0.28170000000000001</v>
      </c>
      <c r="P88" t="s">
        <v>65</v>
      </c>
      <c r="Q88" t="s">
        <v>65</v>
      </c>
      <c r="R88">
        <v>42</v>
      </c>
      <c r="S88" t="s">
        <v>65</v>
      </c>
    </row>
    <row r="89" spans="1:24" ht="34" x14ac:dyDescent="0.2">
      <c r="A89">
        <v>6</v>
      </c>
      <c r="B89">
        <v>6.23</v>
      </c>
      <c r="C89" t="s">
        <v>16</v>
      </c>
      <c r="D89" t="s">
        <v>18</v>
      </c>
      <c r="E89">
        <v>1</v>
      </c>
      <c r="F89" t="s">
        <v>66</v>
      </c>
      <c r="G89">
        <v>1</v>
      </c>
      <c r="H89">
        <v>0</v>
      </c>
      <c r="I89">
        <v>2</v>
      </c>
      <c r="J89">
        <v>11</v>
      </c>
      <c r="K89">
        <v>0</v>
      </c>
      <c r="L89">
        <v>0</v>
      </c>
      <c r="M89">
        <v>3</v>
      </c>
      <c r="N89" t="s">
        <v>65</v>
      </c>
      <c r="O89" t="s">
        <v>65</v>
      </c>
      <c r="P89" s="7">
        <v>3.4299999999999997E-2</v>
      </c>
      <c r="Q89" t="s">
        <v>65</v>
      </c>
      <c r="R89" t="s">
        <v>65</v>
      </c>
      <c r="S89">
        <v>39</v>
      </c>
      <c r="U89" s="8" t="s">
        <v>103</v>
      </c>
    </row>
    <row r="90" spans="1:24" x14ac:dyDescent="0.2">
      <c r="A90">
        <v>6</v>
      </c>
      <c r="B90">
        <v>6.24</v>
      </c>
      <c r="C90" t="s">
        <v>16</v>
      </c>
      <c r="D90" t="s">
        <v>18</v>
      </c>
      <c r="E90">
        <v>1</v>
      </c>
      <c r="F90" t="s">
        <v>67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6</v>
      </c>
      <c r="N90" t="s">
        <v>65</v>
      </c>
      <c r="O90" t="s">
        <v>65</v>
      </c>
      <c r="P90" s="7">
        <v>7.3000000000000001E-3</v>
      </c>
      <c r="Q90" t="s">
        <v>65</v>
      </c>
      <c r="R90" t="s">
        <v>65</v>
      </c>
      <c r="S90">
        <v>16</v>
      </c>
      <c r="U90" s="7" t="s">
        <v>102</v>
      </c>
    </row>
    <row r="91" spans="1:24" x14ac:dyDescent="0.2">
      <c r="A91">
        <v>6</v>
      </c>
      <c r="B91">
        <v>6.26</v>
      </c>
      <c r="C91" t="s">
        <v>16</v>
      </c>
      <c r="D91" t="s">
        <v>16</v>
      </c>
      <c r="E91">
        <v>0</v>
      </c>
      <c r="F91" t="s">
        <v>65</v>
      </c>
      <c r="G91">
        <v>1</v>
      </c>
      <c r="H91" t="s">
        <v>65</v>
      </c>
      <c r="I91">
        <v>0</v>
      </c>
      <c r="J91">
        <v>0</v>
      </c>
      <c r="K91">
        <v>0</v>
      </c>
      <c r="L91">
        <v>4</v>
      </c>
      <c r="M91">
        <v>0</v>
      </c>
      <c r="N91" t="s">
        <v>65</v>
      </c>
      <c r="O91">
        <v>0.85619999999999996</v>
      </c>
      <c r="P91" t="s">
        <v>65</v>
      </c>
      <c r="Q91" t="s">
        <v>65</v>
      </c>
      <c r="R91">
        <v>101</v>
      </c>
      <c r="S91" t="s">
        <v>65</v>
      </c>
    </row>
    <row r="92" spans="1:24" x14ac:dyDescent="0.2">
      <c r="A92">
        <v>6</v>
      </c>
      <c r="B92">
        <v>6.28</v>
      </c>
      <c r="C92" t="s">
        <v>16</v>
      </c>
      <c r="D92" t="s">
        <v>17</v>
      </c>
      <c r="E92">
        <v>1</v>
      </c>
      <c r="F92" t="s">
        <v>67</v>
      </c>
      <c r="G92">
        <v>1</v>
      </c>
      <c r="H92">
        <v>4</v>
      </c>
      <c r="I92">
        <v>0</v>
      </c>
      <c r="J92">
        <v>1</v>
      </c>
      <c r="K92">
        <v>1</v>
      </c>
      <c r="L92">
        <v>1</v>
      </c>
      <c r="M92">
        <v>0</v>
      </c>
      <c r="N92">
        <v>1.443E-2</v>
      </c>
      <c r="O92">
        <v>0.11169999999999999</v>
      </c>
      <c r="P92" t="s">
        <v>65</v>
      </c>
      <c r="Q92">
        <v>8</v>
      </c>
      <c r="R92">
        <v>16</v>
      </c>
      <c r="S92" t="s">
        <v>65</v>
      </c>
    </row>
    <row r="93" spans="1:24" x14ac:dyDescent="0.2">
      <c r="A93">
        <v>6</v>
      </c>
      <c r="B93">
        <v>6.31</v>
      </c>
      <c r="C93" t="s">
        <v>16</v>
      </c>
      <c r="D93" t="s">
        <v>16</v>
      </c>
      <c r="E93">
        <v>0</v>
      </c>
      <c r="F93" t="s">
        <v>65</v>
      </c>
      <c r="G93">
        <v>1</v>
      </c>
      <c r="H93">
        <v>0</v>
      </c>
      <c r="I93" t="s">
        <v>65</v>
      </c>
      <c r="J93">
        <v>1</v>
      </c>
      <c r="K93">
        <v>0</v>
      </c>
      <c r="L93">
        <v>4</v>
      </c>
      <c r="M93">
        <v>0</v>
      </c>
      <c r="N93" t="s">
        <v>65</v>
      </c>
      <c r="O93">
        <v>0.21129999999999999</v>
      </c>
      <c r="P93" t="s">
        <v>65</v>
      </c>
      <c r="Q93" t="s">
        <v>65</v>
      </c>
      <c r="R93">
        <v>35</v>
      </c>
      <c r="S93" t="s">
        <v>65</v>
      </c>
      <c r="V93" t="s">
        <v>97</v>
      </c>
    </row>
    <row r="94" spans="1:24" ht="17" x14ac:dyDescent="0.2">
      <c r="A94">
        <v>6</v>
      </c>
      <c r="B94">
        <v>6.4</v>
      </c>
      <c r="C94" t="s">
        <v>8</v>
      </c>
      <c r="D94" t="s">
        <v>13</v>
      </c>
      <c r="E94">
        <v>0</v>
      </c>
      <c r="F94" t="s">
        <v>67</v>
      </c>
      <c r="G94">
        <v>1</v>
      </c>
      <c r="H94">
        <v>0</v>
      </c>
      <c r="I94">
        <v>2</v>
      </c>
      <c r="J94">
        <v>3</v>
      </c>
      <c r="K94">
        <v>2</v>
      </c>
      <c r="L94">
        <v>2</v>
      </c>
      <c r="M94">
        <v>0</v>
      </c>
      <c r="N94">
        <v>4.4699999999999997E-2</v>
      </c>
      <c r="O94">
        <v>0.67869999999999997</v>
      </c>
      <c r="P94" t="s">
        <v>65</v>
      </c>
      <c r="Q94">
        <v>8</v>
      </c>
      <c r="R94">
        <v>55</v>
      </c>
      <c r="S94" t="s">
        <v>65</v>
      </c>
      <c r="U94" s="2" t="s">
        <v>39</v>
      </c>
    </row>
    <row r="95" spans="1:24" x14ac:dyDescent="0.2">
      <c r="A95">
        <v>6</v>
      </c>
      <c r="B95">
        <v>6.5</v>
      </c>
      <c r="C95" t="s">
        <v>8</v>
      </c>
      <c r="D95" t="s">
        <v>13</v>
      </c>
      <c r="E95">
        <v>0</v>
      </c>
      <c r="F95" t="s">
        <v>66</v>
      </c>
      <c r="G95">
        <v>1</v>
      </c>
      <c r="H95">
        <v>1</v>
      </c>
      <c r="I95">
        <v>3</v>
      </c>
      <c r="J95">
        <v>1</v>
      </c>
      <c r="K95">
        <v>0</v>
      </c>
      <c r="L95">
        <v>1</v>
      </c>
      <c r="M95">
        <v>1</v>
      </c>
      <c r="N95" t="s">
        <v>65</v>
      </c>
      <c r="O95">
        <v>0.58609999999999995</v>
      </c>
      <c r="P95">
        <v>0.15440000000000001</v>
      </c>
      <c r="Q95" t="s">
        <v>65</v>
      </c>
      <c r="R95">
        <v>21</v>
      </c>
      <c r="S95">
        <v>46</v>
      </c>
      <c r="W95" t="s">
        <v>10</v>
      </c>
      <c r="X95" t="s">
        <v>10</v>
      </c>
    </row>
    <row r="96" spans="1:24" x14ac:dyDescent="0.2">
      <c r="A96">
        <v>6</v>
      </c>
      <c r="B96">
        <v>6.7</v>
      </c>
      <c r="C96" t="s">
        <v>8</v>
      </c>
      <c r="D96" t="s">
        <v>13</v>
      </c>
      <c r="E96">
        <v>0</v>
      </c>
      <c r="F96" t="s">
        <v>67</v>
      </c>
      <c r="G96">
        <v>1</v>
      </c>
      <c r="H96">
        <v>0</v>
      </c>
      <c r="I96">
        <v>1</v>
      </c>
      <c r="J96">
        <v>5</v>
      </c>
      <c r="K96">
        <v>0</v>
      </c>
      <c r="L96">
        <v>3</v>
      </c>
      <c r="M96">
        <v>0</v>
      </c>
      <c r="N96" t="s">
        <v>65</v>
      </c>
      <c r="O96">
        <v>0.42749999999999999</v>
      </c>
      <c r="P96" t="s">
        <v>65</v>
      </c>
      <c r="Q96" t="s">
        <v>65</v>
      </c>
      <c r="R96">
        <v>39</v>
      </c>
      <c r="S96" t="s">
        <v>65</v>
      </c>
    </row>
    <row r="97" spans="1:24" ht="17" x14ac:dyDescent="0.2">
      <c r="A97">
        <v>6</v>
      </c>
      <c r="B97">
        <v>6.9</v>
      </c>
      <c r="C97" t="s">
        <v>8</v>
      </c>
      <c r="D97" t="s">
        <v>9</v>
      </c>
      <c r="E97">
        <v>1</v>
      </c>
      <c r="F97" t="s">
        <v>66</v>
      </c>
      <c r="G97">
        <v>1</v>
      </c>
      <c r="H97">
        <v>3</v>
      </c>
      <c r="I97">
        <v>0</v>
      </c>
      <c r="J97">
        <v>2</v>
      </c>
      <c r="K97">
        <v>0</v>
      </c>
      <c r="L97">
        <v>0</v>
      </c>
      <c r="M97">
        <v>1</v>
      </c>
      <c r="N97" t="s">
        <v>65</v>
      </c>
      <c r="O97" t="s">
        <v>65</v>
      </c>
      <c r="P97">
        <v>2.1499999999999998E-2</v>
      </c>
      <c r="Q97" t="s">
        <v>65</v>
      </c>
      <c r="R97" t="s">
        <v>65</v>
      </c>
      <c r="S97">
        <v>5</v>
      </c>
      <c r="U97" s="2" t="s">
        <v>46</v>
      </c>
      <c r="W97" t="s">
        <v>10</v>
      </c>
      <c r="X97" t="s">
        <v>10</v>
      </c>
    </row>
    <row r="98" spans="1:24" x14ac:dyDescent="0.2">
      <c r="A98">
        <v>7</v>
      </c>
      <c r="B98" t="s">
        <v>51</v>
      </c>
      <c r="C98" t="s">
        <v>8</v>
      </c>
      <c r="D98" t="s">
        <v>9</v>
      </c>
      <c r="E98">
        <v>1</v>
      </c>
      <c r="F98" t="s">
        <v>66</v>
      </c>
      <c r="G98">
        <v>1</v>
      </c>
      <c r="H98">
        <v>0</v>
      </c>
      <c r="I98">
        <v>0</v>
      </c>
      <c r="J98">
        <v>8</v>
      </c>
      <c r="K98">
        <v>1</v>
      </c>
      <c r="L98">
        <v>1</v>
      </c>
      <c r="M98">
        <v>1</v>
      </c>
      <c r="N98">
        <v>1.6500000000000001E-2</v>
      </c>
      <c r="O98">
        <v>1.0029999999999999</v>
      </c>
      <c r="P98">
        <v>1.1900000000000001E-2</v>
      </c>
      <c r="Q98">
        <v>4</v>
      </c>
      <c r="R98">
        <v>103</v>
      </c>
      <c r="S98">
        <v>4</v>
      </c>
      <c r="W98" t="s">
        <v>10</v>
      </c>
      <c r="X98" t="s">
        <v>10</v>
      </c>
    </row>
    <row r="99" spans="1:24" ht="17" x14ac:dyDescent="0.2">
      <c r="A99">
        <v>7</v>
      </c>
      <c r="B99" t="s">
        <v>52</v>
      </c>
      <c r="C99" t="s">
        <v>8</v>
      </c>
      <c r="D99" t="s">
        <v>13</v>
      </c>
      <c r="E99">
        <v>0</v>
      </c>
      <c r="F99" t="s">
        <v>67</v>
      </c>
      <c r="G99">
        <v>1</v>
      </c>
      <c r="H99">
        <v>0</v>
      </c>
      <c r="I99">
        <v>2</v>
      </c>
      <c r="J99">
        <v>0</v>
      </c>
      <c r="K99">
        <v>0</v>
      </c>
      <c r="L99">
        <v>1</v>
      </c>
      <c r="M99">
        <v>0</v>
      </c>
      <c r="N99" t="s">
        <v>65</v>
      </c>
      <c r="O99">
        <v>0.20599999999999999</v>
      </c>
      <c r="P99" t="s">
        <v>65</v>
      </c>
      <c r="Q99" t="s">
        <v>65</v>
      </c>
      <c r="R99">
        <v>19</v>
      </c>
      <c r="S99" t="s">
        <v>65</v>
      </c>
      <c r="U99" s="2" t="s">
        <v>53</v>
      </c>
    </row>
    <row r="100" spans="1:24" ht="34" x14ac:dyDescent="0.2">
      <c r="A100">
        <v>7</v>
      </c>
      <c r="B100">
        <v>7.11</v>
      </c>
      <c r="C100" t="s">
        <v>8</v>
      </c>
      <c r="D100" t="s">
        <v>11</v>
      </c>
      <c r="E100">
        <v>1</v>
      </c>
      <c r="F100" t="s">
        <v>67</v>
      </c>
      <c r="G100">
        <v>1</v>
      </c>
      <c r="H100">
        <v>3</v>
      </c>
      <c r="I100">
        <v>4</v>
      </c>
      <c r="J100">
        <v>1</v>
      </c>
      <c r="K100">
        <v>4</v>
      </c>
      <c r="L100">
        <v>4</v>
      </c>
      <c r="M100">
        <v>1</v>
      </c>
      <c r="N100" s="7">
        <v>5.8999999999999999E-3</v>
      </c>
      <c r="O100">
        <v>0.95279999999999998</v>
      </c>
      <c r="P100">
        <v>4.36E-2</v>
      </c>
      <c r="Q100">
        <v>12</v>
      </c>
      <c r="R100">
        <v>102</v>
      </c>
      <c r="S100">
        <v>9</v>
      </c>
      <c r="U100" s="8" t="s">
        <v>101</v>
      </c>
    </row>
    <row r="101" spans="1:24" x14ac:dyDescent="0.2">
      <c r="A101">
        <v>7</v>
      </c>
      <c r="B101">
        <v>7.13</v>
      </c>
      <c r="C101" t="s">
        <v>8</v>
      </c>
      <c r="D101" t="s">
        <v>11</v>
      </c>
      <c r="E101">
        <v>1</v>
      </c>
      <c r="F101" t="s">
        <v>67</v>
      </c>
      <c r="G101">
        <v>1</v>
      </c>
      <c r="H101" t="s">
        <v>65</v>
      </c>
      <c r="I101">
        <v>0</v>
      </c>
      <c r="J101">
        <v>5</v>
      </c>
      <c r="K101">
        <v>1</v>
      </c>
      <c r="L101">
        <v>0</v>
      </c>
      <c r="M101">
        <v>0</v>
      </c>
      <c r="N101">
        <v>2.52E-2</v>
      </c>
      <c r="O101" t="s">
        <v>65</v>
      </c>
      <c r="P101" t="s">
        <v>65</v>
      </c>
      <c r="Q101">
        <v>9</v>
      </c>
      <c r="R101" t="s">
        <v>65</v>
      </c>
      <c r="S101" t="s">
        <v>65</v>
      </c>
      <c r="V101" t="s">
        <v>97</v>
      </c>
    </row>
    <row r="102" spans="1:24" x14ac:dyDescent="0.2">
      <c r="A102">
        <v>7</v>
      </c>
      <c r="B102">
        <v>7.16</v>
      </c>
      <c r="C102" t="s">
        <v>8</v>
      </c>
      <c r="D102" t="s">
        <v>13</v>
      </c>
      <c r="E102">
        <v>0</v>
      </c>
      <c r="F102" t="s">
        <v>66</v>
      </c>
      <c r="G102">
        <v>1</v>
      </c>
      <c r="H102">
        <v>4</v>
      </c>
      <c r="I102">
        <v>0</v>
      </c>
      <c r="J102">
        <v>8</v>
      </c>
      <c r="K102">
        <v>2</v>
      </c>
      <c r="L102">
        <v>0</v>
      </c>
      <c r="M102">
        <v>1</v>
      </c>
      <c r="N102">
        <v>0.29559999999999997</v>
      </c>
      <c r="O102" t="s">
        <v>65</v>
      </c>
      <c r="P102">
        <v>9.6299999999999997E-2</v>
      </c>
      <c r="Q102">
        <v>65</v>
      </c>
      <c r="R102" t="s">
        <v>65</v>
      </c>
      <c r="S102">
        <v>18</v>
      </c>
      <c r="W102" t="s">
        <v>10</v>
      </c>
      <c r="X102" t="s">
        <v>10</v>
      </c>
    </row>
    <row r="103" spans="1:24" ht="17" x14ac:dyDescent="0.2">
      <c r="A103">
        <v>7</v>
      </c>
      <c r="B103">
        <v>7.17</v>
      </c>
      <c r="C103" t="s">
        <v>16</v>
      </c>
      <c r="D103" t="s">
        <v>17</v>
      </c>
      <c r="E103">
        <v>1</v>
      </c>
      <c r="F103" t="s">
        <v>67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8.3500000000000005E-2</v>
      </c>
      <c r="O103" t="s">
        <v>65</v>
      </c>
      <c r="P103" t="s">
        <v>65</v>
      </c>
      <c r="Q103">
        <v>29</v>
      </c>
      <c r="R103" t="s">
        <v>65</v>
      </c>
      <c r="S103" t="s">
        <v>65</v>
      </c>
      <c r="U103" s="2" t="s">
        <v>56</v>
      </c>
    </row>
    <row r="104" spans="1:24" x14ac:dyDescent="0.2">
      <c r="A104">
        <v>7</v>
      </c>
      <c r="B104">
        <v>7.18</v>
      </c>
      <c r="C104" t="s">
        <v>16</v>
      </c>
      <c r="D104" t="s">
        <v>17</v>
      </c>
      <c r="E104">
        <v>1</v>
      </c>
      <c r="F104" t="s">
        <v>66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 t="s">
        <v>65</v>
      </c>
      <c r="O104" t="s">
        <v>65</v>
      </c>
      <c r="P104">
        <v>6.1999999999999998E-3</v>
      </c>
      <c r="Q104" t="s">
        <v>65</v>
      </c>
      <c r="R104" t="s">
        <v>65</v>
      </c>
      <c r="S104">
        <v>2</v>
      </c>
    </row>
    <row r="105" spans="1:24" ht="34" x14ac:dyDescent="0.2">
      <c r="A105">
        <v>7</v>
      </c>
      <c r="B105">
        <v>7.22</v>
      </c>
      <c r="C105" t="s">
        <v>16</v>
      </c>
      <c r="D105" t="s">
        <v>16</v>
      </c>
      <c r="E105">
        <v>0</v>
      </c>
      <c r="F105" t="s">
        <v>65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2</v>
      </c>
      <c r="M105">
        <v>0</v>
      </c>
      <c r="N105" t="s">
        <v>65</v>
      </c>
      <c r="O105">
        <v>0.37940000000000002</v>
      </c>
      <c r="P105" t="s">
        <v>65</v>
      </c>
      <c r="Q105" t="s">
        <v>65</v>
      </c>
      <c r="R105">
        <v>35</v>
      </c>
      <c r="S105" t="s">
        <v>65</v>
      </c>
      <c r="U105" s="2" t="s">
        <v>58</v>
      </c>
      <c r="W105" t="s">
        <v>10</v>
      </c>
      <c r="X105" t="s">
        <v>10</v>
      </c>
    </row>
    <row r="106" spans="1:24" x14ac:dyDescent="0.2">
      <c r="A106">
        <v>7</v>
      </c>
      <c r="B106">
        <v>7.24</v>
      </c>
      <c r="C106" t="s">
        <v>16</v>
      </c>
      <c r="D106" t="s">
        <v>18</v>
      </c>
      <c r="E106">
        <v>1</v>
      </c>
      <c r="F106" t="s">
        <v>66</v>
      </c>
      <c r="G106">
        <v>1</v>
      </c>
      <c r="H106">
        <v>3</v>
      </c>
      <c r="I106">
        <v>0</v>
      </c>
      <c r="J106">
        <v>1</v>
      </c>
      <c r="K106">
        <v>2</v>
      </c>
      <c r="L106">
        <v>1</v>
      </c>
      <c r="M106">
        <v>1</v>
      </c>
      <c r="N106">
        <v>2.63E-2</v>
      </c>
      <c r="O106">
        <v>5.5500000000000001E-2</v>
      </c>
      <c r="P106">
        <v>3.5700000000000003E-2</v>
      </c>
      <c r="Q106">
        <v>7</v>
      </c>
      <c r="R106">
        <v>6</v>
      </c>
      <c r="S106">
        <v>15</v>
      </c>
    </row>
    <row r="107" spans="1:24" x14ac:dyDescent="0.2">
      <c r="A107">
        <v>7</v>
      </c>
      <c r="B107">
        <v>7.26</v>
      </c>
      <c r="C107" t="s">
        <v>16</v>
      </c>
      <c r="D107" t="s">
        <v>16</v>
      </c>
      <c r="E107">
        <v>0</v>
      </c>
      <c r="F107" t="s">
        <v>65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</row>
    <row r="108" spans="1:24" x14ac:dyDescent="0.2">
      <c r="A108">
        <v>7</v>
      </c>
      <c r="B108">
        <v>7.29</v>
      </c>
      <c r="C108" t="s">
        <v>16</v>
      </c>
      <c r="D108" t="s">
        <v>16</v>
      </c>
      <c r="E108">
        <v>0</v>
      </c>
      <c r="F108" t="s">
        <v>65</v>
      </c>
      <c r="G108">
        <v>1</v>
      </c>
      <c r="H108">
        <v>2</v>
      </c>
      <c r="I108">
        <v>0</v>
      </c>
      <c r="J108">
        <v>5</v>
      </c>
      <c r="K108">
        <v>0</v>
      </c>
      <c r="L108">
        <v>0</v>
      </c>
      <c r="M108">
        <v>0</v>
      </c>
      <c r="N108" t="s">
        <v>65</v>
      </c>
      <c r="O108" t="s">
        <v>65</v>
      </c>
      <c r="P108" t="s">
        <v>65</v>
      </c>
      <c r="Q108" t="s">
        <v>65</v>
      </c>
      <c r="R108" t="s">
        <v>65</v>
      </c>
      <c r="S108" t="s">
        <v>65</v>
      </c>
    </row>
    <row r="109" spans="1:24" x14ac:dyDescent="0.2">
      <c r="A109">
        <v>7</v>
      </c>
      <c r="B109">
        <v>7.31</v>
      </c>
      <c r="C109" t="s">
        <v>16</v>
      </c>
      <c r="D109" t="s">
        <v>16</v>
      </c>
      <c r="E109">
        <v>0</v>
      </c>
      <c r="F109" t="s">
        <v>65</v>
      </c>
      <c r="G109">
        <v>1</v>
      </c>
      <c r="H109">
        <v>2</v>
      </c>
      <c r="I109">
        <v>1</v>
      </c>
      <c r="J109">
        <v>0</v>
      </c>
      <c r="K109">
        <v>0</v>
      </c>
      <c r="L109">
        <v>0</v>
      </c>
      <c r="M109">
        <v>0</v>
      </c>
      <c r="N109" t="s">
        <v>65</v>
      </c>
      <c r="O109" t="s">
        <v>65</v>
      </c>
      <c r="P109" t="s">
        <v>65</v>
      </c>
      <c r="Q109" t="s">
        <v>65</v>
      </c>
      <c r="R109" t="s">
        <v>65</v>
      </c>
      <c r="S109" t="s">
        <v>65</v>
      </c>
    </row>
    <row r="110" spans="1:24" x14ac:dyDescent="0.2">
      <c r="A110">
        <v>7</v>
      </c>
      <c r="B110">
        <v>7.6</v>
      </c>
      <c r="C110" t="s">
        <v>8</v>
      </c>
      <c r="D110" t="s">
        <v>13</v>
      </c>
      <c r="E110">
        <v>0</v>
      </c>
      <c r="F110" t="s">
        <v>67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65</v>
      </c>
      <c r="O110" t="s">
        <v>65</v>
      </c>
      <c r="P110" t="s">
        <v>65</v>
      </c>
      <c r="Q110" t="s">
        <v>65</v>
      </c>
      <c r="R110" t="s">
        <v>65</v>
      </c>
      <c r="S110" t="s">
        <v>65</v>
      </c>
    </row>
    <row r="111" spans="1:24" ht="17" x14ac:dyDescent="0.2">
      <c r="A111">
        <v>7</v>
      </c>
      <c r="B111">
        <v>7.8</v>
      </c>
      <c r="C111" t="s">
        <v>8</v>
      </c>
      <c r="D111" t="s">
        <v>13</v>
      </c>
      <c r="E111">
        <v>0</v>
      </c>
      <c r="F111" t="s">
        <v>66</v>
      </c>
      <c r="G111">
        <v>1</v>
      </c>
      <c r="H111" t="s">
        <v>65</v>
      </c>
      <c r="I111">
        <v>3</v>
      </c>
      <c r="J111">
        <v>0</v>
      </c>
      <c r="K111">
        <v>0</v>
      </c>
      <c r="L111">
        <v>0</v>
      </c>
      <c r="M111">
        <v>0</v>
      </c>
      <c r="N111" t="s">
        <v>65</v>
      </c>
      <c r="O111" t="s">
        <v>65</v>
      </c>
      <c r="P111" t="s">
        <v>65</v>
      </c>
      <c r="Q111" t="s">
        <v>65</v>
      </c>
      <c r="R111" t="s">
        <v>65</v>
      </c>
      <c r="S111" t="s">
        <v>65</v>
      </c>
      <c r="U111" s="2" t="s">
        <v>61</v>
      </c>
      <c r="V111" t="s">
        <v>97</v>
      </c>
      <c r="W111" t="s">
        <v>10</v>
      </c>
      <c r="X111" t="s">
        <v>10</v>
      </c>
    </row>
    <row r="112" spans="1:24" x14ac:dyDescent="0.2">
      <c r="A112">
        <v>7</v>
      </c>
      <c r="B112" t="s">
        <v>62</v>
      </c>
      <c r="C112" t="s">
        <v>8</v>
      </c>
      <c r="D112" t="s">
        <v>11</v>
      </c>
      <c r="E112">
        <v>1</v>
      </c>
      <c r="F112" t="s">
        <v>66</v>
      </c>
      <c r="G112">
        <v>1</v>
      </c>
      <c r="H112">
        <v>0</v>
      </c>
      <c r="I112">
        <v>1</v>
      </c>
      <c r="J112">
        <v>3</v>
      </c>
      <c r="K112">
        <v>1</v>
      </c>
      <c r="L112">
        <v>0</v>
      </c>
      <c r="M112">
        <v>1</v>
      </c>
      <c r="N112">
        <v>2.23E-2</v>
      </c>
      <c r="O112" t="s">
        <v>65</v>
      </c>
      <c r="P112">
        <v>1.72E-2</v>
      </c>
      <c r="Q112">
        <v>6</v>
      </c>
      <c r="R112" t="s">
        <v>65</v>
      </c>
      <c r="S112">
        <v>2</v>
      </c>
    </row>
    <row r="113" spans="1:24" x14ac:dyDescent="0.2">
      <c r="A113">
        <v>7</v>
      </c>
      <c r="B113" t="s">
        <v>64</v>
      </c>
      <c r="C113" t="s">
        <v>16</v>
      </c>
      <c r="D113" t="s">
        <v>18</v>
      </c>
      <c r="E113">
        <v>1</v>
      </c>
      <c r="F113" t="s">
        <v>67</v>
      </c>
      <c r="G113">
        <v>1</v>
      </c>
      <c r="H113">
        <v>3</v>
      </c>
      <c r="I113">
        <v>0</v>
      </c>
      <c r="J113">
        <v>1</v>
      </c>
      <c r="K113">
        <v>0</v>
      </c>
      <c r="L113">
        <v>4</v>
      </c>
      <c r="M113">
        <v>0</v>
      </c>
      <c r="N113" t="s">
        <v>65</v>
      </c>
      <c r="O113">
        <v>0.74150000000000005</v>
      </c>
      <c r="P113" t="s">
        <v>65</v>
      </c>
      <c r="Q113" t="s">
        <v>65</v>
      </c>
      <c r="R113">
        <v>62</v>
      </c>
      <c r="S113" t="s">
        <v>65</v>
      </c>
    </row>
    <row r="114" spans="1:24" x14ac:dyDescent="0.2">
      <c r="A114">
        <v>1</v>
      </c>
      <c r="B114">
        <v>1.1100000000000001</v>
      </c>
      <c r="C114" t="s">
        <v>8</v>
      </c>
      <c r="D114" t="s">
        <v>13</v>
      </c>
      <c r="F114" t="s">
        <v>66</v>
      </c>
      <c r="G114">
        <v>0</v>
      </c>
      <c r="H114" t="s">
        <v>65</v>
      </c>
      <c r="I114" t="s">
        <v>65</v>
      </c>
      <c r="J114" t="s">
        <v>65</v>
      </c>
    </row>
    <row r="115" spans="1:24" x14ac:dyDescent="0.2">
      <c r="A115">
        <v>1</v>
      </c>
      <c r="B115">
        <v>1.1200000000000001</v>
      </c>
      <c r="C115" t="s">
        <v>8</v>
      </c>
      <c r="D115" t="s">
        <v>11</v>
      </c>
      <c r="F115" t="s">
        <v>67</v>
      </c>
      <c r="G115">
        <v>0</v>
      </c>
      <c r="H115" t="s">
        <v>65</v>
      </c>
      <c r="I115" t="s">
        <v>65</v>
      </c>
      <c r="J115" t="s">
        <v>65</v>
      </c>
    </row>
    <row r="116" spans="1:24" x14ac:dyDescent="0.2">
      <c r="A116">
        <v>1</v>
      </c>
      <c r="B116">
        <v>1.1299999999999999</v>
      </c>
      <c r="C116" t="s">
        <v>8</v>
      </c>
      <c r="D116" t="s">
        <v>9</v>
      </c>
      <c r="F116" t="s">
        <v>66</v>
      </c>
      <c r="G116">
        <v>0</v>
      </c>
      <c r="H116" t="s">
        <v>65</v>
      </c>
      <c r="I116" t="s">
        <v>65</v>
      </c>
      <c r="J116" t="s">
        <v>65</v>
      </c>
    </row>
    <row r="117" spans="1:24" x14ac:dyDescent="0.2">
      <c r="A117">
        <v>1</v>
      </c>
      <c r="B117">
        <v>1.1499999999999999</v>
      </c>
      <c r="C117" t="s">
        <v>8</v>
      </c>
      <c r="D117" t="s">
        <v>11</v>
      </c>
      <c r="F117" t="s">
        <v>66</v>
      </c>
      <c r="G117">
        <v>0</v>
      </c>
      <c r="H117" t="s">
        <v>65</v>
      </c>
      <c r="I117" t="s">
        <v>65</v>
      </c>
      <c r="J117" t="s">
        <v>65</v>
      </c>
    </row>
    <row r="118" spans="1:24" x14ac:dyDescent="0.2">
      <c r="A118">
        <v>1</v>
      </c>
      <c r="B118">
        <v>1.1599999999999999</v>
      </c>
      <c r="C118" t="s">
        <v>8</v>
      </c>
      <c r="D118" t="s">
        <v>9</v>
      </c>
      <c r="F118" t="s">
        <v>67</v>
      </c>
      <c r="G118">
        <v>0</v>
      </c>
      <c r="H118" t="s">
        <v>65</v>
      </c>
      <c r="I118" t="s">
        <v>65</v>
      </c>
      <c r="J118" t="s">
        <v>65</v>
      </c>
    </row>
    <row r="119" spans="1:24" x14ac:dyDescent="0.2">
      <c r="A119">
        <v>1</v>
      </c>
      <c r="B119">
        <v>1.18</v>
      </c>
      <c r="C119" t="s">
        <v>16</v>
      </c>
      <c r="D119" t="s">
        <v>17</v>
      </c>
      <c r="F119" t="s">
        <v>67</v>
      </c>
      <c r="G119">
        <v>0</v>
      </c>
      <c r="H119" t="s">
        <v>65</v>
      </c>
      <c r="I119" t="s">
        <v>65</v>
      </c>
      <c r="J119" t="s">
        <v>65</v>
      </c>
    </row>
    <row r="120" spans="1:24" x14ac:dyDescent="0.2">
      <c r="A120">
        <v>1</v>
      </c>
      <c r="B120">
        <v>1.25</v>
      </c>
      <c r="C120" t="s">
        <v>16</v>
      </c>
      <c r="D120" t="s">
        <v>16</v>
      </c>
      <c r="F120" t="s">
        <v>65</v>
      </c>
      <c r="G120">
        <v>0</v>
      </c>
      <c r="H120" t="s">
        <v>65</v>
      </c>
      <c r="I120" t="s">
        <v>65</v>
      </c>
      <c r="J120" t="s">
        <v>65</v>
      </c>
      <c r="W120" t="s">
        <v>10</v>
      </c>
      <c r="X120" t="s">
        <v>14</v>
      </c>
    </row>
    <row r="121" spans="1:24" x14ac:dyDescent="0.2">
      <c r="A121">
        <v>1</v>
      </c>
      <c r="B121">
        <v>1.26</v>
      </c>
      <c r="C121" t="s">
        <v>16</v>
      </c>
      <c r="D121" t="s">
        <v>18</v>
      </c>
      <c r="F121" t="s">
        <v>66</v>
      </c>
      <c r="G121">
        <v>0</v>
      </c>
      <c r="H121" t="s">
        <v>65</v>
      </c>
      <c r="I121" t="s">
        <v>65</v>
      </c>
      <c r="J121" t="s">
        <v>65</v>
      </c>
    </row>
    <row r="122" spans="1:24" x14ac:dyDescent="0.2">
      <c r="A122">
        <v>1</v>
      </c>
      <c r="B122">
        <v>1.27</v>
      </c>
      <c r="C122" t="s">
        <v>16</v>
      </c>
      <c r="D122" t="s">
        <v>17</v>
      </c>
      <c r="F122" t="s">
        <v>66</v>
      </c>
      <c r="G122">
        <v>0</v>
      </c>
      <c r="H122" t="s">
        <v>65</v>
      </c>
      <c r="I122" t="s">
        <v>65</v>
      </c>
      <c r="J122" t="s">
        <v>65</v>
      </c>
    </row>
    <row r="123" spans="1:24" x14ac:dyDescent="0.2">
      <c r="A123">
        <v>1</v>
      </c>
      <c r="B123">
        <v>1.29</v>
      </c>
      <c r="C123" t="s">
        <v>16</v>
      </c>
      <c r="D123" t="s">
        <v>18</v>
      </c>
      <c r="F123" t="s">
        <v>67</v>
      </c>
      <c r="G123">
        <v>0</v>
      </c>
      <c r="H123" t="s">
        <v>65</v>
      </c>
      <c r="I123" t="s">
        <v>65</v>
      </c>
      <c r="J123" t="s">
        <v>65</v>
      </c>
    </row>
    <row r="124" spans="1:24" x14ac:dyDescent="0.2">
      <c r="A124">
        <v>1</v>
      </c>
      <c r="B124">
        <v>1.32</v>
      </c>
      <c r="C124" t="s">
        <v>16</v>
      </c>
      <c r="D124" t="s">
        <v>16</v>
      </c>
      <c r="F124" t="s">
        <v>65</v>
      </c>
      <c r="G124">
        <v>0</v>
      </c>
      <c r="H124" t="s">
        <v>65</v>
      </c>
      <c r="I124" t="s">
        <v>65</v>
      </c>
      <c r="J124" t="s">
        <v>65</v>
      </c>
    </row>
    <row r="125" spans="1:24" x14ac:dyDescent="0.2">
      <c r="A125">
        <v>1</v>
      </c>
      <c r="B125">
        <v>1.5</v>
      </c>
      <c r="C125" t="s">
        <v>8</v>
      </c>
      <c r="D125" t="s">
        <v>13</v>
      </c>
      <c r="F125" t="s">
        <v>67</v>
      </c>
      <c r="G125">
        <v>0</v>
      </c>
      <c r="H125" t="s">
        <v>65</v>
      </c>
      <c r="I125" t="s">
        <v>65</v>
      </c>
      <c r="J125" t="s">
        <v>65</v>
      </c>
      <c r="W125" t="s">
        <v>10</v>
      </c>
      <c r="X125" t="s">
        <v>10</v>
      </c>
    </row>
    <row r="126" spans="1:24" x14ac:dyDescent="0.2">
      <c r="A126">
        <v>1</v>
      </c>
      <c r="B126">
        <v>1.7</v>
      </c>
      <c r="C126" t="s">
        <v>8</v>
      </c>
      <c r="D126" t="s">
        <v>13</v>
      </c>
      <c r="F126" t="s">
        <v>66</v>
      </c>
      <c r="G126">
        <v>0</v>
      </c>
      <c r="H126" t="s">
        <v>65</v>
      </c>
      <c r="I126" t="s">
        <v>65</v>
      </c>
      <c r="J126" t="s">
        <v>65</v>
      </c>
    </row>
    <row r="127" spans="1:24" x14ac:dyDescent="0.2">
      <c r="A127">
        <v>1</v>
      </c>
      <c r="B127">
        <v>1.9</v>
      </c>
      <c r="C127" t="s">
        <v>8</v>
      </c>
      <c r="D127" t="s">
        <v>13</v>
      </c>
      <c r="F127" t="s">
        <v>67</v>
      </c>
      <c r="G127">
        <v>0</v>
      </c>
      <c r="H127" t="s">
        <v>65</v>
      </c>
      <c r="I127" t="s">
        <v>65</v>
      </c>
      <c r="J127" t="s">
        <v>65</v>
      </c>
    </row>
    <row r="128" spans="1:24" x14ac:dyDescent="0.2">
      <c r="A128">
        <v>1</v>
      </c>
      <c r="B128" t="s">
        <v>19</v>
      </c>
      <c r="C128" t="s">
        <v>16</v>
      </c>
      <c r="D128" t="s">
        <v>16</v>
      </c>
      <c r="F128" t="s">
        <v>65</v>
      </c>
      <c r="G128">
        <v>0</v>
      </c>
      <c r="H128" t="s">
        <v>65</v>
      </c>
      <c r="I128" t="s">
        <v>65</v>
      </c>
      <c r="J128" t="s">
        <v>65</v>
      </c>
    </row>
    <row r="129" spans="1:24" x14ac:dyDescent="0.2">
      <c r="A129">
        <v>1</v>
      </c>
      <c r="B129" t="s">
        <v>20</v>
      </c>
      <c r="C129" t="s">
        <v>16</v>
      </c>
      <c r="D129" t="s">
        <v>16</v>
      </c>
      <c r="F129" t="s">
        <v>65</v>
      </c>
      <c r="G129">
        <v>0</v>
      </c>
      <c r="H129" t="s">
        <v>65</v>
      </c>
      <c r="I129" t="s">
        <v>65</v>
      </c>
      <c r="J129" t="s">
        <v>65</v>
      </c>
      <c r="W129" t="s">
        <v>10</v>
      </c>
      <c r="X129" t="s">
        <v>10</v>
      </c>
    </row>
    <row r="130" spans="1:24" x14ac:dyDescent="0.2">
      <c r="A130">
        <v>2</v>
      </c>
      <c r="B130">
        <v>2.0299999999999998</v>
      </c>
      <c r="C130" t="s">
        <v>8</v>
      </c>
      <c r="D130" t="s">
        <v>13</v>
      </c>
      <c r="F130" t="s">
        <v>67</v>
      </c>
      <c r="G130">
        <v>0</v>
      </c>
      <c r="H130" t="s">
        <v>65</v>
      </c>
      <c r="I130" t="s">
        <v>65</v>
      </c>
      <c r="J130" t="s">
        <v>65</v>
      </c>
      <c r="W130" t="s">
        <v>10</v>
      </c>
      <c r="X130" t="s">
        <v>14</v>
      </c>
    </row>
    <row r="131" spans="1:24" x14ac:dyDescent="0.2">
      <c r="A131">
        <v>2</v>
      </c>
      <c r="B131">
        <v>2.11</v>
      </c>
      <c r="C131" t="s">
        <v>8</v>
      </c>
      <c r="D131" t="s">
        <v>13</v>
      </c>
      <c r="F131" t="s">
        <v>66</v>
      </c>
      <c r="G131">
        <v>0</v>
      </c>
      <c r="H131" t="s">
        <v>65</v>
      </c>
      <c r="I131" t="s">
        <v>65</v>
      </c>
      <c r="J131" t="s">
        <v>65</v>
      </c>
    </row>
    <row r="132" spans="1:24" x14ac:dyDescent="0.2">
      <c r="A132">
        <v>2</v>
      </c>
      <c r="B132">
        <v>2.13</v>
      </c>
      <c r="C132" t="s">
        <v>8</v>
      </c>
      <c r="D132" t="s">
        <v>13</v>
      </c>
      <c r="F132" t="s">
        <v>66</v>
      </c>
      <c r="G132">
        <v>0</v>
      </c>
      <c r="H132" t="s">
        <v>65</v>
      </c>
      <c r="I132" t="s">
        <v>65</v>
      </c>
      <c r="J132" t="s">
        <v>65</v>
      </c>
    </row>
    <row r="133" spans="1:24" x14ac:dyDescent="0.2">
      <c r="A133">
        <v>2</v>
      </c>
      <c r="B133">
        <v>2.14</v>
      </c>
      <c r="C133" t="s">
        <v>8</v>
      </c>
      <c r="D133" t="s">
        <v>11</v>
      </c>
      <c r="F133" t="s">
        <v>66</v>
      </c>
      <c r="G133">
        <v>0</v>
      </c>
      <c r="H133" t="s">
        <v>65</v>
      </c>
      <c r="I133" t="s">
        <v>65</v>
      </c>
      <c r="J133" t="s">
        <v>65</v>
      </c>
    </row>
    <row r="134" spans="1:24" x14ac:dyDescent="0.2">
      <c r="A134">
        <v>2</v>
      </c>
      <c r="B134">
        <v>2.16</v>
      </c>
      <c r="C134" t="s">
        <v>8</v>
      </c>
      <c r="D134" t="s">
        <v>9</v>
      </c>
      <c r="F134" t="s">
        <v>67</v>
      </c>
      <c r="G134">
        <v>0</v>
      </c>
      <c r="H134" t="s">
        <v>65</v>
      </c>
      <c r="I134" t="s">
        <v>65</v>
      </c>
      <c r="J134" t="s">
        <v>65</v>
      </c>
      <c r="W134" t="s">
        <v>10</v>
      </c>
    </row>
    <row r="135" spans="1:24" x14ac:dyDescent="0.2">
      <c r="A135">
        <v>2</v>
      </c>
      <c r="B135">
        <v>2.1800000000000002</v>
      </c>
      <c r="C135" t="s">
        <v>16</v>
      </c>
      <c r="D135" t="s">
        <v>16</v>
      </c>
      <c r="F135" t="s">
        <v>65</v>
      </c>
      <c r="G135">
        <v>0</v>
      </c>
      <c r="H135" t="s">
        <v>65</v>
      </c>
      <c r="I135" t="s">
        <v>65</v>
      </c>
      <c r="J135" t="s">
        <v>65</v>
      </c>
    </row>
    <row r="136" spans="1:24" x14ac:dyDescent="0.2">
      <c r="A136">
        <v>2</v>
      </c>
      <c r="B136">
        <v>2.2200000000000002</v>
      </c>
      <c r="C136" t="s">
        <v>16</v>
      </c>
      <c r="D136" t="s">
        <v>16</v>
      </c>
      <c r="F136" t="s">
        <v>65</v>
      </c>
      <c r="G136">
        <v>0</v>
      </c>
      <c r="H136" t="s">
        <v>65</v>
      </c>
      <c r="I136" t="s">
        <v>65</v>
      </c>
      <c r="J136" t="s">
        <v>65</v>
      </c>
    </row>
    <row r="137" spans="1:24" x14ac:dyDescent="0.2">
      <c r="A137">
        <v>2</v>
      </c>
      <c r="B137">
        <v>2.23</v>
      </c>
      <c r="C137" t="s">
        <v>16</v>
      </c>
      <c r="D137" t="s">
        <v>18</v>
      </c>
      <c r="F137" t="s">
        <v>67</v>
      </c>
      <c r="G137">
        <v>0</v>
      </c>
      <c r="H137" t="s">
        <v>65</v>
      </c>
      <c r="I137" t="s">
        <v>65</v>
      </c>
      <c r="J137" t="s">
        <v>65</v>
      </c>
    </row>
    <row r="138" spans="1:24" x14ac:dyDescent="0.2">
      <c r="A138">
        <v>2</v>
      </c>
      <c r="B138">
        <v>2.2400000000000002</v>
      </c>
      <c r="C138" t="s">
        <v>16</v>
      </c>
      <c r="D138" t="s">
        <v>17</v>
      </c>
      <c r="F138" t="s">
        <v>67</v>
      </c>
      <c r="G138">
        <v>0</v>
      </c>
      <c r="H138" t="s">
        <v>65</v>
      </c>
      <c r="I138" t="s">
        <v>65</v>
      </c>
      <c r="J138" t="s">
        <v>65</v>
      </c>
      <c r="W138" t="s">
        <v>10</v>
      </c>
      <c r="X138" t="s">
        <v>10</v>
      </c>
    </row>
    <row r="139" spans="1:24" x14ac:dyDescent="0.2">
      <c r="A139">
        <v>2</v>
      </c>
      <c r="B139">
        <v>2.2799999999999998</v>
      </c>
      <c r="C139" t="s">
        <v>16</v>
      </c>
      <c r="D139" t="s">
        <v>16</v>
      </c>
      <c r="F139" t="s">
        <v>65</v>
      </c>
      <c r="G139">
        <v>0</v>
      </c>
      <c r="H139" t="s">
        <v>65</v>
      </c>
      <c r="I139" t="s">
        <v>65</v>
      </c>
      <c r="J139" t="s">
        <v>65</v>
      </c>
    </row>
    <row r="140" spans="1:24" x14ac:dyDescent="0.2">
      <c r="A140">
        <v>2</v>
      </c>
      <c r="B140">
        <v>2.29</v>
      </c>
      <c r="C140" t="s">
        <v>16</v>
      </c>
      <c r="D140" t="s">
        <v>17</v>
      </c>
      <c r="F140" t="s">
        <v>66</v>
      </c>
      <c r="G140">
        <v>0</v>
      </c>
      <c r="H140" t="s">
        <v>65</v>
      </c>
      <c r="I140" t="s">
        <v>65</v>
      </c>
      <c r="J140" t="s">
        <v>65</v>
      </c>
    </row>
    <row r="141" spans="1:24" x14ac:dyDescent="0.2">
      <c r="A141">
        <v>2</v>
      </c>
      <c r="B141">
        <v>2.3199999999999998</v>
      </c>
      <c r="C141" t="s">
        <v>16</v>
      </c>
      <c r="D141" t="s">
        <v>16</v>
      </c>
      <c r="F141" t="s">
        <v>65</v>
      </c>
      <c r="G141">
        <v>0</v>
      </c>
      <c r="H141" t="s">
        <v>65</v>
      </c>
      <c r="I141" t="s">
        <v>65</v>
      </c>
      <c r="J141" t="s">
        <v>65</v>
      </c>
    </row>
    <row r="142" spans="1:24" x14ac:dyDescent="0.2">
      <c r="A142">
        <v>2</v>
      </c>
      <c r="B142">
        <v>2.5</v>
      </c>
      <c r="C142" t="s">
        <v>8</v>
      </c>
      <c r="D142" t="s">
        <v>13</v>
      </c>
      <c r="F142" t="s">
        <v>67</v>
      </c>
      <c r="G142">
        <v>0</v>
      </c>
      <c r="H142" t="s">
        <v>65</v>
      </c>
      <c r="I142" t="s">
        <v>65</v>
      </c>
      <c r="J142" t="s">
        <v>65</v>
      </c>
    </row>
    <row r="143" spans="1:24" x14ac:dyDescent="0.2">
      <c r="A143">
        <v>2</v>
      </c>
      <c r="B143">
        <v>2.8</v>
      </c>
      <c r="C143" t="s">
        <v>8</v>
      </c>
      <c r="D143" t="s">
        <v>9</v>
      </c>
      <c r="F143" t="s">
        <v>66</v>
      </c>
      <c r="G143">
        <v>0</v>
      </c>
      <c r="H143" t="s">
        <v>65</v>
      </c>
      <c r="I143" t="s">
        <v>65</v>
      </c>
      <c r="J143" t="s">
        <v>65</v>
      </c>
    </row>
    <row r="144" spans="1:24" x14ac:dyDescent="0.2">
      <c r="A144">
        <v>2</v>
      </c>
      <c r="B144">
        <v>2.9</v>
      </c>
      <c r="C144" t="s">
        <v>8</v>
      </c>
      <c r="D144" t="s">
        <v>11</v>
      </c>
      <c r="F144" t="s">
        <v>67</v>
      </c>
      <c r="G144">
        <v>0</v>
      </c>
      <c r="H144" t="s">
        <v>65</v>
      </c>
      <c r="I144" t="s">
        <v>65</v>
      </c>
      <c r="J144" t="s">
        <v>65</v>
      </c>
    </row>
    <row r="145" spans="1:24" x14ac:dyDescent="0.2">
      <c r="A145">
        <v>2</v>
      </c>
      <c r="B145" t="s">
        <v>22</v>
      </c>
      <c r="C145" t="s">
        <v>16</v>
      </c>
      <c r="D145" t="s">
        <v>18</v>
      </c>
      <c r="F145" t="s">
        <v>66</v>
      </c>
      <c r="G145">
        <v>0</v>
      </c>
      <c r="H145" t="s">
        <v>65</v>
      </c>
      <c r="I145" t="s">
        <v>65</v>
      </c>
      <c r="J145" t="s">
        <v>65</v>
      </c>
    </row>
    <row r="146" spans="1:24" x14ac:dyDescent="0.2">
      <c r="A146">
        <v>3</v>
      </c>
      <c r="B146">
        <v>3.03</v>
      </c>
      <c r="C146" t="s">
        <v>8</v>
      </c>
      <c r="D146" t="s">
        <v>13</v>
      </c>
      <c r="F146" t="s">
        <v>67</v>
      </c>
      <c r="G146">
        <v>0</v>
      </c>
      <c r="H146" t="s">
        <v>65</v>
      </c>
      <c r="I146" t="s">
        <v>65</v>
      </c>
      <c r="J146" t="s">
        <v>65</v>
      </c>
    </row>
    <row r="147" spans="1:24" x14ac:dyDescent="0.2">
      <c r="A147">
        <v>3</v>
      </c>
      <c r="B147">
        <v>3.11</v>
      </c>
      <c r="C147" t="s">
        <v>8</v>
      </c>
      <c r="D147" t="s">
        <v>9</v>
      </c>
      <c r="F147" t="s">
        <v>66</v>
      </c>
      <c r="G147">
        <v>0</v>
      </c>
      <c r="H147" t="s">
        <v>65</v>
      </c>
      <c r="I147" t="s">
        <v>65</v>
      </c>
      <c r="J147" t="s">
        <v>65</v>
      </c>
    </row>
    <row r="148" spans="1:24" x14ac:dyDescent="0.2">
      <c r="A148">
        <v>3</v>
      </c>
      <c r="B148">
        <v>3.13</v>
      </c>
      <c r="C148" t="s">
        <v>8</v>
      </c>
      <c r="D148" t="s">
        <v>13</v>
      </c>
      <c r="F148" t="s">
        <v>66</v>
      </c>
      <c r="G148">
        <v>0</v>
      </c>
      <c r="H148" t="s">
        <v>65</v>
      </c>
      <c r="I148" t="s">
        <v>65</v>
      </c>
      <c r="J148" t="s">
        <v>65</v>
      </c>
    </row>
    <row r="149" spans="1:24" x14ac:dyDescent="0.2">
      <c r="A149">
        <v>3</v>
      </c>
      <c r="B149">
        <v>3.14</v>
      </c>
      <c r="C149" t="s">
        <v>8</v>
      </c>
      <c r="D149" t="s">
        <v>13</v>
      </c>
      <c r="F149" t="s">
        <v>66</v>
      </c>
      <c r="G149">
        <v>0</v>
      </c>
      <c r="H149" t="s">
        <v>65</v>
      </c>
      <c r="I149" t="s">
        <v>65</v>
      </c>
      <c r="J149" t="s">
        <v>65</v>
      </c>
    </row>
    <row r="150" spans="1:24" x14ac:dyDescent="0.2">
      <c r="A150">
        <v>3</v>
      </c>
      <c r="B150">
        <v>3.15</v>
      </c>
      <c r="C150" t="s">
        <v>8</v>
      </c>
      <c r="D150" t="s">
        <v>9</v>
      </c>
      <c r="F150" t="s">
        <v>67</v>
      </c>
      <c r="G150">
        <v>0</v>
      </c>
      <c r="H150" t="s">
        <v>65</v>
      </c>
      <c r="I150" t="s">
        <v>65</v>
      </c>
      <c r="J150" t="s">
        <v>65</v>
      </c>
    </row>
    <row r="151" spans="1:24" x14ac:dyDescent="0.2">
      <c r="A151">
        <v>3</v>
      </c>
      <c r="B151">
        <v>3.16</v>
      </c>
      <c r="C151" t="s">
        <v>8</v>
      </c>
      <c r="D151" t="s">
        <v>11</v>
      </c>
      <c r="F151" t="s">
        <v>66</v>
      </c>
      <c r="G151">
        <v>0</v>
      </c>
      <c r="H151" t="s">
        <v>65</v>
      </c>
      <c r="I151" t="s">
        <v>65</v>
      </c>
      <c r="J151" t="s">
        <v>65</v>
      </c>
    </row>
    <row r="152" spans="1:24" x14ac:dyDescent="0.2">
      <c r="A152">
        <v>3</v>
      </c>
      <c r="B152">
        <v>3.19</v>
      </c>
      <c r="C152" t="s">
        <v>16</v>
      </c>
      <c r="D152" t="s">
        <v>16</v>
      </c>
      <c r="F152" t="s">
        <v>65</v>
      </c>
      <c r="G152">
        <v>0</v>
      </c>
      <c r="H152" t="s">
        <v>65</v>
      </c>
      <c r="I152" t="s">
        <v>65</v>
      </c>
      <c r="J152" t="s">
        <v>65</v>
      </c>
    </row>
    <row r="153" spans="1:24" x14ac:dyDescent="0.2">
      <c r="A153">
        <v>3</v>
      </c>
      <c r="B153">
        <v>3.21</v>
      </c>
      <c r="C153" t="s">
        <v>16</v>
      </c>
      <c r="D153" t="s">
        <v>16</v>
      </c>
      <c r="F153" t="s">
        <v>65</v>
      </c>
      <c r="G153">
        <v>0</v>
      </c>
      <c r="H153" t="s">
        <v>65</v>
      </c>
      <c r="I153" t="s">
        <v>65</v>
      </c>
      <c r="J153" t="s">
        <v>65</v>
      </c>
    </row>
    <row r="154" spans="1:24" x14ac:dyDescent="0.2">
      <c r="A154">
        <v>3</v>
      </c>
      <c r="B154">
        <v>3.24</v>
      </c>
      <c r="C154" t="s">
        <v>16</v>
      </c>
      <c r="D154" t="s">
        <v>17</v>
      </c>
      <c r="F154" t="s">
        <v>66</v>
      </c>
      <c r="G154">
        <v>0</v>
      </c>
      <c r="H154" t="s">
        <v>65</v>
      </c>
      <c r="I154" t="s">
        <v>65</v>
      </c>
      <c r="J154" t="s">
        <v>65</v>
      </c>
    </row>
    <row r="155" spans="1:24" x14ac:dyDescent="0.2">
      <c r="A155">
        <v>3</v>
      </c>
      <c r="B155">
        <v>3.25</v>
      </c>
      <c r="C155" t="s">
        <v>16</v>
      </c>
      <c r="D155" t="s">
        <v>18</v>
      </c>
      <c r="F155" t="s">
        <v>66</v>
      </c>
      <c r="G155">
        <v>0</v>
      </c>
      <c r="H155" t="s">
        <v>65</v>
      </c>
      <c r="I155" t="s">
        <v>65</v>
      </c>
      <c r="J155" t="s">
        <v>65</v>
      </c>
    </row>
    <row r="156" spans="1:24" x14ac:dyDescent="0.2">
      <c r="A156">
        <v>3</v>
      </c>
      <c r="B156">
        <v>3.26</v>
      </c>
      <c r="C156" t="s">
        <v>16</v>
      </c>
      <c r="D156" t="s">
        <v>16</v>
      </c>
      <c r="F156" t="s">
        <v>65</v>
      </c>
      <c r="G156">
        <v>0</v>
      </c>
      <c r="H156" t="s">
        <v>65</v>
      </c>
      <c r="I156" t="s">
        <v>65</v>
      </c>
      <c r="J156" t="s">
        <v>65</v>
      </c>
    </row>
    <row r="157" spans="1:24" x14ac:dyDescent="0.2">
      <c r="A157">
        <v>3</v>
      </c>
      <c r="B157">
        <v>3.28</v>
      </c>
      <c r="C157" t="s">
        <v>16</v>
      </c>
      <c r="D157" t="s">
        <v>17</v>
      </c>
      <c r="F157" t="s">
        <v>67</v>
      </c>
      <c r="G157">
        <v>0</v>
      </c>
      <c r="H157" t="s">
        <v>65</v>
      </c>
      <c r="I157" t="s">
        <v>65</v>
      </c>
      <c r="J157" t="s">
        <v>65</v>
      </c>
    </row>
    <row r="158" spans="1:24" x14ac:dyDescent="0.2">
      <c r="A158">
        <v>3</v>
      </c>
      <c r="B158">
        <v>3.29</v>
      </c>
      <c r="C158" t="s">
        <v>16</v>
      </c>
      <c r="D158" t="s">
        <v>18</v>
      </c>
      <c r="F158" t="s">
        <v>67</v>
      </c>
      <c r="G158">
        <v>0</v>
      </c>
      <c r="H158" t="s">
        <v>65</v>
      </c>
      <c r="I158" t="s">
        <v>65</v>
      </c>
      <c r="J158" t="s">
        <v>65</v>
      </c>
    </row>
    <row r="159" spans="1:24" ht="17" x14ac:dyDescent="0.2">
      <c r="A159">
        <v>3</v>
      </c>
      <c r="B159">
        <v>3.31</v>
      </c>
      <c r="C159" t="s">
        <v>16</v>
      </c>
      <c r="D159" t="s">
        <v>16</v>
      </c>
      <c r="F159" t="s">
        <v>65</v>
      </c>
      <c r="G159">
        <v>0</v>
      </c>
      <c r="H159" t="s">
        <v>65</v>
      </c>
      <c r="I159" t="s">
        <v>65</v>
      </c>
      <c r="J159" t="s">
        <v>65</v>
      </c>
      <c r="U159" s="2" t="s">
        <v>25</v>
      </c>
    </row>
    <row r="160" spans="1:24" x14ac:dyDescent="0.2">
      <c r="A160">
        <v>3</v>
      </c>
      <c r="B160">
        <v>3.7</v>
      </c>
      <c r="C160" t="s">
        <v>8</v>
      </c>
      <c r="D160" t="s">
        <v>13</v>
      </c>
      <c r="F160" t="s">
        <v>67</v>
      </c>
      <c r="G160">
        <v>0</v>
      </c>
      <c r="H160" t="s">
        <v>65</v>
      </c>
      <c r="I160" t="s">
        <v>65</v>
      </c>
      <c r="J160" t="s">
        <v>65</v>
      </c>
      <c r="W160" t="s">
        <v>10</v>
      </c>
      <c r="X160" t="s">
        <v>10</v>
      </c>
    </row>
    <row r="161" spans="1:24" x14ac:dyDescent="0.2">
      <c r="A161">
        <v>3</v>
      </c>
      <c r="B161" t="s">
        <v>26</v>
      </c>
      <c r="C161" t="s">
        <v>8</v>
      </c>
      <c r="D161" t="s">
        <v>11</v>
      </c>
      <c r="F161" t="s">
        <v>67</v>
      </c>
      <c r="G161">
        <v>0</v>
      </c>
      <c r="H161" t="s">
        <v>65</v>
      </c>
      <c r="I161" t="s">
        <v>65</v>
      </c>
      <c r="J161" t="s">
        <v>65</v>
      </c>
    </row>
    <row r="162" spans="1:24" x14ac:dyDescent="0.2">
      <c r="A162">
        <v>4</v>
      </c>
      <c r="B162">
        <v>4.03</v>
      </c>
      <c r="C162" t="s">
        <v>8</v>
      </c>
      <c r="D162" t="s">
        <v>13</v>
      </c>
      <c r="F162" t="s">
        <v>67</v>
      </c>
      <c r="G162">
        <v>0</v>
      </c>
      <c r="H162" t="s">
        <v>65</v>
      </c>
      <c r="I162" t="s">
        <v>65</v>
      </c>
      <c r="J162" t="s">
        <v>65</v>
      </c>
    </row>
    <row r="163" spans="1:24" ht="17" x14ac:dyDescent="0.2">
      <c r="A163">
        <v>4</v>
      </c>
      <c r="B163">
        <v>4.1100000000000003</v>
      </c>
      <c r="C163" t="s">
        <v>8</v>
      </c>
      <c r="D163" t="s">
        <v>11</v>
      </c>
      <c r="F163" t="s">
        <v>66</v>
      </c>
      <c r="G163">
        <v>0</v>
      </c>
      <c r="H163" t="s">
        <v>65</v>
      </c>
      <c r="I163" t="s">
        <v>65</v>
      </c>
      <c r="J163" t="s">
        <v>65</v>
      </c>
      <c r="U163" s="2" t="s">
        <v>29</v>
      </c>
    </row>
    <row r="164" spans="1:24" x14ac:dyDescent="0.2">
      <c r="A164">
        <v>4</v>
      </c>
      <c r="B164">
        <v>4.13</v>
      </c>
      <c r="C164" t="s">
        <v>8</v>
      </c>
      <c r="D164" t="s">
        <v>11</v>
      </c>
      <c r="F164" t="s">
        <v>67</v>
      </c>
      <c r="G164">
        <v>0</v>
      </c>
      <c r="H164" t="s">
        <v>65</v>
      </c>
      <c r="I164" t="s">
        <v>65</v>
      </c>
      <c r="J164" t="s">
        <v>65</v>
      </c>
    </row>
    <row r="165" spans="1:24" x14ac:dyDescent="0.2">
      <c r="A165">
        <v>4</v>
      </c>
      <c r="B165">
        <v>4.1500000000000004</v>
      </c>
      <c r="C165" t="s">
        <v>8</v>
      </c>
      <c r="D165" t="s">
        <v>13</v>
      </c>
      <c r="F165" t="s">
        <v>66</v>
      </c>
      <c r="G165">
        <v>0</v>
      </c>
      <c r="H165" t="s">
        <v>65</v>
      </c>
      <c r="I165" t="s">
        <v>65</v>
      </c>
      <c r="J165" t="s">
        <v>65</v>
      </c>
    </row>
    <row r="166" spans="1:24" ht="17" x14ac:dyDescent="0.2">
      <c r="A166">
        <v>4</v>
      </c>
      <c r="B166">
        <v>4.16</v>
      </c>
      <c r="C166" t="s">
        <v>8</v>
      </c>
      <c r="D166" t="s">
        <v>9</v>
      </c>
      <c r="F166" t="s">
        <v>67</v>
      </c>
      <c r="G166">
        <v>0</v>
      </c>
      <c r="H166" t="s">
        <v>65</v>
      </c>
      <c r="I166" t="s">
        <v>65</v>
      </c>
      <c r="J166" t="s">
        <v>65</v>
      </c>
      <c r="U166" s="2" t="s">
        <v>31</v>
      </c>
      <c r="W166" t="s">
        <v>10</v>
      </c>
      <c r="X166" t="s">
        <v>10</v>
      </c>
    </row>
    <row r="167" spans="1:24" x14ac:dyDescent="0.2">
      <c r="A167">
        <v>4</v>
      </c>
      <c r="B167">
        <v>4.18</v>
      </c>
      <c r="C167" t="s">
        <v>16</v>
      </c>
      <c r="D167" t="s">
        <v>17</v>
      </c>
      <c r="F167" t="s">
        <v>67</v>
      </c>
      <c r="G167">
        <v>0</v>
      </c>
      <c r="H167" t="s">
        <v>65</v>
      </c>
      <c r="I167" t="s">
        <v>65</v>
      </c>
      <c r="J167" t="s">
        <v>65</v>
      </c>
      <c r="W167" t="s">
        <v>10</v>
      </c>
      <c r="X167" t="s">
        <v>10</v>
      </c>
    </row>
    <row r="168" spans="1:24" ht="17" x14ac:dyDescent="0.2">
      <c r="A168">
        <v>4</v>
      </c>
      <c r="B168">
        <v>4.2300000000000004</v>
      </c>
      <c r="C168" t="s">
        <v>16</v>
      </c>
      <c r="D168" t="s">
        <v>16</v>
      </c>
      <c r="F168" t="s">
        <v>65</v>
      </c>
      <c r="G168">
        <v>0</v>
      </c>
      <c r="H168" t="s">
        <v>65</v>
      </c>
      <c r="I168" t="s">
        <v>65</v>
      </c>
      <c r="J168" t="s">
        <v>65</v>
      </c>
      <c r="U168" s="2" t="s">
        <v>31</v>
      </c>
      <c r="W168" t="s">
        <v>10</v>
      </c>
      <c r="X168" t="s">
        <v>10</v>
      </c>
    </row>
    <row r="169" spans="1:24" x14ac:dyDescent="0.2">
      <c r="A169">
        <v>4</v>
      </c>
      <c r="B169">
        <v>4.26</v>
      </c>
      <c r="C169" t="s">
        <v>16</v>
      </c>
      <c r="D169" t="s">
        <v>16</v>
      </c>
      <c r="F169" t="s">
        <v>65</v>
      </c>
      <c r="G169">
        <v>0</v>
      </c>
      <c r="H169" t="s">
        <v>65</v>
      </c>
      <c r="I169" t="s">
        <v>65</v>
      </c>
      <c r="J169" t="s">
        <v>65</v>
      </c>
      <c r="W169" t="s">
        <v>10</v>
      </c>
      <c r="X169" t="s">
        <v>10</v>
      </c>
    </row>
    <row r="170" spans="1:24" x14ac:dyDescent="0.2">
      <c r="A170">
        <v>4</v>
      </c>
      <c r="B170">
        <v>4.28</v>
      </c>
      <c r="C170" t="s">
        <v>16</v>
      </c>
      <c r="D170" t="s">
        <v>16</v>
      </c>
      <c r="F170" t="s">
        <v>65</v>
      </c>
      <c r="G170">
        <v>0</v>
      </c>
      <c r="H170" t="s">
        <v>65</v>
      </c>
      <c r="I170" t="s">
        <v>65</v>
      </c>
      <c r="J170" t="s">
        <v>65</v>
      </c>
    </row>
    <row r="171" spans="1:24" x14ac:dyDescent="0.2">
      <c r="A171">
        <v>4</v>
      </c>
      <c r="B171">
        <v>4.3099999999999996</v>
      </c>
      <c r="C171" t="s">
        <v>16</v>
      </c>
      <c r="D171" t="s">
        <v>17</v>
      </c>
      <c r="F171" t="s">
        <v>66</v>
      </c>
      <c r="G171">
        <v>0</v>
      </c>
      <c r="H171" t="s">
        <v>65</v>
      </c>
      <c r="I171" t="s">
        <v>65</v>
      </c>
      <c r="J171" t="s">
        <v>65</v>
      </c>
    </row>
    <row r="172" spans="1:24" x14ac:dyDescent="0.2">
      <c r="A172">
        <v>4</v>
      </c>
      <c r="B172">
        <v>4.32</v>
      </c>
      <c r="C172" t="s">
        <v>16</v>
      </c>
      <c r="D172" t="s">
        <v>18</v>
      </c>
      <c r="F172" t="s">
        <v>66</v>
      </c>
      <c r="G172">
        <v>0</v>
      </c>
      <c r="H172" t="s">
        <v>65</v>
      </c>
      <c r="I172" t="s">
        <v>65</v>
      </c>
      <c r="J172" t="s">
        <v>65</v>
      </c>
    </row>
    <row r="173" spans="1:24" x14ac:dyDescent="0.2">
      <c r="A173">
        <v>4</v>
      </c>
      <c r="B173">
        <v>4.8</v>
      </c>
      <c r="C173" t="s">
        <v>8</v>
      </c>
      <c r="D173" t="s">
        <v>13</v>
      </c>
      <c r="F173" t="s">
        <v>67</v>
      </c>
      <c r="G173">
        <v>0</v>
      </c>
      <c r="H173" t="s">
        <v>65</v>
      </c>
      <c r="I173" t="s">
        <v>65</v>
      </c>
      <c r="J173" t="s">
        <v>65</v>
      </c>
    </row>
    <row r="174" spans="1:24" x14ac:dyDescent="0.2">
      <c r="A174">
        <v>4</v>
      </c>
      <c r="B174">
        <v>4.9000000000000004</v>
      </c>
      <c r="C174" t="s">
        <v>8</v>
      </c>
      <c r="D174" t="s">
        <v>13</v>
      </c>
      <c r="F174" t="s">
        <v>66</v>
      </c>
      <c r="G174">
        <v>0</v>
      </c>
      <c r="H174" t="s">
        <v>65</v>
      </c>
      <c r="I174" t="s">
        <v>65</v>
      </c>
      <c r="J174" t="s">
        <v>65</v>
      </c>
    </row>
    <row r="175" spans="1:24" x14ac:dyDescent="0.2">
      <c r="A175">
        <v>4</v>
      </c>
      <c r="B175" t="s">
        <v>33</v>
      </c>
      <c r="C175" t="s">
        <v>8</v>
      </c>
      <c r="D175" t="s">
        <v>9</v>
      </c>
      <c r="F175" t="s">
        <v>66</v>
      </c>
      <c r="G175">
        <v>0</v>
      </c>
      <c r="H175" t="s">
        <v>65</v>
      </c>
      <c r="I175" t="s">
        <v>65</v>
      </c>
      <c r="J175" t="s">
        <v>65</v>
      </c>
    </row>
    <row r="176" spans="1:24" x14ac:dyDescent="0.2">
      <c r="A176">
        <v>4</v>
      </c>
      <c r="B176" t="s">
        <v>34</v>
      </c>
      <c r="C176" t="s">
        <v>16</v>
      </c>
      <c r="D176" t="s">
        <v>16</v>
      </c>
      <c r="F176" t="s">
        <v>65</v>
      </c>
      <c r="G176">
        <v>0</v>
      </c>
      <c r="H176" t="s">
        <v>65</v>
      </c>
      <c r="I176" t="s">
        <v>65</v>
      </c>
      <c r="J176" t="s">
        <v>65</v>
      </c>
    </row>
    <row r="177" spans="1:24" x14ac:dyDescent="0.2">
      <c r="A177">
        <v>4</v>
      </c>
      <c r="B177" t="s">
        <v>35</v>
      </c>
      <c r="C177" t="s">
        <v>16</v>
      </c>
      <c r="D177" t="s">
        <v>16</v>
      </c>
      <c r="F177" t="s">
        <v>66</v>
      </c>
      <c r="G177">
        <v>0</v>
      </c>
      <c r="H177" t="s">
        <v>65</v>
      </c>
      <c r="I177" t="s">
        <v>65</v>
      </c>
      <c r="J177" t="s">
        <v>65</v>
      </c>
    </row>
    <row r="178" spans="1:24" ht="17" x14ac:dyDescent="0.2">
      <c r="A178">
        <v>5</v>
      </c>
      <c r="B178">
        <v>5.03</v>
      </c>
      <c r="C178" t="s">
        <v>16</v>
      </c>
      <c r="D178" t="s">
        <v>16</v>
      </c>
      <c r="F178" t="s">
        <v>65</v>
      </c>
      <c r="G178">
        <v>0</v>
      </c>
      <c r="H178" t="s">
        <v>65</v>
      </c>
      <c r="I178" t="s">
        <v>65</v>
      </c>
      <c r="J178" t="s">
        <v>65</v>
      </c>
      <c r="U178" s="2" t="s">
        <v>36</v>
      </c>
    </row>
    <row r="179" spans="1:24" x14ac:dyDescent="0.2">
      <c r="A179">
        <v>5</v>
      </c>
      <c r="B179">
        <v>5.1100000000000003</v>
      </c>
      <c r="C179" t="s">
        <v>8</v>
      </c>
      <c r="D179" t="s">
        <v>13</v>
      </c>
      <c r="F179" t="s">
        <v>66</v>
      </c>
      <c r="G179">
        <v>0</v>
      </c>
      <c r="H179" t="s">
        <v>65</v>
      </c>
      <c r="I179" t="s">
        <v>65</v>
      </c>
      <c r="J179" t="s">
        <v>65</v>
      </c>
    </row>
    <row r="180" spans="1:24" ht="17" x14ac:dyDescent="0.2">
      <c r="A180">
        <v>5</v>
      </c>
      <c r="B180">
        <v>5.12</v>
      </c>
      <c r="C180" t="s">
        <v>8</v>
      </c>
      <c r="D180" t="s">
        <v>11</v>
      </c>
      <c r="F180" t="s">
        <v>67</v>
      </c>
      <c r="G180">
        <v>0</v>
      </c>
      <c r="H180" t="s">
        <v>65</v>
      </c>
      <c r="I180" t="s">
        <v>65</v>
      </c>
      <c r="J180" t="s">
        <v>65</v>
      </c>
      <c r="U180" s="2" t="s">
        <v>37</v>
      </c>
    </row>
    <row r="181" spans="1:24" x14ac:dyDescent="0.2">
      <c r="A181">
        <v>5</v>
      </c>
      <c r="B181">
        <v>5.15</v>
      </c>
      <c r="C181" t="s">
        <v>8</v>
      </c>
      <c r="D181" t="s">
        <v>9</v>
      </c>
      <c r="F181" t="s">
        <v>67</v>
      </c>
      <c r="G181">
        <v>0</v>
      </c>
      <c r="H181" t="s">
        <v>65</v>
      </c>
      <c r="I181" t="s">
        <v>65</v>
      </c>
      <c r="J181" t="s">
        <v>65</v>
      </c>
    </row>
    <row r="182" spans="1:24" x14ac:dyDescent="0.2">
      <c r="A182">
        <v>5</v>
      </c>
      <c r="B182">
        <v>5.16</v>
      </c>
      <c r="C182" t="s">
        <v>8</v>
      </c>
      <c r="D182" t="s">
        <v>11</v>
      </c>
      <c r="F182" t="s">
        <v>66</v>
      </c>
      <c r="G182">
        <v>0</v>
      </c>
      <c r="H182" t="s">
        <v>65</v>
      </c>
      <c r="I182" t="s">
        <v>65</v>
      </c>
      <c r="J182" t="s">
        <v>65</v>
      </c>
    </row>
    <row r="183" spans="1:24" ht="34" x14ac:dyDescent="0.2">
      <c r="A183">
        <v>5</v>
      </c>
      <c r="B183">
        <v>5.18</v>
      </c>
      <c r="C183" t="s">
        <v>16</v>
      </c>
      <c r="D183" t="s">
        <v>17</v>
      </c>
      <c r="F183" t="s">
        <v>66</v>
      </c>
      <c r="G183">
        <v>0</v>
      </c>
      <c r="H183" t="s">
        <v>65</v>
      </c>
      <c r="I183" t="s">
        <v>65</v>
      </c>
      <c r="J183" t="s">
        <v>65</v>
      </c>
      <c r="U183" s="2" t="s">
        <v>38</v>
      </c>
      <c r="W183" t="s">
        <v>10</v>
      </c>
      <c r="X183" t="s">
        <v>10</v>
      </c>
    </row>
    <row r="184" spans="1:24" x14ac:dyDescent="0.2">
      <c r="A184">
        <v>5</v>
      </c>
      <c r="B184">
        <v>5.22</v>
      </c>
      <c r="C184" t="s">
        <v>16</v>
      </c>
      <c r="D184" t="s">
        <v>16</v>
      </c>
      <c r="F184" t="s">
        <v>65</v>
      </c>
      <c r="G184">
        <v>0</v>
      </c>
      <c r="H184" t="s">
        <v>65</v>
      </c>
      <c r="I184" t="s">
        <v>65</v>
      </c>
      <c r="J184" t="s">
        <v>65</v>
      </c>
    </row>
    <row r="185" spans="1:24" x14ac:dyDescent="0.2">
      <c r="A185">
        <v>5</v>
      </c>
      <c r="B185">
        <v>5.25</v>
      </c>
      <c r="C185" t="s">
        <v>16</v>
      </c>
      <c r="D185" t="s">
        <v>16</v>
      </c>
      <c r="F185" t="s">
        <v>65</v>
      </c>
      <c r="G185">
        <v>0</v>
      </c>
      <c r="H185" t="s">
        <v>65</v>
      </c>
      <c r="I185" t="s">
        <v>65</v>
      </c>
      <c r="J185" t="s">
        <v>65</v>
      </c>
    </row>
    <row r="186" spans="1:24" x14ac:dyDescent="0.2">
      <c r="A186">
        <v>5</v>
      </c>
      <c r="B186">
        <v>5.26</v>
      </c>
      <c r="C186" t="s">
        <v>16</v>
      </c>
      <c r="D186" t="s">
        <v>18</v>
      </c>
      <c r="F186" t="s">
        <v>66</v>
      </c>
      <c r="G186">
        <v>0</v>
      </c>
      <c r="H186" t="s">
        <v>65</v>
      </c>
      <c r="I186" t="s">
        <v>65</v>
      </c>
      <c r="J186" t="s">
        <v>65</v>
      </c>
    </row>
    <row r="187" spans="1:24" x14ac:dyDescent="0.2">
      <c r="A187">
        <v>5</v>
      </c>
      <c r="B187">
        <v>5.29</v>
      </c>
      <c r="C187" t="s">
        <v>16</v>
      </c>
      <c r="D187" t="s">
        <v>18</v>
      </c>
      <c r="F187" t="s">
        <v>67</v>
      </c>
      <c r="G187">
        <v>0</v>
      </c>
      <c r="H187" t="s">
        <v>65</v>
      </c>
      <c r="I187" t="s">
        <v>65</v>
      </c>
      <c r="J187" t="s">
        <v>65</v>
      </c>
    </row>
    <row r="188" spans="1:24" x14ac:dyDescent="0.2">
      <c r="A188">
        <v>5</v>
      </c>
      <c r="B188">
        <v>5.32</v>
      </c>
      <c r="C188" t="s">
        <v>16</v>
      </c>
      <c r="D188" t="s">
        <v>17</v>
      </c>
      <c r="F188" t="s">
        <v>67</v>
      </c>
      <c r="G188">
        <v>0</v>
      </c>
      <c r="H188" t="s">
        <v>65</v>
      </c>
      <c r="I188" t="s">
        <v>65</v>
      </c>
      <c r="J188" t="s">
        <v>65</v>
      </c>
    </row>
    <row r="189" spans="1:24" x14ac:dyDescent="0.2">
      <c r="A189">
        <v>5</v>
      </c>
      <c r="B189">
        <v>5.5</v>
      </c>
      <c r="C189" t="s">
        <v>8</v>
      </c>
      <c r="D189" t="s">
        <v>13</v>
      </c>
      <c r="F189" t="s">
        <v>66</v>
      </c>
      <c r="G189">
        <v>0</v>
      </c>
      <c r="H189" t="s">
        <v>65</v>
      </c>
      <c r="I189" t="s">
        <v>65</v>
      </c>
      <c r="J189" t="s">
        <v>65</v>
      </c>
    </row>
    <row r="190" spans="1:24" x14ac:dyDescent="0.2">
      <c r="A190">
        <v>5</v>
      </c>
      <c r="B190">
        <v>5.6</v>
      </c>
      <c r="C190" t="s">
        <v>8</v>
      </c>
      <c r="D190" t="s">
        <v>13</v>
      </c>
      <c r="F190" t="s">
        <v>67</v>
      </c>
      <c r="G190">
        <v>0</v>
      </c>
      <c r="H190" t="s">
        <v>65</v>
      </c>
      <c r="I190" t="s">
        <v>65</v>
      </c>
      <c r="J190" t="s">
        <v>65</v>
      </c>
    </row>
    <row r="191" spans="1:24" x14ac:dyDescent="0.2">
      <c r="A191">
        <v>5</v>
      </c>
      <c r="B191">
        <v>5.8</v>
      </c>
      <c r="C191" t="s">
        <v>8</v>
      </c>
      <c r="D191" t="s">
        <v>13</v>
      </c>
      <c r="F191" t="s">
        <v>67</v>
      </c>
      <c r="G191">
        <v>0</v>
      </c>
      <c r="H191" t="s">
        <v>65</v>
      </c>
      <c r="I191" t="s">
        <v>65</v>
      </c>
      <c r="J191" t="s">
        <v>65</v>
      </c>
    </row>
    <row r="192" spans="1:24" x14ac:dyDescent="0.2">
      <c r="A192">
        <v>5</v>
      </c>
      <c r="B192" t="s">
        <v>41</v>
      </c>
      <c r="C192" t="s">
        <v>8</v>
      </c>
      <c r="D192" t="s">
        <v>9</v>
      </c>
      <c r="F192" t="s">
        <v>66</v>
      </c>
      <c r="G192">
        <v>0</v>
      </c>
      <c r="H192" t="s">
        <v>65</v>
      </c>
      <c r="I192" t="s">
        <v>65</v>
      </c>
      <c r="J192" t="s">
        <v>65</v>
      </c>
    </row>
    <row r="193" spans="1:24" x14ac:dyDescent="0.2">
      <c r="A193">
        <v>5</v>
      </c>
      <c r="B193" t="s">
        <v>42</v>
      </c>
      <c r="C193" t="s">
        <v>16</v>
      </c>
      <c r="D193" t="s">
        <v>16</v>
      </c>
      <c r="F193" t="s">
        <v>65</v>
      </c>
      <c r="G193">
        <v>0</v>
      </c>
      <c r="H193" t="s">
        <v>65</v>
      </c>
      <c r="I193" t="s">
        <v>65</v>
      </c>
      <c r="J193" t="s">
        <v>65</v>
      </c>
    </row>
    <row r="194" spans="1:24" x14ac:dyDescent="0.2">
      <c r="A194">
        <v>6</v>
      </c>
      <c r="B194">
        <v>6.03</v>
      </c>
      <c r="C194" t="s">
        <v>8</v>
      </c>
      <c r="D194" t="s">
        <v>13</v>
      </c>
      <c r="F194" t="s">
        <v>66</v>
      </c>
      <c r="G194">
        <v>0</v>
      </c>
      <c r="H194" t="s">
        <v>65</v>
      </c>
      <c r="I194" t="s">
        <v>65</v>
      </c>
      <c r="J194" t="s">
        <v>65</v>
      </c>
    </row>
    <row r="195" spans="1:24" ht="17" x14ac:dyDescent="0.2">
      <c r="A195">
        <v>6</v>
      </c>
      <c r="B195">
        <v>6.12</v>
      </c>
      <c r="C195" t="s">
        <v>8</v>
      </c>
      <c r="D195" t="s">
        <v>9</v>
      </c>
      <c r="F195" t="s">
        <v>66</v>
      </c>
      <c r="G195">
        <v>0</v>
      </c>
      <c r="H195" t="s">
        <v>65</v>
      </c>
      <c r="I195" t="s">
        <v>65</v>
      </c>
      <c r="J195" t="s">
        <v>65</v>
      </c>
      <c r="U195" s="2" t="s">
        <v>44</v>
      </c>
      <c r="W195" t="s">
        <v>10</v>
      </c>
      <c r="X195" t="s">
        <v>43</v>
      </c>
    </row>
    <row r="196" spans="1:24" x14ac:dyDescent="0.2">
      <c r="A196">
        <v>6</v>
      </c>
      <c r="B196">
        <v>6.13</v>
      </c>
      <c r="C196" t="s">
        <v>8</v>
      </c>
      <c r="D196" t="s">
        <v>11</v>
      </c>
      <c r="F196" t="s">
        <v>67</v>
      </c>
      <c r="G196">
        <v>0</v>
      </c>
      <c r="H196" t="s">
        <v>65</v>
      </c>
      <c r="I196" t="s">
        <v>65</v>
      </c>
      <c r="J196" t="s">
        <v>65</v>
      </c>
      <c r="W196" t="s">
        <v>10</v>
      </c>
      <c r="X196" t="s">
        <v>10</v>
      </c>
    </row>
    <row r="197" spans="1:24" x14ac:dyDescent="0.2">
      <c r="A197">
        <v>6</v>
      </c>
      <c r="B197">
        <v>6.14</v>
      </c>
      <c r="C197" t="s">
        <v>8</v>
      </c>
      <c r="D197" t="s">
        <v>11</v>
      </c>
      <c r="F197" t="s">
        <v>66</v>
      </c>
      <c r="G197">
        <v>0</v>
      </c>
      <c r="H197" t="s">
        <v>65</v>
      </c>
      <c r="I197" t="s">
        <v>65</v>
      </c>
      <c r="J197" t="s">
        <v>65</v>
      </c>
    </row>
    <row r="198" spans="1:24" x14ac:dyDescent="0.2">
      <c r="A198">
        <v>6</v>
      </c>
      <c r="B198">
        <v>6.16</v>
      </c>
      <c r="C198" t="s">
        <v>8</v>
      </c>
      <c r="D198" t="s">
        <v>9</v>
      </c>
      <c r="F198" t="s">
        <v>67</v>
      </c>
      <c r="G198">
        <v>0</v>
      </c>
      <c r="H198" t="s">
        <v>65</v>
      </c>
      <c r="I198" t="s">
        <v>65</v>
      </c>
      <c r="J198" t="s">
        <v>65</v>
      </c>
    </row>
    <row r="199" spans="1:24" x14ac:dyDescent="0.2">
      <c r="A199">
        <v>6</v>
      </c>
      <c r="B199">
        <v>6.19</v>
      </c>
      <c r="C199" t="s">
        <v>16</v>
      </c>
      <c r="D199" t="s">
        <v>16</v>
      </c>
      <c r="F199" t="s">
        <v>65</v>
      </c>
      <c r="G199">
        <v>0</v>
      </c>
      <c r="H199" t="s">
        <v>65</v>
      </c>
      <c r="I199" t="s">
        <v>65</v>
      </c>
      <c r="J199" t="s">
        <v>65</v>
      </c>
      <c r="W199" t="s">
        <v>10</v>
      </c>
      <c r="X199" t="s">
        <v>10</v>
      </c>
    </row>
    <row r="200" spans="1:24" x14ac:dyDescent="0.2">
      <c r="A200">
        <v>6</v>
      </c>
      <c r="B200">
        <v>6.22</v>
      </c>
      <c r="C200" t="s">
        <v>16</v>
      </c>
      <c r="D200" t="s">
        <v>16</v>
      </c>
      <c r="F200" t="s">
        <v>65</v>
      </c>
      <c r="G200">
        <v>0</v>
      </c>
      <c r="H200" t="s">
        <v>65</v>
      </c>
      <c r="I200" t="s">
        <v>65</v>
      </c>
      <c r="J200" t="s">
        <v>65</v>
      </c>
    </row>
    <row r="201" spans="1:24" ht="17" x14ac:dyDescent="0.2">
      <c r="A201">
        <v>6</v>
      </c>
      <c r="B201">
        <v>6.25</v>
      </c>
      <c r="C201" t="s">
        <v>16</v>
      </c>
      <c r="D201" t="s">
        <v>18</v>
      </c>
      <c r="F201" t="s">
        <v>66</v>
      </c>
      <c r="G201">
        <v>0</v>
      </c>
      <c r="H201" t="s">
        <v>65</v>
      </c>
      <c r="I201" t="s">
        <v>65</v>
      </c>
      <c r="J201" t="s">
        <v>65</v>
      </c>
      <c r="U201" s="2" t="s">
        <v>45</v>
      </c>
      <c r="W201" t="s">
        <v>10</v>
      </c>
      <c r="X201" t="s">
        <v>10</v>
      </c>
    </row>
    <row r="202" spans="1:24" ht="17" x14ac:dyDescent="0.2">
      <c r="A202">
        <v>6</v>
      </c>
      <c r="B202">
        <v>6.27</v>
      </c>
      <c r="C202" t="s">
        <v>16</v>
      </c>
      <c r="D202" t="s">
        <v>16</v>
      </c>
      <c r="F202" t="s">
        <v>65</v>
      </c>
      <c r="G202">
        <v>0</v>
      </c>
      <c r="H202" t="s">
        <v>65</v>
      </c>
      <c r="I202" t="s">
        <v>65</v>
      </c>
      <c r="J202" t="s">
        <v>65</v>
      </c>
      <c r="U202" s="2" t="s">
        <v>46</v>
      </c>
      <c r="W202" t="s">
        <v>10</v>
      </c>
      <c r="X202" t="s">
        <v>10</v>
      </c>
    </row>
    <row r="203" spans="1:24" x14ac:dyDescent="0.2">
      <c r="A203">
        <v>6</v>
      </c>
      <c r="B203">
        <v>6.29</v>
      </c>
      <c r="C203" t="s">
        <v>16</v>
      </c>
      <c r="D203" t="s">
        <v>17</v>
      </c>
      <c r="F203" t="s">
        <v>67</v>
      </c>
      <c r="G203">
        <v>0</v>
      </c>
      <c r="H203" t="s">
        <v>65</v>
      </c>
      <c r="I203" t="s">
        <v>65</v>
      </c>
      <c r="J203" t="s">
        <v>65</v>
      </c>
    </row>
    <row r="204" spans="1:24" x14ac:dyDescent="0.2">
      <c r="A204">
        <v>6</v>
      </c>
      <c r="B204">
        <v>6.32</v>
      </c>
      <c r="C204" t="s">
        <v>16</v>
      </c>
      <c r="D204" t="s">
        <v>16</v>
      </c>
      <c r="F204" t="s">
        <v>65</v>
      </c>
      <c r="G204">
        <v>0</v>
      </c>
      <c r="H204" t="s">
        <v>65</v>
      </c>
      <c r="I204" t="s">
        <v>65</v>
      </c>
      <c r="J204" t="s">
        <v>65</v>
      </c>
    </row>
    <row r="205" spans="1:24" x14ac:dyDescent="0.2">
      <c r="A205">
        <v>6</v>
      </c>
      <c r="B205">
        <v>6.6</v>
      </c>
      <c r="C205" t="s">
        <v>8</v>
      </c>
      <c r="D205" t="s">
        <v>13</v>
      </c>
      <c r="F205" t="s">
        <v>67</v>
      </c>
      <c r="G205">
        <v>0</v>
      </c>
      <c r="H205" t="s">
        <v>65</v>
      </c>
      <c r="I205" t="s">
        <v>65</v>
      </c>
      <c r="J205" t="s">
        <v>65</v>
      </c>
    </row>
    <row r="206" spans="1:24" x14ac:dyDescent="0.2">
      <c r="A206">
        <v>6</v>
      </c>
      <c r="B206">
        <v>6.8</v>
      </c>
      <c r="C206" t="s">
        <v>8</v>
      </c>
      <c r="D206" t="s">
        <v>13</v>
      </c>
      <c r="F206" t="s">
        <v>66</v>
      </c>
      <c r="G206">
        <v>0</v>
      </c>
      <c r="H206" t="s">
        <v>65</v>
      </c>
      <c r="I206" t="s">
        <v>65</v>
      </c>
      <c r="J206" t="s">
        <v>65</v>
      </c>
    </row>
    <row r="207" spans="1:24" ht="17" x14ac:dyDescent="0.2">
      <c r="A207">
        <v>6</v>
      </c>
      <c r="B207" t="s">
        <v>47</v>
      </c>
      <c r="C207" t="s">
        <v>8</v>
      </c>
      <c r="D207" t="s">
        <v>13</v>
      </c>
      <c r="F207" t="s">
        <v>67</v>
      </c>
      <c r="G207">
        <v>0</v>
      </c>
      <c r="H207" t="s">
        <v>65</v>
      </c>
      <c r="I207" t="s">
        <v>65</v>
      </c>
      <c r="J207" t="s">
        <v>65</v>
      </c>
      <c r="U207" s="2" t="s">
        <v>48</v>
      </c>
    </row>
    <row r="208" spans="1:24" x14ac:dyDescent="0.2">
      <c r="A208">
        <v>6</v>
      </c>
      <c r="B208" t="s">
        <v>49</v>
      </c>
      <c r="C208" t="s">
        <v>16</v>
      </c>
      <c r="D208" t="s">
        <v>18</v>
      </c>
      <c r="F208" t="s">
        <v>67</v>
      </c>
      <c r="G208">
        <v>0</v>
      </c>
      <c r="H208" t="s">
        <v>65</v>
      </c>
      <c r="I208" t="s">
        <v>65</v>
      </c>
      <c r="J208" t="s">
        <v>65</v>
      </c>
    </row>
    <row r="209" spans="1:24" x14ac:dyDescent="0.2">
      <c r="A209">
        <v>6</v>
      </c>
      <c r="B209" t="s">
        <v>50</v>
      </c>
      <c r="C209" t="s">
        <v>16</v>
      </c>
      <c r="D209" t="s">
        <v>17</v>
      </c>
      <c r="F209" t="s">
        <v>66</v>
      </c>
      <c r="G209">
        <v>0</v>
      </c>
      <c r="H209" t="s">
        <v>65</v>
      </c>
      <c r="I209" t="s">
        <v>65</v>
      </c>
      <c r="J209" t="s">
        <v>65</v>
      </c>
    </row>
    <row r="210" spans="1:24" ht="17" x14ac:dyDescent="0.2">
      <c r="A210">
        <v>7</v>
      </c>
      <c r="B210" t="s">
        <v>54</v>
      </c>
      <c r="C210" t="s">
        <v>8</v>
      </c>
      <c r="D210" t="s">
        <v>11</v>
      </c>
      <c r="F210" t="s">
        <v>66</v>
      </c>
      <c r="G210">
        <v>0</v>
      </c>
      <c r="H210" t="s">
        <v>65</v>
      </c>
      <c r="I210" t="s">
        <v>65</v>
      </c>
      <c r="J210" t="s">
        <v>65</v>
      </c>
      <c r="U210" s="2" t="s">
        <v>55</v>
      </c>
      <c r="W210" t="s">
        <v>10</v>
      </c>
      <c r="X210" t="s">
        <v>14</v>
      </c>
    </row>
    <row r="211" spans="1:24" x14ac:dyDescent="0.2">
      <c r="A211">
        <v>7</v>
      </c>
      <c r="B211">
        <v>7.12</v>
      </c>
      <c r="C211" t="s">
        <v>8</v>
      </c>
      <c r="D211" t="s">
        <v>9</v>
      </c>
      <c r="F211" t="s">
        <v>67</v>
      </c>
      <c r="G211">
        <v>0</v>
      </c>
      <c r="H211" t="s">
        <v>65</v>
      </c>
      <c r="I211" t="s">
        <v>65</v>
      </c>
      <c r="J211" t="s">
        <v>65</v>
      </c>
      <c r="W211" t="s">
        <v>10</v>
      </c>
      <c r="X211" t="s">
        <v>10</v>
      </c>
    </row>
    <row r="212" spans="1:24" x14ac:dyDescent="0.2">
      <c r="A212">
        <v>7</v>
      </c>
      <c r="B212">
        <v>7.14</v>
      </c>
      <c r="C212" t="s">
        <v>8</v>
      </c>
      <c r="D212" t="s">
        <v>9</v>
      </c>
      <c r="F212" t="s">
        <v>66</v>
      </c>
      <c r="G212">
        <v>0</v>
      </c>
      <c r="H212" t="s">
        <v>65</v>
      </c>
      <c r="I212" t="s">
        <v>65</v>
      </c>
      <c r="J212" t="s">
        <v>65</v>
      </c>
    </row>
    <row r="213" spans="1:24" x14ac:dyDescent="0.2">
      <c r="A213">
        <v>7</v>
      </c>
      <c r="B213">
        <v>7.15</v>
      </c>
      <c r="C213" t="s">
        <v>8</v>
      </c>
      <c r="D213" t="s">
        <v>9</v>
      </c>
      <c r="F213" t="s">
        <v>67</v>
      </c>
      <c r="G213">
        <v>0</v>
      </c>
      <c r="H213" t="s">
        <v>65</v>
      </c>
      <c r="I213" t="s">
        <v>65</v>
      </c>
      <c r="J213" t="s">
        <v>65</v>
      </c>
    </row>
    <row r="214" spans="1:24" x14ac:dyDescent="0.2">
      <c r="A214">
        <v>7</v>
      </c>
      <c r="B214">
        <v>7.19</v>
      </c>
      <c r="C214" t="s">
        <v>16</v>
      </c>
      <c r="D214" t="s">
        <v>17</v>
      </c>
      <c r="F214" t="s">
        <v>67</v>
      </c>
      <c r="G214">
        <v>0</v>
      </c>
      <c r="H214" t="s">
        <v>65</v>
      </c>
      <c r="I214" t="s">
        <v>65</v>
      </c>
      <c r="J214" t="s">
        <v>65</v>
      </c>
    </row>
    <row r="215" spans="1:24" ht="17" x14ac:dyDescent="0.2">
      <c r="A215">
        <v>7</v>
      </c>
      <c r="B215">
        <v>7.21</v>
      </c>
      <c r="C215" t="s">
        <v>16</v>
      </c>
      <c r="D215" t="s">
        <v>18</v>
      </c>
      <c r="F215" t="s">
        <v>67</v>
      </c>
      <c r="G215">
        <v>0</v>
      </c>
      <c r="H215" t="s">
        <v>65</v>
      </c>
      <c r="I215" t="s">
        <v>65</v>
      </c>
      <c r="J215" t="s">
        <v>65</v>
      </c>
      <c r="U215" s="2" t="s">
        <v>57</v>
      </c>
    </row>
    <row r="216" spans="1:24" x14ac:dyDescent="0.2">
      <c r="A216">
        <v>7</v>
      </c>
      <c r="B216">
        <v>7.23</v>
      </c>
      <c r="C216" t="s">
        <v>16</v>
      </c>
      <c r="D216" t="s">
        <v>16</v>
      </c>
      <c r="F216" t="s">
        <v>65</v>
      </c>
      <c r="G216">
        <v>0</v>
      </c>
      <c r="H216" t="s">
        <v>65</v>
      </c>
      <c r="I216" t="s">
        <v>65</v>
      </c>
      <c r="J216" t="s">
        <v>65</v>
      </c>
    </row>
    <row r="217" spans="1:24" ht="17" x14ac:dyDescent="0.2">
      <c r="A217">
        <v>7</v>
      </c>
      <c r="B217">
        <v>7.25</v>
      </c>
      <c r="C217" t="s">
        <v>16</v>
      </c>
      <c r="D217" t="s">
        <v>18</v>
      </c>
      <c r="F217" t="s">
        <v>66</v>
      </c>
      <c r="G217">
        <v>0</v>
      </c>
      <c r="H217" t="s">
        <v>65</v>
      </c>
      <c r="I217" t="s">
        <v>65</v>
      </c>
      <c r="J217" t="s">
        <v>65</v>
      </c>
      <c r="U217" s="2" t="s">
        <v>59</v>
      </c>
    </row>
    <row r="218" spans="1:24" ht="17" x14ac:dyDescent="0.2">
      <c r="A218">
        <v>7</v>
      </c>
      <c r="B218">
        <v>7.27</v>
      </c>
      <c r="C218" t="s">
        <v>16</v>
      </c>
      <c r="D218" t="s">
        <v>17</v>
      </c>
      <c r="F218" t="s">
        <v>66</v>
      </c>
      <c r="G218">
        <v>0</v>
      </c>
      <c r="H218" t="s">
        <v>65</v>
      </c>
      <c r="I218" t="s">
        <v>65</v>
      </c>
      <c r="J218" t="s">
        <v>65</v>
      </c>
      <c r="U218" s="2" t="s">
        <v>60</v>
      </c>
    </row>
    <row r="219" spans="1:24" x14ac:dyDescent="0.2">
      <c r="A219">
        <v>7</v>
      </c>
      <c r="B219">
        <v>7.28</v>
      </c>
      <c r="C219" t="s">
        <v>16</v>
      </c>
      <c r="D219" t="s">
        <v>16</v>
      </c>
      <c r="F219" t="s">
        <v>65</v>
      </c>
      <c r="G219">
        <v>0</v>
      </c>
      <c r="H219" t="s">
        <v>65</v>
      </c>
      <c r="I219" t="s">
        <v>65</v>
      </c>
      <c r="J219" t="s">
        <v>65</v>
      </c>
    </row>
    <row r="220" spans="1:24" ht="17" x14ac:dyDescent="0.2">
      <c r="A220">
        <v>7</v>
      </c>
      <c r="B220">
        <v>7.32</v>
      </c>
      <c r="C220" t="s">
        <v>16</v>
      </c>
      <c r="D220" t="s">
        <v>16</v>
      </c>
      <c r="F220" t="s">
        <v>65</v>
      </c>
      <c r="G220">
        <v>0</v>
      </c>
      <c r="H220" t="s">
        <v>65</v>
      </c>
      <c r="I220" t="s">
        <v>65</v>
      </c>
      <c r="J220" t="s">
        <v>65</v>
      </c>
      <c r="U220" s="2" t="s">
        <v>46</v>
      </c>
      <c r="W220" t="s">
        <v>10</v>
      </c>
      <c r="X220" t="s">
        <v>10</v>
      </c>
    </row>
    <row r="221" spans="1:24" x14ac:dyDescent="0.2">
      <c r="A221">
        <v>7</v>
      </c>
      <c r="B221">
        <v>7.4</v>
      </c>
      <c r="C221" t="s">
        <v>8</v>
      </c>
      <c r="D221" t="s">
        <v>13</v>
      </c>
      <c r="F221" t="s">
        <v>67</v>
      </c>
      <c r="G221">
        <v>0</v>
      </c>
      <c r="H221" t="s">
        <v>65</v>
      </c>
      <c r="I221" t="s">
        <v>65</v>
      </c>
      <c r="J221" t="s">
        <v>65</v>
      </c>
    </row>
    <row r="222" spans="1:24" x14ac:dyDescent="0.2">
      <c r="A222">
        <v>7</v>
      </c>
      <c r="B222">
        <v>7.5</v>
      </c>
      <c r="C222" t="s">
        <v>8</v>
      </c>
      <c r="D222" t="s">
        <v>13</v>
      </c>
      <c r="F222" t="s">
        <v>66</v>
      </c>
      <c r="G222">
        <v>0</v>
      </c>
      <c r="H222" t="s">
        <v>65</v>
      </c>
      <c r="I222" t="s">
        <v>65</v>
      </c>
      <c r="J222" t="s">
        <v>65</v>
      </c>
    </row>
    <row r="223" spans="1:24" ht="17" x14ac:dyDescent="0.2">
      <c r="A223">
        <v>7</v>
      </c>
      <c r="B223">
        <v>7.7</v>
      </c>
      <c r="C223" t="s">
        <v>8</v>
      </c>
      <c r="D223" t="s">
        <v>13</v>
      </c>
      <c r="F223" t="s">
        <v>67</v>
      </c>
      <c r="G223">
        <v>0</v>
      </c>
      <c r="H223" t="s">
        <v>65</v>
      </c>
      <c r="I223" t="s">
        <v>65</v>
      </c>
      <c r="J223" t="s">
        <v>65</v>
      </c>
      <c r="U223" s="2" t="s">
        <v>46</v>
      </c>
      <c r="W223" t="s">
        <v>10</v>
      </c>
      <c r="X223" t="s">
        <v>10</v>
      </c>
    </row>
    <row r="224" spans="1:24" x14ac:dyDescent="0.2">
      <c r="A224">
        <v>7</v>
      </c>
      <c r="B224">
        <v>7.9</v>
      </c>
      <c r="C224" t="s">
        <v>8</v>
      </c>
      <c r="D224" t="s">
        <v>13</v>
      </c>
      <c r="F224" t="s">
        <v>66</v>
      </c>
      <c r="G224">
        <v>0</v>
      </c>
      <c r="H224" t="s">
        <v>65</v>
      </c>
      <c r="I224" t="s">
        <v>65</v>
      </c>
      <c r="J224" t="s">
        <v>65</v>
      </c>
      <c r="W224" t="s">
        <v>10</v>
      </c>
      <c r="X224" t="s">
        <v>10</v>
      </c>
    </row>
    <row r="225" spans="1:10" x14ac:dyDescent="0.2">
      <c r="A225">
        <v>7</v>
      </c>
      <c r="B225" t="s">
        <v>63</v>
      </c>
      <c r="C225" t="s">
        <v>16</v>
      </c>
      <c r="D225" t="s">
        <v>16</v>
      </c>
      <c r="F225" t="s">
        <v>65</v>
      </c>
      <c r="G225">
        <v>0</v>
      </c>
      <c r="H225" t="s">
        <v>65</v>
      </c>
      <c r="I225" t="s">
        <v>65</v>
      </c>
      <c r="J225" t="s">
        <v>65</v>
      </c>
    </row>
  </sheetData>
  <sortState xmlns:xlrd2="http://schemas.microsoft.com/office/spreadsheetml/2017/richdata2" ref="A2:U225">
    <sortCondition descending="1" ref="F2:F225"/>
    <sortCondition ref="A2:A225"/>
    <sortCondition ref="B2:B22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377B-1BAB-4043-BF61-D59DD3CB1F77}">
  <dimension ref="A1:B16"/>
  <sheetViews>
    <sheetView workbookViewId="0">
      <selection activeCell="C16" sqref="C16"/>
    </sheetView>
  </sheetViews>
  <sheetFormatPr baseColWidth="10" defaultRowHeight="16" x14ac:dyDescent="0.2"/>
  <cols>
    <col min="1" max="1" width="31.1640625" style="3" customWidth="1"/>
    <col min="2" max="2" width="70.83203125" style="4" customWidth="1"/>
    <col min="3" max="16384" width="10.83203125" style="3"/>
  </cols>
  <sheetData>
    <row r="1" spans="1:2" x14ac:dyDescent="0.2">
      <c r="A1" s="5" t="s">
        <v>83</v>
      </c>
    </row>
    <row r="2" spans="1:2" ht="51" x14ac:dyDescent="0.2">
      <c r="A2" s="5" t="s">
        <v>76</v>
      </c>
      <c r="B2" s="4" t="s">
        <v>84</v>
      </c>
    </row>
    <row r="3" spans="1:2" ht="51" x14ac:dyDescent="0.2">
      <c r="A3" s="5" t="s">
        <v>77</v>
      </c>
      <c r="B3" s="4" t="s">
        <v>85</v>
      </c>
    </row>
    <row r="4" spans="1:2" ht="51" x14ac:dyDescent="0.2">
      <c r="A4" s="5" t="s">
        <v>78</v>
      </c>
      <c r="B4" s="4" t="s">
        <v>86</v>
      </c>
    </row>
    <row r="5" spans="1:2" ht="51" x14ac:dyDescent="0.2">
      <c r="A5" s="5" t="s">
        <v>81</v>
      </c>
      <c r="B5" s="4" t="s">
        <v>87</v>
      </c>
    </row>
    <row r="6" spans="1:2" ht="51" x14ac:dyDescent="0.2">
      <c r="A6" s="5" t="s">
        <v>80</v>
      </c>
      <c r="B6" s="4" t="s">
        <v>88</v>
      </c>
    </row>
    <row r="7" spans="1:2" ht="51" x14ac:dyDescent="0.2">
      <c r="A7" s="5" t="s">
        <v>79</v>
      </c>
      <c r="B7" s="4" t="s">
        <v>89</v>
      </c>
    </row>
    <row r="8" spans="1:2" ht="34" x14ac:dyDescent="0.2">
      <c r="A8" s="5" t="s">
        <v>73</v>
      </c>
      <c r="B8" s="4" t="s">
        <v>90</v>
      </c>
    </row>
    <row r="9" spans="1:2" ht="34" x14ac:dyDescent="0.2">
      <c r="A9" s="5" t="s">
        <v>74</v>
      </c>
      <c r="B9" s="4" t="s">
        <v>91</v>
      </c>
    </row>
    <row r="10" spans="1:2" ht="34" x14ac:dyDescent="0.2">
      <c r="A10" s="5" t="s">
        <v>75</v>
      </c>
      <c r="B10" s="4" t="s">
        <v>92</v>
      </c>
    </row>
    <row r="16" spans="1:2" ht="102" x14ac:dyDescent="0.2">
      <c r="A16" s="1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Seedling2022Data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Aubrie R.M James</cp:lastModifiedBy>
  <dcterms:created xsi:type="dcterms:W3CDTF">2022-02-23T02:29:52Z</dcterms:created>
  <dcterms:modified xsi:type="dcterms:W3CDTF">2024-01-08T22:09:15Z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b064b5-5911-4077-b076-dd8db707b7e6_Enabled">
    <vt:lpwstr>true</vt:lpwstr>
  </property>
  <property fmtid="{D5CDD505-2E9C-101B-9397-08002B2CF9AE}" pid="3" name="MSIP_Label_adb064b5-5911-4077-b076-dd8db707b7e6_SetDate">
    <vt:lpwstr>2022-07-05T08:57:05Z</vt:lpwstr>
  </property>
  <property fmtid="{D5CDD505-2E9C-101B-9397-08002B2CF9AE}" pid="4" name="MSIP_Label_adb064b5-5911-4077-b076-dd8db707b7e6_Method">
    <vt:lpwstr>Privileged</vt:lpwstr>
  </property>
  <property fmtid="{D5CDD505-2E9C-101B-9397-08002B2CF9AE}" pid="5" name="MSIP_Label_adb064b5-5911-4077-b076-dd8db707b7e6_Name">
    <vt:lpwstr>UNOFFICIAL</vt:lpwstr>
  </property>
  <property fmtid="{D5CDD505-2E9C-101B-9397-08002B2CF9AE}" pid="6" name="MSIP_Label_adb064b5-5911-4077-b076-dd8db707b7e6_SiteId">
    <vt:lpwstr>b6e377cf-9db3-46cb-91a2-fad9605bb15c</vt:lpwstr>
  </property>
  <property fmtid="{D5CDD505-2E9C-101B-9397-08002B2CF9AE}" pid="7" name="MSIP_Label_adb064b5-5911-4077-b076-dd8db707b7e6_ActionId">
    <vt:lpwstr>4fa78467-8bbb-4369-81b9-c36efc23e697</vt:lpwstr>
  </property>
  <property fmtid="{D5CDD505-2E9C-101B-9397-08002B2CF9AE}" pid="8" name="MSIP_Label_adb064b5-5911-4077-b076-dd8db707b7e6_ContentBits">
    <vt:lpwstr>0</vt:lpwstr>
  </property>
</Properties>
</file>