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georgis/Documents/Work/HiWi/Multilingual Cloze Tests/Distances/"/>
    </mc:Choice>
  </mc:AlternateContent>
  <xr:revisionPtr revIDLastSave="0" documentId="13_ncr:1_{628E9639-7A16-9F40-91A7-934BB1E6147A}" xr6:coauthVersionLast="47" xr6:coauthVersionMax="47" xr10:uidLastSave="{00000000-0000-0000-0000-000000000000}"/>
  <bookViews>
    <workbookView xWindow="0" yWindow="0" windowWidth="28800" windowHeight="18000" xr2:uid="{5D3FBA34-2235-5745-B106-0771AA204D9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9" i="1" l="1"/>
  <c r="N29" i="1"/>
  <c r="N28" i="1"/>
  <c r="M29" i="1"/>
  <c r="M28" i="1"/>
  <c r="M27" i="1"/>
  <c r="L29" i="1"/>
  <c r="L28" i="1"/>
  <c r="L27" i="1"/>
  <c r="L26" i="1"/>
  <c r="K29" i="1"/>
  <c r="K28" i="1"/>
  <c r="K27" i="1"/>
  <c r="K26" i="1"/>
  <c r="K25" i="1"/>
  <c r="O19" i="1"/>
  <c r="N19" i="1"/>
  <c r="N18" i="1"/>
  <c r="L16" i="1"/>
  <c r="M19" i="1"/>
  <c r="L19" i="1"/>
  <c r="K19" i="1"/>
  <c r="M18" i="1"/>
  <c r="L18" i="1"/>
  <c r="K18" i="1"/>
  <c r="M17" i="1"/>
  <c r="L17" i="1"/>
  <c r="K17" i="1"/>
  <c r="K16" i="1"/>
  <c r="K15" i="1"/>
  <c r="O9" i="1"/>
  <c r="N9" i="1"/>
  <c r="N8" i="1"/>
  <c r="M9" i="1"/>
  <c r="M8" i="1"/>
  <c r="M7" i="1"/>
  <c r="L9" i="1"/>
  <c r="L8" i="1"/>
  <c r="L7" i="1"/>
  <c r="L6" i="1"/>
  <c r="K8" i="1"/>
  <c r="K9" i="1"/>
  <c r="K7" i="1"/>
  <c r="K6" i="1"/>
  <c r="K5" i="1"/>
  <c r="K32" i="1"/>
  <c r="F42" i="1"/>
  <c r="F12" i="1" l="1"/>
  <c r="F16" i="1"/>
  <c r="F15" i="1"/>
  <c r="F11" i="1"/>
  <c r="F13" i="1"/>
  <c r="F17" i="1"/>
  <c r="F10" i="1"/>
  <c r="F14" i="1"/>
  <c r="F27" i="1"/>
  <c r="F32" i="1"/>
  <c r="F31" i="1"/>
  <c r="F28" i="1"/>
  <c r="F29" i="1"/>
  <c r="F33" i="1"/>
  <c r="F26" i="1"/>
  <c r="F30" i="1"/>
  <c r="F59" i="1"/>
  <c r="F61" i="1"/>
  <c r="F64" i="1"/>
  <c r="F60" i="1"/>
  <c r="F62" i="1"/>
  <c r="F65" i="1"/>
  <c r="F58" i="1"/>
  <c r="F63" i="1"/>
  <c r="F51" i="1"/>
  <c r="F53" i="1"/>
  <c r="F56" i="1"/>
  <c r="F52" i="1"/>
  <c r="F54" i="1"/>
  <c r="F57" i="1"/>
  <c r="F50" i="1"/>
  <c r="F55" i="1"/>
  <c r="F19" i="1"/>
  <c r="F20" i="1"/>
  <c r="F24" i="1"/>
  <c r="F23" i="1"/>
  <c r="F21" i="1"/>
  <c r="F25" i="1"/>
  <c r="F18" i="1"/>
  <c r="F22" i="1"/>
  <c r="F35" i="1"/>
  <c r="F37" i="1"/>
  <c r="F40" i="1"/>
  <c r="F39" i="1"/>
  <c r="F36" i="1"/>
  <c r="F41" i="1"/>
  <c r="F34" i="1"/>
  <c r="F38" i="1"/>
  <c r="F67" i="1"/>
  <c r="F69" i="1"/>
  <c r="F73" i="1"/>
  <c r="F72" i="1"/>
  <c r="F68" i="1"/>
  <c r="F70" i="1"/>
  <c r="F66" i="1"/>
  <c r="F71" i="1"/>
  <c r="F2" i="1"/>
  <c r="F4" i="1"/>
  <c r="F8" i="1"/>
  <c r="F7" i="1"/>
  <c r="F3" i="1"/>
  <c r="F5" i="1"/>
  <c r="F9" i="1"/>
  <c r="F6" i="1"/>
  <c r="F43" i="1"/>
  <c r="F45" i="1"/>
  <c r="F48" i="1"/>
  <c r="F47" i="1"/>
  <c r="F44" i="1"/>
  <c r="F46" i="1"/>
  <c r="F49" i="1"/>
</calcChain>
</file>

<file path=xl/sharedStrings.xml><?xml version="1.0" encoding="utf-8"?>
<sst xmlns="http://schemas.openxmlformats.org/spreadsheetml/2006/main" count="193" uniqueCount="28">
  <si>
    <t>Language1</t>
  </si>
  <si>
    <t>Language2</t>
  </si>
  <si>
    <t>Mean_InDel</t>
  </si>
  <si>
    <t>Mean_BinaryMovement</t>
  </si>
  <si>
    <t>LogMovement</t>
  </si>
  <si>
    <t>Mean_LogMovement</t>
  </si>
  <si>
    <t>Mean_OrthSurprisal</t>
  </si>
  <si>
    <t>Mean_PhonSurprisal</t>
  </si>
  <si>
    <t>RU</t>
  </si>
  <si>
    <t>BE</t>
  </si>
  <si>
    <t>UK</t>
  </si>
  <si>
    <t>PL</t>
  </si>
  <si>
    <t>CS</t>
  </si>
  <si>
    <t>SK</t>
  </si>
  <si>
    <t>SL</t>
  </si>
  <si>
    <t>HR</t>
  </si>
  <si>
    <t>BG</t>
  </si>
  <si>
    <t>Mean_LinearMovement</t>
  </si>
  <si>
    <t>InDel</t>
  </si>
  <si>
    <t>LinearMovement</t>
  </si>
  <si>
    <t>BinaryMovement</t>
  </si>
  <si>
    <t>OrthSurprisal</t>
  </si>
  <si>
    <t>PhonSurprisal</t>
  </si>
  <si>
    <t>Pearson's R</t>
  </si>
  <si>
    <t>T-statistic</t>
  </si>
  <si>
    <t>p-value</t>
  </si>
  <si>
    <t>n</t>
  </si>
  <si>
    <t>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</si>
</sst>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0CDFC-456B-E748-83C2-9A48DCD1F754}">
  <dimension ref="A1:P73"/>
  <sheetViews>
    <sheetView tabSelected="1" topLeftCell="D1" workbookViewId="0">
      <selection activeCell="T14" sqref="T14"/>
    </sheetView>
  </sheetViews>
  <sheetFormatPr baseColWidth="10" defaultRowHeight="16" x14ac:dyDescent="0.2"/>
  <cols>
    <col min="4" max="4" width="20.83203125" bestFit="1" customWidth="1"/>
    <col min="5" max="5" width="21" bestFit="1" customWidth="1"/>
    <col min="6" max="6" width="18.6640625" bestFit="1" customWidth="1"/>
    <col min="7" max="7" width="17.83203125" bestFit="1" customWidth="1"/>
    <col min="8" max="8" width="18.1640625" bestFit="1" customWidth="1"/>
    <col min="10" max="10" width="15.1640625" bestFit="1" customWidth="1"/>
    <col min="12" max="12" width="15" bestFit="1" customWidth="1"/>
    <col min="13" max="13" width="15.1640625" bestFit="1" customWidth="1"/>
    <col min="14" max="14" width="12.83203125" bestFit="1" customWidth="1"/>
    <col min="15" max="15" width="12.1640625" bestFit="1" customWidth="1"/>
    <col min="16" max="16" width="12.33203125" bestFit="1" customWidth="1"/>
  </cols>
  <sheetData>
    <row r="1" spans="1:16" s="1" customFormat="1" x14ac:dyDescent="0.2">
      <c r="A1" s="1" t="s">
        <v>0</v>
      </c>
      <c r="B1" s="1" t="s">
        <v>1</v>
      </c>
      <c r="C1" s="1" t="s">
        <v>2</v>
      </c>
      <c r="D1" s="1" t="s">
        <v>17</v>
      </c>
      <c r="E1" s="1" t="s">
        <v>3</v>
      </c>
      <c r="F1" s="1" t="s">
        <v>5</v>
      </c>
      <c r="G1" s="1" t="s">
        <v>6</v>
      </c>
      <c r="H1" s="1" t="s">
        <v>7</v>
      </c>
    </row>
    <row r="2" spans="1:16" x14ac:dyDescent="0.2">
      <c r="A2" t="s">
        <v>9</v>
      </c>
      <c r="B2" t="s">
        <v>16</v>
      </c>
      <c r="C2">
        <v>5.7857142857142856</v>
      </c>
      <c r="D2">
        <v>0.2857142857142857</v>
      </c>
      <c r="E2">
        <v>0.14285714285714279</v>
      </c>
      <c r="F2">
        <f>LOG(D2)</f>
        <v>-0.54406804435027567</v>
      </c>
      <c r="G2">
        <v>64.027992403459294</v>
      </c>
      <c r="H2">
        <v>64.206085715940873</v>
      </c>
      <c r="J2" s="1" t="s">
        <v>23</v>
      </c>
    </row>
    <row r="3" spans="1:16" x14ac:dyDescent="0.2">
      <c r="A3" t="s">
        <v>9</v>
      </c>
      <c r="B3" t="s">
        <v>12</v>
      </c>
      <c r="C3">
        <v>6.2857142857142856</v>
      </c>
      <c r="D3">
        <v>7.4285714285714288</v>
      </c>
      <c r="E3">
        <v>0.7142857142857143</v>
      </c>
      <c r="F3">
        <f>LOG(D3)</f>
        <v>0.8709053036205423</v>
      </c>
      <c r="G3">
        <v>64.974744257442083</v>
      </c>
      <c r="H3">
        <v>64.683908547697186</v>
      </c>
      <c r="J3" s="1"/>
      <c r="K3" s="1" t="s">
        <v>18</v>
      </c>
      <c r="L3" s="1" t="s">
        <v>19</v>
      </c>
      <c r="M3" s="1" t="s">
        <v>20</v>
      </c>
      <c r="N3" s="1" t="s">
        <v>4</v>
      </c>
      <c r="O3" s="1" t="s">
        <v>21</v>
      </c>
      <c r="P3" s="1" t="s">
        <v>22</v>
      </c>
    </row>
    <row r="4" spans="1:16" x14ac:dyDescent="0.2">
      <c r="A4" t="s">
        <v>9</v>
      </c>
      <c r="B4" t="s">
        <v>15</v>
      </c>
      <c r="C4">
        <v>6.1428571428571432</v>
      </c>
      <c r="D4">
        <v>1.714285714285714</v>
      </c>
      <c r="E4">
        <v>0.5714285714285714</v>
      </c>
      <c r="F4">
        <f>LOG(D4)</f>
        <v>0.23408320603336791</v>
      </c>
      <c r="G4">
        <v>65.799931857624074</v>
      </c>
      <c r="H4">
        <v>67.830735632479119</v>
      </c>
      <c r="J4" s="1" t="s">
        <v>18</v>
      </c>
      <c r="K4" s="2"/>
      <c r="L4" s="2"/>
      <c r="M4" s="2"/>
      <c r="N4" s="2"/>
      <c r="O4" s="2"/>
      <c r="P4" s="2"/>
    </row>
    <row r="5" spans="1:16" x14ac:dyDescent="0.2">
      <c r="A5" t="s">
        <v>9</v>
      </c>
      <c r="B5" t="s">
        <v>11</v>
      </c>
      <c r="C5">
        <v>5.5</v>
      </c>
      <c r="D5">
        <v>0.2857142857142857</v>
      </c>
      <c r="E5">
        <v>0.14285714285714279</v>
      </c>
      <c r="F5">
        <f>LOG(D5)</f>
        <v>-0.54406804435027567</v>
      </c>
      <c r="G5">
        <v>55.905600451864608</v>
      </c>
      <c r="H5">
        <v>57.464286244069363</v>
      </c>
      <c r="J5" s="1" t="s">
        <v>19</v>
      </c>
      <c r="K5">
        <f>PEARSON($C$2:$C$73,D2:D73)</f>
        <v>4.3350169483806343E-2</v>
      </c>
      <c r="L5" s="2"/>
      <c r="M5" s="2"/>
      <c r="N5" s="2"/>
      <c r="O5" s="2"/>
      <c r="P5" s="2"/>
    </row>
    <row r="6" spans="1:16" x14ac:dyDescent="0.2">
      <c r="A6" t="s">
        <v>9</v>
      </c>
      <c r="B6" t="s">
        <v>8</v>
      </c>
      <c r="C6">
        <v>4.6428571428571432</v>
      </c>
      <c r="D6">
        <v>10.28571428571429</v>
      </c>
      <c r="E6">
        <v>1.428571428571429</v>
      </c>
      <c r="F6">
        <f>LOG(D6)</f>
        <v>1.0122344564170118</v>
      </c>
      <c r="G6">
        <v>53.295357327934553</v>
      </c>
      <c r="H6">
        <v>54.215403539239873</v>
      </c>
      <c r="J6" s="1" t="s">
        <v>20</v>
      </c>
      <c r="K6">
        <f>PEARSON($C$2:$C$73,E2:E73)</f>
        <v>0.16203234704440272</v>
      </c>
      <c r="L6">
        <f>PEARSON($D$2:$D$73,E2:E73)</f>
        <v>0.82804676539437982</v>
      </c>
      <c r="M6" s="2"/>
      <c r="N6" s="2"/>
      <c r="O6" s="2"/>
      <c r="P6" s="2"/>
    </row>
    <row r="7" spans="1:16" x14ac:dyDescent="0.2">
      <c r="A7" t="s">
        <v>9</v>
      </c>
      <c r="B7" t="s">
        <v>13</v>
      </c>
      <c r="C7">
        <v>7.7142857142857144</v>
      </c>
      <c r="D7">
        <v>4.1428571428571432</v>
      </c>
      <c r="E7">
        <v>0.5714285714285714</v>
      </c>
      <c r="F7">
        <f>LOG(D7)</f>
        <v>0.61729995788469927</v>
      </c>
      <c r="G7">
        <v>68.176139973420163</v>
      </c>
      <c r="H7">
        <v>70.410545758802698</v>
      </c>
      <c r="J7" s="1" t="s">
        <v>4</v>
      </c>
      <c r="K7">
        <f>PEARSON($C$2:$C$73,F2:F73)</f>
        <v>0.14346257655002989</v>
      </c>
      <c r="L7">
        <f>PEARSON($D$2:$D$73,F2:F73)</f>
        <v>0.88723707766496829</v>
      </c>
      <c r="M7">
        <f>PEARSON($E$2:$E$73,F2:F73)</f>
        <v>0.82596808109826525</v>
      </c>
      <c r="N7" s="2"/>
      <c r="O7" s="2"/>
      <c r="P7" s="2"/>
    </row>
    <row r="8" spans="1:16" x14ac:dyDescent="0.2">
      <c r="A8" t="s">
        <v>9</v>
      </c>
      <c r="B8" t="s">
        <v>14</v>
      </c>
      <c r="C8">
        <v>7.2857142857142856</v>
      </c>
      <c r="D8">
        <v>9.5714285714285712</v>
      </c>
      <c r="E8">
        <v>0.8571428571428571</v>
      </c>
      <c r="F8">
        <f>LOG(D8)</f>
        <v>0.98097676268656964</v>
      </c>
      <c r="G8">
        <v>62.742277748830453</v>
      </c>
      <c r="H8">
        <v>64.404580287944242</v>
      </c>
      <c r="J8" s="1" t="s">
        <v>21</v>
      </c>
      <c r="K8">
        <f>PEARSON($C$2:$C$73,G2:G73)</f>
        <v>0.85720299405557243</v>
      </c>
      <c r="L8">
        <f>PEARSON($D$2:$D$73,G2:G73)</f>
        <v>-9.8581213177134294E-2</v>
      </c>
      <c r="M8">
        <f>PEARSON($E$2:$E$73,G2:G73)</f>
        <v>1.5496280915157125E-2</v>
      </c>
      <c r="N8">
        <f>PEARSON($F$2:$F$73,G2:G73)</f>
        <v>-4.4226986488127257E-2</v>
      </c>
      <c r="O8" s="2"/>
      <c r="P8" s="2"/>
    </row>
    <row r="9" spans="1:16" x14ac:dyDescent="0.2">
      <c r="A9" t="s">
        <v>9</v>
      </c>
      <c r="B9" t="s">
        <v>10</v>
      </c>
      <c r="C9">
        <v>4.4285714285714288</v>
      </c>
      <c r="D9">
        <v>9.4285714285714288</v>
      </c>
      <c r="E9">
        <v>1.714285714285714</v>
      </c>
      <c r="F9">
        <f>LOG(D9)</f>
        <v>0.97444589552761185</v>
      </c>
      <c r="G9">
        <v>47.973919414128552</v>
      </c>
      <c r="H9">
        <v>49.082659438043159</v>
      </c>
      <c r="J9" s="1" t="s">
        <v>22</v>
      </c>
      <c r="K9">
        <f>PEARSON($C$2:$C$73,H2:H73)</f>
        <v>0.91424583308386076</v>
      </c>
      <c r="L9">
        <f>PEARSON($D$2:$D$73,H2:H73)</f>
        <v>-3.6979542561347487E-2</v>
      </c>
      <c r="M9">
        <f>PEARSON($E$2:$E$73,H2:H73)</f>
        <v>0.10076531290910097</v>
      </c>
      <c r="N9">
        <f>PEARSON($F$2:$F$73,H2:H73)</f>
        <v>5.5913359229428874E-2</v>
      </c>
      <c r="O9">
        <f>PEARSON(G2:G73,H2:H73)</f>
        <v>0.90595464618791666</v>
      </c>
      <c r="P9" s="2"/>
    </row>
    <row r="10" spans="1:16" x14ac:dyDescent="0.2">
      <c r="A10" t="s">
        <v>16</v>
      </c>
      <c r="B10" t="s">
        <v>9</v>
      </c>
      <c r="C10">
        <v>5.7857142857142856</v>
      </c>
      <c r="D10">
        <v>0.2857142857142857</v>
      </c>
      <c r="E10">
        <v>0.14285714285714279</v>
      </c>
      <c r="F10">
        <f>LOG(D10)</f>
        <v>-0.54406804435027567</v>
      </c>
      <c r="G10">
        <v>64.306392867182325</v>
      </c>
      <c r="H10">
        <v>65.38829427903886</v>
      </c>
    </row>
    <row r="11" spans="1:16" x14ac:dyDescent="0.2">
      <c r="A11" t="s">
        <v>16</v>
      </c>
      <c r="B11" t="s">
        <v>12</v>
      </c>
      <c r="C11">
        <v>6.5714285714285712</v>
      </c>
      <c r="D11">
        <v>11.142857142857141</v>
      </c>
      <c r="E11">
        <v>1.285714285714286</v>
      </c>
      <c r="F11">
        <f>LOG(D11)</f>
        <v>1.0469965626762234</v>
      </c>
      <c r="G11">
        <v>59.923354752473308</v>
      </c>
      <c r="H11">
        <v>63.187068007098489</v>
      </c>
    </row>
    <row r="12" spans="1:16" x14ac:dyDescent="0.2">
      <c r="A12" t="s">
        <v>16</v>
      </c>
      <c r="B12" t="s">
        <v>15</v>
      </c>
      <c r="C12">
        <v>7</v>
      </c>
      <c r="D12">
        <v>4.5714285714285712</v>
      </c>
      <c r="E12">
        <v>1</v>
      </c>
      <c r="F12">
        <f>LOG(D12)</f>
        <v>0.66005193830564912</v>
      </c>
      <c r="G12">
        <v>62.517182394918272</v>
      </c>
      <c r="H12">
        <v>67.745354831591499</v>
      </c>
      <c r="J12" s="1" t="s">
        <v>24</v>
      </c>
    </row>
    <row r="13" spans="1:16" x14ac:dyDescent="0.2">
      <c r="A13" t="s">
        <v>16</v>
      </c>
      <c r="B13" t="s">
        <v>11</v>
      </c>
      <c r="C13">
        <v>5.5714285714285712</v>
      </c>
      <c r="D13">
        <v>1.714285714285714</v>
      </c>
      <c r="E13">
        <v>0.42857142857142849</v>
      </c>
      <c r="F13">
        <f>LOG(D13)</f>
        <v>0.23408320603336791</v>
      </c>
      <c r="G13">
        <v>57.216195872861242</v>
      </c>
      <c r="H13">
        <v>57.45266619091155</v>
      </c>
      <c r="J13" s="1"/>
      <c r="K13" s="1" t="s">
        <v>18</v>
      </c>
      <c r="L13" s="1" t="s">
        <v>19</v>
      </c>
      <c r="M13" s="1" t="s">
        <v>20</v>
      </c>
      <c r="N13" s="1" t="s">
        <v>4</v>
      </c>
      <c r="O13" s="1" t="s">
        <v>21</v>
      </c>
      <c r="P13" s="1" t="s">
        <v>22</v>
      </c>
    </row>
    <row r="14" spans="1:16" x14ac:dyDescent="0.2">
      <c r="A14" t="s">
        <v>16</v>
      </c>
      <c r="B14" t="s">
        <v>8</v>
      </c>
      <c r="C14">
        <v>6.7142857142857144</v>
      </c>
      <c r="D14">
        <v>12.142857142857141</v>
      </c>
      <c r="E14">
        <v>1.714285714285714</v>
      </c>
      <c r="F14">
        <f>LOG(D14)</f>
        <v>1.0843208857000359</v>
      </c>
      <c r="G14">
        <v>58.533920404081123</v>
      </c>
      <c r="H14">
        <v>59.619353191054941</v>
      </c>
      <c r="J14" s="1" t="s">
        <v>18</v>
      </c>
      <c r="K14" s="2"/>
      <c r="L14" s="2"/>
      <c r="M14" s="2"/>
      <c r="N14" s="2"/>
      <c r="O14" s="2"/>
      <c r="P14" s="2"/>
    </row>
    <row r="15" spans="1:16" x14ac:dyDescent="0.2">
      <c r="A15" t="s">
        <v>16</v>
      </c>
      <c r="B15" t="s">
        <v>13</v>
      </c>
      <c r="C15">
        <v>7.1428571428571432</v>
      </c>
      <c r="D15">
        <v>5.8571428571428568</v>
      </c>
      <c r="E15">
        <v>1.142857142857143</v>
      </c>
      <c r="F15">
        <f>LOG(D15)</f>
        <v>0.76768581670547864</v>
      </c>
      <c r="G15">
        <v>63.86305986433981</v>
      </c>
      <c r="H15">
        <v>70.988818813753184</v>
      </c>
      <c r="J15" s="1" t="s">
        <v>19</v>
      </c>
      <c r="K15">
        <f>(ABS(K5)*(SQRT($K$31-2)))/(SQRT(1-(K5^2)))</f>
        <v>0.36303481417800249</v>
      </c>
      <c r="L15" s="2"/>
      <c r="M15" s="2"/>
      <c r="N15" s="2"/>
      <c r="O15" s="2"/>
      <c r="P15" s="2"/>
    </row>
    <row r="16" spans="1:16" x14ac:dyDescent="0.2">
      <c r="A16" t="s">
        <v>16</v>
      </c>
      <c r="B16" t="s">
        <v>14</v>
      </c>
      <c r="C16">
        <v>6.8571428571428568</v>
      </c>
      <c r="D16">
        <v>12.28571428571429</v>
      </c>
      <c r="E16">
        <v>1.428571428571429</v>
      </c>
      <c r="F16">
        <f>LOG(D16)</f>
        <v>1.089400411229311</v>
      </c>
      <c r="G16">
        <v>57.033617417384939</v>
      </c>
      <c r="H16">
        <v>61.322749220572632</v>
      </c>
      <c r="J16" s="1" t="s">
        <v>20</v>
      </c>
      <c r="K16">
        <f>(ABS(K6)*(SQRT($K$31-2)))/(SQRT(1-(K6^2)))</f>
        <v>1.3738142185083027</v>
      </c>
      <c r="L16">
        <f t="shared" ref="K16:M17" si="0">(ABS(L6)*(SQRT($K$31-2)))/(SQRT(1-(L6^2)))</f>
        <v>12.356772736797</v>
      </c>
      <c r="M16" s="2"/>
      <c r="N16" s="2"/>
      <c r="O16" s="2"/>
      <c r="P16" s="2"/>
    </row>
    <row r="17" spans="1:16" x14ac:dyDescent="0.2">
      <c r="A17" t="s">
        <v>16</v>
      </c>
      <c r="B17" t="s">
        <v>10</v>
      </c>
      <c r="C17">
        <v>7</v>
      </c>
      <c r="D17">
        <v>11.428571428571431</v>
      </c>
      <c r="E17">
        <v>1.857142857142857</v>
      </c>
      <c r="F17">
        <f>LOG(D17)</f>
        <v>1.0579919469776868</v>
      </c>
      <c r="G17">
        <v>65.24461679430938</v>
      </c>
      <c r="H17">
        <v>69.301877810145015</v>
      </c>
      <c r="J17" s="1" t="s">
        <v>4</v>
      </c>
      <c r="K17">
        <f t="shared" si="0"/>
        <v>1.2128399595924719</v>
      </c>
      <c r="L17">
        <f t="shared" si="0"/>
        <v>16.091343706072241</v>
      </c>
      <c r="M17">
        <f t="shared" si="0"/>
        <v>12.258892579571347</v>
      </c>
      <c r="N17" s="2"/>
      <c r="O17" s="2"/>
      <c r="P17" s="2"/>
    </row>
    <row r="18" spans="1:16" x14ac:dyDescent="0.2">
      <c r="A18" t="s">
        <v>12</v>
      </c>
      <c r="B18" t="s">
        <v>9</v>
      </c>
      <c r="C18">
        <v>6.2857142857142856</v>
      </c>
      <c r="D18">
        <v>7.4285714285714288</v>
      </c>
      <c r="E18">
        <v>0.7142857142857143</v>
      </c>
      <c r="F18">
        <f>LOG(D18)</f>
        <v>0.8709053036205423</v>
      </c>
      <c r="G18">
        <v>68.233098549640786</v>
      </c>
      <c r="H18">
        <v>64.986586259096271</v>
      </c>
      <c r="J18" s="1" t="s">
        <v>21</v>
      </c>
      <c r="K18">
        <f t="shared" ref="K18:O19" si="1">(ABS(K8)*(SQRT($K$31-2)))/(SQRT(1-(K8^2)))</f>
        <v>13.926547376857133</v>
      </c>
      <c r="L18">
        <f t="shared" si="1"/>
        <v>0.82882681232913913</v>
      </c>
      <c r="M18">
        <f t="shared" si="1"/>
        <v>0.12966675769672895</v>
      </c>
      <c r="N18">
        <f t="shared" si="1"/>
        <v>0.37039194239858292</v>
      </c>
      <c r="O18" s="2"/>
      <c r="P18" s="2"/>
    </row>
    <row r="19" spans="1:16" x14ac:dyDescent="0.2">
      <c r="A19" t="s">
        <v>12</v>
      </c>
      <c r="B19" t="s">
        <v>16</v>
      </c>
      <c r="C19">
        <v>6.5714285714285712</v>
      </c>
      <c r="D19">
        <v>11.142857142857141</v>
      </c>
      <c r="E19">
        <v>1.285714285714286</v>
      </c>
      <c r="F19">
        <f>LOG(D19)</f>
        <v>1.0469965626762234</v>
      </c>
      <c r="G19">
        <v>61.306893078721487</v>
      </c>
      <c r="H19">
        <v>61.954300713666079</v>
      </c>
      <c r="J19" s="1" t="s">
        <v>22</v>
      </c>
      <c r="K19">
        <f t="shared" ref="K19:M19" si="2">(ABS(K9)*(SQRT($K$31-2)))/(SQRT(1-(K9^2)))</f>
        <v>18.879284813894998</v>
      </c>
      <c r="L19">
        <f t="shared" si="2"/>
        <v>0.30960481323810818</v>
      </c>
      <c r="M19">
        <f t="shared" si="2"/>
        <v>0.84737604889566842</v>
      </c>
      <c r="N19">
        <f t="shared" ref="N19" si="3">(ABS(N9)*(SQRT($K$31-2)))/(SQRT(1-(N9^2)))</f>
        <v>0.46853769505859538</v>
      </c>
      <c r="O19">
        <f t="shared" si="1"/>
        <v>17.903194228739576</v>
      </c>
      <c r="P19" s="2"/>
    </row>
    <row r="20" spans="1:16" x14ac:dyDescent="0.2">
      <c r="A20" t="s">
        <v>12</v>
      </c>
      <c r="B20" t="s">
        <v>15</v>
      </c>
      <c r="C20">
        <v>7.5714285714285712</v>
      </c>
      <c r="D20">
        <v>9.2857142857142865</v>
      </c>
      <c r="E20">
        <v>1.714285714285714</v>
      </c>
      <c r="F20">
        <f>LOG(D20)</f>
        <v>0.96781531662859877</v>
      </c>
      <c r="G20">
        <v>71.17401865551949</v>
      </c>
      <c r="H20">
        <v>71.106716770920841</v>
      </c>
    </row>
    <row r="21" spans="1:16" x14ac:dyDescent="0.2">
      <c r="A21" t="s">
        <v>12</v>
      </c>
      <c r="B21" t="s">
        <v>11</v>
      </c>
      <c r="C21">
        <v>4.7857142857142856</v>
      </c>
      <c r="D21">
        <v>8.7142857142857135</v>
      </c>
      <c r="E21">
        <v>1.428571428571429</v>
      </c>
      <c r="F21">
        <f>LOG(D21)</f>
        <v>0.94023179499651022</v>
      </c>
      <c r="G21">
        <v>53.259456535708203</v>
      </c>
      <c r="H21">
        <v>53.864467291729767</v>
      </c>
    </row>
    <row r="22" spans="1:16" x14ac:dyDescent="0.2">
      <c r="A22" t="s">
        <v>12</v>
      </c>
      <c r="B22" t="s">
        <v>8</v>
      </c>
      <c r="C22">
        <v>6.2857142857142856</v>
      </c>
      <c r="D22">
        <v>4.1428571428571432</v>
      </c>
      <c r="E22">
        <v>1</v>
      </c>
      <c r="F22">
        <f>LOG(D22)</f>
        <v>0.61729995788469927</v>
      </c>
      <c r="G22">
        <v>62.634688532528067</v>
      </c>
      <c r="H22">
        <v>61.997780086122013</v>
      </c>
      <c r="J22" s="1" t="s">
        <v>25</v>
      </c>
    </row>
    <row r="23" spans="1:16" x14ac:dyDescent="0.2">
      <c r="A23" t="s">
        <v>12</v>
      </c>
      <c r="B23" t="s">
        <v>13</v>
      </c>
      <c r="C23">
        <v>2.9285714285714279</v>
      </c>
      <c r="D23">
        <v>2.5714285714285721</v>
      </c>
      <c r="E23">
        <v>0.7142857142857143</v>
      </c>
      <c r="F23">
        <f>LOG(D23)</f>
        <v>0.41017446508904937</v>
      </c>
      <c r="G23">
        <v>36.022599906950987</v>
      </c>
      <c r="H23">
        <v>38.445133805339388</v>
      </c>
      <c r="J23" s="1"/>
      <c r="K23" s="1" t="s">
        <v>18</v>
      </c>
      <c r="L23" s="1" t="s">
        <v>19</v>
      </c>
      <c r="M23" s="1" t="s">
        <v>20</v>
      </c>
      <c r="N23" s="1" t="s">
        <v>4</v>
      </c>
      <c r="O23" s="1" t="s">
        <v>21</v>
      </c>
      <c r="P23" s="1" t="s">
        <v>22</v>
      </c>
    </row>
    <row r="24" spans="1:16" x14ac:dyDescent="0.2">
      <c r="A24" t="s">
        <v>12</v>
      </c>
      <c r="B24" t="s">
        <v>14</v>
      </c>
      <c r="C24">
        <v>7.0714285714285712</v>
      </c>
      <c r="D24">
        <v>3</v>
      </c>
      <c r="E24">
        <v>1</v>
      </c>
      <c r="F24">
        <f>LOG(D24)</f>
        <v>0.47712125471966244</v>
      </c>
      <c r="G24">
        <v>66.124385096271041</v>
      </c>
      <c r="H24">
        <v>63.747262405694627</v>
      </c>
      <c r="J24" s="1" t="s">
        <v>18</v>
      </c>
      <c r="K24" s="2"/>
      <c r="L24" s="2"/>
      <c r="M24" s="2"/>
      <c r="N24" s="2"/>
      <c r="O24" s="2"/>
      <c r="P24" s="2"/>
    </row>
    <row r="25" spans="1:16" x14ac:dyDescent="0.2">
      <c r="A25" t="s">
        <v>12</v>
      </c>
      <c r="B25" t="s">
        <v>10</v>
      </c>
      <c r="C25">
        <v>7.3571428571428568</v>
      </c>
      <c r="D25">
        <v>2.5714285714285721</v>
      </c>
      <c r="E25">
        <v>0.7142857142857143</v>
      </c>
      <c r="F25">
        <f>LOG(D25)</f>
        <v>0.41017446508904937</v>
      </c>
      <c r="G25">
        <v>68.470108341218832</v>
      </c>
      <c r="H25">
        <v>66.018238552635381</v>
      </c>
      <c r="J25" s="1" t="s">
        <v>19</v>
      </c>
      <c r="K25">
        <f>TDIST(K15,$K$32,2)</f>
        <v>0.71767284393075537</v>
      </c>
      <c r="L25" s="2"/>
      <c r="M25" s="2"/>
      <c r="N25" s="2"/>
      <c r="O25" s="2"/>
      <c r="P25" s="2"/>
    </row>
    <row r="26" spans="1:16" x14ac:dyDescent="0.2">
      <c r="A26" t="s">
        <v>15</v>
      </c>
      <c r="B26" t="s">
        <v>9</v>
      </c>
      <c r="C26">
        <v>6.1428571428571432</v>
      </c>
      <c r="D26">
        <v>1.714285714285714</v>
      </c>
      <c r="E26">
        <v>0.5714285714285714</v>
      </c>
      <c r="F26">
        <f>LOG(D26)</f>
        <v>0.23408320603336791</v>
      </c>
      <c r="G26">
        <v>62.646530226263657</v>
      </c>
      <c r="H26">
        <v>67.185375256552277</v>
      </c>
      <c r="J26" s="1" t="s">
        <v>20</v>
      </c>
      <c r="K26">
        <f t="shared" ref="K26:L29" si="4">TDIST(K16,$K$32,2)</f>
        <v>0.17388291744060402</v>
      </c>
      <c r="L26">
        <f t="shared" si="4"/>
        <v>2.9240114946134563E-19</v>
      </c>
      <c r="M26" s="2"/>
      <c r="N26" s="2"/>
      <c r="O26" s="2"/>
      <c r="P26" s="2"/>
    </row>
    <row r="27" spans="1:16" x14ac:dyDescent="0.2">
      <c r="A27" t="s">
        <v>15</v>
      </c>
      <c r="B27" t="s">
        <v>16</v>
      </c>
      <c r="C27">
        <v>7</v>
      </c>
      <c r="D27">
        <v>4.5714285714285712</v>
      </c>
      <c r="E27">
        <v>1</v>
      </c>
      <c r="F27">
        <f>LOG(D27)</f>
        <v>0.66005193830564912</v>
      </c>
      <c r="G27">
        <v>59.281978918775167</v>
      </c>
      <c r="H27">
        <v>65.199089875504995</v>
      </c>
      <c r="J27" s="1" t="s">
        <v>4</v>
      </c>
      <c r="K27">
        <f t="shared" si="4"/>
        <v>0.22926820398430725</v>
      </c>
      <c r="L27">
        <f t="shared" si="4"/>
        <v>3.2205618754196462E-25</v>
      </c>
      <c r="M27">
        <f t="shared" ref="M27" si="5">TDIST(M17,$K$32,2)</f>
        <v>4.2892664084174594E-19</v>
      </c>
      <c r="N27" s="2"/>
      <c r="O27" s="2"/>
      <c r="P27" s="2"/>
    </row>
    <row r="28" spans="1:16" x14ac:dyDescent="0.2">
      <c r="A28" t="s">
        <v>15</v>
      </c>
      <c r="B28" t="s">
        <v>12</v>
      </c>
      <c r="C28">
        <v>7.5714285714285712</v>
      </c>
      <c r="D28">
        <v>9.2857142857142865</v>
      </c>
      <c r="E28">
        <v>1.714285714285714</v>
      </c>
      <c r="F28">
        <f>LOG(D28)</f>
        <v>0.96781531662859877</v>
      </c>
      <c r="G28">
        <v>66.827558948629431</v>
      </c>
      <c r="H28">
        <v>72.001009057822785</v>
      </c>
      <c r="J28" s="1" t="s">
        <v>21</v>
      </c>
      <c r="K28">
        <f t="shared" si="4"/>
        <v>7.3765251597193759E-22</v>
      </c>
      <c r="L28">
        <f t="shared" si="4"/>
        <v>0.41001967456257105</v>
      </c>
      <c r="M28">
        <f t="shared" ref="M28:N28" si="6">TDIST(M18,$K$32,2)</f>
        <v>0.89720196333443347</v>
      </c>
      <c r="N28">
        <f t="shared" si="6"/>
        <v>0.71220890164672968</v>
      </c>
      <c r="O28" s="2"/>
      <c r="P28" s="2"/>
    </row>
    <row r="29" spans="1:16" x14ac:dyDescent="0.2">
      <c r="A29" t="s">
        <v>15</v>
      </c>
      <c r="B29" t="s">
        <v>11</v>
      </c>
      <c r="C29">
        <v>5.9285714285714288</v>
      </c>
      <c r="D29">
        <v>2.8571428571428572</v>
      </c>
      <c r="E29">
        <v>0.8571428571428571</v>
      </c>
      <c r="F29">
        <f>LOG(D29)</f>
        <v>0.45593195564972439</v>
      </c>
      <c r="G29">
        <v>57.204509433139563</v>
      </c>
      <c r="H29">
        <v>65.641099607443607</v>
      </c>
      <c r="J29" s="1" t="s">
        <v>22</v>
      </c>
      <c r="K29">
        <f t="shared" si="4"/>
        <v>3.543668954300934E-29</v>
      </c>
      <c r="L29">
        <f t="shared" si="4"/>
        <v>0.75778126574325733</v>
      </c>
      <c r="M29">
        <f t="shared" ref="M29:O29" si="7">TDIST(M19,$K$32,2)</f>
        <v>0.39967353804160666</v>
      </c>
      <c r="N29">
        <f t="shared" si="7"/>
        <v>0.64085592360878074</v>
      </c>
      <c r="O29">
        <f t="shared" si="7"/>
        <v>7.7655556981451359E-28</v>
      </c>
      <c r="P29" s="2"/>
    </row>
    <row r="30" spans="1:16" x14ac:dyDescent="0.2">
      <c r="A30" t="s">
        <v>15</v>
      </c>
      <c r="B30" t="s">
        <v>8</v>
      </c>
      <c r="C30">
        <v>7</v>
      </c>
      <c r="D30">
        <v>11.571428571428569</v>
      </c>
      <c r="E30">
        <v>2</v>
      </c>
      <c r="F30">
        <f>LOG(D30)</f>
        <v>1.0633869788643928</v>
      </c>
      <c r="G30">
        <v>61.960872035876733</v>
      </c>
      <c r="H30">
        <v>65.455565246591348</v>
      </c>
    </row>
    <row r="31" spans="1:16" x14ac:dyDescent="0.2">
      <c r="A31" t="s">
        <v>15</v>
      </c>
      <c r="B31" t="s">
        <v>13</v>
      </c>
      <c r="C31">
        <v>7.9285714285714288</v>
      </c>
      <c r="D31">
        <v>6.5714285714285712</v>
      </c>
      <c r="E31">
        <v>1.285714285714286</v>
      </c>
      <c r="F31">
        <f>LOG(D31)</f>
        <v>0.81765979166731728</v>
      </c>
      <c r="G31">
        <v>65.002907684104045</v>
      </c>
      <c r="H31">
        <v>74.15750989895443</v>
      </c>
      <c r="J31" s="1" t="s">
        <v>26</v>
      </c>
      <c r="K31">
        <v>72</v>
      </c>
    </row>
    <row r="32" spans="1:16" x14ac:dyDescent="0.2">
      <c r="A32" t="s">
        <v>15</v>
      </c>
      <c r="B32" t="s">
        <v>14</v>
      </c>
      <c r="C32">
        <v>5</v>
      </c>
      <c r="D32">
        <v>8.2857142857142865</v>
      </c>
      <c r="E32">
        <v>1.285714285714286</v>
      </c>
      <c r="F32">
        <f>LOG(D32)</f>
        <v>0.91832995354868052</v>
      </c>
      <c r="G32">
        <v>47.365358377154031</v>
      </c>
      <c r="H32">
        <v>53.305207198861879</v>
      </c>
      <c r="J32" s="1" t="s">
        <v>27</v>
      </c>
      <c r="K32">
        <f>K31-2</f>
        <v>70</v>
      </c>
    </row>
    <row r="33" spans="1:8" x14ac:dyDescent="0.2">
      <c r="A33" t="s">
        <v>15</v>
      </c>
      <c r="B33" t="s">
        <v>10</v>
      </c>
      <c r="C33">
        <v>7.2142857142857144</v>
      </c>
      <c r="D33">
        <v>9.5714285714285712</v>
      </c>
      <c r="E33">
        <v>2</v>
      </c>
      <c r="F33">
        <f>LOG(D33)</f>
        <v>0.98097676268656964</v>
      </c>
      <c r="G33">
        <v>65.034071704483011</v>
      </c>
      <c r="H33">
        <v>69.646376174695149</v>
      </c>
    </row>
    <row r="34" spans="1:8" x14ac:dyDescent="0.2">
      <c r="A34" t="s">
        <v>11</v>
      </c>
      <c r="B34" t="s">
        <v>9</v>
      </c>
      <c r="C34">
        <v>5.5</v>
      </c>
      <c r="D34">
        <v>0.2857142857142857</v>
      </c>
      <c r="E34">
        <v>0.14285714285714279</v>
      </c>
      <c r="F34">
        <f>LOG(D34)</f>
        <v>-0.54406804435027567</v>
      </c>
      <c r="G34">
        <v>57.540742823712783</v>
      </c>
      <c r="H34">
        <v>56.920651373804382</v>
      </c>
    </row>
    <row r="35" spans="1:8" x14ac:dyDescent="0.2">
      <c r="A35" t="s">
        <v>11</v>
      </c>
      <c r="B35" t="s">
        <v>16</v>
      </c>
      <c r="C35">
        <v>5.5714285714285712</v>
      </c>
      <c r="D35">
        <v>1.714285714285714</v>
      </c>
      <c r="E35">
        <v>0.42857142857142849</v>
      </c>
      <c r="F35">
        <f>LOG(D35)</f>
        <v>0.23408320603336791</v>
      </c>
      <c r="G35">
        <v>62.019935360077632</v>
      </c>
      <c r="H35">
        <v>61.002647047545317</v>
      </c>
    </row>
    <row r="36" spans="1:8" x14ac:dyDescent="0.2">
      <c r="A36" t="s">
        <v>11</v>
      </c>
      <c r="B36" t="s">
        <v>12</v>
      </c>
      <c r="C36">
        <v>4.7857142857142856</v>
      </c>
      <c r="D36">
        <v>8.7142857142857135</v>
      </c>
      <c r="E36">
        <v>1.428571428571429</v>
      </c>
      <c r="F36">
        <f>LOG(D36)</f>
        <v>0.94023179499651022</v>
      </c>
      <c r="G36">
        <v>55.356575750337633</v>
      </c>
      <c r="H36">
        <v>55.498104338451988</v>
      </c>
    </row>
    <row r="37" spans="1:8" x14ac:dyDescent="0.2">
      <c r="A37" t="s">
        <v>11</v>
      </c>
      <c r="B37" t="s">
        <v>15</v>
      </c>
      <c r="C37">
        <v>5.9285714285714288</v>
      </c>
      <c r="D37">
        <v>2.8571428571428572</v>
      </c>
      <c r="E37">
        <v>0.8571428571428571</v>
      </c>
      <c r="F37">
        <f>LOG(D37)</f>
        <v>0.45593195564972439</v>
      </c>
      <c r="G37">
        <v>63.985298496559032</v>
      </c>
      <c r="H37">
        <v>68.216988183152225</v>
      </c>
    </row>
    <row r="38" spans="1:8" x14ac:dyDescent="0.2">
      <c r="A38" t="s">
        <v>11</v>
      </c>
      <c r="B38" t="s">
        <v>8</v>
      </c>
      <c r="C38">
        <v>5.7857142857142856</v>
      </c>
      <c r="D38">
        <v>12.28571428571429</v>
      </c>
      <c r="E38">
        <v>1.428571428571429</v>
      </c>
      <c r="F38">
        <f>LOG(D38)</f>
        <v>1.089400411229311</v>
      </c>
      <c r="G38">
        <v>55.888419934537112</v>
      </c>
      <c r="H38">
        <v>59.443845773421337</v>
      </c>
    </row>
    <row r="39" spans="1:8" x14ac:dyDescent="0.2">
      <c r="A39" t="s">
        <v>11</v>
      </c>
      <c r="B39" t="s">
        <v>13</v>
      </c>
      <c r="C39">
        <v>5.2857142857142856</v>
      </c>
      <c r="D39">
        <v>6</v>
      </c>
      <c r="E39">
        <v>1.142857142857143</v>
      </c>
      <c r="F39">
        <f>LOG(D39)</f>
        <v>0.77815125038364363</v>
      </c>
      <c r="G39">
        <v>56.901256381084217</v>
      </c>
      <c r="H39">
        <v>59.938289887027899</v>
      </c>
    </row>
    <row r="40" spans="1:8" x14ac:dyDescent="0.2">
      <c r="A40" t="s">
        <v>11</v>
      </c>
      <c r="B40" t="s">
        <v>14</v>
      </c>
      <c r="C40">
        <v>6.2857142857142856</v>
      </c>
      <c r="D40">
        <v>10</v>
      </c>
      <c r="E40">
        <v>1.142857142857143</v>
      </c>
      <c r="F40">
        <f>LOG(D40)</f>
        <v>1</v>
      </c>
      <c r="G40">
        <v>63.401951990748927</v>
      </c>
      <c r="H40">
        <v>64.475785837452349</v>
      </c>
    </row>
    <row r="41" spans="1:8" x14ac:dyDescent="0.2">
      <c r="A41" t="s">
        <v>11</v>
      </c>
      <c r="B41" t="s">
        <v>10</v>
      </c>
      <c r="C41">
        <v>6.7857142857142856</v>
      </c>
      <c r="D41">
        <v>7.7142857142857144</v>
      </c>
      <c r="E41">
        <v>1.142857142857143</v>
      </c>
      <c r="F41">
        <f>LOG(D41)</f>
        <v>0.88729571980871169</v>
      </c>
      <c r="G41">
        <v>59.421950931825101</v>
      </c>
      <c r="H41">
        <v>59.078121085961563</v>
      </c>
    </row>
    <row r="42" spans="1:8" x14ac:dyDescent="0.2">
      <c r="A42" t="s">
        <v>8</v>
      </c>
      <c r="B42" t="s">
        <v>9</v>
      </c>
      <c r="C42">
        <v>4.6428571428571432</v>
      </c>
      <c r="D42">
        <v>10.28571428571429</v>
      </c>
      <c r="E42">
        <v>1.428571428571429</v>
      </c>
      <c r="F42">
        <f>LOG(D42)</f>
        <v>1.0122344564170118</v>
      </c>
      <c r="G42">
        <v>53.275292681198877</v>
      </c>
      <c r="H42">
        <v>56.139817368163008</v>
      </c>
    </row>
    <row r="43" spans="1:8" x14ac:dyDescent="0.2">
      <c r="A43" t="s">
        <v>8</v>
      </c>
      <c r="B43" t="s">
        <v>16</v>
      </c>
      <c r="C43">
        <v>6.7142857142857144</v>
      </c>
      <c r="D43">
        <v>12.142857142857141</v>
      </c>
      <c r="E43">
        <v>1.714285714285714</v>
      </c>
      <c r="F43">
        <f>LOG(D43)</f>
        <v>1.0843208857000359</v>
      </c>
      <c r="G43">
        <v>59.190680263013867</v>
      </c>
      <c r="H43">
        <v>61.628882823156033</v>
      </c>
    </row>
    <row r="44" spans="1:8" x14ac:dyDescent="0.2">
      <c r="A44" t="s">
        <v>8</v>
      </c>
      <c r="B44" t="s">
        <v>12</v>
      </c>
      <c r="C44">
        <v>6.2857142857142856</v>
      </c>
      <c r="D44">
        <v>4.1428571428571432</v>
      </c>
      <c r="E44">
        <v>1</v>
      </c>
      <c r="F44">
        <f>LOG(D44)</f>
        <v>0.61729995788469927</v>
      </c>
      <c r="G44">
        <v>61.222816372009447</v>
      </c>
      <c r="H44">
        <v>65.138613620283991</v>
      </c>
    </row>
    <row r="45" spans="1:8" x14ac:dyDescent="0.2">
      <c r="A45" t="s">
        <v>8</v>
      </c>
      <c r="B45" t="s">
        <v>15</v>
      </c>
      <c r="C45">
        <v>7</v>
      </c>
      <c r="D45">
        <v>11.571428571428569</v>
      </c>
      <c r="E45">
        <v>2</v>
      </c>
      <c r="F45">
        <f>LOG(D45)</f>
        <v>1.0633869788643928</v>
      </c>
      <c r="G45">
        <v>65.551487705037076</v>
      </c>
      <c r="H45">
        <v>68.974075555347554</v>
      </c>
    </row>
    <row r="46" spans="1:8" x14ac:dyDescent="0.2">
      <c r="A46" t="s">
        <v>8</v>
      </c>
      <c r="B46" t="s">
        <v>11</v>
      </c>
      <c r="C46">
        <v>5.7857142857142856</v>
      </c>
      <c r="D46">
        <v>12.28571428571429</v>
      </c>
      <c r="E46">
        <v>1.428571428571429</v>
      </c>
      <c r="F46">
        <f>LOG(D46)</f>
        <v>1.089400411229311</v>
      </c>
      <c r="G46">
        <v>53.939425868437461</v>
      </c>
      <c r="H46">
        <v>61.593877170763072</v>
      </c>
    </row>
    <row r="47" spans="1:8" x14ac:dyDescent="0.2">
      <c r="A47" t="s">
        <v>8</v>
      </c>
      <c r="B47" t="s">
        <v>13</v>
      </c>
      <c r="C47">
        <v>7.0714285714285712</v>
      </c>
      <c r="D47">
        <v>5.4285714285714288</v>
      </c>
      <c r="E47">
        <v>1.142857142857143</v>
      </c>
      <c r="F47">
        <f>LOG(D47)</f>
        <v>0.7346855566025533</v>
      </c>
      <c r="G47">
        <v>62.083310538360529</v>
      </c>
      <c r="H47">
        <v>70.682239440606565</v>
      </c>
    </row>
    <row r="48" spans="1:8" x14ac:dyDescent="0.2">
      <c r="A48" t="s">
        <v>8</v>
      </c>
      <c r="B48" t="s">
        <v>14</v>
      </c>
      <c r="C48">
        <v>8.2142857142857135</v>
      </c>
      <c r="D48">
        <v>7.7142857142857144</v>
      </c>
      <c r="E48">
        <v>1.428571428571429</v>
      </c>
      <c r="F48">
        <f>LOG(D48)</f>
        <v>0.88729571980871169</v>
      </c>
      <c r="G48">
        <v>65.215649252329314</v>
      </c>
      <c r="H48">
        <v>69.899650809132595</v>
      </c>
    </row>
    <row r="49" spans="1:8" x14ac:dyDescent="0.2">
      <c r="A49" t="s">
        <v>8</v>
      </c>
      <c r="B49" t="s">
        <v>10</v>
      </c>
      <c r="C49">
        <v>6.0714285714285712</v>
      </c>
      <c r="D49">
        <v>7.1428571428571432</v>
      </c>
      <c r="E49">
        <v>1</v>
      </c>
      <c r="F49">
        <f>LOG(D49)</f>
        <v>0.85387196432176204</v>
      </c>
      <c r="G49">
        <v>57.887083945071737</v>
      </c>
      <c r="H49">
        <v>61.221190639896463</v>
      </c>
    </row>
    <row r="50" spans="1:8" x14ac:dyDescent="0.2">
      <c r="A50" t="s">
        <v>13</v>
      </c>
      <c r="B50" t="s">
        <v>9</v>
      </c>
      <c r="C50">
        <v>7.7142857142857144</v>
      </c>
      <c r="D50">
        <v>4.1428571428571432</v>
      </c>
      <c r="E50">
        <v>0.5714285714285714</v>
      </c>
      <c r="F50">
        <f>LOG(D50)</f>
        <v>0.61729995788469927</v>
      </c>
      <c r="G50">
        <v>70.240989635919107</v>
      </c>
      <c r="H50">
        <v>73.592561656910618</v>
      </c>
    </row>
    <row r="51" spans="1:8" x14ac:dyDescent="0.2">
      <c r="A51" t="s">
        <v>13</v>
      </c>
      <c r="B51" t="s">
        <v>16</v>
      </c>
      <c r="C51">
        <v>7.1428571428571432</v>
      </c>
      <c r="D51">
        <v>5.8571428571428568</v>
      </c>
      <c r="E51">
        <v>1.142857142857143</v>
      </c>
      <c r="F51">
        <f>LOG(D51)</f>
        <v>0.76768581670547864</v>
      </c>
      <c r="G51">
        <v>64.082146375368069</v>
      </c>
      <c r="H51">
        <v>72.565994024034609</v>
      </c>
    </row>
    <row r="52" spans="1:8" x14ac:dyDescent="0.2">
      <c r="A52" t="s">
        <v>13</v>
      </c>
      <c r="B52" t="s">
        <v>12</v>
      </c>
      <c r="C52">
        <v>2.9285714285714279</v>
      </c>
      <c r="D52">
        <v>2.5714285714285721</v>
      </c>
      <c r="E52">
        <v>0.7142857142857143</v>
      </c>
      <c r="F52">
        <f>LOG(D52)</f>
        <v>0.41017446508904937</v>
      </c>
      <c r="G52">
        <v>35.102808075984527</v>
      </c>
      <c r="H52">
        <v>41.197036889866823</v>
      </c>
    </row>
    <row r="53" spans="1:8" x14ac:dyDescent="0.2">
      <c r="A53" t="s">
        <v>13</v>
      </c>
      <c r="B53" t="s">
        <v>15</v>
      </c>
      <c r="C53">
        <v>7.9285714285714288</v>
      </c>
      <c r="D53">
        <v>6.5714285714285712</v>
      </c>
      <c r="E53">
        <v>1.285714285714286</v>
      </c>
      <c r="F53">
        <f>LOG(D53)</f>
        <v>0.81765979166731728</v>
      </c>
      <c r="G53">
        <v>65.784655068777809</v>
      </c>
      <c r="H53">
        <v>74.194820570593336</v>
      </c>
    </row>
    <row r="54" spans="1:8" x14ac:dyDescent="0.2">
      <c r="A54" t="s">
        <v>13</v>
      </c>
      <c r="B54" t="s">
        <v>11</v>
      </c>
      <c r="C54">
        <v>5.2857142857142856</v>
      </c>
      <c r="D54">
        <v>6</v>
      </c>
      <c r="E54">
        <v>1.142857142857143</v>
      </c>
      <c r="F54">
        <f>LOG(D54)</f>
        <v>0.77815125038364363</v>
      </c>
      <c r="G54">
        <v>51.938956692514473</v>
      </c>
      <c r="H54">
        <v>59.212984807914431</v>
      </c>
    </row>
    <row r="55" spans="1:8" x14ac:dyDescent="0.2">
      <c r="A55" t="s">
        <v>13</v>
      </c>
      <c r="B55" t="s">
        <v>8</v>
      </c>
      <c r="C55">
        <v>7.0714285714285712</v>
      </c>
      <c r="D55">
        <v>5.4285714285714288</v>
      </c>
      <c r="E55">
        <v>1.142857142857143</v>
      </c>
      <c r="F55">
        <f>LOG(D55)</f>
        <v>0.7346855566025533</v>
      </c>
      <c r="G55">
        <v>60.922561861416753</v>
      </c>
      <c r="H55">
        <v>69.007789597197501</v>
      </c>
    </row>
    <row r="56" spans="1:8" x14ac:dyDescent="0.2">
      <c r="A56" t="s">
        <v>13</v>
      </c>
      <c r="B56" t="s">
        <v>14</v>
      </c>
      <c r="C56">
        <v>7.6428571428571432</v>
      </c>
      <c r="D56">
        <v>2</v>
      </c>
      <c r="E56">
        <v>0.5714285714285714</v>
      </c>
      <c r="F56">
        <f>LOG(D56)</f>
        <v>0.3010299956639812</v>
      </c>
      <c r="G56">
        <v>67.094926304619094</v>
      </c>
      <c r="H56">
        <v>69.519175259721621</v>
      </c>
    </row>
    <row r="57" spans="1:8" x14ac:dyDescent="0.2">
      <c r="A57" t="s">
        <v>13</v>
      </c>
      <c r="B57" t="s">
        <v>10</v>
      </c>
      <c r="C57">
        <v>8.5</v>
      </c>
      <c r="D57">
        <v>3.8571428571428572</v>
      </c>
      <c r="E57">
        <v>1</v>
      </c>
      <c r="F57">
        <f>LOG(D57)</f>
        <v>0.58626572414473044</v>
      </c>
      <c r="G57">
        <v>67.674548597127853</v>
      </c>
      <c r="H57">
        <v>73.903371415086795</v>
      </c>
    </row>
    <row r="58" spans="1:8" x14ac:dyDescent="0.2">
      <c r="A58" t="s">
        <v>14</v>
      </c>
      <c r="B58" t="s">
        <v>9</v>
      </c>
      <c r="C58">
        <v>7.2857142857142856</v>
      </c>
      <c r="D58">
        <v>9.5714285714285712</v>
      </c>
      <c r="E58">
        <v>0.8571428571428571</v>
      </c>
      <c r="F58">
        <f>LOG(D58)</f>
        <v>0.98097676268656964</v>
      </c>
      <c r="G58">
        <v>60.628519020185209</v>
      </c>
      <c r="H58">
        <v>68.611614512927432</v>
      </c>
    </row>
    <row r="59" spans="1:8" x14ac:dyDescent="0.2">
      <c r="A59" t="s">
        <v>14</v>
      </c>
      <c r="B59" t="s">
        <v>16</v>
      </c>
      <c r="C59">
        <v>6.8571428571428568</v>
      </c>
      <c r="D59">
        <v>12.28571428571429</v>
      </c>
      <c r="E59">
        <v>1.428571428571429</v>
      </c>
      <c r="F59">
        <f>LOG(D59)</f>
        <v>1.089400411229311</v>
      </c>
      <c r="G59">
        <v>55.560329913755751</v>
      </c>
      <c r="H59">
        <v>64.550772267943472</v>
      </c>
    </row>
    <row r="60" spans="1:8" x14ac:dyDescent="0.2">
      <c r="A60" t="s">
        <v>14</v>
      </c>
      <c r="B60" t="s">
        <v>12</v>
      </c>
      <c r="C60">
        <v>7.0714285714285712</v>
      </c>
      <c r="D60">
        <v>3</v>
      </c>
      <c r="E60">
        <v>1</v>
      </c>
      <c r="F60">
        <f>LOG(D60)</f>
        <v>0.47712125471966244</v>
      </c>
      <c r="G60">
        <v>60.891792585716018</v>
      </c>
      <c r="H60">
        <v>66.631562405588383</v>
      </c>
    </row>
    <row r="61" spans="1:8" x14ac:dyDescent="0.2">
      <c r="A61" t="s">
        <v>14</v>
      </c>
      <c r="B61" t="s">
        <v>15</v>
      </c>
      <c r="C61">
        <v>5</v>
      </c>
      <c r="D61">
        <v>8.2857142857142865</v>
      </c>
      <c r="E61">
        <v>1.285714285714286</v>
      </c>
      <c r="F61">
        <f>LOG(D61)</f>
        <v>0.91832995354868052</v>
      </c>
      <c r="G61">
        <v>49.160613345279508</v>
      </c>
      <c r="H61">
        <v>58.332077432872303</v>
      </c>
    </row>
    <row r="62" spans="1:8" x14ac:dyDescent="0.2">
      <c r="A62" t="s">
        <v>14</v>
      </c>
      <c r="B62" t="s">
        <v>11</v>
      </c>
      <c r="C62">
        <v>6.2857142857142856</v>
      </c>
      <c r="D62">
        <v>10</v>
      </c>
      <c r="E62">
        <v>1.142857142857143</v>
      </c>
      <c r="F62">
        <f>LOG(D62)</f>
        <v>1</v>
      </c>
      <c r="G62">
        <v>56.978894756649019</v>
      </c>
      <c r="H62">
        <v>66.043875290910904</v>
      </c>
    </row>
    <row r="63" spans="1:8" x14ac:dyDescent="0.2">
      <c r="A63" t="s">
        <v>14</v>
      </c>
      <c r="B63" t="s">
        <v>8</v>
      </c>
      <c r="C63">
        <v>8.2142857142857135</v>
      </c>
      <c r="D63">
        <v>7.7142857142857144</v>
      </c>
      <c r="E63">
        <v>1.428571428571429</v>
      </c>
      <c r="F63">
        <f>LOG(D63)</f>
        <v>0.88729571980871169</v>
      </c>
      <c r="G63">
        <v>62.264842942182113</v>
      </c>
      <c r="H63">
        <v>70.534741304811348</v>
      </c>
    </row>
    <row r="64" spans="1:8" x14ac:dyDescent="0.2">
      <c r="A64" t="s">
        <v>14</v>
      </c>
      <c r="B64" t="s">
        <v>13</v>
      </c>
      <c r="C64">
        <v>7.6428571428571432</v>
      </c>
      <c r="D64">
        <v>2</v>
      </c>
      <c r="E64">
        <v>0.5714285714285714</v>
      </c>
      <c r="F64">
        <f>LOG(D64)</f>
        <v>0.3010299956639812</v>
      </c>
      <c r="G64">
        <v>61.999389043645223</v>
      </c>
      <c r="H64">
        <v>68.547906208484875</v>
      </c>
    </row>
    <row r="65" spans="1:8" x14ac:dyDescent="0.2">
      <c r="A65" t="s">
        <v>14</v>
      </c>
      <c r="B65" t="s">
        <v>10</v>
      </c>
      <c r="C65">
        <v>8.5714285714285712</v>
      </c>
      <c r="D65">
        <v>6.2857142857142856</v>
      </c>
      <c r="E65">
        <v>1.571428571428571</v>
      </c>
      <c r="F65">
        <f>LOG(D65)</f>
        <v>0.79835463647193061</v>
      </c>
      <c r="G65">
        <v>72.169335834391248</v>
      </c>
      <c r="H65">
        <v>76.089022127951097</v>
      </c>
    </row>
    <row r="66" spans="1:8" x14ac:dyDescent="0.2">
      <c r="A66" t="s">
        <v>10</v>
      </c>
      <c r="B66" t="s">
        <v>9</v>
      </c>
      <c r="C66">
        <v>4.4285714285714288</v>
      </c>
      <c r="D66">
        <v>9.4285714285714288</v>
      </c>
      <c r="E66">
        <v>1.714285714285714</v>
      </c>
      <c r="F66">
        <f>LOG(D66)</f>
        <v>0.97444589552761185</v>
      </c>
      <c r="G66">
        <v>48.19114617815179</v>
      </c>
      <c r="H66">
        <v>49.997663040057027</v>
      </c>
    </row>
    <row r="67" spans="1:8" x14ac:dyDescent="0.2">
      <c r="A67" t="s">
        <v>10</v>
      </c>
      <c r="B67" t="s">
        <v>16</v>
      </c>
      <c r="C67">
        <v>7</v>
      </c>
      <c r="D67">
        <v>11.428571428571431</v>
      </c>
      <c r="E67">
        <v>1.857142857142857</v>
      </c>
      <c r="F67">
        <f>LOG(D67)</f>
        <v>1.0579919469776868</v>
      </c>
      <c r="G67">
        <v>66.612500958564894</v>
      </c>
      <c r="H67">
        <v>70.922028290038782</v>
      </c>
    </row>
    <row r="68" spans="1:8" x14ac:dyDescent="0.2">
      <c r="A68" t="s">
        <v>10</v>
      </c>
      <c r="B68" t="s">
        <v>12</v>
      </c>
      <c r="C68">
        <v>7.3571428571428568</v>
      </c>
      <c r="D68">
        <v>2.5714285714285721</v>
      </c>
      <c r="E68">
        <v>0.7142857142857143</v>
      </c>
      <c r="F68">
        <f>LOG(D68)</f>
        <v>0.41017446508904937</v>
      </c>
      <c r="G68">
        <v>66.318682538557781</v>
      </c>
      <c r="H68">
        <v>67.78250479212268</v>
      </c>
    </row>
    <row r="69" spans="1:8" x14ac:dyDescent="0.2">
      <c r="A69" t="s">
        <v>10</v>
      </c>
      <c r="B69" t="s">
        <v>15</v>
      </c>
      <c r="C69">
        <v>7.2142857142857144</v>
      </c>
      <c r="D69">
        <v>9.5714285714285712</v>
      </c>
      <c r="E69">
        <v>2</v>
      </c>
      <c r="F69">
        <f>LOG(D69)</f>
        <v>0.98097676268656964</v>
      </c>
      <c r="G69">
        <v>66.714721511333124</v>
      </c>
      <c r="H69">
        <v>69.757140112573211</v>
      </c>
    </row>
    <row r="70" spans="1:8" x14ac:dyDescent="0.2">
      <c r="A70" t="s">
        <v>10</v>
      </c>
      <c r="B70" t="s">
        <v>11</v>
      </c>
      <c r="C70">
        <v>6.7857142857142856</v>
      </c>
      <c r="D70">
        <v>7.7142857142857144</v>
      </c>
      <c r="E70">
        <v>1.142857142857143</v>
      </c>
      <c r="F70">
        <f>LOG(D70)</f>
        <v>0.88729571980871169</v>
      </c>
      <c r="G70">
        <v>58.563795292095797</v>
      </c>
      <c r="H70">
        <v>60.747624508311922</v>
      </c>
    </row>
    <row r="71" spans="1:8" x14ac:dyDescent="0.2">
      <c r="A71" t="s">
        <v>10</v>
      </c>
      <c r="B71" t="s">
        <v>8</v>
      </c>
      <c r="C71">
        <v>6.0714285714285712</v>
      </c>
      <c r="D71">
        <v>7.1428571428571432</v>
      </c>
      <c r="E71">
        <v>1</v>
      </c>
      <c r="F71">
        <f>LOG(D71)</f>
        <v>0.85387196432176204</v>
      </c>
      <c r="G71">
        <v>57.200018642080387</v>
      </c>
      <c r="H71">
        <v>59.444691295398982</v>
      </c>
    </row>
    <row r="72" spans="1:8" x14ac:dyDescent="0.2">
      <c r="A72" t="s">
        <v>10</v>
      </c>
      <c r="B72" t="s">
        <v>13</v>
      </c>
      <c r="C72">
        <v>8.5</v>
      </c>
      <c r="D72">
        <v>3.8571428571428572</v>
      </c>
      <c r="E72">
        <v>1</v>
      </c>
      <c r="F72">
        <f>LOG(D72)</f>
        <v>0.58626572414473044</v>
      </c>
      <c r="G72">
        <v>67.969502198562807</v>
      </c>
      <c r="H72">
        <v>73.296880646377446</v>
      </c>
    </row>
    <row r="73" spans="1:8" x14ac:dyDescent="0.2">
      <c r="A73" t="s">
        <v>10</v>
      </c>
      <c r="B73" t="s">
        <v>14</v>
      </c>
      <c r="C73">
        <v>8.5714285714285712</v>
      </c>
      <c r="D73">
        <v>6.2857142857142856</v>
      </c>
      <c r="E73">
        <v>1.571428571428571</v>
      </c>
      <c r="F73">
        <f>LOG(D73)</f>
        <v>0.79835463647193061</v>
      </c>
      <c r="G73">
        <v>75.25510894931854</v>
      </c>
      <c r="H73">
        <v>75.420326524380997</v>
      </c>
    </row>
  </sheetData>
  <sortState xmlns:xlrd2="http://schemas.microsoft.com/office/spreadsheetml/2017/richdata2" ref="A2:H73">
    <sortCondition ref="A2:A73"/>
    <sortCondition ref="B2:B7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Georgis</dc:creator>
  <cp:lastModifiedBy>Philip Georgis</cp:lastModifiedBy>
  <dcterms:created xsi:type="dcterms:W3CDTF">2021-12-21T15:21:05Z</dcterms:created>
  <dcterms:modified xsi:type="dcterms:W3CDTF">2021-12-21T15:42:47Z</dcterms:modified>
</cp:coreProperties>
</file>