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New Computer Owner\Documents\Data Science MASTERS\Capstone\"/>
    </mc:Choice>
  </mc:AlternateContent>
  <xr:revisionPtr revIDLastSave="0" documentId="13_ncr:1_{91FEE379-5FF0-48A5-BB89-98CBE68C2615}" xr6:coauthVersionLast="47" xr6:coauthVersionMax="47" xr10:uidLastSave="{00000000-0000-0000-0000-000000000000}"/>
  <bookViews>
    <workbookView xWindow="28680" yWindow="-120" windowWidth="29040" windowHeight="164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1" l="1"/>
  <c r="E31" i="11" s="1"/>
  <c r="E28" i="11"/>
  <c r="E42" i="11"/>
  <c r="F44" i="11"/>
  <c r="F39" i="11"/>
  <c r="E38" i="11"/>
  <c r="E37" i="11"/>
  <c r="E36" i="11"/>
  <c r="E35" i="11"/>
  <c r="E34" i="11"/>
  <c r="E18" i="11"/>
  <c r="E19" i="11" s="1"/>
  <c r="E24" i="11"/>
  <c r="H7" i="11"/>
  <c r="E20" i="11" l="1"/>
  <c r="E9" i="11"/>
  <c r="F28" i="11" l="1"/>
  <c r="E29" i="11" s="1"/>
  <c r="I5" i="11"/>
  <c r="H46" i="11"/>
  <c r="H45" i="11"/>
  <c r="H40" i="11"/>
  <c r="H23" i="11"/>
  <c r="H17" i="11"/>
  <c r="H8" i="11"/>
  <c r="H24" i="11" l="1"/>
  <c r="H26" i="11"/>
  <c r="H9" i="11"/>
  <c r="E11" i="11"/>
  <c r="I6" i="11"/>
  <c r="H44" i="11" l="1"/>
  <c r="E43" i="11"/>
  <c r="H41" i="11"/>
  <c r="H10" i="11"/>
  <c r="H28" i="11"/>
  <c r="H18" i="11"/>
  <c r="H13" i="11"/>
  <c r="F11" i="11"/>
  <c r="J5" i="11"/>
  <c r="K5" i="11" s="1"/>
  <c r="L5" i="11" s="1"/>
  <c r="M5" i="11" s="1"/>
  <c r="N5" i="11" s="1"/>
  <c r="O5" i="11" s="1"/>
  <c r="P5" i="11" s="1"/>
  <c r="I4" i="11"/>
  <c r="H42" i="11" l="1"/>
  <c r="H43" i="11"/>
  <c r="H19" i="11"/>
  <c r="H11" i="1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F32" i="11"/>
  <c r="E33" i="11" s="1"/>
  <c r="H33" i="11" s="1"/>
</calcChain>
</file>

<file path=xl/sharedStrings.xml><?xml version="1.0" encoding="utf-8"?>
<sst xmlns="http://schemas.openxmlformats.org/spreadsheetml/2006/main" count="97" uniqueCount="63">
  <si>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</si>
  <si>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</si>
  <si>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</si>
  <si>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</si>
  <si>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</si>
  <si>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</si>
  <si>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</si>
  <si>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</si>
  <si>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</si>
  <si>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</si>
  <si>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</si>
  <si>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</si>
  <si>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</si>
  <si>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</si>
  <si>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</si>
  <si>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</si>
  <si>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</si>
  <si>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</si>
  <si>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</si>
  <si>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</si>
  <si>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</si>
  <si>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</si>
  <si>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Planning and design</t>
  </si>
  <si>
    <t>Execution</t>
  </si>
  <si>
    <t>Project start:</t>
  </si>
  <si>
    <t>Display week:</t>
  </si>
  <si>
    <t>ASSIGNED TO</t>
  </si>
  <si>
    <t>Evaluation</t>
  </si>
  <si>
    <t>Sasha Lawson</t>
  </si>
  <si>
    <t>Class Start</t>
  </si>
  <si>
    <t>Evaluate Ideas</t>
  </si>
  <si>
    <t>Initial Idea Presentation</t>
  </si>
  <si>
    <t>Determine Individual Project</t>
  </si>
  <si>
    <t>Create Initial Proposal</t>
  </si>
  <si>
    <t>Job Satisfication Dashboard</t>
  </si>
  <si>
    <t>Obtain Mentor</t>
  </si>
  <si>
    <t>Mentor Review Proposal</t>
  </si>
  <si>
    <t>First Mentor Meeting</t>
  </si>
  <si>
    <t>Layout Timeline</t>
  </si>
  <si>
    <t>Identify Initial Deliverables</t>
  </si>
  <si>
    <t>Proposal Meeting with Mentor</t>
  </si>
  <si>
    <t>Signed Proposal</t>
  </si>
  <si>
    <t>Market Research</t>
  </si>
  <si>
    <t>Select Technology</t>
  </si>
  <si>
    <t>Create Git Repository</t>
  </si>
  <si>
    <t>Start Data Pipeline Preprocessing</t>
  </si>
  <si>
    <t>Start Dashboard Visualization Creation</t>
  </si>
  <si>
    <t>Feature 3: Filterability Across Roles &amp; Compaines</t>
  </si>
  <si>
    <t>Feature 4: Overall Job Satisfaction Score</t>
  </si>
  <si>
    <t>Feature 5: Top Rated Employers By Role</t>
  </si>
  <si>
    <t>Feature 6: Top/Bottom Factors by Role &amp; Company</t>
  </si>
  <si>
    <t>Feature 7: Industry Benchmarks</t>
  </si>
  <si>
    <t>Additional Features</t>
  </si>
  <si>
    <t>Dashboard Completed</t>
  </si>
  <si>
    <t>Dashboard Testing Started</t>
  </si>
  <si>
    <t>Gather Feedback</t>
  </si>
  <si>
    <t>Rework Based on Feedback</t>
  </si>
  <si>
    <t>Class/Masters Complete</t>
  </si>
  <si>
    <t>Investigate Data Collection Means Further</t>
  </si>
  <si>
    <t>Investigate Tableau</t>
  </si>
  <si>
    <t>Data Research</t>
  </si>
  <si>
    <t>Feature 1: Data Simulation</t>
  </si>
  <si>
    <t>Feature 2: Data Manipulation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</si>
</sst>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i/>
      <sz val="9"/>
      <name val="Arial"/>
      <family val="2"/>
      <scheme val="minor"/>
    </font>
    <font>
      <b/>
      <sz val="28"/>
      <color theme="9"/>
      <name val="Arial Black"/>
      <family val="2"/>
      <scheme val="major"/>
    </font>
    <font>
      <i/>
      <sz val="9"/>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style="thin">
        <color theme="4" tint="0.599993896298104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7" fontId="20" fillId="12" borderId="20" xfId="0" applyNumberFormat="1" applyFont="1" applyFill="1" applyBorder="1" applyAlignment="1">
      <alignment horizontal="center" vertical="center"/>
    </xf>
    <xf numFmtId="167" fontId="20" fillId="12" borderId="18" xfId="0" applyNumberFormat="1" applyFont="1" applyFill="1" applyBorder="1" applyAlignment="1">
      <alignment horizontal="center" vertical="center"/>
    </xf>
    <xf numFmtId="167" fontId="20" fillId="12" borderId="19" xfId="0" applyNumberFormat="1" applyFont="1" applyFill="1" applyBorder="1" applyAlignment="1">
      <alignment horizontal="center" vertical="center"/>
    </xf>
    <xf numFmtId="0" fontId="21" fillId="2" borderId="17"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21" fillId="2" borderId="15"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164" fontId="18"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8" fillId="3" borderId="6" xfId="12" applyFont="1" applyFill="1" applyBorder="1">
      <alignment horizontal="left" vertical="center" indent="2"/>
    </xf>
    <xf numFmtId="0" fontId="18" fillId="3" borderId="6" xfId="11" applyFont="1" applyFill="1" applyBorder="1" applyAlignment="1">
      <alignment vertical="center"/>
    </xf>
    <xf numFmtId="9" fontId="1" fillId="3" borderId="6" xfId="2" applyFont="1" applyFill="1" applyBorder="1" applyAlignment="1">
      <alignment horizontal="center" vertical="center"/>
    </xf>
    <xf numFmtId="164" fontId="18" fillId="3" borderId="6" xfId="10" applyFont="1" applyFill="1" applyBorder="1">
      <alignment horizontal="center" vertical="center"/>
    </xf>
    <xf numFmtId="0" fontId="4" fillId="0" borderId="4" xfId="0" applyFont="1" applyBorder="1" applyAlignment="1">
      <alignment vertical="center"/>
    </xf>
    <xf numFmtId="0" fontId="18" fillId="3" borderId="7" xfId="12" applyFont="1" applyFill="1" applyBorder="1">
      <alignment horizontal="left" vertical="center" indent="2"/>
    </xf>
    <xf numFmtId="9" fontId="1" fillId="3" borderId="7" xfId="2" applyFont="1" applyFill="1" applyBorder="1" applyAlignment="1">
      <alignment horizontal="center" vertical="center"/>
    </xf>
    <xf numFmtId="164" fontId="18" fillId="3" borderId="7" xfId="10" applyFont="1" applyFill="1" applyBorder="1">
      <alignment horizontal="center" vertical="center"/>
    </xf>
    <xf numFmtId="0" fontId="4" fillId="0" borderId="4" xfId="0" applyFont="1" applyBorder="1" applyAlignment="1">
      <alignment horizontal="right" vertical="center"/>
    </xf>
    <xf numFmtId="0" fontId="22" fillId="7" borderId="0" xfId="0" applyFont="1" applyFill="1" applyAlignment="1">
      <alignment horizontal="left" vertical="center" indent="1"/>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64" fontId="18"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9" fontId="1" fillId="4" borderId="5" xfId="2" applyFont="1" applyFill="1" applyBorder="1" applyAlignment="1">
      <alignment horizontal="center" vertical="center"/>
    </xf>
    <xf numFmtId="164"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4" fontId="18"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9" fontId="1" fillId="5" borderId="8" xfId="2" applyFont="1" applyFill="1" applyBorder="1" applyAlignment="1">
      <alignment horizontal="center" vertical="center"/>
    </xf>
    <xf numFmtId="164"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4" fontId="18"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9" fontId="1" fillId="10" borderId="9" xfId="2" applyFont="1" applyFill="1" applyBorder="1" applyAlignment="1">
      <alignment horizontal="center" vertical="center"/>
    </xf>
    <xf numFmtId="164"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4"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4" fontId="24"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18" fillId="3" borderId="0" xfId="12" applyFont="1" applyFill="1" applyBorder="1">
      <alignment horizontal="left" vertical="center" indent="2"/>
    </xf>
    <xf numFmtId="164" fontId="18" fillId="3" borderId="0" xfId="10" applyFont="1" applyFill="1" applyBorder="1">
      <alignment horizontal="center" vertical="center"/>
    </xf>
    <xf numFmtId="0" fontId="30" fillId="0" borderId="0" xfId="0" applyFont="1" applyAlignment="1">
      <alignment horizontal="left" indent="1"/>
    </xf>
    <xf numFmtId="0" fontId="31" fillId="0" borderId="0" xfId="5" applyFont="1" applyAlignment="1">
      <alignment horizontal="left"/>
    </xf>
    <xf numFmtId="0" fontId="18" fillId="3" borderId="22" xfId="12" applyFont="1" applyFill="1" applyBorder="1">
      <alignment horizontal="left" vertical="center" indent="2"/>
    </xf>
    <xf numFmtId="0" fontId="18" fillId="3" borderId="22" xfId="11" applyFont="1" applyFill="1" applyBorder="1" applyAlignment="1">
      <alignment vertical="center"/>
    </xf>
    <xf numFmtId="164" fontId="18" fillId="3" borderId="22" xfId="10" applyFont="1" applyFill="1" applyBorder="1">
      <alignment horizontal="center" vertical="center"/>
    </xf>
    <xf numFmtId="0" fontId="32" fillId="0" borderId="0" xfId="1" applyFont="1" applyAlignment="1" applyProtection="1">
      <alignment horizontal="left" vertical="top" indent="1"/>
    </xf>
    <xf numFmtId="166" fontId="18" fillId="2" borderId="13" xfId="0" applyNumberFormat="1" applyFont="1" applyFill="1" applyBorder="1" applyAlignment="1">
      <alignment horizontal="center" vertical="center" wrapText="1"/>
    </xf>
    <xf numFmtId="166" fontId="18" fillId="2" borderId="19" xfId="0" applyNumberFormat="1" applyFont="1" applyFill="1" applyBorder="1" applyAlignment="1">
      <alignment horizontal="center" vertical="center" wrapText="1"/>
    </xf>
    <xf numFmtId="166" fontId="18" fillId="2" borderId="18" xfId="0" applyNumberFormat="1" applyFont="1" applyFill="1" applyBorder="1" applyAlignment="1">
      <alignment horizontal="center" vertical="center" wrapText="1"/>
    </xf>
    <xf numFmtId="0" fontId="19" fillId="11" borderId="16" xfId="0" applyFont="1" applyFill="1" applyBorder="1" applyAlignment="1">
      <alignment horizontal="center" vertical="center"/>
    </xf>
    <xf numFmtId="0" fontId="4" fillId="2" borderId="21" xfId="0" applyFont="1" applyFill="1" applyBorder="1"/>
    <xf numFmtId="0" fontId="26" fillId="0" borderId="0" xfId="0" applyFont="1" applyAlignment="1">
      <alignment horizontal="left"/>
    </xf>
    <xf numFmtId="0" fontId="27" fillId="0" borderId="0" xfId="0" applyFont="1"/>
    <xf numFmtId="165" fontId="26" fillId="0" borderId="0" xfId="9" applyFont="1" applyBorder="1" applyAlignment="1">
      <alignment horizontal="left"/>
    </xf>
    <xf numFmtId="0" fontId="25" fillId="0" borderId="0" xfId="8" applyFont="1" applyAlignment="1">
      <alignment horizontal="left"/>
    </xf>
    <xf numFmtId="0" fontId="4" fillId="0" borderId="0" xfId="0" applyFont="1"/>
    <xf numFmtId="0" fontId="13" fillId="0" borderId="0" xfId="3" applyAlignment="1">
      <alignment wrapText="1"/>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xf numFmtId="0" fontId="19" fillId="11" borderId="21"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85" zoomScaleNormal="85" zoomScalePageLayoutView="70" workbookViewId="0">
      <pane xSplit="6" ySplit="7" topLeftCell="G29" activePane="bottomRight" state="frozen"/>
      <selection pane="topRight" activeCell="G1" sqref="G1"/>
      <selection pane="bottomLeft" activeCell="A8" sqref="A8"/>
      <selection pane="bottomRight" activeCell="D44" sqref="D44"/>
    </sheetView>
  </sheetViews>
  <sheetFormatPr defaultColWidth="8.75" defaultRowHeight="30" customHeight="1" x14ac:dyDescent="0.2"/>
  <cols>
    <col min="1" max="1" width="2.75" style="13" customWidth="1"/>
    <col min="2" max="2" width="40.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51" customHeight="1" x14ac:dyDescent="0.8">
      <c r="A1" s="14"/>
      <c r="B1" s="104" t="s">
        <v>34</v>
      </c>
      <c r="C1" s="18"/>
      <c r="D1" s="19"/>
      <c r="E1" s="20"/>
      <c r="F1" s="21"/>
      <c r="H1" s="1"/>
      <c r="I1" s="117" t="s">
        <v>24</v>
      </c>
      <c r="J1" s="118"/>
      <c r="K1" s="118"/>
      <c r="L1" s="118"/>
      <c r="M1" s="118"/>
      <c r="N1" s="118"/>
      <c r="O1" s="118"/>
      <c r="P1" s="24"/>
      <c r="Q1" s="116">
        <v>45530</v>
      </c>
      <c r="R1" s="115"/>
      <c r="S1" s="115"/>
      <c r="T1" s="115"/>
      <c r="U1" s="115"/>
      <c r="V1" s="115"/>
      <c r="W1" s="115"/>
      <c r="X1" s="115"/>
      <c r="Y1" s="115"/>
      <c r="Z1" s="115"/>
    </row>
    <row r="2" spans="1:64" ht="30" customHeight="1" x14ac:dyDescent="0.5">
      <c r="B2" s="93" t="s">
        <v>28</v>
      </c>
      <c r="D2" s="22"/>
      <c r="E2" s="23"/>
      <c r="F2" s="22"/>
      <c r="I2" s="117" t="s">
        <v>25</v>
      </c>
      <c r="J2" s="118"/>
      <c r="K2" s="118"/>
      <c r="L2" s="118"/>
      <c r="M2" s="118"/>
      <c r="N2" s="118"/>
      <c r="O2" s="118"/>
      <c r="P2" s="24"/>
      <c r="Q2" s="114">
        <v>14</v>
      </c>
      <c r="R2" s="115"/>
      <c r="S2" s="115"/>
      <c r="T2" s="115"/>
      <c r="U2" s="115"/>
      <c r="V2" s="115"/>
      <c r="W2" s="115"/>
      <c r="X2" s="115"/>
      <c r="Y2" s="115"/>
      <c r="Z2" s="115"/>
    </row>
    <row r="3" spans="1:64" s="25" customFormat="1" ht="30" customHeight="1" x14ac:dyDescent="0.2">
      <c r="A3" s="13"/>
      <c r="B3" s="103" t="s">
        <v>8</v>
      </c>
      <c r="C3" s="35"/>
      <c r="D3" s="26"/>
      <c r="E3" s="27"/>
    </row>
    <row r="4" spans="1:64" s="25" customFormat="1" ht="30" customHeight="1" x14ac:dyDescent="0.2">
      <c r="A4" s="14"/>
      <c r="B4" s="108" t="s">
        <v>13</v>
      </c>
      <c r="C4" s="35"/>
      <c r="E4" s="28"/>
      <c r="I4" s="111">
        <f>I5</f>
        <v>45621</v>
      </c>
      <c r="J4" s="109"/>
      <c r="K4" s="109"/>
      <c r="L4" s="109"/>
      <c r="M4" s="109"/>
      <c r="N4" s="109"/>
      <c r="O4" s="109"/>
      <c r="P4" s="109">
        <f>P5</f>
        <v>45628</v>
      </c>
      <c r="Q4" s="109"/>
      <c r="R4" s="109"/>
      <c r="S4" s="109"/>
      <c r="T4" s="109"/>
      <c r="U4" s="109"/>
      <c r="V4" s="109"/>
      <c r="W4" s="109">
        <f>W5</f>
        <v>45635</v>
      </c>
      <c r="X4" s="109"/>
      <c r="Y4" s="109"/>
      <c r="Z4" s="109"/>
      <c r="AA4" s="109"/>
      <c r="AB4" s="109"/>
      <c r="AC4" s="109"/>
      <c r="AD4" s="109">
        <f>AD5</f>
        <v>45642</v>
      </c>
      <c r="AE4" s="109"/>
      <c r="AF4" s="109"/>
      <c r="AG4" s="109"/>
      <c r="AH4" s="109"/>
      <c r="AI4" s="109"/>
      <c r="AJ4" s="109"/>
      <c r="AK4" s="109">
        <f>AK5</f>
        <v>45649</v>
      </c>
      <c r="AL4" s="109"/>
      <c r="AM4" s="109"/>
      <c r="AN4" s="109"/>
      <c r="AO4" s="109"/>
      <c r="AP4" s="109"/>
      <c r="AQ4" s="109"/>
      <c r="AR4" s="109">
        <f>AR5</f>
        <v>45656</v>
      </c>
      <c r="AS4" s="109"/>
      <c r="AT4" s="109"/>
      <c r="AU4" s="109"/>
      <c r="AV4" s="109"/>
      <c r="AW4" s="109"/>
      <c r="AX4" s="109"/>
      <c r="AY4" s="109">
        <f>AY5</f>
        <v>45663</v>
      </c>
      <c r="AZ4" s="109"/>
      <c r="BA4" s="109"/>
      <c r="BB4" s="109"/>
      <c r="BC4" s="109"/>
      <c r="BD4" s="109"/>
      <c r="BE4" s="109"/>
      <c r="BF4" s="109">
        <f>BF5</f>
        <v>45670</v>
      </c>
      <c r="BG4" s="109"/>
      <c r="BH4" s="109"/>
      <c r="BI4" s="109"/>
      <c r="BJ4" s="109"/>
      <c r="BK4" s="109"/>
      <c r="BL4" s="110"/>
    </row>
    <row r="5" spans="1:64" s="25" customFormat="1" ht="15" customHeight="1" x14ac:dyDescent="0.2">
      <c r="A5" s="119"/>
      <c r="B5" s="120" t="s">
        <v>5</v>
      </c>
      <c r="C5" s="122" t="s">
        <v>26</v>
      </c>
      <c r="D5" s="112" t="s">
        <v>1</v>
      </c>
      <c r="E5" s="112" t="s">
        <v>3</v>
      </c>
      <c r="F5" s="112" t="s">
        <v>4</v>
      </c>
      <c r="I5" s="29">
        <f>Project_Start-WEEKDAY(Project_Start,1)+2+7*(Display_Week-1)</f>
        <v>45621</v>
      </c>
      <c r="J5" s="29">
        <f>I5+1</f>
        <v>45622</v>
      </c>
      <c r="K5" s="29">
        <f t="shared" ref="K5:AX5" si="0">J5+1</f>
        <v>45623</v>
      </c>
      <c r="L5" s="29">
        <f t="shared" si="0"/>
        <v>45624</v>
      </c>
      <c r="M5" s="29">
        <f t="shared" si="0"/>
        <v>45625</v>
      </c>
      <c r="N5" s="29">
        <f t="shared" si="0"/>
        <v>45626</v>
      </c>
      <c r="O5" s="30">
        <f t="shared" si="0"/>
        <v>45627</v>
      </c>
      <c r="P5" s="31">
        <f>O5+1</f>
        <v>45628</v>
      </c>
      <c r="Q5" s="29">
        <f>P5+1</f>
        <v>45629</v>
      </c>
      <c r="R5" s="29">
        <f t="shared" si="0"/>
        <v>45630</v>
      </c>
      <c r="S5" s="29">
        <f t="shared" si="0"/>
        <v>45631</v>
      </c>
      <c r="T5" s="29">
        <f t="shared" si="0"/>
        <v>45632</v>
      </c>
      <c r="U5" s="29">
        <f t="shared" si="0"/>
        <v>45633</v>
      </c>
      <c r="V5" s="30">
        <f t="shared" si="0"/>
        <v>45634</v>
      </c>
      <c r="W5" s="31">
        <f>V5+1</f>
        <v>45635</v>
      </c>
      <c r="X5" s="29">
        <f>W5+1</f>
        <v>45636</v>
      </c>
      <c r="Y5" s="29">
        <f t="shared" si="0"/>
        <v>45637</v>
      </c>
      <c r="Z5" s="29">
        <f t="shared" si="0"/>
        <v>45638</v>
      </c>
      <c r="AA5" s="29">
        <f t="shared" si="0"/>
        <v>45639</v>
      </c>
      <c r="AB5" s="29">
        <f t="shared" si="0"/>
        <v>45640</v>
      </c>
      <c r="AC5" s="30">
        <f t="shared" si="0"/>
        <v>45641</v>
      </c>
      <c r="AD5" s="31">
        <f>AC5+1</f>
        <v>45642</v>
      </c>
      <c r="AE5" s="29">
        <f>AD5+1</f>
        <v>45643</v>
      </c>
      <c r="AF5" s="29">
        <f t="shared" si="0"/>
        <v>45644</v>
      </c>
      <c r="AG5" s="29">
        <f t="shared" si="0"/>
        <v>45645</v>
      </c>
      <c r="AH5" s="29">
        <f t="shared" si="0"/>
        <v>45646</v>
      </c>
      <c r="AI5" s="29">
        <f t="shared" si="0"/>
        <v>45647</v>
      </c>
      <c r="AJ5" s="30">
        <f t="shared" si="0"/>
        <v>45648</v>
      </c>
      <c r="AK5" s="31">
        <f>AJ5+1</f>
        <v>45649</v>
      </c>
      <c r="AL5" s="29">
        <f>AK5+1</f>
        <v>45650</v>
      </c>
      <c r="AM5" s="29">
        <f t="shared" si="0"/>
        <v>45651</v>
      </c>
      <c r="AN5" s="29">
        <f t="shared" si="0"/>
        <v>45652</v>
      </c>
      <c r="AO5" s="29">
        <f t="shared" si="0"/>
        <v>45653</v>
      </c>
      <c r="AP5" s="29">
        <f t="shared" si="0"/>
        <v>45654</v>
      </c>
      <c r="AQ5" s="30">
        <f t="shared" si="0"/>
        <v>45655</v>
      </c>
      <c r="AR5" s="31">
        <f>AQ5+1</f>
        <v>45656</v>
      </c>
      <c r="AS5" s="29">
        <f>AR5+1</f>
        <v>45657</v>
      </c>
      <c r="AT5" s="29">
        <f t="shared" si="0"/>
        <v>45658</v>
      </c>
      <c r="AU5" s="29">
        <f t="shared" si="0"/>
        <v>45659</v>
      </c>
      <c r="AV5" s="29">
        <f t="shared" si="0"/>
        <v>45660</v>
      </c>
      <c r="AW5" s="29">
        <f t="shared" si="0"/>
        <v>45661</v>
      </c>
      <c r="AX5" s="30">
        <f t="shared" si="0"/>
        <v>45662</v>
      </c>
      <c r="AY5" s="31">
        <f>AX5+1</f>
        <v>45663</v>
      </c>
      <c r="AZ5" s="29">
        <f>AY5+1</f>
        <v>45664</v>
      </c>
      <c r="BA5" s="29">
        <f t="shared" ref="BA5:BE5" si="1">AZ5+1</f>
        <v>45665</v>
      </c>
      <c r="BB5" s="29">
        <f t="shared" si="1"/>
        <v>45666</v>
      </c>
      <c r="BC5" s="29">
        <f t="shared" si="1"/>
        <v>45667</v>
      </c>
      <c r="BD5" s="29">
        <f t="shared" si="1"/>
        <v>45668</v>
      </c>
      <c r="BE5" s="30">
        <f t="shared" si="1"/>
        <v>45669</v>
      </c>
      <c r="BF5" s="31">
        <f>BE5+1</f>
        <v>45670</v>
      </c>
      <c r="BG5" s="29">
        <f>BF5+1</f>
        <v>45671</v>
      </c>
      <c r="BH5" s="29">
        <f t="shared" ref="BH5:BL5" si="2">BG5+1</f>
        <v>45672</v>
      </c>
      <c r="BI5" s="29">
        <f t="shared" si="2"/>
        <v>45673</v>
      </c>
      <c r="BJ5" s="29">
        <f t="shared" si="2"/>
        <v>45674</v>
      </c>
      <c r="BK5" s="29">
        <f t="shared" si="2"/>
        <v>45675</v>
      </c>
      <c r="BL5" s="29">
        <f t="shared" si="2"/>
        <v>45676</v>
      </c>
    </row>
    <row r="6" spans="1:64" s="25" customFormat="1" ht="15" customHeight="1" thickBot="1" x14ac:dyDescent="0.25">
      <c r="A6" s="119"/>
      <c r="B6" s="121"/>
      <c r="C6" s="123"/>
      <c r="D6" s="113"/>
      <c r="E6" s="113"/>
      <c r="F6" s="113"/>
      <c r="I6" s="32" t="str">
        <f t="shared" ref="I6:AN6" si="3">LEFT(TEXT(I5,"ddd"),1)</f>
        <v>M</v>
      </c>
      <c r="J6" s="33" t="str">
        <f t="shared" si="3"/>
        <v>T</v>
      </c>
      <c r="K6" s="33" t="str">
        <f t="shared" si="3"/>
        <v>W</v>
      </c>
      <c r="L6" s="33" t="str">
        <f t="shared" si="3"/>
        <v>T</v>
      </c>
      <c r="M6" s="33" t="str">
        <f t="shared" si="3"/>
        <v>F</v>
      </c>
      <c r="N6" s="33" t="str">
        <f t="shared" si="3"/>
        <v>S</v>
      </c>
      <c r="O6" s="33" t="str">
        <f t="shared" si="3"/>
        <v>S</v>
      </c>
      <c r="P6" s="33" t="str">
        <f t="shared" si="3"/>
        <v>M</v>
      </c>
      <c r="Q6" s="33" t="str">
        <f t="shared" si="3"/>
        <v>T</v>
      </c>
      <c r="R6" s="33" t="str">
        <f t="shared" si="3"/>
        <v>W</v>
      </c>
      <c r="S6" s="33" t="str">
        <f t="shared" si="3"/>
        <v>T</v>
      </c>
      <c r="T6" s="33" t="str">
        <f t="shared" si="3"/>
        <v>F</v>
      </c>
      <c r="U6" s="33" t="str">
        <f t="shared" si="3"/>
        <v>S</v>
      </c>
      <c r="V6" s="33" t="str">
        <f t="shared" si="3"/>
        <v>S</v>
      </c>
      <c r="W6" s="33" t="str">
        <f t="shared" si="3"/>
        <v>M</v>
      </c>
      <c r="X6" s="33" t="str">
        <f t="shared" si="3"/>
        <v>T</v>
      </c>
      <c r="Y6" s="33" t="str">
        <f t="shared" si="3"/>
        <v>W</v>
      </c>
      <c r="Z6" s="33" t="str">
        <f t="shared" si="3"/>
        <v>T</v>
      </c>
      <c r="AA6" s="33" t="str">
        <f t="shared" si="3"/>
        <v>F</v>
      </c>
      <c r="AB6" s="33" t="str">
        <f t="shared" si="3"/>
        <v>S</v>
      </c>
      <c r="AC6" s="33" t="str">
        <f t="shared" si="3"/>
        <v>S</v>
      </c>
      <c r="AD6" s="33" t="str">
        <f t="shared" si="3"/>
        <v>M</v>
      </c>
      <c r="AE6" s="33" t="str">
        <f t="shared" si="3"/>
        <v>T</v>
      </c>
      <c r="AF6" s="33" t="str">
        <f t="shared" si="3"/>
        <v>W</v>
      </c>
      <c r="AG6" s="33" t="str">
        <f t="shared" si="3"/>
        <v>T</v>
      </c>
      <c r="AH6" s="33" t="str">
        <f t="shared" si="3"/>
        <v>F</v>
      </c>
      <c r="AI6" s="33" t="str">
        <f t="shared" si="3"/>
        <v>S</v>
      </c>
      <c r="AJ6" s="33" t="str">
        <f t="shared" si="3"/>
        <v>S</v>
      </c>
      <c r="AK6" s="33" t="str">
        <f t="shared" si="3"/>
        <v>M</v>
      </c>
      <c r="AL6" s="33" t="str">
        <f t="shared" si="3"/>
        <v>T</v>
      </c>
      <c r="AM6" s="33" t="str">
        <f t="shared" si="3"/>
        <v>W</v>
      </c>
      <c r="AN6" s="33" t="str">
        <f t="shared" si="3"/>
        <v>T</v>
      </c>
      <c r="AO6" s="33" t="str">
        <f t="shared" ref="AO6:BL6" si="4">LEFT(TEXT(AO5,"ddd"),1)</f>
        <v>F</v>
      </c>
      <c r="AP6" s="33" t="str">
        <f t="shared" si="4"/>
        <v>S</v>
      </c>
      <c r="AQ6" s="33" t="str">
        <f t="shared" si="4"/>
        <v>S</v>
      </c>
      <c r="AR6" s="33" t="str">
        <f t="shared" si="4"/>
        <v>M</v>
      </c>
      <c r="AS6" s="33" t="str">
        <f t="shared" si="4"/>
        <v>T</v>
      </c>
      <c r="AT6" s="33" t="str">
        <f t="shared" si="4"/>
        <v>W</v>
      </c>
      <c r="AU6" s="33" t="str">
        <f t="shared" si="4"/>
        <v>T</v>
      </c>
      <c r="AV6" s="33" t="str">
        <f t="shared" si="4"/>
        <v>F</v>
      </c>
      <c r="AW6" s="33" t="str">
        <f t="shared" si="4"/>
        <v>S</v>
      </c>
      <c r="AX6" s="33" t="str">
        <f t="shared" si="4"/>
        <v>S</v>
      </c>
      <c r="AY6" s="33" t="str">
        <f t="shared" si="4"/>
        <v>M</v>
      </c>
      <c r="AZ6" s="33" t="str">
        <f t="shared" si="4"/>
        <v>T</v>
      </c>
      <c r="BA6" s="33" t="str">
        <f t="shared" si="4"/>
        <v>W</v>
      </c>
      <c r="BB6" s="33" t="str">
        <f t="shared" si="4"/>
        <v>T</v>
      </c>
      <c r="BC6" s="33" t="str">
        <f t="shared" si="4"/>
        <v>F</v>
      </c>
      <c r="BD6" s="33" t="str">
        <f t="shared" si="4"/>
        <v>S</v>
      </c>
      <c r="BE6" s="33" t="str">
        <f t="shared" si="4"/>
        <v>S</v>
      </c>
      <c r="BF6" s="33" t="str">
        <f t="shared" si="4"/>
        <v>M</v>
      </c>
      <c r="BG6" s="33" t="str">
        <f t="shared" si="4"/>
        <v>T</v>
      </c>
      <c r="BH6" s="33" t="str">
        <f t="shared" si="4"/>
        <v>W</v>
      </c>
      <c r="BI6" s="33" t="str">
        <f t="shared" si="4"/>
        <v>T</v>
      </c>
      <c r="BJ6" s="33" t="str">
        <f t="shared" si="4"/>
        <v>F</v>
      </c>
      <c r="BK6" s="33" t="str">
        <f t="shared" si="4"/>
        <v>S</v>
      </c>
      <c r="BL6" s="34" t="str">
        <f t="shared" si="4"/>
        <v>S</v>
      </c>
    </row>
    <row r="7" spans="1:64" s="25" customFormat="1" ht="30" hidden="1" customHeight="1" thickBot="1" x14ac:dyDescent="0.25">
      <c r="A7" s="13" t="s">
        <v>20</v>
      </c>
      <c r="B7" s="35"/>
      <c r="C7" s="36"/>
      <c r="D7" s="35"/>
      <c r="E7" s="35"/>
      <c r="F7" s="35"/>
      <c r="H7" s="25"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44" customFormat="1" ht="30" customHeight="1" thickBot="1" x14ac:dyDescent="0.25">
      <c r="A8" s="14"/>
      <c r="B8" s="38" t="s">
        <v>21</v>
      </c>
      <c r="C8" s="39"/>
      <c r="D8" s="40"/>
      <c r="E8" s="41"/>
      <c r="F8" s="42"/>
      <c r="G8" s="17"/>
      <c r="H8" s="5" t="str">
        <f t="shared" ref="H8:H46"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44" customFormat="1" ht="30" customHeight="1" thickBot="1" x14ac:dyDescent="0.25">
      <c r="A9" s="14"/>
      <c r="B9" s="45" t="s">
        <v>29</v>
      </c>
      <c r="C9" s="46" t="s">
        <v>28</v>
      </c>
      <c r="D9" s="47">
        <v>1</v>
      </c>
      <c r="E9" s="48">
        <f>Project_Start</f>
        <v>45530</v>
      </c>
      <c r="F9" s="48">
        <v>45530</v>
      </c>
      <c r="G9" s="17"/>
      <c r="H9" s="5">
        <f t="shared" si="5"/>
        <v>1</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44" customFormat="1" ht="30" customHeight="1" thickBot="1" x14ac:dyDescent="0.25">
      <c r="A10" s="14"/>
      <c r="B10" s="50" t="s">
        <v>32</v>
      </c>
      <c r="C10" s="46" t="s">
        <v>28</v>
      </c>
      <c r="D10" s="47">
        <v>1</v>
      </c>
      <c r="E10" s="52">
        <v>45530</v>
      </c>
      <c r="F10" s="48">
        <v>45530</v>
      </c>
      <c r="G10" s="17"/>
      <c r="H10" s="5">
        <f t="shared" si="5"/>
        <v>1</v>
      </c>
      <c r="I10" s="49"/>
      <c r="J10" s="49"/>
      <c r="K10" s="49"/>
      <c r="L10" s="49"/>
      <c r="M10" s="49"/>
      <c r="N10" s="49"/>
      <c r="O10" s="49"/>
      <c r="P10" s="49"/>
      <c r="Q10" s="49"/>
      <c r="R10" s="49"/>
      <c r="S10" s="49"/>
      <c r="T10" s="49"/>
      <c r="U10" s="53"/>
      <c r="V10" s="53"/>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44" customFormat="1" ht="30" customHeight="1" thickBot="1" x14ac:dyDescent="0.25">
      <c r="A11" s="13"/>
      <c r="B11" s="50" t="s">
        <v>30</v>
      </c>
      <c r="C11" s="46" t="s">
        <v>28</v>
      </c>
      <c r="D11" s="51">
        <v>1</v>
      </c>
      <c r="E11" s="52">
        <f>F10</f>
        <v>45530</v>
      </c>
      <c r="F11" s="52">
        <f>E11+4</f>
        <v>45534</v>
      </c>
      <c r="G11" s="17"/>
      <c r="H11" s="5">
        <f t="shared" si="5"/>
        <v>5</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44" customFormat="1" ht="30" customHeight="1" thickBot="1" x14ac:dyDescent="0.25">
      <c r="A12" s="13"/>
      <c r="B12" s="50" t="s">
        <v>31</v>
      </c>
      <c r="C12" s="46" t="s">
        <v>28</v>
      </c>
      <c r="D12" s="51">
        <v>1</v>
      </c>
      <c r="E12" s="52">
        <v>45533</v>
      </c>
      <c r="F12" s="52">
        <v>45534</v>
      </c>
      <c r="G12" s="17"/>
      <c r="H12" s="5">
        <f t="shared" si="5"/>
        <v>2</v>
      </c>
      <c r="I12" s="49"/>
      <c r="J12" s="49"/>
      <c r="K12" s="49"/>
      <c r="L12" s="49"/>
      <c r="M12" s="49"/>
      <c r="N12" s="49"/>
      <c r="O12" s="49"/>
      <c r="P12" s="49"/>
      <c r="Q12" s="49"/>
      <c r="R12" s="49"/>
      <c r="S12" s="49"/>
      <c r="T12" s="49"/>
      <c r="U12" s="49"/>
      <c r="V12" s="49"/>
      <c r="W12" s="49"/>
      <c r="X12" s="49"/>
      <c r="Y12" s="53"/>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4" customFormat="1" ht="30" customHeight="1" thickBot="1" x14ac:dyDescent="0.25">
      <c r="A13" s="13"/>
      <c r="B13" s="50" t="s">
        <v>33</v>
      </c>
      <c r="C13" s="46" t="s">
        <v>28</v>
      </c>
      <c r="D13" s="51">
        <v>1</v>
      </c>
      <c r="E13" s="52">
        <v>45538</v>
      </c>
      <c r="F13" s="52">
        <v>45544</v>
      </c>
      <c r="G13" s="17"/>
      <c r="H13" s="5">
        <f t="shared" si="5"/>
        <v>7</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4" customFormat="1" ht="30" customHeight="1" thickBot="1" x14ac:dyDescent="0.25">
      <c r="A14" s="13"/>
      <c r="B14" s="50" t="s">
        <v>35</v>
      </c>
      <c r="C14" s="46" t="s">
        <v>28</v>
      </c>
      <c r="D14" s="51">
        <v>1</v>
      </c>
      <c r="E14" s="52">
        <v>45544</v>
      </c>
      <c r="F14" s="52">
        <v>45544</v>
      </c>
      <c r="G14" s="17"/>
      <c r="H14" s="5"/>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4" customFormat="1" ht="30" customHeight="1" thickBot="1" x14ac:dyDescent="0.25">
      <c r="A15" s="13"/>
      <c r="B15" s="105" t="s">
        <v>36</v>
      </c>
      <c r="C15" s="106" t="s">
        <v>28</v>
      </c>
      <c r="D15" s="51">
        <v>1</v>
      </c>
      <c r="E15" s="107">
        <v>45544</v>
      </c>
      <c r="F15" s="107">
        <v>45552</v>
      </c>
      <c r="G15" s="17"/>
      <c r="H15" s="5"/>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4" customFormat="1" ht="30" customHeight="1" thickBot="1" x14ac:dyDescent="0.25">
      <c r="A16" s="13"/>
      <c r="B16" s="101" t="s">
        <v>37</v>
      </c>
      <c r="C16" s="106" t="s">
        <v>28</v>
      </c>
      <c r="D16" s="51">
        <v>1</v>
      </c>
      <c r="E16" s="102">
        <v>45554</v>
      </c>
      <c r="F16" s="102">
        <v>45554</v>
      </c>
      <c r="G16" s="17"/>
      <c r="H16" s="5"/>
    </row>
    <row r="17" spans="1:64" s="44" customFormat="1" ht="30" customHeight="1" thickBot="1" x14ac:dyDescent="0.25">
      <c r="A17" s="14"/>
      <c r="B17" s="54" t="s">
        <v>22</v>
      </c>
      <c r="C17" s="55"/>
      <c r="D17" s="56"/>
      <c r="E17" s="57"/>
      <c r="F17" s="58"/>
      <c r="G17" s="17"/>
      <c r="H17" s="5" t="str">
        <f t="shared" si="5"/>
        <v/>
      </c>
    </row>
    <row r="18" spans="1:64" s="44" customFormat="1" ht="30" customHeight="1" thickBot="1" x14ac:dyDescent="0.25">
      <c r="A18" s="14"/>
      <c r="B18" s="59" t="s">
        <v>38</v>
      </c>
      <c r="C18" s="60" t="s">
        <v>28</v>
      </c>
      <c r="D18" s="61">
        <v>1</v>
      </c>
      <c r="E18" s="62">
        <f>F16</f>
        <v>45554</v>
      </c>
      <c r="F18" s="62">
        <v>45561</v>
      </c>
      <c r="G18" s="17"/>
      <c r="H18" s="5">
        <f t="shared" si="5"/>
        <v>8</v>
      </c>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4" customFormat="1" ht="30" customHeight="1" thickBot="1" x14ac:dyDescent="0.25">
      <c r="A19" s="13"/>
      <c r="B19" s="59" t="s">
        <v>39</v>
      </c>
      <c r="C19" s="60" t="s">
        <v>28</v>
      </c>
      <c r="D19" s="61">
        <v>1</v>
      </c>
      <c r="E19" s="62">
        <f>E18</f>
        <v>45554</v>
      </c>
      <c r="F19" s="62">
        <v>45561</v>
      </c>
      <c r="G19" s="17"/>
      <c r="H19" s="5">
        <f t="shared" si="5"/>
        <v>8</v>
      </c>
      <c r="I19" s="49"/>
      <c r="J19" s="49"/>
      <c r="K19" s="49"/>
      <c r="L19" s="49"/>
      <c r="M19" s="49"/>
      <c r="N19" s="49"/>
      <c r="O19" s="49"/>
      <c r="P19" s="49"/>
      <c r="Q19" s="49"/>
      <c r="R19" s="49"/>
      <c r="S19" s="49"/>
      <c r="T19" s="49"/>
      <c r="U19" s="53"/>
      <c r="V19" s="53"/>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4" customFormat="1" ht="30" customHeight="1" thickBot="1" x14ac:dyDescent="0.25">
      <c r="A20" s="13"/>
      <c r="B20" s="59" t="s">
        <v>42</v>
      </c>
      <c r="C20" s="60" t="s">
        <v>28</v>
      </c>
      <c r="D20" s="61">
        <v>1</v>
      </c>
      <c r="E20" s="62">
        <f>E18</f>
        <v>45554</v>
      </c>
      <c r="F20" s="62">
        <v>45561</v>
      </c>
      <c r="G20" s="17"/>
      <c r="H20" s="5"/>
      <c r="I20" s="49"/>
      <c r="J20" s="49"/>
      <c r="K20" s="49"/>
      <c r="L20" s="49"/>
      <c r="M20" s="49"/>
      <c r="N20" s="49"/>
      <c r="O20" s="49"/>
      <c r="P20" s="49"/>
      <c r="Q20" s="49"/>
      <c r="R20" s="49"/>
      <c r="S20" s="49"/>
      <c r="T20" s="49"/>
      <c r="U20" s="53"/>
      <c r="V20" s="53"/>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4" customFormat="1" ht="30" customHeight="1" thickBot="1" x14ac:dyDescent="0.25">
      <c r="A21" s="13"/>
      <c r="B21" s="59" t="s">
        <v>41</v>
      </c>
      <c r="C21" s="60" t="s">
        <v>28</v>
      </c>
      <c r="D21" s="61">
        <v>0</v>
      </c>
      <c r="E21" s="62">
        <v>45562</v>
      </c>
      <c r="F21" s="62">
        <v>45562</v>
      </c>
      <c r="G21" s="17"/>
      <c r="H21" s="5"/>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4" customFormat="1" ht="30" customHeight="1" thickBot="1" x14ac:dyDescent="0.25">
      <c r="A22" s="13"/>
      <c r="B22" s="59" t="s">
        <v>40</v>
      </c>
      <c r="C22" s="60" t="s">
        <v>28</v>
      </c>
      <c r="D22" s="61">
        <v>1</v>
      </c>
      <c r="E22" s="62">
        <v>45562</v>
      </c>
      <c r="F22" s="62">
        <v>45562</v>
      </c>
      <c r="G22" s="17"/>
      <c r="H22" s="5"/>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4" customFormat="1" ht="30" customHeight="1" thickBot="1" x14ac:dyDescent="0.25">
      <c r="A23" s="13"/>
      <c r="B23" s="63" t="s">
        <v>23</v>
      </c>
      <c r="C23" s="64"/>
      <c r="D23" s="65"/>
      <c r="E23" s="66"/>
      <c r="F23" s="67"/>
      <c r="G23" s="17"/>
      <c r="H23" s="5" t="str">
        <f t="shared" si="5"/>
        <v/>
      </c>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row>
    <row r="24" spans="1:64" s="44" customFormat="1" ht="30" customHeight="1" thickBot="1" x14ac:dyDescent="0.25">
      <c r="A24" s="13"/>
      <c r="B24" s="69" t="s">
        <v>43</v>
      </c>
      <c r="C24" s="70" t="s">
        <v>28</v>
      </c>
      <c r="D24" s="71">
        <v>1</v>
      </c>
      <c r="E24" s="72">
        <f>F22</f>
        <v>45562</v>
      </c>
      <c r="F24" s="72">
        <v>45567</v>
      </c>
      <c r="G24" s="17"/>
      <c r="H24" s="5">
        <f t="shared" si="5"/>
        <v>6</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4" customFormat="1" ht="30" customHeight="1" thickBot="1" x14ac:dyDescent="0.25">
      <c r="A25" s="13"/>
      <c r="B25" s="69" t="s">
        <v>44</v>
      </c>
      <c r="C25" s="70" t="s">
        <v>28</v>
      </c>
      <c r="D25" s="71">
        <v>1</v>
      </c>
      <c r="E25" s="72">
        <v>45577</v>
      </c>
      <c r="F25" s="72">
        <v>45577</v>
      </c>
      <c r="G25" s="17"/>
      <c r="H25" s="5"/>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4" customFormat="1" ht="30" customHeight="1" thickBot="1" x14ac:dyDescent="0.25">
      <c r="A26" s="13"/>
      <c r="B26" s="69" t="s">
        <v>59</v>
      </c>
      <c r="C26" s="70" t="s">
        <v>28</v>
      </c>
      <c r="D26" s="71">
        <v>1</v>
      </c>
      <c r="E26" s="72">
        <v>45567</v>
      </c>
      <c r="F26" s="72">
        <v>45579</v>
      </c>
      <c r="G26" s="17"/>
      <c r="H26" s="5">
        <f t="shared" si="5"/>
        <v>13</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4" customFormat="1" ht="30" customHeight="1" thickBot="1" x14ac:dyDescent="0.25">
      <c r="A27" s="13"/>
      <c r="B27" s="69" t="s">
        <v>58</v>
      </c>
      <c r="C27" s="70" t="s">
        <v>28</v>
      </c>
      <c r="D27" s="71">
        <v>1</v>
      </c>
      <c r="E27" s="72">
        <v>45567</v>
      </c>
      <c r="F27" s="72">
        <v>45579</v>
      </c>
      <c r="G27" s="17"/>
      <c r="H27" s="5"/>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4" customFormat="1" ht="30" customHeight="1" thickBot="1" x14ac:dyDescent="0.25">
      <c r="A28" s="13"/>
      <c r="B28" s="69" t="s">
        <v>60</v>
      </c>
      <c r="C28" s="70" t="s">
        <v>28</v>
      </c>
      <c r="D28" s="71">
        <v>1</v>
      </c>
      <c r="E28" s="72">
        <f>F27</f>
        <v>45579</v>
      </c>
      <c r="F28" s="72">
        <f>E28</f>
        <v>45579</v>
      </c>
      <c r="G28" s="17"/>
      <c r="H28" s="5">
        <f t="shared" si="5"/>
        <v>1</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4" customFormat="1" ht="30" customHeight="1" thickBot="1" x14ac:dyDescent="0.25">
      <c r="A29" s="13"/>
      <c r="B29" s="69" t="s">
        <v>61</v>
      </c>
      <c r="C29" s="70" t="s">
        <v>28</v>
      </c>
      <c r="D29" s="71">
        <v>1</v>
      </c>
      <c r="E29" s="72">
        <f>F28</f>
        <v>45579</v>
      </c>
      <c r="F29" s="72">
        <v>45614</v>
      </c>
      <c r="G29" s="17"/>
      <c r="H29" s="5"/>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4" customFormat="1" ht="30" customHeight="1" thickBot="1" x14ac:dyDescent="0.25">
      <c r="A30" s="13"/>
      <c r="B30" s="69" t="s">
        <v>45</v>
      </c>
      <c r="C30" s="70" t="s">
        <v>28</v>
      </c>
      <c r="D30" s="71">
        <v>1</v>
      </c>
      <c r="E30" s="72">
        <v>45593</v>
      </c>
      <c r="F30" s="72">
        <f>E30</f>
        <v>45593</v>
      </c>
      <c r="G30" s="17"/>
      <c r="H30" s="5"/>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44" customFormat="1" ht="30" customHeight="1" thickBot="1" x14ac:dyDescent="0.25">
      <c r="A31" s="13"/>
      <c r="B31" s="69" t="s">
        <v>62</v>
      </c>
      <c r="C31" s="70" t="s">
        <v>28</v>
      </c>
      <c r="D31" s="71">
        <v>1</v>
      </c>
      <c r="E31" s="72">
        <f>F30</f>
        <v>45593</v>
      </c>
      <c r="F31" s="72">
        <v>45614</v>
      </c>
      <c r="G31" s="17"/>
      <c r="H31" s="5"/>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4" customFormat="1" ht="30" customHeight="1" thickBot="1" x14ac:dyDescent="0.25">
      <c r="A32" s="13"/>
      <c r="B32" s="69" t="s">
        <v>46</v>
      </c>
      <c r="C32" s="70" t="s">
        <v>28</v>
      </c>
      <c r="D32" s="71">
        <v>1</v>
      </c>
      <c r="E32" s="72">
        <v>45600</v>
      </c>
      <c r="F32" s="72">
        <f>E32</f>
        <v>45600</v>
      </c>
      <c r="G32" s="17"/>
      <c r="H32" s="5"/>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4" customFormat="1" ht="30" customHeight="1" thickBot="1" x14ac:dyDescent="0.25">
      <c r="A33" s="13"/>
      <c r="B33" s="69" t="s">
        <v>47</v>
      </c>
      <c r="C33" s="70" t="s">
        <v>28</v>
      </c>
      <c r="D33" s="71">
        <v>1</v>
      </c>
      <c r="E33" s="72">
        <f>F32</f>
        <v>45600</v>
      </c>
      <c r="F33" s="72">
        <v>45603</v>
      </c>
      <c r="G33" s="17"/>
      <c r="H33" s="5">
        <f t="shared" si="5"/>
        <v>4</v>
      </c>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4" customFormat="1" ht="30" customHeight="1" thickBot="1" x14ac:dyDescent="0.25">
      <c r="A34" s="13"/>
      <c r="B34" s="69" t="s">
        <v>48</v>
      </c>
      <c r="C34" s="70" t="s">
        <v>28</v>
      </c>
      <c r="D34" s="71">
        <v>1</v>
      </c>
      <c r="E34" s="72">
        <f>F33+1</f>
        <v>45604</v>
      </c>
      <c r="F34" s="72">
        <v>45606</v>
      </c>
      <c r="G34" s="17"/>
      <c r="H34" s="5"/>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44" customFormat="1" ht="30" customHeight="1" thickBot="1" x14ac:dyDescent="0.25">
      <c r="A35" s="13"/>
      <c r="B35" s="69" t="s">
        <v>49</v>
      </c>
      <c r="C35" s="70" t="s">
        <v>28</v>
      </c>
      <c r="D35" s="71">
        <v>1</v>
      </c>
      <c r="E35" s="72">
        <f>F34+1</f>
        <v>45607</v>
      </c>
      <c r="F35" s="72">
        <v>45609</v>
      </c>
      <c r="G35" s="17"/>
      <c r="H35" s="5"/>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1:64" s="44" customFormat="1" ht="30" customHeight="1" thickBot="1" x14ac:dyDescent="0.25">
      <c r="A36" s="13"/>
      <c r="B36" s="69" t="s">
        <v>50</v>
      </c>
      <c r="C36" s="70" t="s">
        <v>28</v>
      </c>
      <c r="D36" s="71">
        <v>1</v>
      </c>
      <c r="E36" s="72">
        <f>F35</f>
        <v>45609</v>
      </c>
      <c r="F36" s="72">
        <v>45613</v>
      </c>
      <c r="G36" s="17"/>
      <c r="H36" s="5"/>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row>
    <row r="37" spans="1:64" s="44" customFormat="1" ht="30" customHeight="1" thickBot="1" x14ac:dyDescent="0.25">
      <c r="A37" s="13"/>
      <c r="B37" s="69" t="s">
        <v>51</v>
      </c>
      <c r="C37" s="70" t="s">
        <v>28</v>
      </c>
      <c r="D37" s="71">
        <v>1</v>
      </c>
      <c r="E37" s="72">
        <f>F36+1</f>
        <v>45614</v>
      </c>
      <c r="F37" s="72">
        <v>45620</v>
      </c>
      <c r="G37" s="17"/>
      <c r="H37" s="5"/>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row>
    <row r="38" spans="1:64" s="44" customFormat="1" ht="30" customHeight="1" thickBot="1" x14ac:dyDescent="0.25">
      <c r="A38" s="13"/>
      <c r="B38" s="69" t="s">
        <v>52</v>
      </c>
      <c r="C38" s="70" t="s">
        <v>28</v>
      </c>
      <c r="D38" s="71">
        <v>1</v>
      </c>
      <c r="E38" s="72">
        <f>F36+1</f>
        <v>45614</v>
      </c>
      <c r="F38" s="72">
        <v>45632</v>
      </c>
      <c r="G38" s="17"/>
      <c r="H38" s="5"/>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row>
    <row r="39" spans="1:64" s="44" customFormat="1" ht="30" customHeight="1" thickBot="1" x14ac:dyDescent="0.25">
      <c r="A39" s="13"/>
      <c r="B39" s="69" t="s">
        <v>53</v>
      </c>
      <c r="C39" s="70" t="s">
        <v>28</v>
      </c>
      <c r="D39" s="71">
        <v>1</v>
      </c>
      <c r="E39" s="72">
        <v>45632</v>
      </c>
      <c r="F39" s="72">
        <f>E39</f>
        <v>45632</v>
      </c>
      <c r="G39" s="17"/>
      <c r="H39" s="5"/>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row>
    <row r="40" spans="1:64" s="44" customFormat="1" ht="30" customHeight="1" thickBot="1" x14ac:dyDescent="0.25">
      <c r="A40" s="13"/>
      <c r="B40" s="73" t="s">
        <v>27</v>
      </c>
      <c r="C40" s="74"/>
      <c r="D40" s="75"/>
      <c r="E40" s="76"/>
      <c r="F40" s="77"/>
      <c r="G40" s="17"/>
      <c r="H40" s="5" t="str">
        <f t="shared" si="5"/>
        <v/>
      </c>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row>
    <row r="41" spans="1:64" s="44" customFormat="1" ht="30" customHeight="1" thickBot="1" x14ac:dyDescent="0.25">
      <c r="A41" s="13"/>
      <c r="B41" s="79" t="s">
        <v>54</v>
      </c>
      <c r="C41" s="80" t="s">
        <v>28</v>
      </c>
      <c r="D41" s="81">
        <v>1</v>
      </c>
      <c r="E41" s="82">
        <v>45632</v>
      </c>
      <c r="F41" s="82">
        <v>45632</v>
      </c>
      <c r="G41" s="17"/>
      <c r="H41" s="5">
        <f t="shared" si="5"/>
        <v>1</v>
      </c>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row>
    <row r="42" spans="1:64" s="44" customFormat="1" ht="30" customHeight="1" thickBot="1" x14ac:dyDescent="0.25">
      <c r="A42" s="13"/>
      <c r="B42" s="79" t="s">
        <v>55</v>
      </c>
      <c r="C42" s="80" t="s">
        <v>28</v>
      </c>
      <c r="D42" s="81">
        <v>1</v>
      </c>
      <c r="E42" s="82">
        <f>F41</f>
        <v>45632</v>
      </c>
      <c r="F42" s="82">
        <v>45635</v>
      </c>
      <c r="G42" s="17"/>
      <c r="H42" s="5">
        <f t="shared" si="5"/>
        <v>4</v>
      </c>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row>
    <row r="43" spans="1:64" s="44" customFormat="1" ht="30" customHeight="1" thickBot="1" x14ac:dyDescent="0.25">
      <c r="A43" s="13"/>
      <c r="B43" s="79" t="s">
        <v>56</v>
      </c>
      <c r="C43" s="80" t="s">
        <v>28</v>
      </c>
      <c r="D43" s="81">
        <v>1</v>
      </c>
      <c r="E43" s="82">
        <f>F42+1</f>
        <v>45636</v>
      </c>
      <c r="F43" s="82">
        <v>45639</v>
      </c>
      <c r="G43" s="17"/>
      <c r="H43" s="5">
        <f t="shared" si="5"/>
        <v>4</v>
      </c>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row>
    <row r="44" spans="1:64" s="44" customFormat="1" ht="30" customHeight="1" thickBot="1" x14ac:dyDescent="0.25">
      <c r="A44" s="13"/>
      <c r="B44" s="79" t="s">
        <v>57</v>
      </c>
      <c r="C44" s="80" t="s">
        <v>28</v>
      </c>
      <c r="D44" s="81">
        <v>0</v>
      </c>
      <c r="E44" s="82">
        <v>45639</v>
      </c>
      <c r="F44" s="82">
        <f>E44</f>
        <v>45639</v>
      </c>
      <c r="G44" s="17"/>
      <c r="H44" s="5">
        <f t="shared" si="5"/>
        <v>1</v>
      </c>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row>
    <row r="45" spans="1:64" s="44" customFormat="1" ht="30" customHeight="1" thickBot="1" x14ac:dyDescent="0.25">
      <c r="A45" s="13"/>
      <c r="B45" s="83"/>
      <c r="C45" s="84"/>
      <c r="D45" s="85"/>
      <c r="E45" s="86"/>
      <c r="F45" s="86"/>
      <c r="G45" s="17"/>
      <c r="H45" s="5" t="str">
        <f t="shared" si="5"/>
        <v/>
      </c>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44" customFormat="1" ht="30" customHeight="1" thickBot="1" x14ac:dyDescent="0.25">
      <c r="A46" s="14"/>
      <c r="B46" s="87" t="s">
        <v>0</v>
      </c>
      <c r="C46" s="88"/>
      <c r="D46" s="89"/>
      <c r="E46" s="90"/>
      <c r="F46" s="91"/>
      <c r="G46" s="92"/>
      <c r="H46" s="6" t="str">
        <f t="shared" si="5"/>
        <v/>
      </c>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row>
    <row r="47" spans="1:64" ht="30" customHeight="1" x14ac:dyDescent="0.2">
      <c r="G47" s="3"/>
    </row>
    <row r="48" spans="1:64" ht="30" customHeight="1" x14ac:dyDescent="0.25">
      <c r="C48" s="16"/>
      <c r="F48" s="15"/>
    </row>
    <row r="49" spans="3:3" ht="30" customHeight="1" x14ac:dyDescent="0.2">
      <c r="C4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4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4">
    <cfRule type="expression" dxfId="8" priority="1">
      <formula>AND(TODAY()&gt;=I$5, TODAY()&lt;J$5)</formula>
    </cfRule>
  </conditionalFormatting>
  <conditionalFormatting sqref="I9:BL16">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8:BL22">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4:BL39">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41:BL44">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4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4" t="s">
        <v>8</v>
      </c>
      <c r="B2" s="8"/>
    </row>
    <row r="3" spans="1:2" s="11" customFormat="1" ht="27" customHeight="1" x14ac:dyDescent="0.2">
      <c r="A3" s="95"/>
      <c r="B3" s="12"/>
    </row>
    <row r="4" spans="1:2" s="10" customFormat="1" ht="31.5" x14ac:dyDescent="0.6">
      <c r="A4" s="96" t="s">
        <v>7</v>
      </c>
    </row>
    <row r="5" spans="1:2" ht="74.25" customHeight="1" x14ac:dyDescent="0.2">
      <c r="A5" s="97" t="s">
        <v>16</v>
      </c>
    </row>
    <row r="6" spans="1:2" ht="26.25" customHeight="1" x14ac:dyDescent="0.2">
      <c r="A6" s="96" t="s">
        <v>19</v>
      </c>
    </row>
    <row r="7" spans="1:2" s="7" customFormat="1" ht="205.15" customHeight="1" x14ac:dyDescent="0.2">
      <c r="A7" s="98" t="s">
        <v>18</v>
      </c>
    </row>
    <row r="8" spans="1:2" s="10" customFormat="1" ht="31.5" x14ac:dyDescent="0.6">
      <c r="A8" s="96" t="s">
        <v>9</v>
      </c>
    </row>
    <row r="9" spans="1:2" ht="57" x14ac:dyDescent="0.2">
      <c r="A9" s="97" t="s">
        <v>17</v>
      </c>
    </row>
    <row r="10" spans="1:2" s="7" customFormat="1" ht="28.15" customHeight="1" x14ac:dyDescent="0.2">
      <c r="A10" s="99" t="s">
        <v>15</v>
      </c>
    </row>
    <row r="11" spans="1:2" s="10" customFormat="1" ht="31.5" x14ac:dyDescent="0.6">
      <c r="A11" s="96" t="s">
        <v>6</v>
      </c>
    </row>
    <row r="12" spans="1:2" ht="28.5" x14ac:dyDescent="0.2">
      <c r="A12" s="97" t="s">
        <v>14</v>
      </c>
    </row>
    <row r="13" spans="1:2" s="7" customFormat="1" ht="28.15" customHeight="1" x14ac:dyDescent="0.2">
      <c r="A13" s="99" t="s">
        <v>2</v>
      </c>
    </row>
    <row r="14" spans="1:2" s="10" customFormat="1" ht="31.5" x14ac:dyDescent="0.6">
      <c r="A14" s="96" t="s">
        <v>10</v>
      </c>
    </row>
    <row r="15" spans="1:2" ht="75" customHeight="1" x14ac:dyDescent="0.2">
      <c r="A15" s="97" t="s">
        <v>11</v>
      </c>
    </row>
    <row r="16" spans="1:2" ht="71.25" x14ac:dyDescent="0.2">
      <c r="A16" s="97" t="s">
        <v>12</v>
      </c>
    </row>
    <row r="17" spans="1:1" x14ac:dyDescent="0.2">
      <c r="A17" s="100"/>
    </row>
    <row r="18" spans="1:1" x14ac:dyDescent="0.2">
      <c r="A18" s="100"/>
    </row>
    <row r="19" spans="1:1" x14ac:dyDescent="0.2">
      <c r="A19" s="100"/>
    </row>
    <row r="20" spans="1:1" x14ac:dyDescent="0.2">
      <c r="A20" s="100"/>
    </row>
    <row r="21" spans="1:1" x14ac:dyDescent="0.2">
      <c r="A21" s="100"/>
    </row>
    <row r="22" spans="1:1" x14ac:dyDescent="0.2">
      <c r="A22" s="100"/>
    </row>
    <row r="23" spans="1:1" x14ac:dyDescent="0.2">
      <c r="A23" s="100"/>
    </row>
    <row r="24" spans="1:1" x14ac:dyDescent="0.2">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Sasha Lawson</cp:lastModifiedBy>
  <dcterms:created xsi:type="dcterms:W3CDTF">2022-03-11T22:41:12Z</dcterms:created>
  <dcterms:modified xsi:type="dcterms:W3CDTF">2024-12-12T02:49:25Z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