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mc:AlternateContent xmlns:mc="http://schemas.openxmlformats.org/markup-compatibility/2006">
    <mc:Choice Requires="x15">
      <x15ac:absPath xmlns:x15ac="http://schemas.microsoft.com/office/spreadsheetml/2010/11/ac" url="C:\Users\New Computer Owner\Documents\Data Science MASTERS\Capstone\"/>
    </mc:Choice>
  </mc:AlternateContent>
  <xr:revisionPtr revIDLastSave="0" documentId="13_ncr:1_{493E1C92-68AB-4AF9-80D2-AA2A8AB80FE3}" xr6:coauthVersionLast="47" xr6:coauthVersionMax="47" xr10:uidLastSave="{00000000-0000-0000-0000-000000000000}"/>
  <bookViews>
    <workbookView xWindow="-120" yWindow="-120" windowWidth="29040" windowHeight="16440"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0" i="11" l="1"/>
  <c r="E31" i="11" s="1"/>
  <c r="E28" i="11"/>
  <c r="E42" i="11"/>
  <c r="F44" i="11"/>
  <c r="F39" i="11"/>
  <c r="E38" i="11"/>
  <c r="E37" i="11"/>
  <c r="E36" i="11"/>
  <c r="E35" i="11"/>
  <c r="E34" i="11"/>
  <c r="E18" i="11"/>
  <c r="E19" i="11" s="1"/>
  <c r="E24" i="11"/>
  <c r="H7" i="11"/>
  <c r="E20" i="11" l="1"/>
  <c r="E9" i="11"/>
  <c r="F28" i="11" l="1"/>
  <c r="E29" i="11" s="1"/>
  <c r="I5" i="11"/>
  <c r="H46" i="11"/>
  <c r="H45" i="11"/>
  <c r="H40" i="11"/>
  <c r="H23" i="11"/>
  <c r="H17" i="11"/>
  <c r="H8" i="11"/>
  <c r="H24" i="11" l="1"/>
  <c r="H26" i="11"/>
  <c r="H9" i="11"/>
  <c r="E11" i="11"/>
  <c r="I6" i="11"/>
  <c r="H44" i="11" l="1"/>
  <c r="E43" i="11"/>
  <c r="H41" i="11"/>
  <c r="H10" i="11"/>
  <c r="H28" i="11"/>
  <c r="H18" i="11"/>
  <c r="H13" i="11"/>
  <c r="F11" i="11"/>
  <c r="J5" i="11"/>
  <c r="K5" i="11" s="1"/>
  <c r="L5" i="11" s="1"/>
  <c r="M5" i="11" s="1"/>
  <c r="N5" i="11" s="1"/>
  <c r="O5" i="11" s="1"/>
  <c r="P5" i="11" s="1"/>
  <c r="I4" i="11"/>
  <c r="H42" i="11" l="1"/>
  <c r="H43" i="11"/>
  <c r="H19" i="11"/>
  <c r="H11" i="11"/>
  <c r="H12" i="11"/>
  <c r="P4" i="1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 r="F32" i="11"/>
  <c r="E33" i="11" s="1"/>
  <c r="H33" i="11" s="1"/>
</calcChain>
</file>

<file path=xl/sharedStrings.xml><?xml version="1.0" encoding="utf-8"?>
<sst xmlns="http://schemas.openxmlformats.org/spreadsheetml/2006/main" count="97" uniqueCount="63">
  <si>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</si>
  <si>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</si>
  <si>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</si>
  <si>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</si>
  <si>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</si>
  <si>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</si>
  <si>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</si>
  <si>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</si>
  <si>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</si>
  <si>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</si>
  <si>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</si>
  <si>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</si>
  <si>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</si>
  <si>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</si>
  <si>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</si>
  <si>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</si>
  <si>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</si>
  <si>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</si>
  <si>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</si>
  <si>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</si>
  <si>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</si>
  <si>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Initiation</t>
  </si>
  <si>
    <t>Planning and design</t>
  </si>
  <si>
    <t>Execution</t>
  </si>
  <si>
    <t>Project start:</t>
  </si>
  <si>
    <t>Display week:</t>
  </si>
  <si>
    <t>ASSIGNED TO</t>
  </si>
  <si>
    <t>Evaluation</t>
  </si>
  <si>
    <t>Sasha Lawson</t>
  </si>
  <si>
    <t>Class Start</t>
  </si>
  <si>
    <t>Evaluate Ideas</t>
  </si>
  <si>
    <t>Initial Idea Presentation</t>
  </si>
  <si>
    <t>Determine Individual Project</t>
  </si>
  <si>
    <t>Create Initial Proposal</t>
  </si>
  <si>
    <t>Job Satisfication Dashboard</t>
  </si>
  <si>
    <t>Obtain Mentor</t>
  </si>
  <si>
    <t>Mentor Review Proposal</t>
  </si>
  <si>
    <t>First Mentor Meeting</t>
  </si>
  <si>
    <t>Layout Timeline</t>
  </si>
  <si>
    <t>Identify Initial Deliverables</t>
  </si>
  <si>
    <t>Proposal Meeting with Mentor</t>
  </si>
  <si>
    <t>Signed Proposal</t>
  </si>
  <si>
    <t>Market Research</t>
  </si>
  <si>
    <t>Select Technology</t>
  </si>
  <si>
    <t>Create Git Repository</t>
  </si>
  <si>
    <t>Start Data Pipeline Preprocessing</t>
  </si>
  <si>
    <t>Start Dashboard Visualization Creation</t>
  </si>
  <si>
    <t>Feature 3: Filterability Across Roles &amp; Compaines</t>
  </si>
  <si>
    <t>Feature 4: Overall Job Satisfaction Score</t>
  </si>
  <si>
    <t>Feature 5: Top Rated Employers By Role</t>
  </si>
  <si>
    <t>Feature 6: Top/Bottom Factors by Role &amp; Company</t>
  </si>
  <si>
    <t>Feature 7: Industry Benchmarks</t>
  </si>
  <si>
    <t>Additional Features</t>
  </si>
  <si>
    <t>Dashboard Completed</t>
  </si>
  <si>
    <t>Dashboard Testing Started</t>
  </si>
  <si>
    <t>Gather Feedback</t>
  </si>
  <si>
    <t>Rework Based on Feedback</t>
  </si>
  <si>
    <t>Class/Masters Complete</t>
  </si>
  <si>
    <t>Investigate Data Collection Means Further</t>
  </si>
  <si>
    <t>Investigate Tableau</t>
  </si>
  <si>
    <t>Data Research</t>
  </si>
  <si>
    <t>Feature 1: Data Simulation</t>
  </si>
  <si>
    <t>Feature 2: Data Manipulation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</si>
</sst>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3"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sz val="11"/>
      <color rgb="FF1D2129"/>
      <name val="Arial"/>
      <family val="2"/>
      <scheme val="minor"/>
    </font>
    <font>
      <u/>
      <sz val="11"/>
      <color indexed="12"/>
      <name val="Arial"/>
      <family val="2"/>
      <scheme val="minor"/>
    </font>
    <font>
      <b/>
      <i/>
      <sz val="9"/>
      <name val="Arial"/>
      <family val="2"/>
      <scheme val="minor"/>
    </font>
    <font>
      <b/>
      <sz val="28"/>
      <color theme="9"/>
      <name val="Arial Black"/>
      <family val="2"/>
      <scheme val="major"/>
    </font>
    <font>
      <i/>
      <sz val="9"/>
      <name val="Arial"/>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3">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right/>
      <top style="thin">
        <color theme="4" tint="0.59996337778862885"/>
      </top>
      <bottom style="thin">
        <color theme="4" tint="0.59999389629810485"/>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4">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4" fillId="0" borderId="0" xfId="0" applyFont="1"/>
    <xf numFmtId="0" fontId="4" fillId="0" borderId="0" xfId="8">
      <alignment horizontal="right" indent="1"/>
    </xf>
    <xf numFmtId="0" fontId="4" fillId="0" borderId="0" xfId="0" applyFont="1" applyAlignment="1">
      <alignment horizontal="center"/>
    </xf>
    <xf numFmtId="0" fontId="4" fillId="0" borderId="0" xfId="0" applyFont="1" applyAlignment="1">
      <alignment horizontal="left" indent="1"/>
    </xf>
    <xf numFmtId="167" fontId="20" fillId="12" borderId="20" xfId="0" applyNumberFormat="1" applyFont="1" applyFill="1" applyBorder="1" applyAlignment="1">
      <alignment horizontal="center" vertical="center"/>
    </xf>
    <xf numFmtId="167" fontId="20" fillId="12" borderId="18" xfId="0" applyNumberFormat="1" applyFont="1" applyFill="1" applyBorder="1" applyAlignment="1">
      <alignment horizontal="center" vertical="center"/>
    </xf>
    <xf numFmtId="167" fontId="20" fillId="12" borderId="19" xfId="0" applyNumberFormat="1" applyFont="1" applyFill="1" applyBorder="1" applyAlignment="1">
      <alignment horizontal="center" vertical="center"/>
    </xf>
    <xf numFmtId="0" fontId="21" fillId="2" borderId="17" xfId="0" applyFont="1" applyFill="1" applyBorder="1" applyAlignment="1">
      <alignment horizontal="center" vertical="center" shrinkToFit="1"/>
    </xf>
    <xf numFmtId="0" fontId="21" fillId="2" borderId="14" xfId="0" applyFont="1" applyFill="1" applyBorder="1" applyAlignment="1">
      <alignment horizontal="center" vertical="center" shrinkToFit="1"/>
    </xf>
    <xf numFmtId="0" fontId="21" fillId="2" borderId="15" xfId="0" applyFont="1" applyFill="1" applyBorder="1" applyAlignment="1">
      <alignment horizontal="center" vertical="center" shrinkToFit="1"/>
    </xf>
    <xf numFmtId="0" fontId="18" fillId="0" borderId="0" xfId="0" applyFont="1"/>
    <xf numFmtId="0" fontId="18" fillId="0" borderId="0" xfId="0" applyFont="1" applyAlignment="1">
      <alignment wrapText="1"/>
    </xf>
    <xf numFmtId="0" fontId="4" fillId="0" borderId="3" xfId="0" applyFont="1" applyBorder="1" applyAlignment="1">
      <alignment vertical="center"/>
    </xf>
    <xf numFmtId="0" fontId="22" fillId="6" borderId="0" xfId="0" applyFont="1" applyFill="1" applyAlignment="1">
      <alignment horizontal="left" vertical="center" indent="1"/>
    </xf>
    <xf numFmtId="0" fontId="18" fillId="6" borderId="0" xfId="11" applyFont="1" applyFill="1" applyBorder="1" applyAlignment="1">
      <alignment vertical="center"/>
    </xf>
    <xf numFmtId="9" fontId="1" fillId="6" borderId="0" xfId="2" applyFont="1" applyFill="1" applyBorder="1" applyAlignment="1">
      <alignment horizontal="center" vertical="center"/>
    </xf>
    <xf numFmtId="164" fontId="18"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8" fillId="3" borderId="6" xfId="12" applyFont="1" applyFill="1" applyBorder="1">
      <alignment horizontal="left" vertical="center" indent="2"/>
    </xf>
    <xf numFmtId="0" fontId="18" fillId="3" borderId="6" xfId="11" applyFont="1" applyFill="1" applyBorder="1" applyAlignment="1">
      <alignment vertical="center"/>
    </xf>
    <xf numFmtId="9" fontId="1" fillId="3" borderId="6" xfId="2" applyFont="1" applyFill="1" applyBorder="1" applyAlignment="1">
      <alignment horizontal="center" vertical="center"/>
    </xf>
    <xf numFmtId="164" fontId="18" fillId="3" borderId="6" xfId="10" applyFont="1" applyFill="1" applyBorder="1">
      <alignment horizontal="center" vertical="center"/>
    </xf>
    <xf numFmtId="0" fontId="4" fillId="0" borderId="4" xfId="0" applyFont="1" applyBorder="1" applyAlignment="1">
      <alignment vertical="center"/>
    </xf>
    <xf numFmtId="0" fontId="18" fillId="3" borderId="7" xfId="12" applyFont="1" applyFill="1" applyBorder="1">
      <alignment horizontal="left" vertical="center" indent="2"/>
    </xf>
    <xf numFmtId="9" fontId="1" fillId="3" borderId="7" xfId="2" applyFont="1" applyFill="1" applyBorder="1" applyAlignment="1">
      <alignment horizontal="center" vertical="center"/>
    </xf>
    <xf numFmtId="164" fontId="18" fillId="3" borderId="7" xfId="10" applyFont="1" applyFill="1" applyBorder="1">
      <alignment horizontal="center" vertical="center"/>
    </xf>
    <xf numFmtId="0" fontId="4" fillId="0" borderId="4" xfId="0" applyFont="1" applyBorder="1" applyAlignment="1">
      <alignment horizontal="right" vertical="center"/>
    </xf>
    <xf numFmtId="0" fontId="22" fillId="7" borderId="0" xfId="0" applyFont="1" applyFill="1" applyAlignment="1">
      <alignment horizontal="left" vertical="center" indent="1"/>
    </xf>
    <xf numFmtId="0" fontId="18" fillId="7" borderId="0" xfId="11" applyFont="1" applyFill="1" applyBorder="1" applyAlignment="1">
      <alignment vertical="center"/>
    </xf>
    <xf numFmtId="9" fontId="1" fillId="7" borderId="0" xfId="2" applyFont="1" applyFill="1" applyBorder="1" applyAlignment="1">
      <alignment horizontal="center" vertical="center"/>
    </xf>
    <xf numFmtId="164" fontId="18"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8" fillId="4" borderId="5" xfId="12" applyFont="1" applyFill="1" applyBorder="1">
      <alignment horizontal="left" vertical="center" indent="2"/>
    </xf>
    <xf numFmtId="0" fontId="18" fillId="4" borderId="5" xfId="11" applyFont="1" applyFill="1" applyBorder="1" applyAlignment="1">
      <alignment vertical="center"/>
    </xf>
    <xf numFmtId="9" fontId="1" fillId="4" borderId="5" xfId="2" applyFont="1" applyFill="1" applyBorder="1" applyAlignment="1">
      <alignment horizontal="center" vertical="center"/>
    </xf>
    <xf numFmtId="164" fontId="18" fillId="4" borderId="5" xfId="10" applyFont="1" applyFill="1" applyBorder="1">
      <alignment horizontal="center" vertical="center"/>
    </xf>
    <xf numFmtId="0" fontId="22" fillId="8" borderId="0" xfId="0" applyFont="1" applyFill="1" applyAlignment="1">
      <alignment horizontal="left" vertical="center" indent="1"/>
    </xf>
    <xf numFmtId="0" fontId="18" fillId="8" borderId="0" xfId="11" applyFont="1" applyFill="1" applyBorder="1" applyAlignment="1">
      <alignment vertical="center"/>
    </xf>
    <xf numFmtId="9" fontId="1" fillId="8" borderId="0" xfId="2" applyFont="1" applyFill="1" applyBorder="1" applyAlignment="1">
      <alignment horizontal="center" vertical="center"/>
    </xf>
    <xf numFmtId="164" fontId="18"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8" fillId="5" borderId="8" xfId="12" applyFont="1" applyFill="1" applyBorder="1">
      <alignment horizontal="left" vertical="center" indent="2"/>
    </xf>
    <xf numFmtId="0" fontId="18" fillId="5" borderId="8" xfId="11" applyFont="1" applyFill="1" applyBorder="1" applyAlignment="1">
      <alignment vertical="center"/>
    </xf>
    <xf numFmtId="9" fontId="1" fillId="5" borderId="8" xfId="2" applyFont="1" applyFill="1" applyBorder="1" applyAlignment="1">
      <alignment horizontal="center" vertical="center"/>
    </xf>
    <xf numFmtId="164" fontId="18" fillId="5" borderId="8" xfId="10" applyFont="1" applyFill="1" applyBorder="1">
      <alignment horizontal="center" vertical="center"/>
    </xf>
    <xf numFmtId="0" fontId="22" fillId="9" borderId="0" xfId="0" applyFont="1" applyFill="1" applyAlignment="1">
      <alignment horizontal="left" vertical="center" indent="1"/>
    </xf>
    <xf numFmtId="0" fontId="18" fillId="9" borderId="0" xfId="11" applyFont="1" applyFill="1" applyBorder="1" applyAlignment="1">
      <alignment vertical="center"/>
    </xf>
    <xf numFmtId="9" fontId="1" fillId="9" borderId="0" xfId="2" applyFont="1" applyFill="1" applyBorder="1" applyAlignment="1">
      <alignment horizontal="center" vertical="center"/>
    </xf>
    <xf numFmtId="164" fontId="18"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8" fillId="10" borderId="9" xfId="12" applyFont="1" applyFill="1" applyBorder="1">
      <alignment horizontal="left" vertical="center" indent="2"/>
    </xf>
    <xf numFmtId="0" fontId="18" fillId="10" borderId="9" xfId="11" applyFont="1" applyFill="1" applyBorder="1" applyAlignment="1">
      <alignment vertical="center"/>
    </xf>
    <xf numFmtId="9" fontId="1" fillId="10" borderId="9" xfId="2" applyFont="1" applyFill="1" applyBorder="1" applyAlignment="1">
      <alignment horizontal="center" vertical="center"/>
    </xf>
    <xf numFmtId="164" fontId="18" fillId="10" borderId="9" xfId="10" applyFont="1" applyFill="1" applyBorder="1">
      <alignment horizontal="center" vertical="center"/>
    </xf>
    <xf numFmtId="0" fontId="18" fillId="0" borderId="0" xfId="12" applyFont="1" applyBorder="1">
      <alignment horizontal="left" vertical="center" indent="2"/>
    </xf>
    <xf numFmtId="0" fontId="18" fillId="0" borderId="0" xfId="11" applyFont="1" applyBorder="1" applyAlignment="1">
      <alignment vertical="center"/>
    </xf>
    <xf numFmtId="9" fontId="1" fillId="0" borderId="0" xfId="2" applyFont="1" applyBorder="1" applyAlignment="1">
      <alignment horizontal="center" vertical="center"/>
    </xf>
    <xf numFmtId="164" fontId="18" fillId="0" borderId="0" xfId="10" applyFont="1" applyBorder="1">
      <alignment horizontal="center" vertical="center"/>
    </xf>
    <xf numFmtId="0" fontId="23" fillId="2" borderId="0" xfId="0" applyFont="1" applyFill="1" applyAlignment="1">
      <alignment horizontal="left" vertical="center" indent="1"/>
    </xf>
    <xf numFmtId="0" fontId="23" fillId="2" borderId="0" xfId="0" applyFont="1" applyFill="1" applyAlignment="1">
      <alignment vertical="center"/>
    </xf>
    <xf numFmtId="9" fontId="1" fillId="2" borderId="0" xfId="2" applyFont="1" applyFill="1" applyBorder="1" applyAlignment="1">
      <alignment horizontal="center" vertical="center"/>
    </xf>
    <xf numFmtId="164" fontId="24"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5" fillId="0" borderId="0" xfId="7" applyFont="1" applyAlignment="1">
      <alignment horizontal="left" vertical="center" indent="1"/>
    </xf>
    <xf numFmtId="0" fontId="9" fillId="0" borderId="0" xfId="0" applyFont="1" applyAlignment="1">
      <alignment horizontal="left" vertical="center" indent="1"/>
    </xf>
    <xf numFmtId="0" fontId="3" fillId="0" borderId="0" xfId="0" applyFont="1" applyAlignment="1">
      <alignment horizontal="left" vertical="top" indent="1"/>
    </xf>
    <xf numFmtId="0" fontId="25" fillId="0" borderId="0" xfId="0" applyFont="1" applyAlignment="1">
      <alignment horizontal="left" vertical="center" indent="1"/>
    </xf>
    <xf numFmtId="0" fontId="28" fillId="0" borderId="0" xfId="0" applyFont="1" applyAlignment="1">
      <alignment horizontal="left" vertical="top" wrapText="1" indent="1"/>
    </xf>
    <xf numFmtId="0" fontId="0" fillId="0" borderId="0" xfId="0" applyAlignment="1">
      <alignment horizontal="left" vertical="top" wrapText="1" indent="1"/>
    </xf>
    <xf numFmtId="0" fontId="29" fillId="0" borderId="0" xfId="1" applyFont="1" applyAlignment="1" applyProtection="1">
      <alignment horizontal="left" vertical="top" indent="1"/>
    </xf>
    <xf numFmtId="0" fontId="1" fillId="0" borderId="0" xfId="0" applyFont="1" applyAlignment="1">
      <alignment horizontal="left" vertical="top" indent="1"/>
    </xf>
    <xf numFmtId="0" fontId="18" fillId="3" borderId="0" xfId="12" applyFont="1" applyFill="1" applyBorder="1">
      <alignment horizontal="left" vertical="center" indent="2"/>
    </xf>
    <xf numFmtId="164" fontId="18" fillId="3" borderId="0" xfId="10" applyFont="1" applyFill="1" applyBorder="1">
      <alignment horizontal="center" vertical="center"/>
    </xf>
    <xf numFmtId="0" fontId="30" fillId="0" borderId="0" xfId="0" applyFont="1" applyAlignment="1">
      <alignment horizontal="left" indent="1"/>
    </xf>
    <xf numFmtId="0" fontId="31" fillId="0" borderId="0" xfId="5" applyFont="1" applyAlignment="1">
      <alignment horizontal="left"/>
    </xf>
    <xf numFmtId="0" fontId="18" fillId="3" borderId="22" xfId="12" applyFont="1" applyFill="1" applyBorder="1">
      <alignment horizontal="left" vertical="center" indent="2"/>
    </xf>
    <xf numFmtId="0" fontId="18" fillId="3" borderId="22" xfId="11" applyFont="1" applyFill="1" applyBorder="1" applyAlignment="1">
      <alignment vertical="center"/>
    </xf>
    <xf numFmtId="164" fontId="18" fillId="3" borderId="22" xfId="10" applyFont="1" applyFill="1" applyBorder="1">
      <alignment horizontal="center" vertical="center"/>
    </xf>
    <xf numFmtId="0" fontId="32" fillId="0" borderId="0" xfId="1" applyFont="1" applyAlignment="1" applyProtection="1">
      <alignment horizontal="left" vertical="top" indent="1"/>
    </xf>
    <xf numFmtId="0" fontId="13" fillId="0" borderId="0" xfId="3" applyAlignment="1">
      <alignment wrapText="1"/>
    </xf>
    <xf numFmtId="0" fontId="19"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19" fillId="11" borderId="16" xfId="0" applyFont="1" applyFill="1" applyBorder="1" applyAlignment="1">
      <alignment vertical="center"/>
    </xf>
    <xf numFmtId="0" fontId="19" fillId="11" borderId="21" xfId="0" applyFont="1" applyFill="1" applyBorder="1" applyAlignment="1">
      <alignment vertical="center"/>
    </xf>
    <xf numFmtId="0" fontId="19" fillId="11" borderId="16" xfId="0" applyFont="1" applyFill="1" applyBorder="1" applyAlignment="1">
      <alignment horizontal="center" vertical="center"/>
    </xf>
    <xf numFmtId="0" fontId="4" fillId="2" borderId="21" xfId="0" applyFont="1" applyFill="1" applyBorder="1"/>
    <xf numFmtId="0" fontId="26" fillId="0" borderId="0" xfId="0" applyFont="1" applyAlignment="1">
      <alignment horizontal="left"/>
    </xf>
    <xf numFmtId="0" fontId="27" fillId="0" borderId="0" xfId="0" applyFont="1"/>
    <xf numFmtId="165" fontId="26" fillId="0" borderId="0" xfId="9" applyFont="1" applyBorder="1" applyAlignment="1">
      <alignment horizontal="left"/>
    </xf>
    <xf numFmtId="0" fontId="25" fillId="0" borderId="0" xfId="8" applyFont="1" applyAlignment="1">
      <alignment horizontal="left"/>
    </xf>
    <xf numFmtId="0" fontId="4" fillId="0" borderId="0" xfId="0" applyFont="1"/>
    <xf numFmtId="166" fontId="18" fillId="2" borderId="13" xfId="0" applyNumberFormat="1" applyFont="1" applyFill="1" applyBorder="1" applyAlignment="1">
      <alignment horizontal="center" vertical="center" wrapText="1"/>
    </xf>
    <xf numFmtId="166" fontId="18" fillId="2" borderId="19" xfId="0" applyNumberFormat="1" applyFont="1" applyFill="1" applyBorder="1" applyAlignment="1">
      <alignment horizontal="center" vertical="center" wrapText="1"/>
    </xf>
    <xf numFmtId="166" fontId="18" fillId="2" borderId="18" xfId="0" applyNumberFormat="1" applyFont="1" applyFill="1" applyBorder="1" applyAlignment="1">
      <alignment horizontal="center" vertical="center" wrapTex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9"/>
  <sheetViews>
    <sheetView showGridLines="0" tabSelected="1" showRuler="0" zoomScale="85" zoomScaleNormal="85" zoomScalePageLayoutView="70" workbookViewId="0">
      <pane xSplit="6" ySplit="7" topLeftCell="G29" activePane="bottomRight" state="frozen"/>
      <selection pane="topRight" activeCell="G1" sqref="G1"/>
      <selection pane="bottomLeft" activeCell="A8" sqref="A8"/>
      <selection pane="bottomRight" activeCell="B32" sqref="B32"/>
    </sheetView>
  </sheetViews>
  <sheetFormatPr defaultColWidth="8.75" defaultRowHeight="30" customHeight="1" x14ac:dyDescent="0.2"/>
  <cols>
    <col min="1" max="1" width="2.75" style="13" customWidth="1"/>
    <col min="2" max="2" width="40.5" customWidth="1"/>
    <col min="3" max="3" width="16.75" customWidth="1"/>
    <col min="4" max="4" width="10.75" customWidth="1"/>
    <col min="5" max="5" width="10.75" style="2" customWidth="1"/>
    <col min="6" max="6" width="10.75" customWidth="1"/>
    <col min="7" max="7" width="2.75" customWidth="1"/>
    <col min="8" max="8" width="6" hidden="1" customWidth="1"/>
    <col min="9" max="65" width="2.75" customWidth="1"/>
  </cols>
  <sheetData>
    <row r="1" spans="1:64" ht="51" customHeight="1" x14ac:dyDescent="0.8">
      <c r="A1" s="14"/>
      <c r="B1" s="104" t="s">
        <v>34</v>
      </c>
      <c r="C1" s="18"/>
      <c r="D1" s="19"/>
      <c r="E1" s="20"/>
      <c r="F1" s="21"/>
      <c r="H1" s="1"/>
      <c r="I1" s="119" t="s">
        <v>24</v>
      </c>
      <c r="J1" s="120"/>
      <c r="K1" s="120"/>
      <c r="L1" s="120"/>
      <c r="M1" s="120"/>
      <c r="N1" s="120"/>
      <c r="O1" s="120"/>
      <c r="P1" s="24"/>
      <c r="Q1" s="118">
        <v>45530</v>
      </c>
      <c r="R1" s="117"/>
      <c r="S1" s="117"/>
      <c r="T1" s="117"/>
      <c r="U1" s="117"/>
      <c r="V1" s="117"/>
      <c r="W1" s="117"/>
      <c r="X1" s="117"/>
      <c r="Y1" s="117"/>
      <c r="Z1" s="117"/>
    </row>
    <row r="2" spans="1:64" ht="30" customHeight="1" x14ac:dyDescent="0.5">
      <c r="B2" s="93" t="s">
        <v>28</v>
      </c>
      <c r="D2" s="22"/>
      <c r="E2" s="23"/>
      <c r="F2" s="22"/>
      <c r="I2" s="119" t="s">
        <v>25</v>
      </c>
      <c r="J2" s="120"/>
      <c r="K2" s="120"/>
      <c r="L2" s="120"/>
      <c r="M2" s="120"/>
      <c r="N2" s="120"/>
      <c r="O2" s="120"/>
      <c r="P2" s="24"/>
      <c r="Q2" s="116">
        <v>14</v>
      </c>
      <c r="R2" s="117"/>
      <c r="S2" s="117"/>
      <c r="T2" s="117"/>
      <c r="U2" s="117"/>
      <c r="V2" s="117"/>
      <c r="W2" s="117"/>
      <c r="X2" s="117"/>
      <c r="Y2" s="117"/>
      <c r="Z2" s="117"/>
    </row>
    <row r="3" spans="1:64" s="25" customFormat="1" ht="30" customHeight="1" x14ac:dyDescent="0.2">
      <c r="A3" s="13"/>
      <c r="B3" s="103" t="s">
        <v>8</v>
      </c>
      <c r="C3" s="35"/>
      <c r="D3" s="26"/>
      <c r="E3" s="27"/>
    </row>
    <row r="4" spans="1:64" s="25" customFormat="1" ht="30" customHeight="1" x14ac:dyDescent="0.2">
      <c r="A4" s="14"/>
      <c r="B4" s="108" t="s">
        <v>13</v>
      </c>
      <c r="C4" s="35"/>
      <c r="E4" s="28"/>
      <c r="I4" s="123">
        <f>I5</f>
        <v>45621</v>
      </c>
      <c r="J4" s="121"/>
      <c r="K4" s="121"/>
      <c r="L4" s="121"/>
      <c r="M4" s="121"/>
      <c r="N4" s="121"/>
      <c r="O4" s="121"/>
      <c r="P4" s="121">
        <f>P5</f>
        <v>45628</v>
      </c>
      <c r="Q4" s="121"/>
      <c r="R4" s="121"/>
      <c r="S4" s="121"/>
      <c r="T4" s="121"/>
      <c r="U4" s="121"/>
      <c r="V4" s="121"/>
      <c r="W4" s="121">
        <f>W5</f>
        <v>45635</v>
      </c>
      <c r="X4" s="121"/>
      <c r="Y4" s="121"/>
      <c r="Z4" s="121"/>
      <c r="AA4" s="121"/>
      <c r="AB4" s="121"/>
      <c r="AC4" s="121"/>
      <c r="AD4" s="121">
        <f>AD5</f>
        <v>45642</v>
      </c>
      <c r="AE4" s="121"/>
      <c r="AF4" s="121"/>
      <c r="AG4" s="121"/>
      <c r="AH4" s="121"/>
      <c r="AI4" s="121"/>
      <c r="AJ4" s="121"/>
      <c r="AK4" s="121">
        <f>AK5</f>
        <v>45649</v>
      </c>
      <c r="AL4" s="121"/>
      <c r="AM4" s="121"/>
      <c r="AN4" s="121"/>
      <c r="AO4" s="121"/>
      <c r="AP4" s="121"/>
      <c r="AQ4" s="121"/>
      <c r="AR4" s="121">
        <f>AR5</f>
        <v>45656</v>
      </c>
      <c r="AS4" s="121"/>
      <c r="AT4" s="121"/>
      <c r="AU4" s="121"/>
      <c r="AV4" s="121"/>
      <c r="AW4" s="121"/>
      <c r="AX4" s="121"/>
      <c r="AY4" s="121">
        <f>AY5</f>
        <v>45663</v>
      </c>
      <c r="AZ4" s="121"/>
      <c r="BA4" s="121"/>
      <c r="BB4" s="121"/>
      <c r="BC4" s="121"/>
      <c r="BD4" s="121"/>
      <c r="BE4" s="121"/>
      <c r="BF4" s="121">
        <f>BF5</f>
        <v>45670</v>
      </c>
      <c r="BG4" s="121"/>
      <c r="BH4" s="121"/>
      <c r="BI4" s="121"/>
      <c r="BJ4" s="121"/>
      <c r="BK4" s="121"/>
      <c r="BL4" s="122"/>
    </row>
    <row r="5" spans="1:64" s="25" customFormat="1" ht="15" customHeight="1" x14ac:dyDescent="0.2">
      <c r="A5" s="109"/>
      <c r="B5" s="110" t="s">
        <v>5</v>
      </c>
      <c r="C5" s="112" t="s">
        <v>26</v>
      </c>
      <c r="D5" s="114" t="s">
        <v>1</v>
      </c>
      <c r="E5" s="114" t="s">
        <v>3</v>
      </c>
      <c r="F5" s="114" t="s">
        <v>4</v>
      </c>
      <c r="I5" s="29">
        <f>Project_Start-WEEKDAY(Project_Start,1)+2+7*(Display_Week-1)</f>
        <v>45621</v>
      </c>
      <c r="J5" s="29">
        <f>I5+1</f>
        <v>45622</v>
      </c>
      <c r="K5" s="29">
        <f t="shared" ref="K5:AX5" si="0">J5+1</f>
        <v>45623</v>
      </c>
      <c r="L5" s="29">
        <f t="shared" si="0"/>
        <v>45624</v>
      </c>
      <c r="M5" s="29">
        <f t="shared" si="0"/>
        <v>45625</v>
      </c>
      <c r="N5" s="29">
        <f t="shared" si="0"/>
        <v>45626</v>
      </c>
      <c r="O5" s="30">
        <f t="shared" si="0"/>
        <v>45627</v>
      </c>
      <c r="P5" s="31">
        <f>O5+1</f>
        <v>45628</v>
      </c>
      <c r="Q5" s="29">
        <f>P5+1</f>
        <v>45629</v>
      </c>
      <c r="R5" s="29">
        <f t="shared" si="0"/>
        <v>45630</v>
      </c>
      <c r="S5" s="29">
        <f t="shared" si="0"/>
        <v>45631</v>
      </c>
      <c r="T5" s="29">
        <f t="shared" si="0"/>
        <v>45632</v>
      </c>
      <c r="U5" s="29">
        <f t="shared" si="0"/>
        <v>45633</v>
      </c>
      <c r="V5" s="30">
        <f t="shared" si="0"/>
        <v>45634</v>
      </c>
      <c r="W5" s="31">
        <f>V5+1</f>
        <v>45635</v>
      </c>
      <c r="X5" s="29">
        <f>W5+1</f>
        <v>45636</v>
      </c>
      <c r="Y5" s="29">
        <f t="shared" si="0"/>
        <v>45637</v>
      </c>
      <c r="Z5" s="29">
        <f t="shared" si="0"/>
        <v>45638</v>
      </c>
      <c r="AA5" s="29">
        <f t="shared" si="0"/>
        <v>45639</v>
      </c>
      <c r="AB5" s="29">
        <f t="shared" si="0"/>
        <v>45640</v>
      </c>
      <c r="AC5" s="30">
        <f t="shared" si="0"/>
        <v>45641</v>
      </c>
      <c r="AD5" s="31">
        <f>AC5+1</f>
        <v>45642</v>
      </c>
      <c r="AE5" s="29">
        <f>AD5+1</f>
        <v>45643</v>
      </c>
      <c r="AF5" s="29">
        <f t="shared" si="0"/>
        <v>45644</v>
      </c>
      <c r="AG5" s="29">
        <f t="shared" si="0"/>
        <v>45645</v>
      </c>
      <c r="AH5" s="29">
        <f t="shared" si="0"/>
        <v>45646</v>
      </c>
      <c r="AI5" s="29">
        <f t="shared" si="0"/>
        <v>45647</v>
      </c>
      <c r="AJ5" s="30">
        <f t="shared" si="0"/>
        <v>45648</v>
      </c>
      <c r="AK5" s="31">
        <f>AJ5+1</f>
        <v>45649</v>
      </c>
      <c r="AL5" s="29">
        <f>AK5+1</f>
        <v>45650</v>
      </c>
      <c r="AM5" s="29">
        <f t="shared" si="0"/>
        <v>45651</v>
      </c>
      <c r="AN5" s="29">
        <f t="shared" si="0"/>
        <v>45652</v>
      </c>
      <c r="AO5" s="29">
        <f t="shared" si="0"/>
        <v>45653</v>
      </c>
      <c r="AP5" s="29">
        <f t="shared" si="0"/>
        <v>45654</v>
      </c>
      <c r="AQ5" s="30">
        <f t="shared" si="0"/>
        <v>45655</v>
      </c>
      <c r="AR5" s="31">
        <f>AQ5+1</f>
        <v>45656</v>
      </c>
      <c r="AS5" s="29">
        <f>AR5+1</f>
        <v>45657</v>
      </c>
      <c r="AT5" s="29">
        <f t="shared" si="0"/>
        <v>45658</v>
      </c>
      <c r="AU5" s="29">
        <f t="shared" si="0"/>
        <v>45659</v>
      </c>
      <c r="AV5" s="29">
        <f t="shared" si="0"/>
        <v>45660</v>
      </c>
      <c r="AW5" s="29">
        <f t="shared" si="0"/>
        <v>45661</v>
      </c>
      <c r="AX5" s="30">
        <f t="shared" si="0"/>
        <v>45662</v>
      </c>
      <c r="AY5" s="31">
        <f>AX5+1</f>
        <v>45663</v>
      </c>
      <c r="AZ5" s="29">
        <f>AY5+1</f>
        <v>45664</v>
      </c>
      <c r="BA5" s="29">
        <f t="shared" ref="BA5:BE5" si="1">AZ5+1</f>
        <v>45665</v>
      </c>
      <c r="BB5" s="29">
        <f t="shared" si="1"/>
        <v>45666</v>
      </c>
      <c r="BC5" s="29">
        <f t="shared" si="1"/>
        <v>45667</v>
      </c>
      <c r="BD5" s="29">
        <f t="shared" si="1"/>
        <v>45668</v>
      </c>
      <c r="BE5" s="30">
        <f t="shared" si="1"/>
        <v>45669</v>
      </c>
      <c r="BF5" s="31">
        <f>BE5+1</f>
        <v>45670</v>
      </c>
      <c r="BG5" s="29">
        <f>BF5+1</f>
        <v>45671</v>
      </c>
      <c r="BH5" s="29">
        <f t="shared" ref="BH5:BL5" si="2">BG5+1</f>
        <v>45672</v>
      </c>
      <c r="BI5" s="29">
        <f t="shared" si="2"/>
        <v>45673</v>
      </c>
      <c r="BJ5" s="29">
        <f t="shared" si="2"/>
        <v>45674</v>
      </c>
      <c r="BK5" s="29">
        <f t="shared" si="2"/>
        <v>45675</v>
      </c>
      <c r="BL5" s="29">
        <f t="shared" si="2"/>
        <v>45676</v>
      </c>
    </row>
    <row r="6" spans="1:64" s="25" customFormat="1" ht="15" customHeight="1" thickBot="1" x14ac:dyDescent="0.25">
      <c r="A6" s="109"/>
      <c r="B6" s="111"/>
      <c r="C6" s="113"/>
      <c r="D6" s="115"/>
      <c r="E6" s="115"/>
      <c r="F6" s="115"/>
      <c r="I6" s="32" t="str">
        <f t="shared" ref="I6:AN6" si="3">LEFT(TEXT(I5,"ddd"),1)</f>
        <v>M</v>
      </c>
      <c r="J6" s="33" t="str">
        <f t="shared" si="3"/>
        <v>T</v>
      </c>
      <c r="K6" s="33" t="str">
        <f t="shared" si="3"/>
        <v>W</v>
      </c>
      <c r="L6" s="33" t="str">
        <f t="shared" si="3"/>
        <v>T</v>
      </c>
      <c r="M6" s="33" t="str">
        <f t="shared" si="3"/>
        <v>F</v>
      </c>
      <c r="N6" s="33" t="str">
        <f t="shared" si="3"/>
        <v>S</v>
      </c>
      <c r="O6" s="33" t="str">
        <f t="shared" si="3"/>
        <v>S</v>
      </c>
      <c r="P6" s="33" t="str">
        <f t="shared" si="3"/>
        <v>M</v>
      </c>
      <c r="Q6" s="33" t="str">
        <f t="shared" si="3"/>
        <v>T</v>
      </c>
      <c r="R6" s="33" t="str">
        <f t="shared" si="3"/>
        <v>W</v>
      </c>
      <c r="S6" s="33" t="str">
        <f t="shared" si="3"/>
        <v>T</v>
      </c>
      <c r="T6" s="33" t="str">
        <f t="shared" si="3"/>
        <v>F</v>
      </c>
      <c r="U6" s="33" t="str">
        <f t="shared" si="3"/>
        <v>S</v>
      </c>
      <c r="V6" s="33" t="str">
        <f t="shared" si="3"/>
        <v>S</v>
      </c>
      <c r="W6" s="33" t="str">
        <f t="shared" si="3"/>
        <v>M</v>
      </c>
      <c r="X6" s="33" t="str">
        <f t="shared" si="3"/>
        <v>T</v>
      </c>
      <c r="Y6" s="33" t="str">
        <f t="shared" si="3"/>
        <v>W</v>
      </c>
      <c r="Z6" s="33" t="str">
        <f t="shared" si="3"/>
        <v>T</v>
      </c>
      <c r="AA6" s="33" t="str">
        <f t="shared" si="3"/>
        <v>F</v>
      </c>
      <c r="AB6" s="33" t="str">
        <f t="shared" si="3"/>
        <v>S</v>
      </c>
      <c r="AC6" s="33" t="str">
        <f t="shared" si="3"/>
        <v>S</v>
      </c>
      <c r="AD6" s="33" t="str">
        <f t="shared" si="3"/>
        <v>M</v>
      </c>
      <c r="AE6" s="33" t="str">
        <f t="shared" si="3"/>
        <v>T</v>
      </c>
      <c r="AF6" s="33" t="str">
        <f t="shared" si="3"/>
        <v>W</v>
      </c>
      <c r="AG6" s="33" t="str">
        <f t="shared" si="3"/>
        <v>T</v>
      </c>
      <c r="AH6" s="33" t="str">
        <f t="shared" si="3"/>
        <v>F</v>
      </c>
      <c r="AI6" s="33" t="str">
        <f t="shared" si="3"/>
        <v>S</v>
      </c>
      <c r="AJ6" s="33" t="str">
        <f t="shared" si="3"/>
        <v>S</v>
      </c>
      <c r="AK6" s="33" t="str">
        <f t="shared" si="3"/>
        <v>M</v>
      </c>
      <c r="AL6" s="33" t="str">
        <f t="shared" si="3"/>
        <v>T</v>
      </c>
      <c r="AM6" s="33" t="str">
        <f t="shared" si="3"/>
        <v>W</v>
      </c>
      <c r="AN6" s="33" t="str">
        <f t="shared" si="3"/>
        <v>T</v>
      </c>
      <c r="AO6" s="33" t="str">
        <f t="shared" ref="AO6:BL6" si="4">LEFT(TEXT(AO5,"ddd"),1)</f>
        <v>F</v>
      </c>
      <c r="AP6" s="33" t="str">
        <f t="shared" si="4"/>
        <v>S</v>
      </c>
      <c r="AQ6" s="33" t="str">
        <f t="shared" si="4"/>
        <v>S</v>
      </c>
      <c r="AR6" s="33" t="str">
        <f t="shared" si="4"/>
        <v>M</v>
      </c>
      <c r="AS6" s="33" t="str">
        <f t="shared" si="4"/>
        <v>T</v>
      </c>
      <c r="AT6" s="33" t="str">
        <f t="shared" si="4"/>
        <v>W</v>
      </c>
      <c r="AU6" s="33" t="str">
        <f t="shared" si="4"/>
        <v>T</v>
      </c>
      <c r="AV6" s="33" t="str">
        <f t="shared" si="4"/>
        <v>F</v>
      </c>
      <c r="AW6" s="33" t="str">
        <f t="shared" si="4"/>
        <v>S</v>
      </c>
      <c r="AX6" s="33" t="str">
        <f t="shared" si="4"/>
        <v>S</v>
      </c>
      <c r="AY6" s="33" t="str">
        <f t="shared" si="4"/>
        <v>M</v>
      </c>
      <c r="AZ6" s="33" t="str">
        <f t="shared" si="4"/>
        <v>T</v>
      </c>
      <c r="BA6" s="33" t="str">
        <f t="shared" si="4"/>
        <v>W</v>
      </c>
      <c r="BB6" s="33" t="str">
        <f t="shared" si="4"/>
        <v>T</v>
      </c>
      <c r="BC6" s="33" t="str">
        <f t="shared" si="4"/>
        <v>F</v>
      </c>
      <c r="BD6" s="33" t="str">
        <f t="shared" si="4"/>
        <v>S</v>
      </c>
      <c r="BE6" s="33" t="str">
        <f t="shared" si="4"/>
        <v>S</v>
      </c>
      <c r="BF6" s="33" t="str">
        <f t="shared" si="4"/>
        <v>M</v>
      </c>
      <c r="BG6" s="33" t="str">
        <f t="shared" si="4"/>
        <v>T</v>
      </c>
      <c r="BH6" s="33" t="str">
        <f t="shared" si="4"/>
        <v>W</v>
      </c>
      <c r="BI6" s="33" t="str">
        <f t="shared" si="4"/>
        <v>T</v>
      </c>
      <c r="BJ6" s="33" t="str">
        <f t="shared" si="4"/>
        <v>F</v>
      </c>
      <c r="BK6" s="33" t="str">
        <f t="shared" si="4"/>
        <v>S</v>
      </c>
      <c r="BL6" s="34" t="str">
        <f t="shared" si="4"/>
        <v>S</v>
      </c>
    </row>
    <row r="7" spans="1:64" s="25" customFormat="1" ht="30" hidden="1" customHeight="1" thickBot="1" x14ac:dyDescent="0.25">
      <c r="A7" s="13" t="s">
        <v>20</v>
      </c>
      <c r="B7" s="35"/>
      <c r="C7" s="36"/>
      <c r="D7" s="35"/>
      <c r="E7" s="35"/>
      <c r="F7" s="35"/>
      <c r="H7" s="25" t="str">
        <f>IF(OR(ISBLANK(task_start),ISBLANK(task_end)),"",task_end-task_start+1)</f>
        <v/>
      </c>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7"/>
      <c r="BD7" s="37"/>
      <c r="BE7" s="37"/>
      <c r="BF7" s="37"/>
      <c r="BG7" s="37"/>
      <c r="BH7" s="37"/>
      <c r="BI7" s="37"/>
      <c r="BJ7" s="37"/>
      <c r="BK7" s="37"/>
      <c r="BL7" s="37"/>
    </row>
    <row r="8" spans="1:64" s="44" customFormat="1" ht="30" customHeight="1" thickBot="1" x14ac:dyDescent="0.25">
      <c r="A8" s="14"/>
      <c r="B8" s="38" t="s">
        <v>21</v>
      </c>
      <c r="C8" s="39"/>
      <c r="D8" s="40"/>
      <c r="E8" s="41"/>
      <c r="F8" s="42"/>
      <c r="G8" s="17"/>
      <c r="H8" s="5" t="str">
        <f t="shared" ref="H8:H46" si="5">IF(OR(ISBLANK(task_start),ISBLANK(task_end)),"",task_end-task_start+1)</f>
        <v/>
      </c>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row>
    <row r="9" spans="1:64" s="44" customFormat="1" ht="30" customHeight="1" thickBot="1" x14ac:dyDescent="0.25">
      <c r="A9" s="14"/>
      <c r="B9" s="45" t="s">
        <v>29</v>
      </c>
      <c r="C9" s="46" t="s">
        <v>28</v>
      </c>
      <c r="D9" s="47">
        <v>1</v>
      </c>
      <c r="E9" s="48">
        <f>Project_Start</f>
        <v>45530</v>
      </c>
      <c r="F9" s="48">
        <v>45530</v>
      </c>
      <c r="G9" s="17"/>
      <c r="H9" s="5">
        <f t="shared" si="5"/>
        <v>1</v>
      </c>
      <c r="I9" s="49"/>
      <c r="J9" s="49"/>
      <c r="K9" s="49"/>
      <c r="L9" s="49"/>
      <c r="M9" s="49"/>
      <c r="N9" s="49"/>
      <c r="O9" s="49"/>
      <c r="P9" s="49"/>
      <c r="Q9" s="49"/>
      <c r="R9" s="49"/>
      <c r="S9" s="49"/>
      <c r="T9" s="49"/>
      <c r="U9" s="49"/>
      <c r="V9" s="49"/>
      <c r="W9" s="49"/>
      <c r="X9" s="49"/>
      <c r="Y9" s="49"/>
      <c r="Z9" s="49"/>
      <c r="AA9" s="49"/>
      <c r="AB9" s="49"/>
      <c r="AC9" s="49"/>
      <c r="AD9" s="49"/>
      <c r="AE9" s="49"/>
      <c r="AF9" s="49"/>
      <c r="AG9" s="49"/>
      <c r="AH9" s="49"/>
      <c r="AI9" s="49"/>
      <c r="AJ9" s="49"/>
      <c r="AK9" s="49"/>
      <c r="AL9" s="49"/>
      <c r="AM9" s="49"/>
      <c r="AN9" s="49"/>
      <c r="AO9" s="49"/>
      <c r="AP9" s="49"/>
      <c r="AQ9" s="49"/>
      <c r="AR9" s="49"/>
      <c r="AS9" s="49"/>
      <c r="AT9" s="49"/>
      <c r="AU9" s="49"/>
      <c r="AV9" s="49"/>
      <c r="AW9" s="49"/>
      <c r="AX9" s="49"/>
      <c r="AY9" s="49"/>
      <c r="AZ9" s="49"/>
      <c r="BA9" s="49"/>
      <c r="BB9" s="49"/>
      <c r="BC9" s="49"/>
      <c r="BD9" s="49"/>
      <c r="BE9" s="49"/>
      <c r="BF9" s="49"/>
      <c r="BG9" s="49"/>
      <c r="BH9" s="49"/>
      <c r="BI9" s="49"/>
      <c r="BJ9" s="49"/>
      <c r="BK9" s="49"/>
      <c r="BL9" s="49"/>
    </row>
    <row r="10" spans="1:64" s="44" customFormat="1" ht="30" customHeight="1" thickBot="1" x14ac:dyDescent="0.25">
      <c r="A10" s="14"/>
      <c r="B10" s="50" t="s">
        <v>32</v>
      </c>
      <c r="C10" s="46" t="s">
        <v>28</v>
      </c>
      <c r="D10" s="47">
        <v>1</v>
      </c>
      <c r="E10" s="52">
        <v>45530</v>
      </c>
      <c r="F10" s="48">
        <v>45530</v>
      </c>
      <c r="G10" s="17"/>
      <c r="H10" s="5">
        <f t="shared" si="5"/>
        <v>1</v>
      </c>
      <c r="I10" s="49"/>
      <c r="J10" s="49"/>
      <c r="K10" s="49"/>
      <c r="L10" s="49"/>
      <c r="M10" s="49"/>
      <c r="N10" s="49"/>
      <c r="O10" s="49"/>
      <c r="P10" s="49"/>
      <c r="Q10" s="49"/>
      <c r="R10" s="49"/>
      <c r="S10" s="49"/>
      <c r="T10" s="49"/>
      <c r="U10" s="53"/>
      <c r="V10" s="53"/>
      <c r="W10" s="49"/>
      <c r="X10" s="49"/>
      <c r="Y10" s="49"/>
      <c r="Z10" s="49"/>
      <c r="AA10" s="49"/>
      <c r="AB10" s="49"/>
      <c r="AC10" s="49"/>
      <c r="AD10" s="49"/>
      <c r="AE10" s="49"/>
      <c r="AF10" s="49"/>
      <c r="AG10" s="49"/>
      <c r="AH10" s="49"/>
      <c r="AI10" s="49"/>
      <c r="AJ10" s="49"/>
      <c r="AK10" s="49"/>
      <c r="AL10" s="49"/>
      <c r="AM10" s="49"/>
      <c r="AN10" s="49"/>
      <c r="AO10" s="49"/>
      <c r="AP10" s="49"/>
      <c r="AQ10" s="49"/>
      <c r="AR10" s="49"/>
      <c r="AS10" s="49"/>
      <c r="AT10" s="49"/>
      <c r="AU10" s="49"/>
      <c r="AV10" s="49"/>
      <c r="AW10" s="49"/>
      <c r="AX10" s="49"/>
      <c r="AY10" s="49"/>
      <c r="AZ10" s="49"/>
      <c r="BA10" s="49"/>
      <c r="BB10" s="49"/>
      <c r="BC10" s="49"/>
      <c r="BD10" s="49"/>
      <c r="BE10" s="49"/>
      <c r="BF10" s="49"/>
      <c r="BG10" s="49"/>
      <c r="BH10" s="49"/>
      <c r="BI10" s="49"/>
      <c r="BJ10" s="49"/>
      <c r="BK10" s="49"/>
      <c r="BL10" s="49"/>
    </row>
    <row r="11" spans="1:64" s="44" customFormat="1" ht="30" customHeight="1" thickBot="1" x14ac:dyDescent="0.25">
      <c r="A11" s="13"/>
      <c r="B11" s="50" t="s">
        <v>30</v>
      </c>
      <c r="C11" s="46" t="s">
        <v>28</v>
      </c>
      <c r="D11" s="51">
        <v>1</v>
      </c>
      <c r="E11" s="52">
        <f>F10</f>
        <v>45530</v>
      </c>
      <c r="F11" s="52">
        <f>E11+4</f>
        <v>45534</v>
      </c>
      <c r="G11" s="17"/>
      <c r="H11" s="5">
        <f t="shared" si="5"/>
        <v>5</v>
      </c>
      <c r="I11" s="49"/>
      <c r="J11" s="49"/>
      <c r="K11" s="49"/>
      <c r="L11" s="49"/>
      <c r="M11" s="49"/>
      <c r="N11" s="49"/>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49"/>
      <c r="AN11" s="49"/>
      <c r="AO11" s="49"/>
      <c r="AP11" s="49"/>
      <c r="AQ11" s="49"/>
      <c r="AR11" s="49"/>
      <c r="AS11" s="49"/>
      <c r="AT11" s="49"/>
      <c r="AU11" s="49"/>
      <c r="AV11" s="49"/>
      <c r="AW11" s="49"/>
      <c r="AX11" s="49"/>
      <c r="AY11" s="49"/>
      <c r="AZ11" s="49"/>
      <c r="BA11" s="49"/>
      <c r="BB11" s="49"/>
      <c r="BC11" s="49"/>
      <c r="BD11" s="49"/>
      <c r="BE11" s="49"/>
      <c r="BF11" s="49"/>
      <c r="BG11" s="49"/>
      <c r="BH11" s="49"/>
      <c r="BI11" s="49"/>
      <c r="BJ11" s="49"/>
      <c r="BK11" s="49"/>
      <c r="BL11" s="49"/>
    </row>
    <row r="12" spans="1:64" s="44" customFormat="1" ht="30" customHeight="1" thickBot="1" x14ac:dyDescent="0.25">
      <c r="A12" s="13"/>
      <c r="B12" s="50" t="s">
        <v>31</v>
      </c>
      <c r="C12" s="46" t="s">
        <v>28</v>
      </c>
      <c r="D12" s="51">
        <v>1</v>
      </c>
      <c r="E12" s="52">
        <v>45533</v>
      </c>
      <c r="F12" s="52">
        <v>45534</v>
      </c>
      <c r="G12" s="17"/>
      <c r="H12" s="5">
        <f t="shared" si="5"/>
        <v>2</v>
      </c>
      <c r="I12" s="49"/>
      <c r="J12" s="49"/>
      <c r="K12" s="49"/>
      <c r="L12" s="49"/>
      <c r="M12" s="49"/>
      <c r="N12" s="49"/>
      <c r="O12" s="49"/>
      <c r="P12" s="49"/>
      <c r="Q12" s="49"/>
      <c r="R12" s="49"/>
      <c r="S12" s="49"/>
      <c r="T12" s="49"/>
      <c r="U12" s="49"/>
      <c r="V12" s="49"/>
      <c r="W12" s="49"/>
      <c r="X12" s="49"/>
      <c r="Y12" s="53"/>
      <c r="Z12" s="49"/>
      <c r="AA12" s="49"/>
      <c r="AB12" s="49"/>
      <c r="AC12" s="49"/>
      <c r="AD12" s="49"/>
      <c r="AE12" s="49"/>
      <c r="AF12" s="49"/>
      <c r="AG12" s="49"/>
      <c r="AH12" s="49"/>
      <c r="AI12" s="49"/>
      <c r="AJ12" s="49"/>
      <c r="AK12" s="49"/>
      <c r="AL12" s="49"/>
      <c r="AM12" s="49"/>
      <c r="AN12" s="49"/>
      <c r="AO12" s="49"/>
      <c r="AP12" s="49"/>
      <c r="AQ12" s="49"/>
      <c r="AR12" s="49"/>
      <c r="AS12" s="49"/>
      <c r="AT12" s="49"/>
      <c r="AU12" s="49"/>
      <c r="AV12" s="49"/>
      <c r="AW12" s="49"/>
      <c r="AX12" s="49"/>
      <c r="AY12" s="49"/>
      <c r="AZ12" s="49"/>
      <c r="BA12" s="49"/>
      <c r="BB12" s="49"/>
      <c r="BC12" s="49"/>
      <c r="BD12" s="49"/>
      <c r="BE12" s="49"/>
      <c r="BF12" s="49"/>
      <c r="BG12" s="49"/>
      <c r="BH12" s="49"/>
      <c r="BI12" s="49"/>
      <c r="BJ12" s="49"/>
      <c r="BK12" s="49"/>
      <c r="BL12" s="49"/>
    </row>
    <row r="13" spans="1:64" s="44" customFormat="1" ht="30" customHeight="1" thickBot="1" x14ac:dyDescent="0.25">
      <c r="A13" s="13"/>
      <c r="B13" s="50" t="s">
        <v>33</v>
      </c>
      <c r="C13" s="46" t="s">
        <v>28</v>
      </c>
      <c r="D13" s="51">
        <v>1</v>
      </c>
      <c r="E13" s="52">
        <v>45538</v>
      </c>
      <c r="F13" s="52">
        <v>45544</v>
      </c>
      <c r="G13" s="17"/>
      <c r="H13" s="5">
        <f t="shared" si="5"/>
        <v>7</v>
      </c>
      <c r="I13" s="49"/>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N13" s="49"/>
      <c r="AO13" s="49"/>
      <c r="AP13" s="49"/>
      <c r="AQ13" s="49"/>
      <c r="AR13" s="49"/>
      <c r="AS13" s="49"/>
      <c r="AT13" s="49"/>
      <c r="AU13" s="49"/>
      <c r="AV13" s="49"/>
      <c r="AW13" s="49"/>
      <c r="AX13" s="49"/>
      <c r="AY13" s="49"/>
      <c r="AZ13" s="49"/>
      <c r="BA13" s="49"/>
      <c r="BB13" s="49"/>
      <c r="BC13" s="49"/>
      <c r="BD13" s="49"/>
      <c r="BE13" s="49"/>
      <c r="BF13" s="49"/>
      <c r="BG13" s="49"/>
      <c r="BH13" s="49"/>
      <c r="BI13" s="49"/>
      <c r="BJ13" s="49"/>
      <c r="BK13" s="49"/>
      <c r="BL13" s="49"/>
    </row>
    <row r="14" spans="1:64" s="44" customFormat="1" ht="30" customHeight="1" thickBot="1" x14ac:dyDescent="0.25">
      <c r="A14" s="13"/>
      <c r="B14" s="50" t="s">
        <v>35</v>
      </c>
      <c r="C14" s="46" t="s">
        <v>28</v>
      </c>
      <c r="D14" s="51">
        <v>1</v>
      </c>
      <c r="E14" s="52">
        <v>45544</v>
      </c>
      <c r="F14" s="52">
        <v>45544</v>
      </c>
      <c r="G14" s="17"/>
      <c r="H14" s="5"/>
      <c r="I14" s="49"/>
      <c r="J14" s="49"/>
      <c r="K14" s="49"/>
      <c r="L14" s="49"/>
      <c r="M14" s="49"/>
      <c r="N14" s="49"/>
      <c r="O14" s="49"/>
      <c r="P14" s="49"/>
      <c r="Q14" s="49"/>
      <c r="R14" s="49"/>
      <c r="S14" s="49"/>
      <c r="T14" s="49"/>
      <c r="U14" s="49"/>
      <c r="V14" s="49"/>
      <c r="W14" s="49"/>
      <c r="X14" s="49"/>
      <c r="Y14" s="49"/>
      <c r="Z14" s="49"/>
      <c r="AA14" s="49"/>
      <c r="AB14" s="49"/>
      <c r="AC14" s="49"/>
      <c r="AD14" s="49"/>
      <c r="AE14" s="49"/>
      <c r="AF14" s="49"/>
      <c r="AG14" s="49"/>
      <c r="AH14" s="49"/>
      <c r="AI14" s="49"/>
      <c r="AJ14" s="49"/>
      <c r="AK14" s="49"/>
      <c r="AL14" s="49"/>
      <c r="AM14" s="49"/>
      <c r="AN14" s="49"/>
      <c r="AO14" s="49"/>
      <c r="AP14" s="49"/>
      <c r="AQ14" s="49"/>
      <c r="AR14" s="49"/>
      <c r="AS14" s="49"/>
      <c r="AT14" s="49"/>
      <c r="AU14" s="49"/>
      <c r="AV14" s="49"/>
      <c r="AW14" s="49"/>
      <c r="AX14" s="49"/>
      <c r="AY14" s="49"/>
      <c r="AZ14" s="49"/>
      <c r="BA14" s="49"/>
      <c r="BB14" s="49"/>
      <c r="BC14" s="49"/>
      <c r="BD14" s="49"/>
      <c r="BE14" s="49"/>
      <c r="BF14" s="49"/>
      <c r="BG14" s="49"/>
      <c r="BH14" s="49"/>
      <c r="BI14" s="49"/>
      <c r="BJ14" s="49"/>
      <c r="BK14" s="49"/>
      <c r="BL14" s="49"/>
    </row>
    <row r="15" spans="1:64" s="44" customFormat="1" ht="30" customHeight="1" thickBot="1" x14ac:dyDescent="0.25">
      <c r="A15" s="13"/>
      <c r="B15" s="105" t="s">
        <v>36</v>
      </c>
      <c r="C15" s="106" t="s">
        <v>28</v>
      </c>
      <c r="D15" s="51">
        <v>1</v>
      </c>
      <c r="E15" s="107">
        <v>45544</v>
      </c>
      <c r="F15" s="107">
        <v>45552</v>
      </c>
      <c r="G15" s="17"/>
      <c r="H15" s="5"/>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c r="AH15" s="49"/>
      <c r="AI15" s="49"/>
      <c r="AJ15" s="49"/>
      <c r="AK15" s="49"/>
      <c r="AL15" s="49"/>
      <c r="AM15" s="49"/>
      <c r="AN15" s="49"/>
      <c r="AO15" s="49"/>
      <c r="AP15" s="49"/>
      <c r="AQ15" s="49"/>
      <c r="AR15" s="49"/>
      <c r="AS15" s="49"/>
      <c r="AT15" s="49"/>
      <c r="AU15" s="49"/>
      <c r="AV15" s="49"/>
      <c r="AW15" s="49"/>
      <c r="AX15" s="49"/>
      <c r="AY15" s="49"/>
      <c r="AZ15" s="49"/>
      <c r="BA15" s="49"/>
      <c r="BB15" s="49"/>
      <c r="BC15" s="49"/>
      <c r="BD15" s="49"/>
      <c r="BE15" s="49"/>
      <c r="BF15" s="49"/>
      <c r="BG15" s="49"/>
      <c r="BH15" s="49"/>
      <c r="BI15" s="49"/>
      <c r="BJ15" s="49"/>
      <c r="BK15" s="49"/>
      <c r="BL15" s="49"/>
    </row>
    <row r="16" spans="1:64" s="44" customFormat="1" ht="30" customHeight="1" thickBot="1" x14ac:dyDescent="0.25">
      <c r="A16" s="13"/>
      <c r="B16" s="101" t="s">
        <v>37</v>
      </c>
      <c r="C16" s="106" t="s">
        <v>28</v>
      </c>
      <c r="D16" s="51">
        <v>1</v>
      </c>
      <c r="E16" s="102">
        <v>45554</v>
      </c>
      <c r="F16" s="102">
        <v>45554</v>
      </c>
      <c r="G16" s="17"/>
      <c r="H16" s="5"/>
    </row>
    <row r="17" spans="1:64" s="44" customFormat="1" ht="30" customHeight="1" thickBot="1" x14ac:dyDescent="0.25">
      <c r="A17" s="14"/>
      <c r="B17" s="54" t="s">
        <v>22</v>
      </c>
      <c r="C17" s="55"/>
      <c r="D17" s="56"/>
      <c r="E17" s="57"/>
      <c r="F17" s="58"/>
      <c r="G17" s="17"/>
      <c r="H17" s="5" t="str">
        <f t="shared" si="5"/>
        <v/>
      </c>
    </row>
    <row r="18" spans="1:64" s="44" customFormat="1" ht="30" customHeight="1" thickBot="1" x14ac:dyDescent="0.25">
      <c r="A18" s="14"/>
      <c r="B18" s="59" t="s">
        <v>38</v>
      </c>
      <c r="C18" s="60" t="s">
        <v>28</v>
      </c>
      <c r="D18" s="61">
        <v>1</v>
      </c>
      <c r="E18" s="62">
        <f>F16</f>
        <v>45554</v>
      </c>
      <c r="F18" s="62">
        <v>45561</v>
      </c>
      <c r="G18" s="17"/>
      <c r="H18" s="5">
        <f t="shared" si="5"/>
        <v>8</v>
      </c>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c r="BG18" s="49"/>
      <c r="BH18" s="49"/>
      <c r="BI18" s="49"/>
      <c r="BJ18" s="49"/>
      <c r="BK18" s="49"/>
      <c r="BL18" s="49"/>
    </row>
    <row r="19" spans="1:64" s="44" customFormat="1" ht="30" customHeight="1" thickBot="1" x14ac:dyDescent="0.25">
      <c r="A19" s="13"/>
      <c r="B19" s="59" t="s">
        <v>39</v>
      </c>
      <c r="C19" s="60" t="s">
        <v>28</v>
      </c>
      <c r="D19" s="61">
        <v>1</v>
      </c>
      <c r="E19" s="62">
        <f>E18</f>
        <v>45554</v>
      </c>
      <c r="F19" s="62">
        <v>45561</v>
      </c>
      <c r="G19" s="17"/>
      <c r="H19" s="5">
        <f t="shared" si="5"/>
        <v>8</v>
      </c>
      <c r="I19" s="49"/>
      <c r="J19" s="49"/>
      <c r="K19" s="49"/>
      <c r="L19" s="49"/>
      <c r="M19" s="49"/>
      <c r="N19" s="49"/>
      <c r="O19" s="49"/>
      <c r="P19" s="49"/>
      <c r="Q19" s="49"/>
      <c r="R19" s="49"/>
      <c r="S19" s="49"/>
      <c r="T19" s="49"/>
      <c r="U19" s="53"/>
      <c r="V19" s="53"/>
      <c r="W19" s="49"/>
      <c r="X19" s="49"/>
      <c r="Y19" s="49"/>
      <c r="Z19" s="49"/>
      <c r="AA19" s="49"/>
      <c r="AB19" s="49"/>
      <c r="AC19" s="49"/>
      <c r="AD19" s="49"/>
      <c r="AE19" s="49"/>
      <c r="AF19" s="49"/>
      <c r="AG19" s="49"/>
      <c r="AH19" s="49"/>
      <c r="AI19" s="49"/>
      <c r="AJ19" s="49"/>
      <c r="AK19" s="49"/>
      <c r="AL19" s="49"/>
      <c r="AM19" s="49"/>
      <c r="AN19" s="49"/>
      <c r="AO19" s="49"/>
      <c r="AP19" s="49"/>
      <c r="AQ19" s="49"/>
      <c r="AR19" s="49"/>
      <c r="AS19" s="49"/>
      <c r="AT19" s="49"/>
      <c r="AU19" s="49"/>
      <c r="AV19" s="49"/>
      <c r="AW19" s="49"/>
      <c r="AX19" s="49"/>
      <c r="AY19" s="49"/>
      <c r="AZ19" s="49"/>
      <c r="BA19" s="49"/>
      <c r="BB19" s="49"/>
      <c r="BC19" s="49"/>
      <c r="BD19" s="49"/>
      <c r="BE19" s="49"/>
      <c r="BF19" s="49"/>
      <c r="BG19" s="49"/>
      <c r="BH19" s="49"/>
      <c r="BI19" s="49"/>
      <c r="BJ19" s="49"/>
      <c r="BK19" s="49"/>
      <c r="BL19" s="49"/>
    </row>
    <row r="20" spans="1:64" s="44" customFormat="1" ht="30" customHeight="1" thickBot="1" x14ac:dyDescent="0.25">
      <c r="A20" s="13"/>
      <c r="B20" s="59" t="s">
        <v>42</v>
      </c>
      <c r="C20" s="60" t="s">
        <v>28</v>
      </c>
      <c r="D20" s="61">
        <v>1</v>
      </c>
      <c r="E20" s="62">
        <f>E18</f>
        <v>45554</v>
      </c>
      <c r="F20" s="62">
        <v>45561</v>
      </c>
      <c r="G20" s="17"/>
      <c r="H20" s="5"/>
      <c r="I20" s="49"/>
      <c r="J20" s="49"/>
      <c r="K20" s="49"/>
      <c r="L20" s="49"/>
      <c r="M20" s="49"/>
      <c r="N20" s="49"/>
      <c r="O20" s="49"/>
      <c r="P20" s="49"/>
      <c r="Q20" s="49"/>
      <c r="R20" s="49"/>
      <c r="S20" s="49"/>
      <c r="T20" s="49"/>
      <c r="U20" s="53"/>
      <c r="V20" s="53"/>
      <c r="W20" s="49"/>
      <c r="X20" s="49"/>
      <c r="Y20" s="49"/>
      <c r="Z20" s="49"/>
      <c r="AA20" s="49"/>
      <c r="AB20" s="49"/>
      <c r="AC20" s="49"/>
      <c r="AD20" s="49"/>
      <c r="AE20" s="49"/>
      <c r="AF20" s="49"/>
      <c r="AG20" s="49"/>
      <c r="AH20" s="49"/>
      <c r="AI20" s="49"/>
      <c r="AJ20" s="49"/>
      <c r="AK20" s="49"/>
      <c r="AL20" s="49"/>
      <c r="AM20" s="49"/>
      <c r="AN20" s="49"/>
      <c r="AO20" s="49"/>
      <c r="AP20" s="49"/>
      <c r="AQ20" s="49"/>
      <c r="AR20" s="49"/>
      <c r="AS20" s="49"/>
      <c r="AT20" s="49"/>
      <c r="AU20" s="49"/>
      <c r="AV20" s="49"/>
      <c r="AW20" s="49"/>
      <c r="AX20" s="49"/>
      <c r="AY20" s="49"/>
      <c r="AZ20" s="49"/>
      <c r="BA20" s="49"/>
      <c r="BB20" s="49"/>
      <c r="BC20" s="49"/>
      <c r="BD20" s="49"/>
      <c r="BE20" s="49"/>
      <c r="BF20" s="49"/>
      <c r="BG20" s="49"/>
      <c r="BH20" s="49"/>
      <c r="BI20" s="49"/>
      <c r="BJ20" s="49"/>
      <c r="BK20" s="49"/>
      <c r="BL20" s="49"/>
    </row>
    <row r="21" spans="1:64" s="44" customFormat="1" ht="30" customHeight="1" thickBot="1" x14ac:dyDescent="0.25">
      <c r="A21" s="13"/>
      <c r="B21" s="59" t="s">
        <v>41</v>
      </c>
      <c r="C21" s="60" t="s">
        <v>28</v>
      </c>
      <c r="D21" s="61">
        <v>0</v>
      </c>
      <c r="E21" s="62">
        <v>45562</v>
      </c>
      <c r="F21" s="62">
        <v>45562</v>
      </c>
      <c r="G21" s="17"/>
      <c r="H21" s="5"/>
      <c r="I21" s="49"/>
      <c r="J21" s="49"/>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c r="AL21" s="49"/>
      <c r="AM21" s="49"/>
      <c r="AN21" s="49"/>
      <c r="AO21" s="49"/>
      <c r="AP21" s="49"/>
      <c r="AQ21" s="49"/>
      <c r="AR21" s="49"/>
      <c r="AS21" s="49"/>
      <c r="AT21" s="49"/>
      <c r="AU21" s="49"/>
      <c r="AV21" s="49"/>
      <c r="AW21" s="49"/>
      <c r="AX21" s="49"/>
      <c r="AY21" s="49"/>
      <c r="AZ21" s="49"/>
      <c r="BA21" s="49"/>
      <c r="BB21" s="49"/>
      <c r="BC21" s="49"/>
      <c r="BD21" s="49"/>
      <c r="BE21" s="49"/>
      <c r="BF21" s="49"/>
      <c r="BG21" s="49"/>
      <c r="BH21" s="49"/>
      <c r="BI21" s="49"/>
      <c r="BJ21" s="49"/>
      <c r="BK21" s="49"/>
      <c r="BL21" s="49"/>
    </row>
    <row r="22" spans="1:64" s="44" customFormat="1" ht="30" customHeight="1" thickBot="1" x14ac:dyDescent="0.25">
      <c r="A22" s="13"/>
      <c r="B22" s="59" t="s">
        <v>40</v>
      </c>
      <c r="C22" s="60" t="s">
        <v>28</v>
      </c>
      <c r="D22" s="61">
        <v>1</v>
      </c>
      <c r="E22" s="62">
        <v>45562</v>
      </c>
      <c r="F22" s="62">
        <v>45562</v>
      </c>
      <c r="G22" s="17"/>
      <c r="H22" s="5"/>
      <c r="I22" s="49"/>
      <c r="J22" s="49"/>
      <c r="K22" s="49"/>
      <c r="L22" s="49"/>
      <c r="M22" s="49"/>
      <c r="N22" s="49"/>
      <c r="O22" s="49"/>
      <c r="P22" s="49"/>
      <c r="Q22" s="49"/>
      <c r="R22" s="49"/>
      <c r="S22" s="49"/>
      <c r="T22" s="49"/>
      <c r="U22" s="49"/>
      <c r="V22" s="49"/>
      <c r="W22" s="49"/>
      <c r="X22" s="49"/>
      <c r="Y22" s="49"/>
      <c r="Z22" s="49"/>
      <c r="AA22" s="49"/>
      <c r="AB22" s="49"/>
      <c r="AC22" s="49"/>
      <c r="AD22" s="49"/>
      <c r="AE22" s="49"/>
      <c r="AF22" s="49"/>
      <c r="AG22" s="49"/>
      <c r="AH22" s="49"/>
      <c r="AI22" s="49"/>
      <c r="AJ22" s="49"/>
      <c r="AK22" s="49"/>
      <c r="AL22" s="49"/>
      <c r="AM22" s="49"/>
      <c r="AN22" s="49"/>
      <c r="AO22" s="49"/>
      <c r="AP22" s="49"/>
      <c r="AQ22" s="49"/>
      <c r="AR22" s="49"/>
      <c r="AS22" s="49"/>
      <c r="AT22" s="49"/>
      <c r="AU22" s="49"/>
      <c r="AV22" s="49"/>
      <c r="AW22" s="49"/>
      <c r="AX22" s="49"/>
      <c r="AY22" s="49"/>
      <c r="AZ22" s="49"/>
      <c r="BA22" s="49"/>
      <c r="BB22" s="49"/>
      <c r="BC22" s="49"/>
      <c r="BD22" s="49"/>
      <c r="BE22" s="49"/>
      <c r="BF22" s="49"/>
      <c r="BG22" s="49"/>
      <c r="BH22" s="49"/>
      <c r="BI22" s="49"/>
      <c r="BJ22" s="49"/>
      <c r="BK22" s="49"/>
      <c r="BL22" s="49"/>
    </row>
    <row r="23" spans="1:64" s="44" customFormat="1" ht="30" customHeight="1" thickBot="1" x14ac:dyDescent="0.25">
      <c r="A23" s="13"/>
      <c r="B23" s="63" t="s">
        <v>23</v>
      </c>
      <c r="C23" s="64"/>
      <c r="D23" s="65"/>
      <c r="E23" s="66"/>
      <c r="F23" s="67"/>
      <c r="G23" s="17"/>
      <c r="H23" s="5" t="str">
        <f t="shared" si="5"/>
        <v/>
      </c>
      <c r="I23" s="68"/>
      <c r="J23" s="68"/>
      <c r="K23" s="68"/>
      <c r="L23" s="68"/>
      <c r="M23" s="68"/>
      <c r="N23" s="68"/>
      <c r="O23" s="68"/>
      <c r="P23" s="68"/>
      <c r="Q23" s="68"/>
      <c r="R23" s="68"/>
      <c r="S23" s="68"/>
      <c r="T23" s="68"/>
      <c r="U23" s="68"/>
      <c r="V23" s="68"/>
      <c r="W23" s="68"/>
      <c r="X23" s="68"/>
      <c r="Y23" s="68"/>
      <c r="Z23" s="68"/>
      <c r="AA23" s="68"/>
      <c r="AB23" s="68"/>
      <c r="AC23" s="68"/>
      <c r="AD23" s="68"/>
      <c r="AE23" s="68"/>
      <c r="AF23" s="68"/>
      <c r="AG23" s="68"/>
      <c r="AH23" s="68"/>
      <c r="AI23" s="68"/>
      <c r="AJ23" s="68"/>
      <c r="AK23" s="68"/>
      <c r="AL23" s="68"/>
      <c r="AM23" s="68"/>
      <c r="AN23" s="68"/>
      <c r="AO23" s="68"/>
      <c r="AP23" s="68"/>
      <c r="AQ23" s="68"/>
      <c r="AR23" s="68"/>
      <c r="AS23" s="68"/>
      <c r="AT23" s="68"/>
      <c r="AU23" s="68"/>
      <c r="AV23" s="68"/>
      <c r="AW23" s="68"/>
      <c r="AX23" s="68"/>
      <c r="AY23" s="68"/>
      <c r="AZ23" s="68"/>
      <c r="BA23" s="68"/>
      <c r="BB23" s="68"/>
      <c r="BC23" s="68"/>
      <c r="BD23" s="68"/>
      <c r="BE23" s="68"/>
      <c r="BF23" s="68"/>
      <c r="BG23" s="68"/>
      <c r="BH23" s="68"/>
      <c r="BI23" s="68"/>
      <c r="BJ23" s="68"/>
      <c r="BK23" s="68"/>
      <c r="BL23" s="68"/>
    </row>
    <row r="24" spans="1:64" s="44" customFormat="1" ht="30" customHeight="1" thickBot="1" x14ac:dyDescent="0.25">
      <c r="A24" s="13"/>
      <c r="B24" s="69" t="s">
        <v>43</v>
      </c>
      <c r="C24" s="70" t="s">
        <v>28</v>
      </c>
      <c r="D24" s="71">
        <v>1</v>
      </c>
      <c r="E24" s="72">
        <f>F22</f>
        <v>45562</v>
      </c>
      <c r="F24" s="72">
        <v>45567</v>
      </c>
      <c r="G24" s="17"/>
      <c r="H24" s="5">
        <f t="shared" si="5"/>
        <v>6</v>
      </c>
      <c r="I24" s="49"/>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N24" s="49"/>
      <c r="AO24" s="49"/>
      <c r="AP24" s="49"/>
      <c r="AQ24" s="49"/>
      <c r="AR24" s="49"/>
      <c r="AS24" s="49"/>
      <c r="AT24" s="49"/>
      <c r="AU24" s="49"/>
      <c r="AV24" s="49"/>
      <c r="AW24" s="49"/>
      <c r="AX24" s="49"/>
      <c r="AY24" s="49"/>
      <c r="AZ24" s="49"/>
      <c r="BA24" s="49"/>
      <c r="BB24" s="49"/>
      <c r="BC24" s="49"/>
      <c r="BD24" s="49"/>
      <c r="BE24" s="49"/>
      <c r="BF24" s="49"/>
      <c r="BG24" s="49"/>
      <c r="BH24" s="49"/>
      <c r="BI24" s="49"/>
      <c r="BJ24" s="49"/>
      <c r="BK24" s="49"/>
      <c r="BL24" s="49"/>
    </row>
    <row r="25" spans="1:64" s="44" customFormat="1" ht="30" customHeight="1" thickBot="1" x14ac:dyDescent="0.25">
      <c r="A25" s="13"/>
      <c r="B25" s="69" t="s">
        <v>44</v>
      </c>
      <c r="C25" s="70" t="s">
        <v>28</v>
      </c>
      <c r="D25" s="71">
        <v>1</v>
      </c>
      <c r="E25" s="72">
        <v>45577</v>
      </c>
      <c r="F25" s="72">
        <v>45577</v>
      </c>
      <c r="G25" s="17"/>
      <c r="H25" s="5"/>
      <c r="I25" s="49"/>
      <c r="J25" s="49"/>
      <c r="K25" s="49"/>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c r="AL25" s="49"/>
      <c r="AM25" s="49"/>
      <c r="AN25" s="49"/>
      <c r="AO25" s="49"/>
      <c r="AP25" s="49"/>
      <c r="AQ25" s="49"/>
      <c r="AR25" s="49"/>
      <c r="AS25" s="49"/>
      <c r="AT25" s="49"/>
      <c r="AU25" s="49"/>
      <c r="AV25" s="49"/>
      <c r="AW25" s="49"/>
      <c r="AX25" s="49"/>
      <c r="AY25" s="49"/>
      <c r="AZ25" s="49"/>
      <c r="BA25" s="49"/>
      <c r="BB25" s="49"/>
      <c r="BC25" s="49"/>
      <c r="BD25" s="49"/>
      <c r="BE25" s="49"/>
      <c r="BF25" s="49"/>
      <c r="BG25" s="49"/>
      <c r="BH25" s="49"/>
      <c r="BI25" s="49"/>
      <c r="BJ25" s="49"/>
      <c r="BK25" s="49"/>
      <c r="BL25" s="49"/>
    </row>
    <row r="26" spans="1:64" s="44" customFormat="1" ht="30" customHeight="1" thickBot="1" x14ac:dyDescent="0.25">
      <c r="A26" s="13"/>
      <c r="B26" s="69" t="s">
        <v>59</v>
      </c>
      <c r="C26" s="70" t="s">
        <v>28</v>
      </c>
      <c r="D26" s="71">
        <v>1</v>
      </c>
      <c r="E26" s="72">
        <v>45567</v>
      </c>
      <c r="F26" s="72">
        <v>45579</v>
      </c>
      <c r="G26" s="17"/>
      <c r="H26" s="5">
        <f t="shared" si="5"/>
        <v>13</v>
      </c>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N26" s="49"/>
      <c r="AO26" s="49"/>
      <c r="AP26" s="49"/>
      <c r="AQ26" s="49"/>
      <c r="AR26" s="49"/>
      <c r="AS26" s="49"/>
      <c r="AT26" s="49"/>
      <c r="AU26" s="49"/>
      <c r="AV26" s="49"/>
      <c r="AW26" s="49"/>
      <c r="AX26" s="49"/>
      <c r="AY26" s="49"/>
      <c r="AZ26" s="49"/>
      <c r="BA26" s="49"/>
      <c r="BB26" s="49"/>
      <c r="BC26" s="49"/>
      <c r="BD26" s="49"/>
      <c r="BE26" s="49"/>
      <c r="BF26" s="49"/>
      <c r="BG26" s="49"/>
      <c r="BH26" s="49"/>
      <c r="BI26" s="49"/>
      <c r="BJ26" s="49"/>
      <c r="BK26" s="49"/>
      <c r="BL26" s="49"/>
    </row>
    <row r="27" spans="1:64" s="44" customFormat="1" ht="30" customHeight="1" thickBot="1" x14ac:dyDescent="0.25">
      <c r="A27" s="13"/>
      <c r="B27" s="69" t="s">
        <v>58</v>
      </c>
      <c r="C27" s="70" t="s">
        <v>28</v>
      </c>
      <c r="D27" s="71">
        <v>1</v>
      </c>
      <c r="E27" s="72">
        <v>45567</v>
      </c>
      <c r="F27" s="72">
        <v>45579</v>
      </c>
      <c r="G27" s="17"/>
      <c r="H27" s="5"/>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N27" s="49"/>
      <c r="AO27" s="49"/>
      <c r="AP27" s="49"/>
      <c r="AQ27" s="49"/>
      <c r="AR27" s="49"/>
      <c r="AS27" s="49"/>
      <c r="AT27" s="49"/>
      <c r="AU27" s="49"/>
      <c r="AV27" s="49"/>
      <c r="AW27" s="49"/>
      <c r="AX27" s="49"/>
      <c r="AY27" s="49"/>
      <c r="AZ27" s="49"/>
      <c r="BA27" s="49"/>
      <c r="BB27" s="49"/>
      <c r="BC27" s="49"/>
      <c r="BD27" s="49"/>
      <c r="BE27" s="49"/>
      <c r="BF27" s="49"/>
      <c r="BG27" s="49"/>
      <c r="BH27" s="49"/>
      <c r="BI27" s="49"/>
      <c r="BJ27" s="49"/>
      <c r="BK27" s="49"/>
      <c r="BL27" s="49"/>
    </row>
    <row r="28" spans="1:64" s="44" customFormat="1" ht="30" customHeight="1" thickBot="1" x14ac:dyDescent="0.25">
      <c r="A28" s="13"/>
      <c r="B28" s="69" t="s">
        <v>60</v>
      </c>
      <c r="C28" s="70" t="s">
        <v>28</v>
      </c>
      <c r="D28" s="71">
        <v>1</v>
      </c>
      <c r="E28" s="72">
        <f>F27</f>
        <v>45579</v>
      </c>
      <c r="F28" s="72">
        <f>E28</f>
        <v>45579</v>
      </c>
      <c r="G28" s="17"/>
      <c r="H28" s="5">
        <f t="shared" si="5"/>
        <v>1</v>
      </c>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N28" s="49"/>
      <c r="AO28" s="49"/>
      <c r="AP28" s="49"/>
      <c r="AQ28" s="49"/>
      <c r="AR28" s="49"/>
      <c r="AS28" s="49"/>
      <c r="AT28" s="49"/>
      <c r="AU28" s="49"/>
      <c r="AV28" s="49"/>
      <c r="AW28" s="49"/>
      <c r="AX28" s="49"/>
      <c r="AY28" s="49"/>
      <c r="AZ28" s="49"/>
      <c r="BA28" s="49"/>
      <c r="BB28" s="49"/>
      <c r="BC28" s="49"/>
      <c r="BD28" s="49"/>
      <c r="BE28" s="49"/>
      <c r="BF28" s="49"/>
      <c r="BG28" s="49"/>
      <c r="BH28" s="49"/>
      <c r="BI28" s="49"/>
      <c r="BJ28" s="49"/>
      <c r="BK28" s="49"/>
      <c r="BL28" s="49"/>
    </row>
    <row r="29" spans="1:64" s="44" customFormat="1" ht="30" customHeight="1" thickBot="1" x14ac:dyDescent="0.25">
      <c r="A29" s="13"/>
      <c r="B29" s="69" t="s">
        <v>61</v>
      </c>
      <c r="C29" s="70" t="s">
        <v>28</v>
      </c>
      <c r="D29" s="71">
        <v>1</v>
      </c>
      <c r="E29" s="72">
        <f>F28</f>
        <v>45579</v>
      </c>
      <c r="F29" s="72">
        <v>45614</v>
      </c>
      <c r="G29" s="17"/>
      <c r="H29" s="5"/>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N29" s="49"/>
      <c r="AO29" s="49"/>
      <c r="AP29" s="49"/>
      <c r="AQ29" s="49"/>
      <c r="AR29" s="49"/>
      <c r="AS29" s="49"/>
      <c r="AT29" s="49"/>
      <c r="AU29" s="49"/>
      <c r="AV29" s="49"/>
      <c r="AW29" s="49"/>
      <c r="AX29" s="49"/>
      <c r="AY29" s="49"/>
      <c r="AZ29" s="49"/>
      <c r="BA29" s="49"/>
      <c r="BB29" s="49"/>
      <c r="BC29" s="49"/>
      <c r="BD29" s="49"/>
      <c r="BE29" s="49"/>
      <c r="BF29" s="49"/>
      <c r="BG29" s="49"/>
      <c r="BH29" s="49"/>
      <c r="BI29" s="49"/>
      <c r="BJ29" s="49"/>
      <c r="BK29" s="49"/>
      <c r="BL29" s="49"/>
    </row>
    <row r="30" spans="1:64" s="44" customFormat="1" ht="30" customHeight="1" thickBot="1" x14ac:dyDescent="0.25">
      <c r="A30" s="13"/>
      <c r="B30" s="69" t="s">
        <v>45</v>
      </c>
      <c r="C30" s="70" t="s">
        <v>28</v>
      </c>
      <c r="D30" s="71">
        <v>1</v>
      </c>
      <c r="E30" s="72">
        <v>45593</v>
      </c>
      <c r="F30" s="72">
        <f>E30</f>
        <v>45593</v>
      </c>
      <c r="G30" s="17"/>
      <c r="H30" s="5"/>
      <c r="I30" s="49"/>
      <c r="J30" s="49"/>
      <c r="K30" s="49"/>
      <c r="L30" s="49"/>
      <c r="M30" s="49"/>
      <c r="N30" s="49"/>
      <c r="O30" s="49"/>
      <c r="P30" s="49"/>
      <c r="Q30" s="49"/>
      <c r="R30" s="49"/>
      <c r="S30" s="49"/>
      <c r="T30" s="49"/>
      <c r="U30" s="49"/>
      <c r="V30" s="49"/>
      <c r="W30" s="49"/>
      <c r="X30" s="49"/>
      <c r="Y30" s="49"/>
      <c r="Z30" s="49"/>
      <c r="AA30" s="49"/>
      <c r="AB30" s="49"/>
      <c r="AC30" s="49"/>
      <c r="AD30" s="49"/>
      <c r="AE30" s="49"/>
      <c r="AF30" s="49"/>
      <c r="AG30" s="49"/>
      <c r="AH30" s="49"/>
      <c r="AI30" s="49"/>
      <c r="AJ30" s="49"/>
      <c r="AK30" s="49"/>
      <c r="AL30" s="49"/>
      <c r="AM30" s="49"/>
      <c r="AN30" s="49"/>
      <c r="AO30" s="49"/>
      <c r="AP30" s="49"/>
      <c r="AQ30" s="49"/>
      <c r="AR30" s="49"/>
      <c r="AS30" s="49"/>
      <c r="AT30" s="49"/>
      <c r="AU30" s="49"/>
      <c r="AV30" s="49"/>
      <c r="AW30" s="49"/>
      <c r="AX30" s="49"/>
      <c r="AY30" s="49"/>
      <c r="AZ30" s="49"/>
      <c r="BA30" s="49"/>
      <c r="BB30" s="49"/>
      <c r="BC30" s="49"/>
      <c r="BD30" s="49"/>
      <c r="BE30" s="49"/>
      <c r="BF30" s="49"/>
      <c r="BG30" s="49"/>
      <c r="BH30" s="49"/>
      <c r="BI30" s="49"/>
      <c r="BJ30" s="49"/>
      <c r="BK30" s="49"/>
      <c r="BL30" s="49"/>
    </row>
    <row r="31" spans="1:64" s="44" customFormat="1" ht="30" customHeight="1" thickBot="1" x14ac:dyDescent="0.25">
      <c r="A31" s="13"/>
      <c r="B31" s="69" t="s">
        <v>62</v>
      </c>
      <c r="C31" s="70" t="s">
        <v>28</v>
      </c>
      <c r="D31" s="71">
        <v>1</v>
      </c>
      <c r="E31" s="72">
        <f>F30</f>
        <v>45593</v>
      </c>
      <c r="F31" s="72">
        <v>45614</v>
      </c>
      <c r="G31" s="17"/>
      <c r="H31" s="5"/>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c r="AN31" s="49"/>
      <c r="AO31" s="49"/>
      <c r="AP31" s="49"/>
      <c r="AQ31" s="49"/>
      <c r="AR31" s="49"/>
      <c r="AS31" s="49"/>
      <c r="AT31" s="49"/>
      <c r="AU31" s="49"/>
      <c r="AV31" s="49"/>
      <c r="AW31" s="49"/>
      <c r="AX31" s="49"/>
      <c r="AY31" s="49"/>
      <c r="AZ31" s="49"/>
      <c r="BA31" s="49"/>
      <c r="BB31" s="49"/>
      <c r="BC31" s="49"/>
      <c r="BD31" s="49"/>
      <c r="BE31" s="49"/>
      <c r="BF31" s="49"/>
      <c r="BG31" s="49"/>
      <c r="BH31" s="49"/>
      <c r="BI31" s="49"/>
      <c r="BJ31" s="49"/>
      <c r="BK31" s="49"/>
      <c r="BL31" s="49"/>
    </row>
    <row r="32" spans="1:64" s="44" customFormat="1" ht="30" customHeight="1" thickBot="1" x14ac:dyDescent="0.25">
      <c r="A32" s="13"/>
      <c r="B32" s="69" t="s">
        <v>46</v>
      </c>
      <c r="C32" s="70" t="s">
        <v>28</v>
      </c>
      <c r="D32" s="71">
        <v>1</v>
      </c>
      <c r="E32" s="72">
        <v>45600</v>
      </c>
      <c r="F32" s="72">
        <f>E32</f>
        <v>45600</v>
      </c>
      <c r="G32" s="17"/>
      <c r="H32" s="5"/>
      <c r="I32" s="49"/>
      <c r="J32" s="49"/>
      <c r="K32" s="49"/>
      <c r="L32" s="49"/>
      <c r="M32" s="49"/>
      <c r="N32" s="49"/>
      <c r="O32" s="49"/>
      <c r="P32" s="49"/>
      <c r="Q32" s="49"/>
      <c r="R32" s="49"/>
      <c r="S32" s="49"/>
      <c r="T32" s="49"/>
      <c r="U32" s="49"/>
      <c r="V32" s="49"/>
      <c r="W32" s="49"/>
      <c r="X32" s="49"/>
      <c r="Y32" s="49"/>
      <c r="Z32" s="49"/>
      <c r="AA32" s="49"/>
      <c r="AB32" s="49"/>
      <c r="AC32" s="49"/>
      <c r="AD32" s="49"/>
      <c r="AE32" s="49"/>
      <c r="AF32" s="49"/>
      <c r="AG32" s="49"/>
      <c r="AH32" s="49"/>
      <c r="AI32" s="49"/>
      <c r="AJ32" s="49"/>
      <c r="AK32" s="49"/>
      <c r="AL32" s="49"/>
      <c r="AM32" s="49"/>
      <c r="AN32" s="49"/>
      <c r="AO32" s="49"/>
      <c r="AP32" s="49"/>
      <c r="AQ32" s="49"/>
      <c r="AR32" s="49"/>
      <c r="AS32" s="49"/>
      <c r="AT32" s="49"/>
      <c r="AU32" s="49"/>
      <c r="AV32" s="49"/>
      <c r="AW32" s="49"/>
      <c r="AX32" s="49"/>
      <c r="AY32" s="49"/>
      <c r="AZ32" s="49"/>
      <c r="BA32" s="49"/>
      <c r="BB32" s="49"/>
      <c r="BC32" s="49"/>
      <c r="BD32" s="49"/>
      <c r="BE32" s="49"/>
      <c r="BF32" s="49"/>
      <c r="BG32" s="49"/>
      <c r="BH32" s="49"/>
      <c r="BI32" s="49"/>
      <c r="BJ32" s="49"/>
      <c r="BK32" s="49"/>
      <c r="BL32" s="49"/>
    </row>
    <row r="33" spans="1:64" s="44" customFormat="1" ht="30" customHeight="1" thickBot="1" x14ac:dyDescent="0.25">
      <c r="A33" s="13"/>
      <c r="B33" s="69" t="s">
        <v>47</v>
      </c>
      <c r="C33" s="70" t="s">
        <v>28</v>
      </c>
      <c r="D33" s="71">
        <v>1</v>
      </c>
      <c r="E33" s="72">
        <f>F32</f>
        <v>45600</v>
      </c>
      <c r="F33" s="72">
        <v>45603</v>
      </c>
      <c r="G33" s="17"/>
      <c r="H33" s="5">
        <f t="shared" si="5"/>
        <v>4</v>
      </c>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49"/>
      <c r="AJ33" s="49"/>
      <c r="AK33" s="49"/>
      <c r="AL33" s="49"/>
      <c r="AM33" s="49"/>
      <c r="AN33" s="49"/>
      <c r="AO33" s="49"/>
      <c r="AP33" s="49"/>
      <c r="AQ33" s="49"/>
      <c r="AR33" s="49"/>
      <c r="AS33" s="49"/>
      <c r="AT33" s="49"/>
      <c r="AU33" s="49"/>
      <c r="AV33" s="49"/>
      <c r="AW33" s="49"/>
      <c r="AX33" s="49"/>
      <c r="AY33" s="49"/>
      <c r="AZ33" s="49"/>
      <c r="BA33" s="49"/>
      <c r="BB33" s="49"/>
      <c r="BC33" s="49"/>
      <c r="BD33" s="49"/>
      <c r="BE33" s="49"/>
      <c r="BF33" s="49"/>
      <c r="BG33" s="49"/>
      <c r="BH33" s="49"/>
      <c r="BI33" s="49"/>
      <c r="BJ33" s="49"/>
      <c r="BK33" s="49"/>
      <c r="BL33" s="49"/>
    </row>
    <row r="34" spans="1:64" s="44" customFormat="1" ht="30" customHeight="1" thickBot="1" x14ac:dyDescent="0.25">
      <c r="A34" s="13"/>
      <c r="B34" s="69" t="s">
        <v>48</v>
      </c>
      <c r="C34" s="70" t="s">
        <v>28</v>
      </c>
      <c r="D34" s="71">
        <v>1</v>
      </c>
      <c r="E34" s="72">
        <f>F33+1</f>
        <v>45604</v>
      </c>
      <c r="F34" s="72">
        <v>45606</v>
      </c>
      <c r="G34" s="17"/>
      <c r="H34" s="5"/>
      <c r="I34" s="49"/>
      <c r="J34" s="49"/>
      <c r="K34" s="49"/>
      <c r="L34" s="49"/>
      <c r="M34" s="49"/>
      <c r="N34" s="49"/>
      <c r="O34" s="49"/>
      <c r="P34" s="49"/>
      <c r="Q34" s="49"/>
      <c r="R34" s="49"/>
      <c r="S34" s="49"/>
      <c r="T34" s="49"/>
      <c r="U34" s="49"/>
      <c r="V34" s="49"/>
      <c r="W34" s="49"/>
      <c r="X34" s="49"/>
      <c r="Y34" s="49"/>
      <c r="Z34" s="49"/>
      <c r="AA34" s="49"/>
      <c r="AB34" s="49"/>
      <c r="AC34" s="49"/>
      <c r="AD34" s="49"/>
      <c r="AE34" s="49"/>
      <c r="AF34" s="49"/>
      <c r="AG34" s="49"/>
      <c r="AH34" s="49"/>
      <c r="AI34" s="49"/>
      <c r="AJ34" s="49"/>
      <c r="AK34" s="49"/>
      <c r="AL34" s="49"/>
      <c r="AM34" s="49"/>
      <c r="AN34" s="49"/>
      <c r="AO34" s="49"/>
      <c r="AP34" s="49"/>
      <c r="AQ34" s="49"/>
      <c r="AR34" s="49"/>
      <c r="AS34" s="49"/>
      <c r="AT34" s="49"/>
      <c r="AU34" s="49"/>
      <c r="AV34" s="49"/>
      <c r="AW34" s="49"/>
      <c r="AX34" s="49"/>
      <c r="AY34" s="49"/>
      <c r="AZ34" s="49"/>
      <c r="BA34" s="49"/>
      <c r="BB34" s="49"/>
      <c r="BC34" s="49"/>
      <c r="BD34" s="49"/>
      <c r="BE34" s="49"/>
      <c r="BF34" s="49"/>
      <c r="BG34" s="49"/>
      <c r="BH34" s="49"/>
      <c r="BI34" s="49"/>
      <c r="BJ34" s="49"/>
      <c r="BK34" s="49"/>
      <c r="BL34" s="49"/>
    </row>
    <row r="35" spans="1:64" s="44" customFormat="1" ht="30" customHeight="1" thickBot="1" x14ac:dyDescent="0.25">
      <c r="A35" s="13"/>
      <c r="B35" s="69" t="s">
        <v>49</v>
      </c>
      <c r="C35" s="70" t="s">
        <v>28</v>
      </c>
      <c r="D35" s="71">
        <v>1</v>
      </c>
      <c r="E35" s="72">
        <f>F34+1</f>
        <v>45607</v>
      </c>
      <c r="F35" s="72">
        <v>45609</v>
      </c>
      <c r="G35" s="17"/>
      <c r="H35" s="5"/>
      <c r="I35" s="49"/>
      <c r="J35" s="49"/>
      <c r="K35" s="49"/>
      <c r="L35" s="49"/>
      <c r="M35" s="49"/>
      <c r="N35" s="49"/>
      <c r="O35" s="49"/>
      <c r="P35" s="49"/>
      <c r="Q35" s="49"/>
      <c r="R35" s="49"/>
      <c r="S35" s="49"/>
      <c r="T35" s="49"/>
      <c r="U35" s="49"/>
      <c r="V35" s="49"/>
      <c r="W35" s="49"/>
      <c r="X35" s="49"/>
      <c r="Y35" s="49"/>
      <c r="Z35" s="49"/>
      <c r="AA35" s="49"/>
      <c r="AB35" s="49"/>
      <c r="AC35" s="49"/>
      <c r="AD35" s="49"/>
      <c r="AE35" s="49"/>
      <c r="AF35" s="49"/>
      <c r="AG35" s="49"/>
      <c r="AH35" s="49"/>
      <c r="AI35" s="49"/>
      <c r="AJ35" s="49"/>
      <c r="AK35" s="49"/>
      <c r="AL35" s="49"/>
      <c r="AM35" s="49"/>
      <c r="AN35" s="49"/>
      <c r="AO35" s="49"/>
      <c r="AP35" s="49"/>
      <c r="AQ35" s="49"/>
      <c r="AR35" s="49"/>
      <c r="AS35" s="49"/>
      <c r="AT35" s="49"/>
      <c r="AU35" s="49"/>
      <c r="AV35" s="49"/>
      <c r="AW35" s="49"/>
      <c r="AX35" s="49"/>
      <c r="AY35" s="49"/>
      <c r="AZ35" s="49"/>
      <c r="BA35" s="49"/>
      <c r="BB35" s="49"/>
      <c r="BC35" s="49"/>
      <c r="BD35" s="49"/>
      <c r="BE35" s="49"/>
      <c r="BF35" s="49"/>
      <c r="BG35" s="49"/>
      <c r="BH35" s="49"/>
      <c r="BI35" s="49"/>
      <c r="BJ35" s="49"/>
      <c r="BK35" s="49"/>
      <c r="BL35" s="49"/>
    </row>
    <row r="36" spans="1:64" s="44" customFormat="1" ht="30" customHeight="1" thickBot="1" x14ac:dyDescent="0.25">
      <c r="A36" s="13"/>
      <c r="B36" s="69" t="s">
        <v>50</v>
      </c>
      <c r="C36" s="70" t="s">
        <v>28</v>
      </c>
      <c r="D36" s="71">
        <v>1</v>
      </c>
      <c r="E36" s="72">
        <f>F35</f>
        <v>45609</v>
      </c>
      <c r="F36" s="72">
        <v>45613</v>
      </c>
      <c r="G36" s="17"/>
      <c r="H36" s="5"/>
      <c r="I36" s="49"/>
      <c r="J36" s="49"/>
      <c r="K36" s="49"/>
      <c r="L36" s="49"/>
      <c r="M36" s="49"/>
      <c r="N36" s="49"/>
      <c r="O36" s="49"/>
      <c r="P36" s="49"/>
      <c r="Q36" s="49"/>
      <c r="R36" s="49"/>
      <c r="S36" s="49"/>
      <c r="T36" s="49"/>
      <c r="U36" s="49"/>
      <c r="V36" s="49"/>
      <c r="W36" s="49"/>
      <c r="X36" s="49"/>
      <c r="Y36" s="49"/>
      <c r="Z36" s="49"/>
      <c r="AA36" s="49"/>
      <c r="AB36" s="49"/>
      <c r="AC36" s="49"/>
      <c r="AD36" s="49"/>
      <c r="AE36" s="49"/>
      <c r="AF36" s="49"/>
      <c r="AG36" s="49"/>
      <c r="AH36" s="49"/>
      <c r="AI36" s="49"/>
      <c r="AJ36" s="49"/>
      <c r="AK36" s="49"/>
      <c r="AL36" s="49"/>
      <c r="AM36" s="49"/>
      <c r="AN36" s="49"/>
      <c r="AO36" s="49"/>
      <c r="AP36" s="49"/>
      <c r="AQ36" s="49"/>
      <c r="AR36" s="49"/>
      <c r="AS36" s="49"/>
      <c r="AT36" s="49"/>
      <c r="AU36" s="49"/>
      <c r="AV36" s="49"/>
      <c r="AW36" s="49"/>
      <c r="AX36" s="49"/>
      <c r="AY36" s="49"/>
      <c r="AZ36" s="49"/>
      <c r="BA36" s="49"/>
      <c r="BB36" s="49"/>
      <c r="BC36" s="49"/>
      <c r="BD36" s="49"/>
      <c r="BE36" s="49"/>
      <c r="BF36" s="49"/>
      <c r="BG36" s="49"/>
      <c r="BH36" s="49"/>
      <c r="BI36" s="49"/>
      <c r="BJ36" s="49"/>
      <c r="BK36" s="49"/>
      <c r="BL36" s="49"/>
    </row>
    <row r="37" spans="1:64" s="44" customFormat="1" ht="30" customHeight="1" thickBot="1" x14ac:dyDescent="0.25">
      <c r="A37" s="13"/>
      <c r="B37" s="69" t="s">
        <v>51</v>
      </c>
      <c r="C37" s="70" t="s">
        <v>28</v>
      </c>
      <c r="D37" s="71">
        <v>1</v>
      </c>
      <c r="E37" s="72">
        <f>F36+1</f>
        <v>45614</v>
      </c>
      <c r="F37" s="72">
        <v>45620</v>
      </c>
      <c r="G37" s="17"/>
      <c r="H37" s="5"/>
      <c r="I37" s="49"/>
      <c r="J37" s="49"/>
      <c r="K37" s="49"/>
      <c r="L37" s="49"/>
      <c r="M37" s="49"/>
      <c r="N37" s="49"/>
      <c r="O37" s="49"/>
      <c r="P37" s="49"/>
      <c r="Q37" s="49"/>
      <c r="R37" s="49"/>
      <c r="S37" s="49"/>
      <c r="T37" s="49"/>
      <c r="U37" s="49"/>
      <c r="V37" s="49"/>
      <c r="W37" s="49"/>
      <c r="X37" s="49"/>
      <c r="Y37" s="49"/>
      <c r="Z37" s="49"/>
      <c r="AA37" s="49"/>
      <c r="AB37" s="49"/>
      <c r="AC37" s="49"/>
      <c r="AD37" s="49"/>
      <c r="AE37" s="49"/>
      <c r="AF37" s="49"/>
      <c r="AG37" s="49"/>
      <c r="AH37" s="49"/>
      <c r="AI37" s="49"/>
      <c r="AJ37" s="49"/>
      <c r="AK37" s="49"/>
      <c r="AL37" s="49"/>
      <c r="AM37" s="49"/>
      <c r="AN37" s="49"/>
      <c r="AO37" s="49"/>
      <c r="AP37" s="49"/>
      <c r="AQ37" s="49"/>
      <c r="AR37" s="49"/>
      <c r="AS37" s="49"/>
      <c r="AT37" s="49"/>
      <c r="AU37" s="49"/>
      <c r="AV37" s="49"/>
      <c r="AW37" s="49"/>
      <c r="AX37" s="49"/>
      <c r="AY37" s="49"/>
      <c r="AZ37" s="49"/>
      <c r="BA37" s="49"/>
      <c r="BB37" s="49"/>
      <c r="BC37" s="49"/>
      <c r="BD37" s="49"/>
      <c r="BE37" s="49"/>
      <c r="BF37" s="49"/>
      <c r="BG37" s="49"/>
      <c r="BH37" s="49"/>
      <c r="BI37" s="49"/>
      <c r="BJ37" s="49"/>
      <c r="BK37" s="49"/>
      <c r="BL37" s="49"/>
    </row>
    <row r="38" spans="1:64" s="44" customFormat="1" ht="30" customHeight="1" thickBot="1" x14ac:dyDescent="0.25">
      <c r="A38" s="13"/>
      <c r="B38" s="69" t="s">
        <v>52</v>
      </c>
      <c r="C38" s="70" t="s">
        <v>28</v>
      </c>
      <c r="D38" s="71">
        <v>1</v>
      </c>
      <c r="E38" s="72">
        <f>F36+1</f>
        <v>45614</v>
      </c>
      <c r="F38" s="72">
        <v>45632</v>
      </c>
      <c r="G38" s="17"/>
      <c r="H38" s="5"/>
      <c r="I38" s="49"/>
      <c r="J38" s="49"/>
      <c r="K38" s="49"/>
      <c r="L38" s="49"/>
      <c r="M38" s="49"/>
      <c r="N38" s="49"/>
      <c r="O38" s="49"/>
      <c r="P38" s="49"/>
      <c r="Q38" s="49"/>
      <c r="R38" s="49"/>
      <c r="S38" s="49"/>
      <c r="T38" s="49"/>
      <c r="U38" s="49"/>
      <c r="V38" s="49"/>
      <c r="W38" s="49"/>
      <c r="X38" s="49"/>
      <c r="Y38" s="49"/>
      <c r="Z38" s="49"/>
      <c r="AA38" s="49"/>
      <c r="AB38" s="49"/>
      <c r="AC38" s="49"/>
      <c r="AD38" s="49"/>
      <c r="AE38" s="49"/>
      <c r="AF38" s="49"/>
      <c r="AG38" s="49"/>
      <c r="AH38" s="49"/>
      <c r="AI38" s="49"/>
      <c r="AJ38" s="49"/>
      <c r="AK38" s="49"/>
      <c r="AL38" s="49"/>
      <c r="AM38" s="49"/>
      <c r="AN38" s="49"/>
      <c r="AO38" s="49"/>
      <c r="AP38" s="49"/>
      <c r="AQ38" s="49"/>
      <c r="AR38" s="49"/>
      <c r="AS38" s="49"/>
      <c r="AT38" s="49"/>
      <c r="AU38" s="49"/>
      <c r="AV38" s="49"/>
      <c r="AW38" s="49"/>
      <c r="AX38" s="49"/>
      <c r="AY38" s="49"/>
      <c r="AZ38" s="49"/>
      <c r="BA38" s="49"/>
      <c r="BB38" s="49"/>
      <c r="BC38" s="49"/>
      <c r="BD38" s="49"/>
      <c r="BE38" s="49"/>
      <c r="BF38" s="49"/>
      <c r="BG38" s="49"/>
      <c r="BH38" s="49"/>
      <c r="BI38" s="49"/>
      <c r="BJ38" s="49"/>
      <c r="BK38" s="49"/>
      <c r="BL38" s="49"/>
    </row>
    <row r="39" spans="1:64" s="44" customFormat="1" ht="30" customHeight="1" thickBot="1" x14ac:dyDescent="0.25">
      <c r="A39" s="13"/>
      <c r="B39" s="69" t="s">
        <v>53</v>
      </c>
      <c r="C39" s="70" t="s">
        <v>28</v>
      </c>
      <c r="D39" s="71">
        <v>1</v>
      </c>
      <c r="E39" s="72">
        <v>45632</v>
      </c>
      <c r="F39" s="72">
        <f>E39</f>
        <v>45632</v>
      </c>
      <c r="G39" s="17"/>
      <c r="H39" s="5"/>
      <c r="I39" s="49"/>
      <c r="J39" s="49"/>
      <c r="K39" s="49"/>
      <c r="L39" s="49"/>
      <c r="M39" s="49"/>
      <c r="N39" s="49"/>
      <c r="O39" s="49"/>
      <c r="P39" s="49"/>
      <c r="Q39" s="49"/>
      <c r="R39" s="49"/>
      <c r="S39" s="49"/>
      <c r="T39" s="49"/>
      <c r="U39" s="49"/>
      <c r="V39" s="49"/>
      <c r="W39" s="49"/>
      <c r="X39" s="49"/>
      <c r="Y39" s="49"/>
      <c r="Z39" s="49"/>
      <c r="AA39" s="49"/>
      <c r="AB39" s="49"/>
      <c r="AC39" s="49"/>
      <c r="AD39" s="49"/>
      <c r="AE39" s="49"/>
      <c r="AF39" s="49"/>
      <c r="AG39" s="49"/>
      <c r="AH39" s="49"/>
      <c r="AI39" s="49"/>
      <c r="AJ39" s="49"/>
      <c r="AK39" s="49"/>
      <c r="AL39" s="49"/>
      <c r="AM39" s="49"/>
      <c r="AN39" s="49"/>
      <c r="AO39" s="49"/>
      <c r="AP39" s="49"/>
      <c r="AQ39" s="49"/>
      <c r="AR39" s="49"/>
      <c r="AS39" s="49"/>
      <c r="AT39" s="49"/>
      <c r="AU39" s="49"/>
      <c r="AV39" s="49"/>
      <c r="AW39" s="49"/>
      <c r="AX39" s="49"/>
      <c r="AY39" s="49"/>
      <c r="AZ39" s="49"/>
      <c r="BA39" s="49"/>
      <c r="BB39" s="49"/>
      <c r="BC39" s="49"/>
      <c r="BD39" s="49"/>
      <c r="BE39" s="49"/>
      <c r="BF39" s="49"/>
      <c r="BG39" s="49"/>
      <c r="BH39" s="49"/>
      <c r="BI39" s="49"/>
      <c r="BJ39" s="49"/>
      <c r="BK39" s="49"/>
      <c r="BL39" s="49"/>
    </row>
    <row r="40" spans="1:64" s="44" customFormat="1" ht="30" customHeight="1" thickBot="1" x14ac:dyDescent="0.25">
      <c r="A40" s="13"/>
      <c r="B40" s="73" t="s">
        <v>27</v>
      </c>
      <c r="C40" s="74"/>
      <c r="D40" s="75"/>
      <c r="E40" s="76"/>
      <c r="F40" s="77"/>
      <c r="G40" s="17"/>
      <c r="H40" s="5" t="str">
        <f t="shared" si="5"/>
        <v/>
      </c>
      <c r="I40" s="78"/>
      <c r="J40" s="78"/>
      <c r="K40" s="78"/>
      <c r="L40" s="78"/>
      <c r="M40" s="78"/>
      <c r="N40" s="78"/>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c r="AP40" s="78"/>
      <c r="AQ40" s="78"/>
      <c r="AR40" s="78"/>
      <c r="AS40" s="78"/>
      <c r="AT40" s="78"/>
      <c r="AU40" s="78"/>
      <c r="AV40" s="78"/>
      <c r="AW40" s="78"/>
      <c r="AX40" s="78"/>
      <c r="AY40" s="78"/>
      <c r="AZ40" s="78"/>
      <c r="BA40" s="78"/>
      <c r="BB40" s="78"/>
      <c r="BC40" s="78"/>
      <c r="BD40" s="78"/>
      <c r="BE40" s="78"/>
      <c r="BF40" s="78"/>
      <c r="BG40" s="78"/>
      <c r="BH40" s="78"/>
      <c r="BI40" s="78"/>
      <c r="BJ40" s="78"/>
      <c r="BK40" s="78"/>
      <c r="BL40" s="78"/>
    </row>
    <row r="41" spans="1:64" s="44" customFormat="1" ht="30" customHeight="1" thickBot="1" x14ac:dyDescent="0.25">
      <c r="A41" s="13"/>
      <c r="B41" s="79" t="s">
        <v>54</v>
      </c>
      <c r="C41" s="80" t="s">
        <v>28</v>
      </c>
      <c r="D41" s="81">
        <v>1</v>
      </c>
      <c r="E41" s="82">
        <v>45632</v>
      </c>
      <c r="F41" s="82">
        <v>45632</v>
      </c>
      <c r="G41" s="17"/>
      <c r="H41" s="5">
        <f t="shared" si="5"/>
        <v>1</v>
      </c>
      <c r="I41" s="49"/>
      <c r="J41" s="49"/>
      <c r="K41" s="49"/>
      <c r="L41" s="49"/>
      <c r="M41" s="49"/>
      <c r="N41" s="49"/>
      <c r="O41" s="49"/>
      <c r="P41" s="49"/>
      <c r="Q41" s="49"/>
      <c r="R41" s="49"/>
      <c r="S41" s="49"/>
      <c r="T41" s="49"/>
      <c r="U41" s="49"/>
      <c r="V41" s="49"/>
      <c r="W41" s="49"/>
      <c r="X41" s="49"/>
      <c r="Y41" s="49"/>
      <c r="Z41" s="49"/>
      <c r="AA41" s="49"/>
      <c r="AB41" s="49"/>
      <c r="AC41" s="49"/>
      <c r="AD41" s="49"/>
      <c r="AE41" s="49"/>
      <c r="AF41" s="49"/>
      <c r="AG41" s="49"/>
      <c r="AH41" s="49"/>
      <c r="AI41" s="49"/>
      <c r="AJ41" s="49"/>
      <c r="AK41" s="49"/>
      <c r="AL41" s="49"/>
      <c r="AM41" s="49"/>
      <c r="AN41" s="49"/>
      <c r="AO41" s="49"/>
      <c r="AP41" s="49"/>
      <c r="AQ41" s="49"/>
      <c r="AR41" s="49"/>
      <c r="AS41" s="49"/>
      <c r="AT41" s="49"/>
      <c r="AU41" s="49"/>
      <c r="AV41" s="49"/>
      <c r="AW41" s="49"/>
      <c r="AX41" s="49"/>
      <c r="AY41" s="49"/>
      <c r="AZ41" s="49"/>
      <c r="BA41" s="49"/>
      <c r="BB41" s="49"/>
      <c r="BC41" s="49"/>
      <c r="BD41" s="49"/>
      <c r="BE41" s="49"/>
      <c r="BF41" s="49"/>
      <c r="BG41" s="49"/>
      <c r="BH41" s="49"/>
      <c r="BI41" s="49"/>
      <c r="BJ41" s="49"/>
      <c r="BK41" s="49"/>
      <c r="BL41" s="49"/>
    </row>
    <row r="42" spans="1:64" s="44" customFormat="1" ht="30" customHeight="1" thickBot="1" x14ac:dyDescent="0.25">
      <c r="A42" s="13"/>
      <c r="B42" s="79" t="s">
        <v>55</v>
      </c>
      <c r="C42" s="80" t="s">
        <v>28</v>
      </c>
      <c r="D42" s="81">
        <v>0.5</v>
      </c>
      <c r="E42" s="82">
        <f>F41</f>
        <v>45632</v>
      </c>
      <c r="F42" s="82">
        <v>45635</v>
      </c>
      <c r="G42" s="17"/>
      <c r="H42" s="5">
        <f t="shared" si="5"/>
        <v>4</v>
      </c>
      <c r="I42" s="49"/>
      <c r="J42" s="49"/>
      <c r="K42" s="49"/>
      <c r="L42" s="49"/>
      <c r="M42" s="49"/>
      <c r="N42" s="49"/>
      <c r="O42" s="49"/>
      <c r="P42" s="49"/>
      <c r="Q42" s="49"/>
      <c r="R42" s="49"/>
      <c r="S42" s="49"/>
      <c r="T42" s="49"/>
      <c r="U42" s="49"/>
      <c r="V42" s="49"/>
      <c r="W42" s="49"/>
      <c r="X42" s="49"/>
      <c r="Y42" s="49"/>
      <c r="Z42" s="49"/>
      <c r="AA42" s="49"/>
      <c r="AB42" s="49"/>
      <c r="AC42" s="49"/>
      <c r="AD42" s="49"/>
      <c r="AE42" s="49"/>
      <c r="AF42" s="49"/>
      <c r="AG42" s="49"/>
      <c r="AH42" s="49"/>
      <c r="AI42" s="49"/>
      <c r="AJ42" s="49"/>
      <c r="AK42" s="49"/>
      <c r="AL42" s="49"/>
      <c r="AM42" s="49"/>
      <c r="AN42" s="49"/>
      <c r="AO42" s="49"/>
      <c r="AP42" s="49"/>
      <c r="AQ42" s="49"/>
      <c r="AR42" s="49"/>
      <c r="AS42" s="49"/>
      <c r="AT42" s="49"/>
      <c r="AU42" s="49"/>
      <c r="AV42" s="49"/>
      <c r="AW42" s="49"/>
      <c r="AX42" s="49"/>
      <c r="AY42" s="49"/>
      <c r="AZ42" s="49"/>
      <c r="BA42" s="49"/>
      <c r="BB42" s="49"/>
      <c r="BC42" s="49"/>
      <c r="BD42" s="49"/>
      <c r="BE42" s="49"/>
      <c r="BF42" s="49"/>
      <c r="BG42" s="49"/>
      <c r="BH42" s="49"/>
      <c r="BI42" s="49"/>
      <c r="BJ42" s="49"/>
      <c r="BK42" s="49"/>
      <c r="BL42" s="49"/>
    </row>
    <row r="43" spans="1:64" s="44" customFormat="1" ht="30" customHeight="1" thickBot="1" x14ac:dyDescent="0.25">
      <c r="A43" s="13"/>
      <c r="B43" s="79" t="s">
        <v>56</v>
      </c>
      <c r="C43" s="80" t="s">
        <v>28</v>
      </c>
      <c r="D43" s="81">
        <v>0.75</v>
      </c>
      <c r="E43" s="82">
        <f>F42+1</f>
        <v>45636</v>
      </c>
      <c r="F43" s="82">
        <v>45639</v>
      </c>
      <c r="G43" s="17"/>
      <c r="H43" s="5">
        <f t="shared" si="5"/>
        <v>4</v>
      </c>
      <c r="I43" s="49"/>
      <c r="J43" s="49"/>
      <c r="K43" s="49"/>
      <c r="L43" s="49"/>
      <c r="M43" s="49"/>
      <c r="N43" s="49"/>
      <c r="O43" s="49"/>
      <c r="P43" s="49"/>
      <c r="Q43" s="49"/>
      <c r="R43" s="49"/>
      <c r="S43" s="49"/>
      <c r="T43" s="49"/>
      <c r="U43" s="49"/>
      <c r="V43" s="49"/>
      <c r="W43" s="49"/>
      <c r="X43" s="49"/>
      <c r="Y43" s="49"/>
      <c r="Z43" s="49"/>
      <c r="AA43" s="49"/>
      <c r="AB43" s="49"/>
      <c r="AC43" s="49"/>
      <c r="AD43" s="49"/>
      <c r="AE43" s="49"/>
      <c r="AF43" s="49"/>
      <c r="AG43" s="49"/>
      <c r="AH43" s="49"/>
      <c r="AI43" s="49"/>
      <c r="AJ43" s="49"/>
      <c r="AK43" s="49"/>
      <c r="AL43" s="49"/>
      <c r="AM43" s="49"/>
      <c r="AN43" s="49"/>
      <c r="AO43" s="49"/>
      <c r="AP43" s="49"/>
      <c r="AQ43" s="49"/>
      <c r="AR43" s="49"/>
      <c r="AS43" s="49"/>
      <c r="AT43" s="49"/>
      <c r="AU43" s="49"/>
      <c r="AV43" s="49"/>
      <c r="AW43" s="49"/>
      <c r="AX43" s="49"/>
      <c r="AY43" s="49"/>
      <c r="AZ43" s="49"/>
      <c r="BA43" s="49"/>
      <c r="BB43" s="49"/>
      <c r="BC43" s="49"/>
      <c r="BD43" s="49"/>
      <c r="BE43" s="49"/>
      <c r="BF43" s="49"/>
      <c r="BG43" s="49"/>
      <c r="BH43" s="49"/>
      <c r="BI43" s="49"/>
      <c r="BJ43" s="49"/>
      <c r="BK43" s="49"/>
      <c r="BL43" s="49"/>
    </row>
    <row r="44" spans="1:64" s="44" customFormat="1" ht="30" customHeight="1" thickBot="1" x14ac:dyDescent="0.25">
      <c r="A44" s="13"/>
      <c r="B44" s="79" t="s">
        <v>57</v>
      </c>
      <c r="C44" s="80" t="s">
        <v>28</v>
      </c>
      <c r="D44" s="81">
        <v>0</v>
      </c>
      <c r="E44" s="82">
        <v>45639</v>
      </c>
      <c r="F44" s="82">
        <f>E44</f>
        <v>45639</v>
      </c>
      <c r="G44" s="17"/>
      <c r="H44" s="5">
        <f t="shared" si="5"/>
        <v>1</v>
      </c>
      <c r="I44" s="49"/>
      <c r="J44" s="49"/>
      <c r="K44" s="49"/>
      <c r="L44" s="49"/>
      <c r="M44" s="49"/>
      <c r="N44" s="49"/>
      <c r="O44" s="49"/>
      <c r="P44" s="49"/>
      <c r="Q44" s="49"/>
      <c r="R44" s="49"/>
      <c r="S44" s="49"/>
      <c r="T44" s="49"/>
      <c r="U44" s="49"/>
      <c r="V44" s="49"/>
      <c r="W44" s="49"/>
      <c r="X44" s="49"/>
      <c r="Y44" s="49"/>
      <c r="Z44" s="49"/>
      <c r="AA44" s="49"/>
      <c r="AB44" s="49"/>
      <c r="AC44" s="49"/>
      <c r="AD44" s="49"/>
      <c r="AE44" s="49"/>
      <c r="AF44" s="49"/>
      <c r="AG44" s="49"/>
      <c r="AH44" s="49"/>
      <c r="AI44" s="49"/>
      <c r="AJ44" s="49"/>
      <c r="AK44" s="49"/>
      <c r="AL44" s="49"/>
      <c r="AM44" s="49"/>
      <c r="AN44" s="49"/>
      <c r="AO44" s="49"/>
      <c r="AP44" s="49"/>
      <c r="AQ44" s="49"/>
      <c r="AR44" s="49"/>
      <c r="AS44" s="49"/>
      <c r="AT44" s="49"/>
      <c r="AU44" s="49"/>
      <c r="AV44" s="49"/>
      <c r="AW44" s="49"/>
      <c r="AX44" s="49"/>
      <c r="AY44" s="49"/>
      <c r="AZ44" s="49"/>
      <c r="BA44" s="49"/>
      <c r="BB44" s="49"/>
      <c r="BC44" s="49"/>
      <c r="BD44" s="49"/>
      <c r="BE44" s="49"/>
      <c r="BF44" s="49"/>
      <c r="BG44" s="49"/>
      <c r="BH44" s="49"/>
      <c r="BI44" s="49"/>
      <c r="BJ44" s="49"/>
      <c r="BK44" s="49"/>
      <c r="BL44" s="49"/>
    </row>
    <row r="45" spans="1:64" s="44" customFormat="1" ht="30" customHeight="1" thickBot="1" x14ac:dyDescent="0.25">
      <c r="A45" s="13"/>
      <c r="B45" s="83"/>
      <c r="C45" s="84"/>
      <c r="D45" s="85"/>
      <c r="E45" s="86"/>
      <c r="F45" s="86"/>
      <c r="G45" s="17"/>
      <c r="H45" s="5" t="str">
        <f t="shared" si="5"/>
        <v/>
      </c>
      <c r="I45" s="43"/>
      <c r="J45" s="43"/>
      <c r="K45" s="43"/>
      <c r="L45" s="43"/>
      <c r="M45" s="43"/>
      <c r="N45" s="43"/>
      <c r="O45" s="43"/>
      <c r="P45" s="43"/>
      <c r="Q45" s="43"/>
      <c r="R45" s="43"/>
      <c r="S45" s="43"/>
      <c r="T45" s="43"/>
      <c r="U45" s="43"/>
      <c r="V45" s="43"/>
      <c r="W45" s="43"/>
      <c r="X45" s="43"/>
      <c r="Y45" s="43"/>
      <c r="Z45" s="43"/>
      <c r="AA45" s="43"/>
      <c r="AB45" s="43"/>
      <c r="AC45" s="43"/>
      <c r="AD45" s="43"/>
      <c r="AE45" s="43"/>
      <c r="AF45" s="43"/>
      <c r="AG45" s="43"/>
      <c r="AH45" s="43"/>
      <c r="AI45" s="43"/>
      <c r="AJ45" s="43"/>
      <c r="AK45" s="43"/>
      <c r="AL45" s="43"/>
      <c r="AM45" s="43"/>
      <c r="AN45" s="43"/>
      <c r="AO45" s="43"/>
      <c r="AP45" s="43"/>
      <c r="AQ45" s="43"/>
      <c r="AR45" s="43"/>
      <c r="AS45" s="43"/>
      <c r="AT45" s="43"/>
      <c r="AU45" s="43"/>
      <c r="AV45" s="43"/>
      <c r="AW45" s="43"/>
      <c r="AX45" s="43"/>
      <c r="AY45" s="43"/>
      <c r="AZ45" s="43"/>
      <c r="BA45" s="43"/>
      <c r="BB45" s="43"/>
      <c r="BC45" s="43"/>
      <c r="BD45" s="43"/>
      <c r="BE45" s="43"/>
      <c r="BF45" s="43"/>
      <c r="BG45" s="43"/>
      <c r="BH45" s="43"/>
      <c r="BI45" s="43"/>
      <c r="BJ45" s="43"/>
      <c r="BK45" s="43"/>
      <c r="BL45" s="43"/>
    </row>
    <row r="46" spans="1:64" s="44" customFormat="1" ht="30" customHeight="1" thickBot="1" x14ac:dyDescent="0.25">
      <c r="A46" s="14"/>
      <c r="B46" s="87" t="s">
        <v>0</v>
      </c>
      <c r="C46" s="88"/>
      <c r="D46" s="89"/>
      <c r="E46" s="90"/>
      <c r="F46" s="91"/>
      <c r="G46" s="92"/>
      <c r="H46" s="6" t="str">
        <f t="shared" si="5"/>
        <v/>
      </c>
      <c r="I46" s="92"/>
      <c r="J46" s="92"/>
      <c r="K46" s="92"/>
      <c r="L46" s="92"/>
      <c r="M46" s="92"/>
      <c r="N46" s="92"/>
      <c r="O46" s="92"/>
      <c r="P46" s="92"/>
      <c r="Q46" s="92"/>
      <c r="R46" s="92"/>
      <c r="S46" s="92"/>
      <c r="T46" s="92"/>
      <c r="U46" s="92"/>
      <c r="V46" s="92"/>
      <c r="W46" s="92"/>
      <c r="X46" s="92"/>
      <c r="Y46" s="92"/>
      <c r="Z46" s="92"/>
      <c r="AA46" s="92"/>
      <c r="AB46" s="92"/>
      <c r="AC46" s="92"/>
      <c r="AD46" s="92"/>
      <c r="AE46" s="92"/>
      <c r="AF46" s="92"/>
      <c r="AG46" s="92"/>
      <c r="AH46" s="92"/>
      <c r="AI46" s="92"/>
      <c r="AJ46" s="92"/>
      <c r="AK46" s="92"/>
      <c r="AL46" s="92"/>
      <c r="AM46" s="92"/>
      <c r="AN46" s="92"/>
      <c r="AO46" s="92"/>
      <c r="AP46" s="92"/>
      <c r="AQ46" s="92"/>
      <c r="AR46" s="92"/>
      <c r="AS46" s="92"/>
      <c r="AT46" s="92"/>
      <c r="AU46" s="92"/>
      <c r="AV46" s="92"/>
      <c r="AW46" s="92"/>
      <c r="AX46" s="92"/>
      <c r="AY46" s="92"/>
      <c r="AZ46" s="92"/>
      <c r="BA46" s="92"/>
      <c r="BB46" s="92"/>
      <c r="BC46" s="92"/>
      <c r="BD46" s="92"/>
      <c r="BE46" s="92"/>
      <c r="BF46" s="92"/>
      <c r="BG46" s="92"/>
      <c r="BH46" s="92"/>
      <c r="BI46" s="92"/>
      <c r="BJ46" s="92"/>
      <c r="BK46" s="92"/>
      <c r="BL46" s="92"/>
    </row>
    <row r="47" spans="1:64" ht="30" customHeight="1" x14ac:dyDescent="0.2">
      <c r="G47" s="3"/>
    </row>
    <row r="48" spans="1:64" ht="30" customHeight="1" x14ac:dyDescent="0.25">
      <c r="C48" s="16"/>
      <c r="F48" s="15"/>
    </row>
    <row r="49" spans="3:3" ht="30" customHeight="1" x14ac:dyDescent="0.2">
      <c r="C49" s="4"/>
    </row>
  </sheetData>
  <mergeCells count="18">
    <mergeCell ref="BF4:BL4"/>
    <mergeCell ref="I4:O4"/>
    <mergeCell ref="P4:V4"/>
    <mergeCell ref="W4:AC4"/>
    <mergeCell ref="AD4:AJ4"/>
    <mergeCell ref="AK4:AQ4"/>
    <mergeCell ref="AR4:AX4"/>
    <mergeCell ref="AY4:BE4"/>
    <mergeCell ref="F5:F6"/>
    <mergeCell ref="Q2:Z2"/>
    <mergeCell ref="Q1:Z1"/>
    <mergeCell ref="I1:O1"/>
    <mergeCell ref="I2:O2"/>
    <mergeCell ref="A5:A6"/>
    <mergeCell ref="B5:B6"/>
    <mergeCell ref="C5:C6"/>
    <mergeCell ref="D5:D6"/>
    <mergeCell ref="E5:E6"/>
  </mergeCells>
  <conditionalFormatting sqref="D7:D46">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4:BL44">
    <cfRule type="expression" dxfId="8" priority="1">
      <formula>AND(TODAY()&gt;=I$5, TODAY()&lt;J$5)</formula>
    </cfRule>
  </conditionalFormatting>
  <conditionalFormatting sqref="I9:BL16">
    <cfRule type="expression" dxfId="7" priority="6">
      <formula>AND(task_start&lt;=I$5,ROUNDDOWN((task_end-task_start+1)*task_progress,0)+task_start-1&gt;=I$5)</formula>
    </cfRule>
    <cfRule type="expression" dxfId="6" priority="7" stopIfTrue="1">
      <formula>AND(task_end&gt;=I$5,task_start&lt;J$5)</formula>
    </cfRule>
  </conditionalFormatting>
  <conditionalFormatting sqref="I18:BL22">
    <cfRule type="expression" dxfId="5" priority="4">
      <formula>AND(task_start&lt;=I$5,ROUNDDOWN((task_end-task_start+1)*task_progress,0)+task_start-1&gt;=I$5)</formula>
    </cfRule>
    <cfRule type="expression" dxfId="4" priority="5" stopIfTrue="1">
      <formula>AND(task_end&gt;=I$5,task_start&lt;J$5)</formula>
    </cfRule>
  </conditionalFormatting>
  <conditionalFormatting sqref="I24:BL39">
    <cfRule type="expression" dxfId="3" priority="2">
      <formula>AND(task_start&lt;=I$5,ROUNDDOWN((task_end-task_start+1)*task_progress,0)+task_start-1&gt;=I$5)</formula>
    </cfRule>
    <cfRule type="expression" dxfId="2" priority="3" stopIfTrue="1">
      <formula>AND(task_end&gt;=I$5,task_start&lt;J$5)</formula>
    </cfRule>
  </conditionalFormatting>
  <conditionalFormatting sqref="I41:BL44">
    <cfRule type="expression" dxfId="1" priority="36">
      <formula>AND(task_start&lt;=I$5,ROUNDDOWN((task_end-task_start+1)*task_progress,0)+task_start-1&gt;=I$5)</formula>
    </cfRule>
    <cfRule type="expression" dxfId="0" priority="37" stopIfTrue="1">
      <formula>AND(task_end&gt;=I$5,task_start&lt;J$5)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xr:uid="{4F48FC41-E335-47F1-87AA-3333A52AD81C}"/>
    <dataValidation allowBlank="1" showInputMessage="1" showErrorMessage="1" prompt="Phase 3's sample block starts in cell B20." sqref="A23" xr:uid="{956902D1-D3B5-416D-BB69-9362D193BC0A}"/>
    <dataValidation allowBlank="1" showInputMessage="1" showErrorMessage="1" prompt="Phase 4's sample block starts in cell B26." sqref="A40"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46" xr:uid="{79B9237E-4DD3-4E0F-8ED6-E0B695A99D96}"/>
  </dataValidations>
  <hyperlinks>
    <hyperlink ref="B4" r:id="rId1" xr:uid="{00000000-0004-0000-0000-000000000000}"/>
    <hyperlink ref="B3"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2.75" x14ac:dyDescent="0.2"/>
  <cols>
    <col min="1" max="1" width="87" style="7" customWidth="1"/>
    <col min="2" max="16384" width="9" style="1"/>
  </cols>
  <sheetData>
    <row r="1" spans="1:2" ht="46.5" customHeight="1" x14ac:dyDescent="0.2"/>
    <row r="2" spans="1:2" s="9" customFormat="1" ht="15.75" x14ac:dyDescent="0.2">
      <c r="A2" s="94" t="s">
        <v>8</v>
      </c>
      <c r="B2" s="8"/>
    </row>
    <row r="3" spans="1:2" s="11" customFormat="1" ht="27" customHeight="1" x14ac:dyDescent="0.2">
      <c r="A3" s="95"/>
      <c r="B3" s="12"/>
    </row>
    <row r="4" spans="1:2" s="10" customFormat="1" ht="31.5" x14ac:dyDescent="0.6">
      <c r="A4" s="96" t="s">
        <v>7</v>
      </c>
    </row>
    <row r="5" spans="1:2" ht="74.25" customHeight="1" x14ac:dyDescent="0.2">
      <c r="A5" s="97" t="s">
        <v>16</v>
      </c>
    </row>
    <row r="6" spans="1:2" ht="26.25" customHeight="1" x14ac:dyDescent="0.2">
      <c r="A6" s="96" t="s">
        <v>19</v>
      </c>
    </row>
    <row r="7" spans="1:2" s="7" customFormat="1" ht="205.15" customHeight="1" x14ac:dyDescent="0.2">
      <c r="A7" s="98" t="s">
        <v>18</v>
      </c>
    </row>
    <row r="8" spans="1:2" s="10" customFormat="1" ht="31.5" x14ac:dyDescent="0.6">
      <c r="A8" s="96" t="s">
        <v>9</v>
      </c>
    </row>
    <row r="9" spans="1:2" ht="57" x14ac:dyDescent="0.2">
      <c r="A9" s="97" t="s">
        <v>17</v>
      </c>
    </row>
    <row r="10" spans="1:2" s="7" customFormat="1" ht="28.15" customHeight="1" x14ac:dyDescent="0.2">
      <c r="A10" s="99" t="s">
        <v>15</v>
      </c>
    </row>
    <row r="11" spans="1:2" s="10" customFormat="1" ht="31.5" x14ac:dyDescent="0.6">
      <c r="A11" s="96" t="s">
        <v>6</v>
      </c>
    </row>
    <row r="12" spans="1:2" ht="28.5" x14ac:dyDescent="0.2">
      <c r="A12" s="97" t="s">
        <v>14</v>
      </c>
    </row>
    <row r="13" spans="1:2" s="7" customFormat="1" ht="28.15" customHeight="1" x14ac:dyDescent="0.2">
      <c r="A13" s="99" t="s">
        <v>2</v>
      </c>
    </row>
    <row r="14" spans="1:2" s="10" customFormat="1" ht="31.5" x14ac:dyDescent="0.6">
      <c r="A14" s="96" t="s">
        <v>10</v>
      </c>
    </row>
    <row r="15" spans="1:2" ht="75" customHeight="1" x14ac:dyDescent="0.2">
      <c r="A15" s="97" t="s">
        <v>11</v>
      </c>
    </row>
    <row r="16" spans="1:2" ht="71.25" x14ac:dyDescent="0.2">
      <c r="A16" s="97" t="s">
        <v>12</v>
      </c>
    </row>
    <row r="17" spans="1:1" x14ac:dyDescent="0.2">
      <c r="A17" s="100"/>
    </row>
    <row r="18" spans="1:1" x14ac:dyDescent="0.2">
      <c r="A18" s="100"/>
    </row>
    <row r="19" spans="1:1" x14ac:dyDescent="0.2">
      <c r="A19" s="100"/>
    </row>
    <row r="20" spans="1:1" x14ac:dyDescent="0.2">
      <c r="A20" s="100"/>
    </row>
    <row r="21" spans="1:1" x14ac:dyDescent="0.2">
      <c r="A21" s="100"/>
    </row>
    <row r="22" spans="1:1" x14ac:dyDescent="0.2">
      <c r="A22" s="100"/>
    </row>
    <row r="23" spans="1:1" x14ac:dyDescent="0.2">
      <c r="A23" s="100"/>
    </row>
    <row r="24" spans="1:1" x14ac:dyDescent="0.2">
      <c r="A24" s="100"/>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Sasha Lawson</cp:lastModifiedBy>
  <dcterms:created xsi:type="dcterms:W3CDTF">2022-03-11T22:41:12Z</dcterms:created>
  <dcterms:modified xsi:type="dcterms:W3CDTF">2024-12-11T04:56:14Z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