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<sst xmlns="http://schemas.openxmlformats.org/spreadsheetml/2006/main" count="343" uniqueCount="242">
  <si>
    <t xml:space="preserve">ROUND ROCK INDEPENDENT SCHOOL DISTRICT      </t>
  </si>
  <si>
    <t xml:space="preserve">ROUND ROCK INDEPENDENT SCHOOL DISTRICT </t>
  </si>
  <si>
    <t>1.17.17</t>
  </si>
  <si>
    <t>2016-17</t>
  </si>
  <si>
    <t>2014-15</t>
  </si>
  <si>
    <t>WEEKLY ENROLLMENT REPORT</t>
  </si>
  <si>
    <t>CAMPUS</t>
  </si>
  <si>
    <t>ECE</t>
  </si>
  <si>
    <t>PK</t>
  </si>
  <si>
    <t>K</t>
  </si>
  <si>
    <t>TOTAL</t>
  </si>
  <si>
    <t xml:space="preserve">Berkman Self Contained </t>
  </si>
  <si>
    <t>Campus</t>
  </si>
  <si>
    <t>Cumulative</t>
  </si>
  <si>
    <t xml:space="preserve">2016-17 Projected </t>
  </si>
  <si>
    <t>Difference</t>
  </si>
  <si>
    <t>Anderson Mill</t>
  </si>
  <si>
    <t>Brushy Creek Self Contained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</si>
  <si>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</si>
  <si>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</si>
  <si>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</si>
  <si>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</si>
  <si>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</si>
  <si>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</si>
  <si>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</si>
  <si>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</si>
  <si>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</si>
  <si>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</si>
  <si>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</si>
  <si>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</si>
  <si>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</si>
  <si>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 xml:space="preserve">Weekly </t>
  </si>
  <si>
    <t>Mobility</t>
  </si>
  <si>
    <t>Caldwell Heights Self Contained</t>
  </si>
  <si>
    <t>Culm Entry</t>
  </si>
  <si>
    <t>Anderson Mill Non-LEP DL</t>
  </si>
  <si>
    <t>Culm W/D</t>
  </si>
  <si>
    <t>Anderson Mill/ESOL</t>
  </si>
  <si>
    <t>Anderson Mill Bilingual</t>
  </si>
  <si>
    <t>Canyon Creek Self Contained</t>
  </si>
  <si>
    <t>Caraway Self Contained</t>
  </si>
  <si>
    <t>Berkman/Regular</t>
  </si>
  <si>
    <t>Deepwood Self Contained</t>
  </si>
  <si>
    <t>Fern Bluff Self Contained</t>
  </si>
  <si>
    <t>Forest Creek Self Contained</t>
  </si>
  <si>
    <t>Anderson Mill ESOL</t>
  </si>
  <si>
    <t>Forest North Self Contained</t>
  </si>
  <si>
    <t>Herrington Self Contained</t>
  </si>
  <si>
    <t>Joe Lee Johnson Self Contained</t>
  </si>
  <si>
    <t>Jollyville Self Contained</t>
  </si>
  <si>
    <t>Blackland Prairie</t>
  </si>
  <si>
    <t>Old Town Self Contained</t>
  </si>
  <si>
    <t>Robertson Self Contained</t>
  </si>
  <si>
    <t>Berkman Non-LEP DL</t>
  </si>
  <si>
    <t>Teravista Self Contained</t>
  </si>
  <si>
    <t>Union Hill Self Contained</t>
  </si>
  <si>
    <t>Blackland Prairie ESOL</t>
  </si>
  <si>
    <t>Voigt Self Contained</t>
  </si>
  <si>
    <t>TOTAL ELEMENTARY</t>
  </si>
  <si>
    <t>Bluebonnet</t>
  </si>
  <si>
    <t>Bluebonnet Non-LEP DL</t>
  </si>
  <si>
    <t>Berkman/ESOL</t>
  </si>
  <si>
    <t>Bluebonnet ESOL</t>
  </si>
  <si>
    <t>Bluebonnet Bilingual</t>
  </si>
  <si>
    <t>Canyon Vista Self Contained</t>
  </si>
  <si>
    <t>Berkman Bilingual</t>
  </si>
  <si>
    <t>Brushy Creek</t>
  </si>
  <si>
    <t>Cedar Valley Self Contained</t>
  </si>
  <si>
    <t>Brushy Creek ESOL</t>
  </si>
  <si>
    <t>Deerpark Self Contained</t>
  </si>
  <si>
    <t>Grisham Self Contained</t>
  </si>
  <si>
    <t>Cactus Ranch</t>
  </si>
  <si>
    <t>Hernandez Self Contained</t>
  </si>
  <si>
    <t>Cactus Ranch ESOL</t>
  </si>
  <si>
    <t>Hopewell Self Contained</t>
  </si>
  <si>
    <t>Caldwell Heights</t>
  </si>
  <si>
    <t>Ridgeview Self Contained</t>
  </si>
  <si>
    <t>Caldwell Heights Non-LEP DL</t>
  </si>
  <si>
    <t>Walsh Self Contained</t>
  </si>
  <si>
    <t>TOTAL MIDDLE</t>
  </si>
  <si>
    <t>Caldwell Heights ESOL</t>
  </si>
  <si>
    <t>Caldwell Heights Bilingual</t>
  </si>
  <si>
    <t>Canyon Creek</t>
  </si>
  <si>
    <t>Canyon Creek ESOL</t>
  </si>
  <si>
    <t>Cedar Ridge Self Contained</t>
  </si>
  <si>
    <t>Chandler Oaks</t>
  </si>
  <si>
    <t>Chandler Oaks ESOL</t>
  </si>
  <si>
    <t>McNeil HS Self Contained</t>
  </si>
  <si>
    <t>Claude Berkman</t>
  </si>
  <si>
    <t>Claude Berkman Non-LEP DL</t>
  </si>
  <si>
    <t>Round Rock HS Self Contained</t>
  </si>
  <si>
    <t>Claude Berkman ESOL</t>
  </si>
  <si>
    <t>Blackland Prairie/ESOL</t>
  </si>
  <si>
    <t>Claude Berkman Bilingual</t>
  </si>
  <si>
    <t>Deepwood</t>
  </si>
  <si>
    <t>Deepwood ESOL</t>
  </si>
  <si>
    <t>Stony Point HS Self Contained</t>
  </si>
  <si>
    <t>Double File Trail</t>
  </si>
  <si>
    <t>Westwood HS Self Contained</t>
  </si>
  <si>
    <t>Bluebonnet/Regular</t>
  </si>
  <si>
    <t>TOTAL HIGH</t>
  </si>
  <si>
    <t>Double File Trail ESOL</t>
  </si>
  <si>
    <t>Elsa England</t>
  </si>
  <si>
    <t>Elsa England ESOL</t>
  </si>
  <si>
    <t>Fern Bluff</t>
  </si>
  <si>
    <t>Fern Bluff ESOL</t>
  </si>
  <si>
    <t>Forest Creek</t>
  </si>
  <si>
    <t>TOTAL ALL SCHOOLS</t>
  </si>
  <si>
    <t>Forest Creek ESOL</t>
  </si>
  <si>
    <t>Forest North</t>
  </si>
  <si>
    <t>Forest North ESOL</t>
  </si>
  <si>
    <t>Gattis</t>
  </si>
  <si>
    <t>Bluebonnet/ESOL</t>
  </si>
  <si>
    <t>Gattis Non-LEP DL</t>
  </si>
  <si>
    <t>Gattis ESOL</t>
  </si>
  <si>
    <t>Gattis Bilingual</t>
  </si>
  <si>
    <t>Great Oaks</t>
  </si>
  <si>
    <t>Great Oaks ESOL</t>
  </si>
  <si>
    <t>Joe Lee Johnson</t>
  </si>
  <si>
    <t>Joe Lee Johnson ESOL</t>
  </si>
  <si>
    <t>Jollyville</t>
  </si>
  <si>
    <t>Bluebonnet/Bilingual</t>
  </si>
  <si>
    <t>Jollyville ESOL</t>
  </si>
  <si>
    <t>Kathy Caraway</t>
  </si>
  <si>
    <t>Kathy Caraway ESOL</t>
  </si>
  <si>
    <t>Laurel Mountain</t>
  </si>
  <si>
    <t>Laurel Mountain ESOL</t>
  </si>
  <si>
    <t>Linda Herrington</t>
  </si>
  <si>
    <t>Linda Herrington Non-LEP DL</t>
  </si>
  <si>
    <t>Linda Herrington ESOL</t>
  </si>
  <si>
    <t>Linda Herrington Bilingual</t>
  </si>
  <si>
    <t>Live Oak</t>
  </si>
  <si>
    <t>Brushy Creek/ESOL</t>
  </si>
  <si>
    <t>Live Oak ESOL</t>
  </si>
  <si>
    <t>Neysa Callison</t>
  </si>
  <si>
    <t>Neysa Callison Non-LEP DL</t>
  </si>
  <si>
    <t>Neysa Callison ESOL</t>
  </si>
  <si>
    <t>Neysa Callison Bilingual</t>
  </si>
  <si>
    <t>Old Town</t>
  </si>
  <si>
    <t>Old Town Non-LEP DL</t>
  </si>
  <si>
    <t>Old Town ESOL</t>
  </si>
  <si>
    <t>Old Town Bilingual</t>
  </si>
  <si>
    <t>Patsy Sommer</t>
  </si>
  <si>
    <t>Patsy Sommer ESOL</t>
  </si>
  <si>
    <t>Pond Springs</t>
  </si>
  <si>
    <t>Pond Springs ESOL</t>
  </si>
  <si>
    <t>Purple Sage</t>
  </si>
  <si>
    <t>Purple Sage Non-LEP DL</t>
  </si>
  <si>
    <t>Purple Sage ESOL</t>
  </si>
  <si>
    <t>Purple Sage Bilingual</t>
  </si>
  <si>
    <t>Robertson</t>
  </si>
  <si>
    <t>Robertson Non-LEP DL</t>
  </si>
  <si>
    <t>Robertson ESOL</t>
  </si>
  <si>
    <t>Robertson Bilingual</t>
  </si>
  <si>
    <t>Spicewood</t>
  </si>
  <si>
    <t>Spicewood ESOL</t>
  </si>
  <si>
    <t>Teravista</t>
  </si>
  <si>
    <t>Teravista ESOL</t>
  </si>
  <si>
    <t>Caldwell Heights/ESOL</t>
  </si>
  <si>
    <t>Union Hill</t>
  </si>
  <si>
    <t>Union Hill Non-LEP DL</t>
  </si>
  <si>
    <t>Union Hill ESOL</t>
  </si>
  <si>
    <t>Union Hill Bilingual</t>
  </si>
  <si>
    <t>Wells Branch</t>
  </si>
  <si>
    <t>Wells Branch Non-LEP DL</t>
  </si>
  <si>
    <t>Wells Branch ESOL</t>
  </si>
  <si>
    <t>Wells Branch Bilingual</t>
  </si>
  <si>
    <t>Xenia Voigt</t>
  </si>
  <si>
    <t>Xenia Voigt Non-LEP DL</t>
  </si>
  <si>
    <t>Xenia Voigt ESOL</t>
  </si>
  <si>
    <t>Xenia Voigt Bilingual</t>
  </si>
  <si>
    <t>Elem. DAEP</t>
  </si>
  <si>
    <t>Callison</t>
  </si>
  <si>
    <t>Callison Non-LEP DL</t>
  </si>
  <si>
    <t>Callison/ESOL</t>
  </si>
  <si>
    <t>C. D. Fulkes</t>
  </si>
  <si>
    <t>Canyon Vista</t>
  </si>
  <si>
    <t>Cedar Valley</t>
  </si>
  <si>
    <t>Callison Bilingual</t>
  </si>
  <si>
    <t>Chisholm Trail</t>
  </si>
  <si>
    <t>Deerpark</t>
  </si>
  <si>
    <t>Hernandez</t>
  </si>
  <si>
    <t>Hopewell</t>
  </si>
  <si>
    <t>James Walsh</t>
  </si>
  <si>
    <t>Noel Grisham</t>
  </si>
  <si>
    <t>Ridgeview</t>
  </si>
  <si>
    <t>Cedar Ridge</t>
  </si>
  <si>
    <t>Canyon Creek/ESOL</t>
  </si>
  <si>
    <t>McNeil</t>
  </si>
  <si>
    <t>Round Rock</t>
  </si>
  <si>
    <t>Stony Point</t>
  </si>
  <si>
    <t>Westwood</t>
  </si>
  <si>
    <t>RROC</t>
  </si>
  <si>
    <t>JJAEP</t>
  </si>
  <si>
    <t>Caraway</t>
  </si>
  <si>
    <t>Wm. Lott</t>
  </si>
  <si>
    <t>Success</t>
  </si>
  <si>
    <t>Early College High School</t>
  </si>
  <si>
    <t>Caraway /ESOL</t>
  </si>
  <si>
    <t>Chandler Oaks ES</t>
  </si>
  <si>
    <t>Chandler Oaks /ESOL</t>
  </si>
  <si>
    <t>Deepwood/ESOL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</si>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</sst>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#0;\-#0;\ \ "/>
    <numFmt numFmtId="166" formatCode="_(* #,##0_);_(* \(#,##0\);_(* &quot;-&quot;??_);_(@_)"/>
  </numFmts>
  <fonts count="16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10.0"/>
      <color rgb="FF000000"/>
      <name val="Arial"/>
    </font>
    <font>
      <sz val="9.0"/>
      <name val="Calibri"/>
    </font>
    <font>
      <b/>
      <sz val="8.0"/>
      <color rgb="FF000000"/>
      <name val="Arial"/>
    </font>
    <font>
      <sz val="10.0"/>
      <color rgb="FF000000"/>
      <name val="Tahoma"/>
    </font>
    <font>
      <sz val="11.0"/>
      <color rgb="FF008000"/>
      <name val="Calibri"/>
    </font>
    <font>
      <sz val="10.0"/>
      <name val="Calibri"/>
    </font>
    <font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5B3D7"/>
        <bgColor rgb="FF95B3D7"/>
      </patternFill>
    </fill>
    <fill>
      <patternFill patternType="solid">
        <fgColor rgb="FFFFCC00"/>
        <bgColor rgb="FFFFCC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1" fillId="0" fontId="0" numFmtId="2" xfId="0" applyAlignment="1" applyBorder="1" applyFont="1" applyNumberFormat="1">
      <alignment shrinkToFit="0" wrapText="0"/>
    </xf>
    <xf borderId="2" fillId="0" fontId="0" numFmtId="2" xfId="0" applyAlignment="1" applyBorder="1" applyFont="1" applyNumberFormat="1">
      <alignment shrinkToFit="0" wrapText="0"/>
    </xf>
    <xf borderId="0" fillId="0" fontId="2" numFmtId="0" xfId="0" applyAlignment="1" applyFont="1">
      <alignment horizontal="right" shrinkToFit="0" wrapText="0"/>
    </xf>
    <xf borderId="2" fillId="0" fontId="0" numFmtId="1" xfId="0" applyAlignment="1" applyBorder="1" applyFont="1" applyNumberFormat="1">
      <alignment shrinkToFit="0" wrapText="0"/>
    </xf>
    <xf borderId="0" fillId="0" fontId="1" numFmtId="0" xfId="0" applyAlignment="1" applyFont="1">
      <alignment horizontal="right" shrinkToFit="0" wrapText="0"/>
    </xf>
    <xf borderId="0" fillId="0" fontId="2" numFmtId="14" xfId="0" applyAlignment="1" applyFont="1" applyNumberFormat="1">
      <alignment horizontal="right" shrinkToFit="0" wrapText="0"/>
    </xf>
    <xf borderId="3" fillId="0" fontId="0" numFmtId="1" xfId="0" applyAlignment="1" applyBorder="1" applyFont="1" applyNumberFormat="1">
      <alignment shrinkToFit="0" wrapText="0"/>
    </xf>
    <xf borderId="0" fillId="0" fontId="0" numFmtId="2" xfId="0" applyAlignment="1" applyFont="1" applyNumberFormat="1">
      <alignment shrinkToFit="0" wrapText="0"/>
    </xf>
    <xf borderId="0" fillId="0" fontId="2" numFmtId="0" xfId="0" applyAlignment="1" applyFont="1">
      <alignment shrinkToFit="0" wrapText="0"/>
    </xf>
    <xf borderId="4" fillId="0" fontId="0" numFmtId="2" xfId="0" applyAlignment="1" applyBorder="1" applyFont="1" applyNumberFormat="1">
      <alignment shrinkToFit="0" wrapText="0"/>
    </xf>
    <xf borderId="0" fillId="0" fontId="0" numFmtId="0" xfId="0" applyAlignment="1" applyFont="1">
      <alignment shrinkToFit="0" wrapText="0"/>
    </xf>
    <xf borderId="5" fillId="2" fontId="3" numFmtId="1" xfId="0" applyAlignment="1" applyBorder="1" applyFill="1" applyFont="1" applyNumberFormat="1">
      <alignment shrinkToFit="0" wrapText="0"/>
    </xf>
    <xf borderId="6" fillId="3" fontId="1" numFmtId="0" xfId="0" applyAlignment="1" applyBorder="1" applyFill="1" applyFont="1">
      <alignment horizontal="center" shrinkToFit="0" wrapText="0"/>
    </xf>
    <xf borderId="6" fillId="3" fontId="1" numFmtId="0" xfId="0" applyAlignment="1" applyBorder="1" applyFont="1">
      <alignment horizontal="right" shrinkToFit="0" wrapText="0"/>
    </xf>
    <xf borderId="5" fillId="2" fontId="4" numFmtId="1" xfId="0" applyAlignment="1" applyBorder="1" applyFont="1" applyNumberFormat="1">
      <alignment horizontal="center" shrinkToFit="0" vertical="center" wrapText="0"/>
    </xf>
    <xf borderId="6" fillId="3" fontId="1" numFmtId="0" xfId="0" applyAlignment="1" applyBorder="1" applyFont="1">
      <alignment shrinkToFit="0" wrapText="0"/>
    </xf>
    <xf borderId="7" fillId="4" fontId="3" numFmtId="14" xfId="0" applyAlignment="1" applyBorder="1" applyFill="1" applyFont="1" applyNumberFormat="1">
      <alignment shrinkToFit="0" wrapText="0"/>
    </xf>
    <xf borderId="6" fillId="5" fontId="2" numFmtId="0" xfId="0" applyAlignment="1" applyBorder="1" applyFill="1" applyFont="1">
      <alignment shrinkToFit="0" wrapText="0"/>
    </xf>
    <xf borderId="6" fillId="5" fontId="2" numFmtId="2" xfId="0" applyAlignment="1" applyBorder="1" applyFont="1" applyNumberFormat="1">
      <alignment horizontal="right" shrinkToFit="0" wrapText="0"/>
    </xf>
    <xf borderId="0" fillId="0" fontId="2" numFmtId="15" xfId="0" applyAlignment="1" applyFont="1" applyNumberFormat="1">
      <alignment shrinkToFit="0" wrapText="0"/>
    </xf>
    <xf borderId="6" fillId="5" fontId="2" numFmtId="0" xfId="0" applyAlignment="1" applyBorder="1" applyFont="1">
      <alignment horizontal="right" shrinkToFit="0" wrapText="0"/>
    </xf>
    <xf borderId="8" fillId="6" fontId="0" numFmtId="0" xfId="0" applyAlignment="1" applyBorder="1" applyFill="1" applyFont="1">
      <alignment shrinkToFit="0" wrapText="0"/>
    </xf>
    <xf borderId="6" fillId="5" fontId="2" numFmtId="1" xfId="0" applyAlignment="1" applyBorder="1" applyFont="1" applyNumberFormat="1">
      <alignment horizontal="right" shrinkToFit="0" wrapText="0"/>
    </xf>
    <xf borderId="9" fillId="7" fontId="4" numFmtId="2" xfId="0" applyAlignment="1" applyBorder="1" applyFill="1" applyFont="1" applyNumberFormat="1">
      <alignment horizontal="center" shrinkToFit="0" vertical="top" wrapText="0"/>
    </xf>
    <xf borderId="6" fillId="3" fontId="1" numFmtId="0" xfId="0" applyAlignment="1" applyBorder="1" applyFont="1">
      <alignment horizontal="center" shrinkToFit="0" wrapText="1"/>
    </xf>
    <xf borderId="6" fillId="3" fontId="1" numFmtId="17" xfId="0" applyAlignment="1" applyBorder="1" applyFont="1" applyNumberFormat="1">
      <alignment shrinkToFit="0" wrapText="0"/>
    </xf>
    <xf borderId="10" fillId="0" fontId="5" numFmtId="0" xfId="0" applyBorder="1" applyFont="1"/>
    <xf borderId="6" fillId="0" fontId="2" numFmtId="0" xfId="0" applyAlignment="1" applyBorder="1" applyFont="1">
      <alignment shrinkToFit="0" wrapText="0"/>
    </xf>
    <xf borderId="6" fillId="5" fontId="1" numFmtId="2" xfId="0" applyAlignment="1" applyBorder="1" applyFont="1" applyNumberFormat="1">
      <alignment shrinkToFit="0" wrapText="0"/>
    </xf>
    <xf borderId="5" fillId="7" fontId="4" numFmtId="2" xfId="0" applyAlignment="1" applyBorder="1" applyFont="1" applyNumberFormat="1">
      <alignment horizontal="center" shrinkToFit="0" vertical="top" wrapText="0"/>
    </xf>
    <xf borderId="6" fillId="0" fontId="2" numFmtId="1" xfId="0" applyAlignment="1" applyBorder="1" applyFont="1" applyNumberFormat="1">
      <alignment horizontal="right" shrinkToFit="0" wrapText="0"/>
    </xf>
    <xf borderId="11" fillId="7" fontId="4" numFmtId="2" xfId="0" applyAlignment="1" applyBorder="1" applyFont="1" applyNumberFormat="1">
      <alignment horizontal="center" shrinkToFit="0" vertical="top" wrapText="0"/>
    </xf>
    <xf borderId="12" fillId="2" fontId="6" numFmtId="0" xfId="0" applyAlignment="1" applyBorder="1" applyFont="1">
      <alignment horizontal="right" shrinkToFit="0" vertical="top" wrapText="0"/>
    </xf>
    <xf borderId="6" fillId="0" fontId="2" numFmtId="0" xfId="0" applyAlignment="1" applyBorder="1" applyFont="1">
      <alignment horizontal="right" shrinkToFit="0" wrapText="0"/>
    </xf>
    <xf borderId="6" fillId="6" fontId="2" numFmtId="0" xfId="0" applyAlignment="1" applyBorder="1" applyFont="1">
      <alignment shrinkToFit="0" wrapText="0"/>
    </xf>
    <xf borderId="6" fillId="0" fontId="1" numFmtId="1" xfId="0" applyAlignment="1" applyBorder="1" applyFont="1" applyNumberFormat="1">
      <alignment shrinkToFit="0" wrapText="0"/>
    </xf>
    <xf borderId="6" fillId="0" fontId="1" numFmtId="0" xfId="0" applyAlignment="1" applyBorder="1" applyFont="1">
      <alignment shrinkToFit="0" wrapText="0"/>
    </xf>
    <xf borderId="13" fillId="2" fontId="6" numFmtId="0" xfId="0" applyAlignment="1" applyBorder="1" applyFont="1">
      <alignment horizontal="left" shrinkToFit="0" vertical="top" wrapText="0"/>
    </xf>
    <xf borderId="6" fillId="0" fontId="2" numFmtId="1" xfId="0" applyAlignment="1" applyBorder="1" applyFont="1" applyNumberFormat="1">
      <alignment shrinkToFit="0" wrapText="0"/>
    </xf>
    <xf borderId="7" fillId="4" fontId="3" numFmtId="2" xfId="0" applyAlignment="1" applyBorder="1" applyFont="1" applyNumberFormat="1">
      <alignment shrinkToFit="0" wrapText="0"/>
    </xf>
    <xf borderId="6" fillId="0" fontId="2" numFmtId="164" xfId="0" applyAlignment="1" applyBorder="1" applyFont="1" applyNumberFormat="1">
      <alignment horizontal="right" shrinkToFit="0" wrapText="0"/>
    </xf>
    <xf borderId="14" fillId="8" fontId="4" numFmtId="2" xfId="0" applyAlignment="1" applyBorder="1" applyFill="1" applyFont="1" applyNumberFormat="1">
      <alignment shrinkToFit="0" vertical="top" wrapText="0"/>
    </xf>
    <xf borderId="5" fillId="8" fontId="0" numFmtId="2" xfId="0" applyAlignment="1" applyBorder="1" applyFont="1" applyNumberFormat="1">
      <alignment shrinkToFit="0" wrapText="0"/>
    </xf>
    <xf borderId="7" fillId="0" fontId="6" numFmtId="164" xfId="0" applyAlignment="1" applyBorder="1" applyFont="1" applyNumberFormat="1">
      <alignment shrinkToFit="0" vertical="top" wrapText="0"/>
    </xf>
    <xf borderId="6" fillId="0" fontId="7" numFmtId="0" xfId="0" applyAlignment="1" applyBorder="1" applyFont="1">
      <alignment shrinkToFit="0" wrapText="0"/>
    </xf>
    <xf borderId="7" fillId="0" fontId="8" numFmtId="165" xfId="0" applyAlignment="1" applyBorder="1" applyFont="1" applyNumberFormat="1">
      <alignment horizontal="right" shrinkToFit="0" vertical="center" wrapText="0"/>
    </xf>
    <xf borderId="5" fillId="0" fontId="6" numFmtId="1" xfId="0" applyAlignment="1" applyBorder="1" applyFont="1" applyNumberFormat="1">
      <alignment horizontal="right" shrinkToFit="0" vertical="center" wrapText="0"/>
    </xf>
    <xf borderId="7" fillId="2" fontId="6" numFmtId="1" xfId="0" applyAlignment="1" applyBorder="1" applyFont="1" applyNumberFormat="1">
      <alignment shrinkToFit="0" vertical="top" wrapText="0"/>
    </xf>
    <xf borderId="0" fillId="0" fontId="0" numFmtId="1" xfId="0" applyAlignment="1" applyFont="1" applyNumberFormat="1">
      <alignment shrinkToFit="0" wrapText="0"/>
    </xf>
    <xf borderId="6" fillId="5" fontId="1" numFmtId="0" xfId="0" applyAlignment="1" applyBorder="1" applyFont="1">
      <alignment shrinkToFit="0" wrapText="0"/>
    </xf>
    <xf borderId="7" fillId="4" fontId="6" numFmtId="1" xfId="0" applyAlignment="1" applyBorder="1" applyFont="1" applyNumberFormat="1">
      <alignment shrinkToFit="0" vertical="top" wrapText="0"/>
    </xf>
    <xf borderId="6" fillId="5" fontId="1" numFmtId="1" xfId="0" applyAlignment="1" applyBorder="1" applyFont="1" applyNumberFormat="1">
      <alignment shrinkToFit="0" wrapText="0"/>
    </xf>
    <xf borderId="6" fillId="5" fontId="2" numFmtId="1" xfId="0" applyAlignment="1" applyBorder="1" applyFont="1" applyNumberFormat="1">
      <alignment shrinkToFit="0" wrapText="0"/>
    </xf>
    <xf borderId="7" fillId="2" fontId="0" numFmtId="1" xfId="0" applyAlignment="1" applyBorder="1" applyFont="1" applyNumberFormat="1">
      <alignment shrinkToFit="0" wrapText="0"/>
    </xf>
    <xf borderId="6" fillId="3" fontId="1" numFmtId="166" xfId="0" applyAlignment="1" applyBorder="1" applyFont="1" applyNumberFormat="1">
      <alignment horizontal="right" shrinkToFit="0" wrapText="0"/>
    </xf>
    <xf borderId="5" fillId="0" fontId="9" numFmtId="1" xfId="0" applyAlignment="1" applyBorder="1" applyFont="1" applyNumberFormat="1">
      <alignment shrinkToFit="0" wrapText="0"/>
    </xf>
    <xf borderId="6" fillId="3" fontId="1" numFmtId="166" xfId="0" applyAlignment="1" applyBorder="1" applyFont="1" applyNumberFormat="1">
      <alignment shrinkToFit="0" wrapText="0"/>
    </xf>
    <xf borderId="6" fillId="0" fontId="1" numFmtId="0" xfId="0" applyAlignment="1" applyBorder="1" applyFont="1">
      <alignment horizontal="right" shrinkToFit="0" wrapText="0"/>
    </xf>
    <xf borderId="6" fillId="5" fontId="1" numFmtId="0" xfId="0" applyAlignment="1" applyBorder="1" applyFont="1">
      <alignment horizontal="right" shrinkToFit="0" wrapText="0"/>
    </xf>
    <xf borderId="6" fillId="9" fontId="10" numFmtId="0" xfId="0" applyAlignment="1" applyBorder="1" applyFill="1" applyFont="1">
      <alignment horizontal="right" shrinkToFit="0" wrapText="0"/>
    </xf>
    <xf borderId="15" fillId="3" fontId="1" numFmtId="0" xfId="0" applyAlignment="1" applyBorder="1" applyFont="1">
      <alignment shrinkToFit="0" wrapText="0"/>
    </xf>
    <xf borderId="16" fillId="0" fontId="1" numFmtId="0" xfId="0" applyAlignment="1" applyBorder="1" applyFont="1">
      <alignment shrinkToFit="0" wrapText="0"/>
    </xf>
    <xf borderId="6" fillId="0" fontId="1" numFmtId="166" xfId="0" applyAlignment="1" applyBorder="1" applyFont="1" applyNumberFormat="1">
      <alignment horizontal="right" shrinkToFit="0" wrapText="0"/>
    </xf>
    <xf borderId="6" fillId="0" fontId="1" numFmtId="166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6" fillId="0" fontId="11" numFmtId="0" xfId="0" applyAlignment="1" applyBorder="1" applyFont="1">
      <alignment shrinkToFit="0" wrapText="0"/>
    </xf>
    <xf borderId="7" fillId="0" fontId="12" numFmtId="165" xfId="0" applyAlignment="1" applyBorder="1" applyFont="1" applyNumberFormat="1">
      <alignment horizontal="right" shrinkToFit="0" vertical="center" wrapText="0"/>
    </xf>
    <xf borderId="14" fillId="8" fontId="4" numFmtId="2" xfId="0" applyAlignment="1" applyBorder="1" applyFont="1" applyNumberFormat="1">
      <alignment horizontal="center" shrinkToFit="0" vertical="top" wrapText="0"/>
    </xf>
    <xf borderId="7" fillId="5" fontId="8" numFmtId="165" xfId="0" applyAlignment="1" applyBorder="1" applyFont="1" applyNumberFormat="1">
      <alignment horizontal="right" shrinkToFit="0" vertical="center" wrapText="0"/>
    </xf>
    <xf borderId="5" fillId="10" fontId="4" numFmtId="1" xfId="0" applyAlignment="1" applyBorder="1" applyFill="1" applyFont="1" applyNumberFormat="1">
      <alignment horizontal="right" shrinkToFit="0" vertical="center" wrapText="0"/>
    </xf>
    <xf borderId="5" fillId="8" fontId="4" numFmtId="1" xfId="0" applyAlignment="1" applyBorder="1" applyFont="1" applyNumberFormat="1">
      <alignment shrinkToFit="0" vertical="center" wrapText="0"/>
    </xf>
    <xf borderId="7" fillId="0" fontId="13" numFmtId="0" xfId="0" applyAlignment="1" applyBorder="1" applyFont="1">
      <alignment shrinkToFit="0" wrapText="0"/>
    </xf>
    <xf borderId="7" fillId="5" fontId="14" numFmtId="0" xfId="0" applyAlignment="1" applyBorder="1" applyFont="1">
      <alignment shrinkToFit="0" wrapText="0"/>
    </xf>
    <xf borderId="5" fillId="5" fontId="15" numFmtId="1" xfId="0" applyAlignment="1" applyBorder="1" applyFont="1" applyNumberFormat="1">
      <alignment horizontal="right" shrinkToFit="0" vertical="center" wrapText="0"/>
    </xf>
    <xf borderId="7" fillId="0" fontId="6" numFmtId="3" xfId="0" applyAlignment="1" applyBorder="1" applyFont="1" applyNumberFormat="1">
      <alignment shrinkToFit="0" vertical="top" wrapText="0"/>
    </xf>
    <xf borderId="14" fillId="10" fontId="4" numFmtId="2" xfId="0" applyAlignment="1" applyBorder="1" applyFont="1" applyNumberFormat="1">
      <alignment horizontal="center" shrinkToFit="0" vertical="top" wrapText="0"/>
    </xf>
    <xf borderId="5" fillId="10" fontId="0" numFmtId="2" xfId="0" applyAlignment="1" applyBorder="1" applyFont="1" applyNumberFormat="1">
      <alignment shrinkToFit="0" wrapText="0"/>
    </xf>
    <xf borderId="5" fillId="5" fontId="4" numFmtId="1" xfId="0" applyAlignment="1" applyBorder="1" applyFont="1" applyNumberFormat="1">
      <alignment horizontal="right" shrinkToFit="0" vertical="center" wrapText="0"/>
    </xf>
    <xf borderId="8" fillId="5" fontId="0" numFmtId="1" xfId="0" applyAlignment="1" applyBorder="1" applyFont="1" applyNumberFormat="1">
      <alignment shrinkToFit="0" wrapText="0"/>
    </xf>
    <xf borderId="8" fillId="5" fontId="0" numFmtId="2" xfId="0" applyAlignment="1" applyBorder="1" applyFont="1" applyNumberFormat="1">
      <alignment shrinkToFit="0" wrapText="0"/>
    </xf>
    <xf borderId="17" fillId="8" fontId="4" numFmtId="2" xfId="0" applyAlignment="1" applyBorder="1" applyFont="1" applyNumberFormat="1">
      <alignment horizontal="center" shrinkToFit="0" vertical="top" wrapText="0"/>
    </xf>
    <xf borderId="18" fillId="0" fontId="5" numFmtId="0" xfId="0" applyBorder="1" applyFont="1"/>
    <xf borderId="19" fillId="0" fontId="0" numFmtId="2" xfId="0" applyAlignment="1" applyBorder="1" applyFont="1" applyNumberFormat="1">
      <alignment shrinkToFit="0" wrapText="0"/>
    </xf>
    <xf borderId="20" fillId="0" fontId="0" numFmtId="2" xfId="0" applyAlignment="1" applyBorder="1" applyFont="1" applyNumberFormat="1">
      <alignment shrinkToFit="0" wrapText="0"/>
    </xf>
    <xf borderId="20" fillId="0" fontId="0" numFmtId="1" xfId="0" applyAlignment="1" applyBorder="1" applyFont="1" applyNumberFormat="1">
      <alignment shrinkToFit="0" wrapText="0"/>
    </xf>
    <xf borderId="21" fillId="0" fontId="0" numFmtId="1" xfId="0" applyAlignment="1" applyBorder="1" applyFont="1" applyNumberFormat="1">
      <alignment shrinkToFit="0" wrapText="0"/>
    </xf>
    <xf borderId="6" fillId="6" fontId="2" numFmtId="1" xfId="0" applyAlignment="1" applyBorder="1" applyFont="1" applyNumberFormat="1">
      <alignment horizontal="right" shrinkToFit="0" wrapText="0"/>
    </xf>
    <xf borderId="6" fillId="6" fontId="2" numFmtId="1" xfId="0" applyAlignment="1" applyBorder="1" applyFont="1" applyNumberFormat="1">
      <alignment shrinkToFit="0" wrapText="0"/>
    </xf>
    <xf borderId="6" fillId="6" fontId="1" numFmtId="1" xfId="0" applyAlignment="1" applyBorder="1" applyFont="1" applyNumberFormat="1">
      <alignment shrinkToFit="0" wrapText="0"/>
    </xf>
    <xf borderId="8" fillId="5" fontId="0" numFmtId="0" xfId="0" applyAlignment="1" applyBorder="1" applyFont="1">
      <alignment shrinkToFit="0" wrapText="0"/>
    </xf>
    <xf borderId="8" fillId="6" fontId="0" numFmtId="1" xfId="0" applyAlignment="1" applyBorder="1" applyFont="1" applyNumberFormat="1">
      <alignment horizontal="right" shrinkToFit="0" wrapText="0"/>
    </xf>
    <xf borderId="8" fillId="5" fontId="0" numFmtId="1" xfId="0" applyAlignment="1" applyBorder="1" applyFont="1" applyNumberFormat="1">
      <alignment horizontal="right" shrinkToFit="0" wrapText="0"/>
    </xf>
    <xf borderId="6" fillId="3" fontId="1" numFmtId="1" xfId="0" applyAlignment="1" applyBorder="1" applyFont="1" applyNumberFormat="1">
      <alignment horizontal="right" shrinkToFit="0" wrapText="0"/>
    </xf>
    <xf borderId="6" fillId="11" fontId="1" numFmtId="1" xfId="0" applyAlignment="1" applyBorder="1" applyFill="1" applyFont="1" applyNumberFormat="1">
      <alignment shrinkToFit="0" wrapText="0"/>
    </xf>
    <xf borderId="6" fillId="3" fontId="1" numFmtId="1" xfId="0" applyAlignment="1" applyBorder="1" applyFont="1" applyNumberFormat="1">
      <alignment shrinkToFit="0" wrapText="0"/>
    </xf>
    <xf borderId="6" fillId="0" fontId="1" numFmtId="1" xfId="0" applyAlignment="1" applyBorder="1" applyFont="1" applyNumberFormat="1">
      <alignment horizontal="right" shrinkToFit="0" wrapText="0"/>
    </xf>
    <xf borderId="6" fillId="5" fontId="1" numFmtId="1" xfId="0" applyAlignment="1" applyBorder="1" applyFont="1" applyNumberFormat="1">
      <alignment horizontal="right" shrinkToFit="0" wrapText="0"/>
    </xf>
    <xf borderId="6" fillId="9" fontId="10" numFmtId="1" xfId="0" applyAlignment="1" applyBorder="1" applyFont="1" applyNumberFormat="1">
      <alignment horizontal="right" shrinkToFit="0" wrapText="0"/>
    </xf>
    <xf borderId="22" fillId="5" fontId="2" numFmtId="1" xfId="0" applyAlignment="1" applyBorder="1" applyFont="1" applyNumberFormat="1">
      <alignment shrinkToFit="0" wrapText="0"/>
    </xf>
    <xf borderId="23" fillId="0" fontId="2" numFmtId="1" xfId="0" applyAlignment="1" applyBorder="1" applyFont="1" applyNumberFormat="1">
      <alignment shrinkToFit="0" wrapText="0"/>
    </xf>
    <xf borderId="15" fillId="5" fontId="2" numFmtId="0" xfId="0" applyAlignment="1" applyBorder="1" applyFont="1">
      <alignment shrinkToFit="0" wrapText="0"/>
    </xf>
    <xf borderId="0" fillId="0" fontId="0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'16-17'!$S$3</c:f>
            </c:strRef>
          </c:tx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1"/>
          <c:order val="1"/>
          <c:tx>
            <c:strRef>
              <c:f>'16-17'!$R$3</c:f>
            </c:strRef>
          </c:tx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750365378"/>
        <c:axId val="532205525"/>
      </c:barChart>
      <c:catAx>
        <c:axId val="75036537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532205525"/>
      </c:catAx>
      <c:valAx>
        <c:axId val="532205525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50365378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1162000637"/>
        <c:axId val="7364581"/>
      </c:barChart>
      <c:catAx>
        <c:axId val="116200063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7364581"/>
      </c:catAx>
      <c:valAx>
        <c:axId val="7364581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62000637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424974849"/>
        <c:axId val="2081470311"/>
      </c:barChart>
      <c:catAx>
        <c:axId val="42497484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081470311"/>
      </c:catAx>
      <c:valAx>
        <c:axId val="2081470311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24974849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26.71"/>
    <col customWidth="1" min="2" max="3" width="5.86"/>
    <col customWidth="1" min="4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min="23" max="32" width="8.86"/>
  </cols>
  <sheetData>
    <row r="1" ht="14.25" customHeight="1">
      <c r="A1" s="1" t="s">
        <v>1</v>
      </c>
      <c r="B1" s="4"/>
      <c r="C1" s="4"/>
      <c r="D1" s="4"/>
      <c r="E1" s="6" t="s">
        <v>2</v>
      </c>
      <c r="F1" s="7"/>
      <c r="G1" s="6" t="s">
        <v>3</v>
      </c>
      <c r="H1" s="4"/>
      <c r="I1" s="4"/>
      <c r="J1" s="4"/>
      <c r="K1" s="4"/>
      <c r="L1" s="4"/>
      <c r="M1" s="4"/>
      <c r="N1" s="4"/>
      <c r="O1" s="4"/>
      <c r="P1" s="4"/>
      <c r="Q1" s="1"/>
      <c r="R1" s="1"/>
      <c r="S1" s="10"/>
      <c r="T1" s="21"/>
      <c r="U1" s="10"/>
      <c r="V1" s="10"/>
      <c r="W1" s="23"/>
      <c r="X1" s="23"/>
      <c r="Y1" s="23"/>
      <c r="Z1" s="23"/>
      <c r="AA1" s="23"/>
      <c r="AB1" s="23"/>
      <c r="AC1" s="23"/>
      <c r="AD1" s="23"/>
      <c r="AE1" s="23"/>
      <c r="AF1" s="23"/>
    </row>
    <row r="2">
      <c r="A2" s="1" t="s">
        <v>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1"/>
      <c r="R2" s="1"/>
      <c r="S2" s="10"/>
      <c r="T2" s="10"/>
      <c r="U2" s="10"/>
      <c r="V2" s="10"/>
      <c r="W2" s="23"/>
      <c r="X2" s="23"/>
      <c r="Y2" s="23"/>
      <c r="Z2" s="23"/>
      <c r="AA2" s="23"/>
      <c r="AB2" s="23"/>
      <c r="AC2" s="23"/>
      <c r="AD2" s="23"/>
      <c r="AE2" s="23"/>
      <c r="AF2" s="23"/>
    </row>
    <row r="3" ht="31.5" customHeight="1">
      <c r="A3" s="14" t="s">
        <v>6</v>
      </c>
      <c r="B3" s="15" t="s">
        <v>7</v>
      </c>
      <c r="C3" s="15" t="s">
        <v>8</v>
      </c>
      <c r="D3" s="15" t="s">
        <v>9</v>
      </c>
      <c r="E3" s="15">
        <v>1.0</v>
      </c>
      <c r="F3" s="15">
        <v>2.0</v>
      </c>
      <c r="G3" s="15">
        <v>3.0</v>
      </c>
      <c r="H3" s="15">
        <v>4.0</v>
      </c>
      <c r="I3" s="15">
        <v>5.0</v>
      </c>
      <c r="J3" s="15">
        <v>6.0</v>
      </c>
      <c r="K3" s="15">
        <v>7.0</v>
      </c>
      <c r="L3" s="15">
        <v>8.0</v>
      </c>
      <c r="M3" s="15">
        <v>9.0</v>
      </c>
      <c r="N3" s="15">
        <v>10.0</v>
      </c>
      <c r="O3" s="15">
        <v>11.0</v>
      </c>
      <c r="P3" s="15">
        <v>12.0</v>
      </c>
      <c r="Q3" s="17" t="s">
        <v>10</v>
      </c>
      <c r="R3" s="17" t="s">
        <v>13</v>
      </c>
      <c r="S3" s="26" t="s">
        <v>14</v>
      </c>
      <c r="T3" s="17" t="s">
        <v>15</v>
      </c>
      <c r="U3" s="27">
        <v>42217.0</v>
      </c>
      <c r="V3" s="27">
        <v>42522.0</v>
      </c>
      <c r="W3" s="23"/>
      <c r="X3" s="23"/>
      <c r="Y3" s="23"/>
      <c r="Z3" s="23"/>
      <c r="AA3" s="23"/>
      <c r="AB3" s="23"/>
      <c r="AC3" s="23"/>
      <c r="AD3" s="23"/>
      <c r="AE3" s="23"/>
      <c r="AF3" s="23"/>
    </row>
    <row r="4">
      <c r="A4" s="29" t="s">
        <v>16</v>
      </c>
      <c r="B4" s="32">
        <f>'MIS report'!C4</f>
        <v>0</v>
      </c>
      <c r="C4" s="32">
        <f>'MIS report'!D4</f>
        <v>16</v>
      </c>
      <c r="D4" s="32">
        <f>'MIS report'!E4</f>
        <v>60</v>
      </c>
      <c r="E4" s="32">
        <f>'MIS report'!F4</f>
        <v>50</v>
      </c>
      <c r="F4" s="32">
        <f>'MIS report'!G4</f>
        <v>54</v>
      </c>
      <c r="G4" s="32">
        <f>'MIS report'!H4</f>
        <v>58</v>
      </c>
      <c r="H4" s="32">
        <f>'MIS report'!I4</f>
        <v>41</v>
      </c>
      <c r="I4" s="32">
        <f>'MIS report'!J4</f>
        <v>55</v>
      </c>
      <c r="J4" s="35"/>
      <c r="K4" s="35"/>
      <c r="L4" s="35"/>
      <c r="M4" s="35"/>
      <c r="N4" s="35"/>
      <c r="O4" s="35"/>
      <c r="P4" s="35"/>
      <c r="Q4" s="37">
        <f t="shared" ref="Q4:Q136" si="1">SUM(B4:P4)</f>
        <v>334</v>
      </c>
      <c r="R4" s="37">
        <f>Q4+Q5+Q6+Q7</f>
        <v>497</v>
      </c>
      <c r="S4" s="29">
        <v>522.0</v>
      </c>
      <c r="T4" s="40">
        <f>R4-S4</f>
        <v>-25</v>
      </c>
      <c r="U4" s="38">
        <v>481.0</v>
      </c>
      <c r="V4" s="38">
        <v>326.0</v>
      </c>
      <c r="W4" s="23"/>
      <c r="X4" s="23"/>
      <c r="Y4" s="23"/>
      <c r="Z4" s="23"/>
      <c r="AA4" s="23"/>
      <c r="AB4" s="23"/>
      <c r="AC4" s="23"/>
      <c r="AD4" s="23"/>
      <c r="AE4" s="23"/>
      <c r="AF4" s="23"/>
    </row>
    <row r="5" ht="15.75" customHeight="1">
      <c r="A5" s="29" t="s">
        <v>35</v>
      </c>
      <c r="B5" s="42">
        <f>'MIS report'!C5</f>
        <v>0</v>
      </c>
      <c r="C5" s="42">
        <f>'MIS report'!D5</f>
        <v>0</v>
      </c>
      <c r="D5" s="42">
        <f>'MIS report'!E5</f>
        <v>6</v>
      </c>
      <c r="E5" s="42">
        <f>'MIS report'!F5</f>
        <v>7</v>
      </c>
      <c r="F5" s="42">
        <f>'MIS report'!G5</f>
        <v>5</v>
      </c>
      <c r="G5" s="42">
        <f>'MIS report'!H5</f>
        <v>1</v>
      </c>
      <c r="H5" s="42">
        <f>'MIS report'!I5</f>
        <v>6</v>
      </c>
      <c r="I5" s="42">
        <f>'MIS report'!J5</f>
        <v>5</v>
      </c>
      <c r="J5" s="35"/>
      <c r="K5" s="35"/>
      <c r="L5" s="35"/>
      <c r="M5" s="35"/>
      <c r="N5" s="35"/>
      <c r="O5" s="35"/>
      <c r="P5" s="35"/>
      <c r="Q5" s="37">
        <f t="shared" si="1"/>
        <v>30</v>
      </c>
      <c r="R5" s="38"/>
      <c r="S5" s="29"/>
      <c r="T5" s="29"/>
      <c r="U5" s="38"/>
      <c r="V5" s="38">
        <v>26.0</v>
      </c>
      <c r="W5" s="23"/>
      <c r="X5" s="23"/>
      <c r="Y5" s="23"/>
      <c r="Z5" s="23"/>
      <c r="AA5" s="23"/>
      <c r="AB5" s="23"/>
      <c r="AC5" s="23"/>
      <c r="AD5" s="23"/>
      <c r="AE5" s="23"/>
      <c r="AF5" s="23"/>
    </row>
    <row r="6" ht="15.75" customHeight="1">
      <c r="A6" s="29" t="s">
        <v>37</v>
      </c>
      <c r="B6" s="42">
        <f>'MIS report'!C6</f>
        <v>0</v>
      </c>
      <c r="C6" s="42">
        <f>'MIS report'!D6</f>
        <v>17</v>
      </c>
      <c r="D6" s="42">
        <f>'MIS report'!E6</f>
        <v>4</v>
      </c>
      <c r="E6" s="42">
        <f>'MIS report'!F6</f>
        <v>4</v>
      </c>
      <c r="F6" s="42">
        <f>'MIS report'!G6</f>
        <v>6</v>
      </c>
      <c r="G6" s="42">
        <f>'MIS report'!H6</f>
        <v>5</v>
      </c>
      <c r="H6" s="42">
        <f>'MIS report'!I6</f>
        <v>5</v>
      </c>
      <c r="I6" s="42">
        <f>'MIS report'!J6</f>
        <v>5</v>
      </c>
      <c r="J6" s="35"/>
      <c r="K6" s="35"/>
      <c r="L6" s="35"/>
      <c r="M6" s="35"/>
      <c r="N6" s="35"/>
      <c r="O6" s="35"/>
      <c r="P6" s="35"/>
      <c r="Q6" s="37">
        <f t="shared" si="1"/>
        <v>46</v>
      </c>
      <c r="R6" s="38"/>
      <c r="S6" s="29"/>
      <c r="T6" s="29"/>
      <c r="U6" s="38"/>
      <c r="V6" s="38">
        <v>62.0</v>
      </c>
      <c r="W6" s="23"/>
      <c r="X6" s="23"/>
      <c r="Y6" s="23"/>
      <c r="Z6" s="23"/>
      <c r="AA6" s="23"/>
      <c r="AB6" s="23"/>
      <c r="AC6" s="23"/>
      <c r="AD6" s="23"/>
      <c r="AE6" s="23"/>
      <c r="AF6" s="23"/>
    </row>
    <row r="7" ht="15.75" customHeight="1">
      <c r="A7" s="29" t="s">
        <v>38</v>
      </c>
      <c r="B7" s="42">
        <f>'MIS report'!C7</f>
        <v>0</v>
      </c>
      <c r="C7" s="42">
        <f>'MIS report'!D7</f>
        <v>13</v>
      </c>
      <c r="D7" s="42">
        <f>'MIS report'!E7</f>
        <v>9</v>
      </c>
      <c r="E7" s="42">
        <f>'MIS report'!F7</f>
        <v>15</v>
      </c>
      <c r="F7" s="42">
        <f>'MIS report'!G7</f>
        <v>12</v>
      </c>
      <c r="G7" s="42">
        <f>'MIS report'!H7</f>
        <v>14</v>
      </c>
      <c r="H7" s="42">
        <f>'MIS report'!I7</f>
        <v>14</v>
      </c>
      <c r="I7" s="42">
        <f>'MIS report'!J7</f>
        <v>10</v>
      </c>
      <c r="J7" s="35"/>
      <c r="K7" s="35"/>
      <c r="L7" s="35"/>
      <c r="M7" s="35"/>
      <c r="N7" s="35"/>
      <c r="O7" s="35"/>
      <c r="P7" s="35"/>
      <c r="Q7" s="37">
        <f t="shared" si="1"/>
        <v>87</v>
      </c>
      <c r="R7" s="38"/>
      <c r="S7" s="29"/>
      <c r="T7" s="29"/>
      <c r="U7" s="38"/>
      <c r="V7" s="38">
        <v>103.0</v>
      </c>
      <c r="W7" s="23"/>
      <c r="X7" s="23"/>
      <c r="Y7" s="23"/>
      <c r="Z7" s="23"/>
      <c r="AA7" s="23"/>
      <c r="AB7" s="23"/>
      <c r="AC7" s="23"/>
      <c r="AD7" s="23"/>
      <c r="AE7" s="23"/>
      <c r="AF7" s="23"/>
    </row>
    <row r="8">
      <c r="A8" s="19" t="s">
        <v>41</v>
      </c>
      <c r="B8" s="24">
        <f>'MIS report'!C26-B12</f>
        <v>0</v>
      </c>
      <c r="C8" s="24">
        <f>'MIS report'!D26-C12</f>
        <v>38</v>
      </c>
      <c r="D8" s="24">
        <f>'MIS report'!E26-D12</f>
        <v>30</v>
      </c>
      <c r="E8" s="24">
        <f>'MIS report'!F26-E12</f>
        <v>36</v>
      </c>
      <c r="F8" s="24">
        <f>'MIS report'!G26-F12</f>
        <v>30</v>
      </c>
      <c r="G8" s="24">
        <f>'MIS report'!H26-G12</f>
        <v>37</v>
      </c>
      <c r="H8" s="24">
        <f>'MIS report'!I26-H12</f>
        <v>36</v>
      </c>
      <c r="I8" s="24">
        <f>'MIS report'!J26-I12</f>
        <v>38</v>
      </c>
      <c r="J8" s="24"/>
      <c r="K8" s="24"/>
      <c r="L8" s="24"/>
      <c r="M8" s="24"/>
      <c r="N8" s="24"/>
      <c r="O8" s="24"/>
      <c r="P8" s="24"/>
      <c r="Q8" s="53">
        <f t="shared" si="1"/>
        <v>245</v>
      </c>
      <c r="R8" s="53">
        <f>Q8+Q9+Q10+Q11+Q12</f>
        <v>461</v>
      </c>
      <c r="S8" s="54">
        <v>491.0</v>
      </c>
      <c r="T8" s="54">
        <f>R8-S8</f>
        <v>-30</v>
      </c>
      <c r="U8" s="53">
        <v>462.0</v>
      </c>
      <c r="V8" s="53">
        <v>280.0</v>
      </c>
      <c r="W8" s="23"/>
      <c r="X8" s="23"/>
      <c r="Y8" s="23"/>
      <c r="Z8" s="23"/>
      <c r="AA8" s="23"/>
      <c r="AB8" s="23"/>
      <c r="AC8" s="23"/>
      <c r="AD8" s="23"/>
      <c r="AE8" s="23"/>
      <c r="AF8" s="23"/>
    </row>
    <row r="9" ht="15.75" customHeight="1">
      <c r="A9" s="19" t="s">
        <v>53</v>
      </c>
      <c r="B9" s="24">
        <f>'MIS report'!C27</f>
        <v>0</v>
      </c>
      <c r="C9" s="24">
        <f>'MIS report'!D27</f>
        <v>0</v>
      </c>
      <c r="D9" s="24">
        <f>'MIS report'!E27</f>
        <v>2</v>
      </c>
      <c r="E9" s="24">
        <f>'MIS report'!F27</f>
        <v>2</v>
      </c>
      <c r="F9" s="24">
        <f>'MIS report'!G27</f>
        <v>0</v>
      </c>
      <c r="G9" s="24">
        <f>'MIS report'!H27</f>
        <v>2</v>
      </c>
      <c r="H9" s="24">
        <f>'MIS report'!I27</f>
        <v>0</v>
      </c>
      <c r="I9" s="24">
        <f>'MIS report'!J27</f>
        <v>0</v>
      </c>
      <c r="J9" s="24"/>
      <c r="K9" s="24"/>
      <c r="L9" s="24"/>
      <c r="M9" s="24"/>
      <c r="N9" s="24"/>
      <c r="O9" s="24"/>
      <c r="P9" s="24"/>
      <c r="Q9" s="53">
        <f t="shared" si="1"/>
        <v>6</v>
      </c>
      <c r="R9" s="53"/>
      <c r="S9" s="54"/>
      <c r="T9" s="54"/>
      <c r="U9" s="53"/>
      <c r="V9" s="53">
        <v>2.0</v>
      </c>
      <c r="W9" s="23"/>
      <c r="X9" s="23"/>
      <c r="Y9" s="23"/>
      <c r="Z9" s="23"/>
      <c r="AA9" s="23"/>
      <c r="AB9" s="23"/>
      <c r="AC9" s="23"/>
      <c r="AD9" s="23"/>
      <c r="AE9" s="23"/>
      <c r="AF9" s="23"/>
    </row>
    <row r="10" ht="15.75" customHeight="1">
      <c r="A10" s="19" t="s">
        <v>61</v>
      </c>
      <c r="B10" s="24">
        <f>'MIS report'!C28</f>
        <v>0</v>
      </c>
      <c r="C10" s="24">
        <f>'MIS report'!D28</f>
        <v>4</v>
      </c>
      <c r="D10" s="24">
        <f>'MIS report'!E28</f>
        <v>2</v>
      </c>
      <c r="E10" s="24">
        <f>'MIS report'!F28</f>
        <v>3</v>
      </c>
      <c r="F10" s="24">
        <f>'MIS report'!G28</f>
        <v>0</v>
      </c>
      <c r="G10" s="24">
        <f>'MIS report'!H28</f>
        <v>4</v>
      </c>
      <c r="H10" s="24">
        <f>'MIS report'!I28</f>
        <v>4</v>
      </c>
      <c r="I10" s="24">
        <f>'MIS report'!J28</f>
        <v>1</v>
      </c>
      <c r="J10" s="24"/>
      <c r="K10" s="24"/>
      <c r="L10" s="24"/>
      <c r="M10" s="24"/>
      <c r="N10" s="24"/>
      <c r="O10" s="24"/>
      <c r="P10" s="24"/>
      <c r="Q10" s="53">
        <f t="shared" si="1"/>
        <v>18</v>
      </c>
      <c r="R10" s="53"/>
      <c r="S10" s="54"/>
      <c r="T10" s="54"/>
      <c r="U10" s="53"/>
      <c r="V10" s="53">
        <v>18.0</v>
      </c>
      <c r="W10" s="23"/>
      <c r="X10" s="23"/>
      <c r="Y10" s="23"/>
      <c r="Z10" s="23"/>
      <c r="AA10" s="23"/>
      <c r="AB10" s="23"/>
      <c r="AC10" s="23"/>
      <c r="AD10" s="23"/>
      <c r="AE10" s="23"/>
      <c r="AF10" s="23"/>
    </row>
    <row r="11" ht="15.75" customHeight="1">
      <c r="A11" s="19" t="s">
        <v>65</v>
      </c>
      <c r="B11" s="24">
        <f>'MIS report'!C29</f>
        <v>0</v>
      </c>
      <c r="C11" s="24">
        <f>'MIS report'!D29</f>
        <v>33</v>
      </c>
      <c r="D11" s="24">
        <f>'MIS report'!E29</f>
        <v>31</v>
      </c>
      <c r="E11" s="24">
        <f>'MIS report'!F29</f>
        <v>24</v>
      </c>
      <c r="F11" s="24">
        <f>'MIS report'!G29</f>
        <v>23</v>
      </c>
      <c r="G11" s="24">
        <f>'MIS report'!H29</f>
        <v>35</v>
      </c>
      <c r="H11" s="24">
        <f>'MIS report'!I29</f>
        <v>27</v>
      </c>
      <c r="I11" s="24">
        <f>'MIS report'!J29</f>
        <v>19</v>
      </c>
      <c r="J11" s="24"/>
      <c r="K11" s="24"/>
      <c r="L11" s="24"/>
      <c r="M11" s="24"/>
      <c r="N11" s="24"/>
      <c r="O11" s="24"/>
      <c r="P11" s="24"/>
      <c r="Q11" s="53">
        <f t="shared" si="1"/>
        <v>192</v>
      </c>
      <c r="R11" s="53"/>
      <c r="S11" s="54"/>
      <c r="T11" s="54"/>
      <c r="U11" s="53"/>
      <c r="V11" s="53">
        <v>183.0</v>
      </c>
      <c r="W11" s="23"/>
      <c r="X11" s="23"/>
      <c r="Y11" s="23"/>
      <c r="Z11" s="23"/>
      <c r="AA11" s="23"/>
      <c r="AB11" s="23"/>
      <c r="AC11" s="23"/>
      <c r="AD11" s="23"/>
      <c r="AE11" s="23"/>
      <c r="AF11" s="23"/>
    </row>
    <row r="12" ht="15.75" customHeight="1">
      <c r="A12" s="19" t="s">
        <v>11</v>
      </c>
      <c r="B12" s="24" t="str">
        <f>'Self Contained'!B4</f>
        <v/>
      </c>
      <c r="C12" s="24" t="str">
        <f>'Self Contained'!C4</f>
        <v/>
      </c>
      <c r="D12" s="24">
        <f>'Self Contained'!D4</f>
        <v>0</v>
      </c>
      <c r="E12" s="24">
        <f>'Self Contained'!E4</f>
        <v>0</v>
      </c>
      <c r="F12" s="24">
        <f>'Self Contained'!F4</f>
        <v>0</v>
      </c>
      <c r="G12" s="24">
        <f>'Self Contained'!G4</f>
        <v>0</v>
      </c>
      <c r="H12" s="24">
        <f>'Self Contained'!H4</f>
        <v>0</v>
      </c>
      <c r="I12" s="24">
        <f>'Self Contained'!I4</f>
        <v>0</v>
      </c>
      <c r="J12" s="24"/>
      <c r="K12" s="24"/>
      <c r="L12" s="24"/>
      <c r="M12" s="24"/>
      <c r="N12" s="24"/>
      <c r="O12" s="24"/>
      <c r="P12" s="24"/>
      <c r="Q12" s="53">
        <f t="shared" si="1"/>
        <v>0</v>
      </c>
      <c r="R12" s="53"/>
      <c r="S12" s="54"/>
      <c r="T12" s="54"/>
      <c r="U12" s="53"/>
      <c r="V12" s="53">
        <v>10.0</v>
      </c>
      <c r="W12" s="23"/>
      <c r="X12" s="23"/>
      <c r="Y12" s="23"/>
      <c r="Z12" s="23"/>
      <c r="AA12" s="23"/>
      <c r="AB12" s="23"/>
      <c r="AC12" s="23"/>
      <c r="AD12" s="23"/>
      <c r="AE12" s="23"/>
      <c r="AF12" s="23"/>
    </row>
    <row r="13">
      <c r="A13" s="29" t="s">
        <v>50</v>
      </c>
      <c r="B13" s="32">
        <f>'MIS report'!C8</f>
        <v>18</v>
      </c>
      <c r="C13" s="32">
        <f>'MIS report'!D8</f>
        <v>0</v>
      </c>
      <c r="D13" s="32">
        <f>'MIS report'!E8</f>
        <v>102</v>
      </c>
      <c r="E13" s="32">
        <f>'MIS report'!F8</f>
        <v>109</v>
      </c>
      <c r="F13" s="32">
        <f>'MIS report'!G8</f>
        <v>132</v>
      </c>
      <c r="G13" s="32">
        <f>'MIS report'!H8</f>
        <v>129</v>
      </c>
      <c r="H13" s="32">
        <f>'MIS report'!I8</f>
        <v>123</v>
      </c>
      <c r="I13" s="32">
        <f>'MIS report'!J8</f>
        <v>135</v>
      </c>
      <c r="J13" s="32"/>
      <c r="K13" s="32"/>
      <c r="L13" s="32"/>
      <c r="M13" s="32"/>
      <c r="N13" s="32"/>
      <c r="O13" s="32"/>
      <c r="P13" s="32"/>
      <c r="Q13" s="37">
        <f t="shared" si="1"/>
        <v>748</v>
      </c>
      <c r="R13" s="37">
        <f>Q13+Q14</f>
        <v>783</v>
      </c>
      <c r="S13" s="40">
        <v>767.0</v>
      </c>
      <c r="T13" s="40">
        <f>R13-S13</f>
        <v>16</v>
      </c>
      <c r="U13" s="37">
        <v>788.0</v>
      </c>
      <c r="V13" s="37">
        <v>762.0</v>
      </c>
      <c r="W13" s="23"/>
      <c r="X13" s="23"/>
      <c r="Y13" s="23"/>
      <c r="Z13" s="23"/>
      <c r="AA13" s="23"/>
      <c r="AB13" s="23"/>
      <c r="AC13" s="23"/>
      <c r="AD13" s="23"/>
      <c r="AE13" s="23"/>
      <c r="AF13" s="23"/>
    </row>
    <row r="14" ht="17.25" customHeight="1">
      <c r="A14" s="29" t="s">
        <v>92</v>
      </c>
      <c r="B14" s="32">
        <f>'MIS report'!C9</f>
        <v>0</v>
      </c>
      <c r="C14" s="32">
        <f>'MIS report'!D9</f>
        <v>0</v>
      </c>
      <c r="D14" s="32">
        <f>'MIS report'!E9</f>
        <v>3</v>
      </c>
      <c r="E14" s="32">
        <f>'MIS report'!F9</f>
        <v>6</v>
      </c>
      <c r="F14" s="32">
        <f>'MIS report'!G9</f>
        <v>13</v>
      </c>
      <c r="G14" s="32">
        <f>'MIS report'!H9</f>
        <v>5</v>
      </c>
      <c r="H14" s="32">
        <f>'MIS report'!I9</f>
        <v>6</v>
      </c>
      <c r="I14" s="32">
        <f>'MIS report'!J9</f>
        <v>2</v>
      </c>
      <c r="J14" s="32"/>
      <c r="K14" s="32"/>
      <c r="L14" s="32"/>
      <c r="M14" s="32"/>
      <c r="N14" s="32"/>
      <c r="O14" s="32"/>
      <c r="P14" s="32"/>
      <c r="Q14" s="37">
        <f t="shared" si="1"/>
        <v>35</v>
      </c>
      <c r="R14" s="37"/>
      <c r="S14" s="40"/>
      <c r="T14" s="40"/>
      <c r="U14" s="37"/>
      <c r="V14" s="37">
        <v>46.0</v>
      </c>
      <c r="W14" s="23"/>
      <c r="X14" s="23"/>
      <c r="Y14" s="23"/>
      <c r="Z14" s="23"/>
      <c r="AA14" s="23"/>
      <c r="AB14" s="23"/>
      <c r="AC14" s="23"/>
      <c r="AD14" s="23"/>
      <c r="AE14" s="23"/>
      <c r="AF14" s="23"/>
    </row>
    <row r="15">
      <c r="A15" s="19" t="s">
        <v>99</v>
      </c>
      <c r="B15" s="24">
        <f>'MIS report'!C10</f>
        <v>0</v>
      </c>
      <c r="C15" s="24">
        <f>'MIS report'!D10</f>
        <v>22</v>
      </c>
      <c r="D15" s="24">
        <f>'MIS report'!E10</f>
        <v>34</v>
      </c>
      <c r="E15" s="24">
        <f>'MIS report'!F10</f>
        <v>34</v>
      </c>
      <c r="F15" s="24">
        <f>'MIS report'!G10</f>
        <v>34</v>
      </c>
      <c r="G15" s="24">
        <f>'MIS report'!H10</f>
        <v>34</v>
      </c>
      <c r="H15" s="24">
        <f>'MIS report'!I10</f>
        <v>41</v>
      </c>
      <c r="I15" s="24">
        <f>'MIS report'!J10</f>
        <v>36</v>
      </c>
      <c r="J15" s="24"/>
      <c r="K15" s="24"/>
      <c r="L15" s="24"/>
      <c r="M15" s="24"/>
      <c r="N15" s="24"/>
      <c r="O15" s="24"/>
      <c r="P15" s="24"/>
      <c r="Q15" s="53">
        <f t="shared" si="1"/>
        <v>235</v>
      </c>
      <c r="R15" s="53">
        <f>Q15+Q16+Q17+Q18</f>
        <v>425</v>
      </c>
      <c r="S15" s="54">
        <v>546.0</v>
      </c>
      <c r="T15" s="54">
        <f>R15-S15</f>
        <v>-121</v>
      </c>
      <c r="U15" s="53">
        <v>553.0</v>
      </c>
      <c r="V15" s="53">
        <v>277.0</v>
      </c>
      <c r="W15" s="23"/>
      <c r="X15" s="23"/>
      <c r="Y15" s="23"/>
      <c r="Z15" s="23"/>
      <c r="AA15" s="23"/>
      <c r="AB15" s="23"/>
      <c r="AC15" s="23"/>
      <c r="AD15" s="23"/>
      <c r="AE15" s="23"/>
      <c r="AF15" s="23"/>
    </row>
    <row r="16" ht="15.75" customHeight="1">
      <c r="A16" s="19" t="s">
        <v>60</v>
      </c>
      <c r="B16" s="24">
        <f>'MIS report'!C11</f>
        <v>0</v>
      </c>
      <c r="C16" s="24">
        <f>'MIS report'!D11</f>
        <v>0</v>
      </c>
      <c r="D16" s="24">
        <f>'MIS report'!E11</f>
        <v>6</v>
      </c>
      <c r="E16" s="24">
        <f>'MIS report'!F11</f>
        <v>4</v>
      </c>
      <c r="F16" s="24">
        <f>'MIS report'!G11</f>
        <v>7</v>
      </c>
      <c r="G16" s="24">
        <f>'MIS report'!H11</f>
        <v>2</v>
      </c>
      <c r="H16" s="24">
        <f>'MIS report'!I11</f>
        <v>2</v>
      </c>
      <c r="I16" s="24">
        <f>'MIS report'!J11</f>
        <v>1</v>
      </c>
      <c r="J16" s="24"/>
      <c r="K16" s="24"/>
      <c r="L16" s="24"/>
      <c r="M16" s="24"/>
      <c r="N16" s="24"/>
      <c r="O16" s="24"/>
      <c r="P16" s="24"/>
      <c r="Q16" s="53">
        <f t="shared" si="1"/>
        <v>22</v>
      </c>
      <c r="R16" s="53"/>
      <c r="S16" s="54"/>
      <c r="T16" s="54"/>
      <c r="U16" s="53"/>
      <c r="V16" s="53">
        <v>28.0</v>
      </c>
      <c r="W16" s="23"/>
      <c r="X16" s="23"/>
      <c r="Y16" s="23"/>
      <c r="Z16" s="23"/>
      <c r="AA16" s="23"/>
      <c r="AB16" s="23"/>
      <c r="AC16" s="23"/>
      <c r="AD16" s="23"/>
      <c r="AE16" s="23"/>
      <c r="AF16" s="23"/>
    </row>
    <row r="17" ht="15.75" customHeight="1">
      <c r="A17" s="19" t="s">
        <v>112</v>
      </c>
      <c r="B17" s="24">
        <f>'MIS report'!C12</f>
        <v>0</v>
      </c>
      <c r="C17" s="24">
        <f>'MIS report'!D12</f>
        <v>3</v>
      </c>
      <c r="D17" s="24">
        <f>'MIS report'!E12</f>
        <v>3</v>
      </c>
      <c r="E17" s="24">
        <f>'MIS report'!F12</f>
        <v>3</v>
      </c>
      <c r="F17" s="24">
        <f>'MIS report'!G12</f>
        <v>3</v>
      </c>
      <c r="G17" s="24">
        <f>'MIS report'!H12</f>
        <v>2</v>
      </c>
      <c r="H17" s="24">
        <f>'MIS report'!I12</f>
        <v>4</v>
      </c>
      <c r="I17" s="24">
        <f>'MIS report'!J12</f>
        <v>8</v>
      </c>
      <c r="J17" s="24"/>
      <c r="K17" s="24"/>
      <c r="L17" s="24"/>
      <c r="M17" s="24"/>
      <c r="N17" s="24"/>
      <c r="O17" s="24"/>
      <c r="P17" s="24"/>
      <c r="Q17" s="53">
        <f t="shared" si="1"/>
        <v>26</v>
      </c>
      <c r="R17" s="53"/>
      <c r="S17" s="54"/>
      <c r="T17" s="54"/>
      <c r="U17" s="53"/>
      <c r="V17" s="53">
        <v>30.0</v>
      </c>
      <c r="W17" s="23"/>
      <c r="X17" s="23"/>
      <c r="Y17" s="23"/>
      <c r="Z17" s="23"/>
      <c r="AA17" s="23"/>
      <c r="AB17" s="23"/>
      <c r="AC17" s="23"/>
      <c r="AD17" s="23"/>
      <c r="AE17" s="23"/>
      <c r="AF17" s="23"/>
    </row>
    <row r="18" ht="15.75" customHeight="1">
      <c r="A18" s="19" t="s">
        <v>121</v>
      </c>
      <c r="B18" s="24">
        <f>'MIS report'!C13</f>
        <v>0</v>
      </c>
      <c r="C18" s="24">
        <f>'MIS report'!D13</f>
        <v>12</v>
      </c>
      <c r="D18" s="24">
        <f>'MIS report'!E13</f>
        <v>16</v>
      </c>
      <c r="E18" s="24">
        <f>'MIS report'!F13</f>
        <v>20</v>
      </c>
      <c r="F18" s="24">
        <f>'MIS report'!G13</f>
        <v>17</v>
      </c>
      <c r="G18" s="24">
        <f>'MIS report'!H13</f>
        <v>25</v>
      </c>
      <c r="H18" s="24">
        <f>'MIS report'!I13</f>
        <v>27</v>
      </c>
      <c r="I18" s="24">
        <f>'MIS report'!J13</f>
        <v>25</v>
      </c>
      <c r="J18" s="24"/>
      <c r="K18" s="24"/>
      <c r="L18" s="24"/>
      <c r="M18" s="24"/>
      <c r="N18" s="24"/>
      <c r="O18" s="24"/>
      <c r="P18" s="24"/>
      <c r="Q18" s="53">
        <f t="shared" si="1"/>
        <v>142</v>
      </c>
      <c r="R18" s="53"/>
      <c r="S18" s="54"/>
      <c r="T18" s="54"/>
      <c r="U18" s="53"/>
      <c r="V18" s="53">
        <v>232.0</v>
      </c>
      <c r="W18" s="23"/>
      <c r="X18" s="23"/>
      <c r="Y18" s="23"/>
      <c r="Z18" s="23"/>
      <c r="AA18" s="23"/>
      <c r="AB18" s="23"/>
      <c r="AC18" s="23"/>
      <c r="AD18" s="23"/>
      <c r="AE18" s="23"/>
      <c r="AF18" s="23"/>
    </row>
    <row r="19">
      <c r="A19" s="29" t="s">
        <v>66</v>
      </c>
      <c r="B19" s="32">
        <f>'MIS report'!C14-B21</f>
        <v>10</v>
      </c>
      <c r="C19" s="32">
        <f>'MIS report'!D14-C21</f>
        <v>20</v>
      </c>
      <c r="D19" s="32">
        <f>'MIS report'!E14-D21</f>
        <v>89</v>
      </c>
      <c r="E19" s="32">
        <f>'MIS report'!F14-E21</f>
        <v>122</v>
      </c>
      <c r="F19" s="32">
        <f>'MIS report'!G14-F21</f>
        <v>95</v>
      </c>
      <c r="G19" s="32">
        <f>'MIS report'!H14-G21</f>
        <v>126</v>
      </c>
      <c r="H19" s="32">
        <f>'MIS report'!I14-H21</f>
        <v>123</v>
      </c>
      <c r="I19" s="32">
        <f>'MIS report'!J14-I21</f>
        <v>127</v>
      </c>
      <c r="J19" s="32"/>
      <c r="K19" s="32"/>
      <c r="L19" s="32"/>
      <c r="M19" s="32"/>
      <c r="N19" s="32"/>
      <c r="O19" s="32"/>
      <c r="P19" s="32"/>
      <c r="Q19" s="37">
        <f t="shared" si="1"/>
        <v>712</v>
      </c>
      <c r="R19" s="37">
        <f>Q19+Q20+Q21</f>
        <v>809</v>
      </c>
      <c r="S19" s="40">
        <v>831.0</v>
      </c>
      <c r="T19" s="40">
        <f>R19-S19</f>
        <v>-22</v>
      </c>
      <c r="U19" s="37">
        <v>786.0</v>
      </c>
      <c r="V19" s="37">
        <v>735.0</v>
      </c>
      <c r="W19" s="23"/>
      <c r="X19" s="23"/>
      <c r="Y19" s="23"/>
      <c r="Z19" s="23"/>
      <c r="AA19" s="23"/>
      <c r="AB19" s="23"/>
      <c r="AC19" s="23"/>
      <c r="AD19" s="23"/>
      <c r="AE19" s="23"/>
      <c r="AF19" s="23"/>
    </row>
    <row r="20" ht="15.75" customHeight="1">
      <c r="A20" s="29" t="s">
        <v>132</v>
      </c>
      <c r="B20" s="32">
        <f>'MIS report'!C15</f>
        <v>0</v>
      </c>
      <c r="C20" s="32">
        <f>'MIS report'!D15</f>
        <v>21</v>
      </c>
      <c r="D20" s="32">
        <f>'MIS report'!E15</f>
        <v>9</v>
      </c>
      <c r="E20" s="32">
        <f>'MIS report'!F15</f>
        <v>10</v>
      </c>
      <c r="F20" s="32">
        <f>'MIS report'!G15</f>
        <v>10</v>
      </c>
      <c r="G20" s="32">
        <f>'MIS report'!H15</f>
        <v>13</v>
      </c>
      <c r="H20" s="32">
        <f>'MIS report'!I15</f>
        <v>5</v>
      </c>
      <c r="I20" s="32">
        <f>'MIS report'!J15</f>
        <v>7</v>
      </c>
      <c r="J20" s="32"/>
      <c r="K20" s="32"/>
      <c r="L20" s="32"/>
      <c r="M20" s="32"/>
      <c r="N20" s="32"/>
      <c r="O20" s="32"/>
      <c r="P20" s="32"/>
      <c r="Q20" s="37">
        <f t="shared" si="1"/>
        <v>75</v>
      </c>
      <c r="R20" s="37"/>
      <c r="S20" s="40"/>
      <c r="T20" s="40"/>
      <c r="U20" s="37"/>
      <c r="V20" s="37">
        <v>66.0</v>
      </c>
      <c r="W20" s="23"/>
      <c r="X20" s="23"/>
      <c r="Y20" s="23"/>
      <c r="Z20" s="23"/>
      <c r="AA20" s="23"/>
      <c r="AB20" s="23"/>
      <c r="AC20" s="23"/>
      <c r="AD20" s="23"/>
      <c r="AE20" s="23"/>
      <c r="AF20" s="23"/>
    </row>
    <row r="21" ht="15.75" customHeight="1">
      <c r="A21" s="36" t="s">
        <v>17</v>
      </c>
      <c r="B21" s="32" t="str">
        <f>'Self Contained'!B5</f>
        <v/>
      </c>
      <c r="C21" s="32">
        <v>0.0</v>
      </c>
      <c r="D21" s="32">
        <f>'Self Contained'!D5</f>
        <v>3</v>
      </c>
      <c r="E21" s="32">
        <f>'Self Contained'!E5</f>
        <v>6</v>
      </c>
      <c r="F21" s="32">
        <f>'Self Contained'!F5</f>
        <v>3</v>
      </c>
      <c r="G21" s="32">
        <f>'Self Contained'!G5</f>
        <v>3</v>
      </c>
      <c r="H21" s="32">
        <f>'Self Contained'!H5</f>
        <v>3</v>
      </c>
      <c r="I21" s="32">
        <f>'Self Contained'!I5</f>
        <v>4</v>
      </c>
      <c r="J21" s="32"/>
      <c r="K21" s="32"/>
      <c r="L21" s="32"/>
      <c r="M21" s="32"/>
      <c r="N21" s="32"/>
      <c r="O21" s="32"/>
      <c r="P21" s="32"/>
      <c r="Q21" s="37">
        <f t="shared" si="1"/>
        <v>22</v>
      </c>
      <c r="R21" s="37"/>
      <c r="S21" s="40"/>
      <c r="T21" s="40"/>
      <c r="U21" s="37"/>
      <c r="V21" s="37">
        <v>21.0</v>
      </c>
      <c r="W21" s="23"/>
      <c r="X21" s="23"/>
      <c r="Y21" s="23"/>
      <c r="Z21" s="23"/>
      <c r="AA21" s="23"/>
      <c r="AB21" s="23"/>
      <c r="AC21" s="23"/>
      <c r="AD21" s="23"/>
      <c r="AE21" s="23"/>
      <c r="AF21" s="23"/>
    </row>
    <row r="22">
      <c r="A22" s="19" t="s">
        <v>71</v>
      </c>
      <c r="B22" s="24">
        <f>'MIS report'!C16</f>
        <v>15</v>
      </c>
      <c r="C22" s="24">
        <f>'MIS report'!D16</f>
        <v>0</v>
      </c>
      <c r="D22" s="24">
        <f>'MIS report'!E16</f>
        <v>117</v>
      </c>
      <c r="E22" s="24">
        <f>'MIS report'!F16</f>
        <v>140</v>
      </c>
      <c r="F22" s="24">
        <f>'MIS report'!G16</f>
        <v>144</v>
      </c>
      <c r="G22" s="24">
        <f>'MIS report'!H16</f>
        <v>187</v>
      </c>
      <c r="H22" s="24">
        <f>'MIS report'!I16</f>
        <v>158</v>
      </c>
      <c r="I22" s="24">
        <f>'MIS report'!J16</f>
        <v>191</v>
      </c>
      <c r="J22" s="24"/>
      <c r="K22" s="24"/>
      <c r="L22" s="24"/>
      <c r="M22" s="24"/>
      <c r="N22" s="24"/>
      <c r="O22" s="24"/>
      <c r="P22" s="24"/>
      <c r="Q22" s="53">
        <f t="shared" si="1"/>
        <v>952</v>
      </c>
      <c r="R22" s="53">
        <f>Q22+Q23</f>
        <v>1004</v>
      </c>
      <c r="S22" s="54">
        <v>1001.0</v>
      </c>
      <c r="T22" s="54">
        <f>R22-S22</f>
        <v>3</v>
      </c>
      <c r="U22" s="53">
        <v>1004.0</v>
      </c>
      <c r="V22" s="53">
        <v>976.0</v>
      </c>
      <c r="W22" s="23"/>
      <c r="X22" s="23"/>
      <c r="Y22" s="23"/>
      <c r="Z22" s="23"/>
      <c r="AA22" s="23"/>
      <c r="AB22" s="23"/>
      <c r="AC22" s="23"/>
      <c r="AD22" s="23"/>
      <c r="AE22" s="23"/>
      <c r="AF22" s="23"/>
    </row>
    <row r="23" ht="15.75" customHeight="1">
      <c r="A23" s="19" t="s">
        <v>73</v>
      </c>
      <c r="B23" s="24">
        <f>'MIS report'!C17</f>
        <v>0</v>
      </c>
      <c r="C23" s="24">
        <f>'MIS report'!D17</f>
        <v>0</v>
      </c>
      <c r="D23" s="24">
        <f>'MIS report'!E17</f>
        <v>12</v>
      </c>
      <c r="E23" s="24">
        <f>'MIS report'!F17</f>
        <v>3</v>
      </c>
      <c r="F23" s="24">
        <f>'MIS report'!G17</f>
        <v>11</v>
      </c>
      <c r="G23" s="24">
        <f>'MIS report'!H17</f>
        <v>14</v>
      </c>
      <c r="H23" s="24">
        <f>'MIS report'!I17</f>
        <v>9</v>
      </c>
      <c r="I23" s="24">
        <f>'MIS report'!J17</f>
        <v>3</v>
      </c>
      <c r="J23" s="24"/>
      <c r="K23" s="24"/>
      <c r="L23" s="24"/>
      <c r="M23" s="24"/>
      <c r="N23" s="24"/>
      <c r="O23" s="24"/>
      <c r="P23" s="24"/>
      <c r="Q23" s="53">
        <f t="shared" si="1"/>
        <v>52</v>
      </c>
      <c r="R23" s="53"/>
      <c r="S23" s="54"/>
      <c r="T23" s="54"/>
      <c r="U23" s="53"/>
      <c r="V23" s="53">
        <v>48.0</v>
      </c>
      <c r="W23" s="23"/>
      <c r="X23" s="23"/>
      <c r="Y23" s="23"/>
      <c r="Z23" s="23"/>
      <c r="AA23" s="23"/>
      <c r="AB23" s="23"/>
      <c r="AC23" s="23"/>
      <c r="AD23" s="23"/>
      <c r="AE23" s="23"/>
      <c r="AF23" s="23"/>
    </row>
    <row r="24">
      <c r="A24" s="29" t="s">
        <v>75</v>
      </c>
      <c r="B24" s="32">
        <f>'MIS report'!C18-B28</f>
        <v>1</v>
      </c>
      <c r="C24" s="32">
        <f>'MIS report'!D18-C28</f>
        <v>23</v>
      </c>
      <c r="D24" s="32">
        <f>'MIS report'!E18-D28</f>
        <v>77</v>
      </c>
      <c r="E24" s="32">
        <f>'MIS report'!F18-E28</f>
        <v>68</v>
      </c>
      <c r="F24" s="32">
        <f>'MIS report'!G18-F28</f>
        <v>69</v>
      </c>
      <c r="G24" s="32">
        <f>'MIS report'!H18-G28</f>
        <v>69</v>
      </c>
      <c r="H24" s="32">
        <f>'MIS report'!I18-H28</f>
        <v>80</v>
      </c>
      <c r="I24" s="32">
        <f>'MIS report'!J18-I28</f>
        <v>53</v>
      </c>
      <c r="J24" s="32"/>
      <c r="K24" s="32"/>
      <c r="L24" s="32"/>
      <c r="M24" s="32"/>
      <c r="N24" s="32"/>
      <c r="O24" s="32"/>
      <c r="P24" s="32"/>
      <c r="Q24" s="37">
        <f t="shared" si="1"/>
        <v>440</v>
      </c>
      <c r="R24" s="37">
        <f>Q24+Q25+Q26+Q27+Q28</f>
        <v>651</v>
      </c>
      <c r="S24" s="40">
        <v>671.0</v>
      </c>
      <c r="T24" s="40">
        <f>R24-S24</f>
        <v>-20</v>
      </c>
      <c r="U24" s="37">
        <v>657.0</v>
      </c>
      <c r="V24" s="37">
        <v>431.0</v>
      </c>
      <c r="W24" s="23"/>
      <c r="X24" s="23"/>
      <c r="Y24" s="23"/>
      <c r="Z24" s="23"/>
      <c r="AA24" s="23"/>
      <c r="AB24" s="23"/>
      <c r="AC24" s="23"/>
      <c r="AD24" s="23"/>
      <c r="AE24" s="23"/>
      <c r="AF24" s="23"/>
    </row>
    <row r="25" ht="15.75" customHeight="1">
      <c r="A25" s="67" t="s">
        <v>77</v>
      </c>
      <c r="B25" s="32">
        <f>'MIS report'!C19</f>
        <v>0</v>
      </c>
      <c r="C25" s="32">
        <f>'MIS report'!D19</f>
        <v>0</v>
      </c>
      <c r="D25" s="32">
        <f>'MIS report'!E19</f>
        <v>9</v>
      </c>
      <c r="E25" s="32">
        <f>'MIS report'!F19</f>
        <v>8</v>
      </c>
      <c r="F25" s="32">
        <f>'MIS report'!G19</f>
        <v>15</v>
      </c>
      <c r="G25" s="32">
        <f>'MIS report'!H19</f>
        <v>13</v>
      </c>
      <c r="H25" s="32">
        <f>'MIS report'!I19</f>
        <v>12</v>
      </c>
      <c r="I25" s="32">
        <f>'MIS report'!J19</f>
        <v>5</v>
      </c>
      <c r="J25" s="32"/>
      <c r="K25" s="32"/>
      <c r="L25" s="32"/>
      <c r="M25" s="32"/>
      <c r="N25" s="32"/>
      <c r="O25" s="32"/>
      <c r="P25" s="32"/>
      <c r="Q25" s="37">
        <f t="shared" si="1"/>
        <v>62</v>
      </c>
      <c r="R25" s="37"/>
      <c r="S25" s="40"/>
      <c r="T25" s="40"/>
      <c r="U25" s="37"/>
      <c r="V25" s="37">
        <v>63.0</v>
      </c>
      <c r="W25" s="23"/>
      <c r="X25" s="23"/>
      <c r="Y25" s="23"/>
      <c r="Z25" s="23"/>
      <c r="AA25" s="23"/>
      <c r="AB25" s="23"/>
      <c r="AC25" s="23"/>
      <c r="AD25" s="23"/>
      <c r="AE25" s="23"/>
      <c r="AF25" s="23"/>
    </row>
    <row r="26" ht="15.75" customHeight="1">
      <c r="A26" s="29" t="s">
        <v>158</v>
      </c>
      <c r="B26" s="32">
        <f>'MIS report'!C20</f>
        <v>0</v>
      </c>
      <c r="C26" s="32">
        <f>'MIS report'!D20</f>
        <v>9</v>
      </c>
      <c r="D26" s="32">
        <f>'MIS report'!E20</f>
        <v>2</v>
      </c>
      <c r="E26" s="32">
        <f>'MIS report'!F20</f>
        <v>2</v>
      </c>
      <c r="F26" s="32">
        <f>'MIS report'!G20</f>
        <v>7</v>
      </c>
      <c r="G26" s="32">
        <f>'MIS report'!H20</f>
        <v>5</v>
      </c>
      <c r="H26" s="32">
        <f>'MIS report'!I20</f>
        <v>3</v>
      </c>
      <c r="I26" s="32">
        <f>'MIS report'!J20</f>
        <v>9</v>
      </c>
      <c r="J26" s="32"/>
      <c r="K26" s="32"/>
      <c r="L26" s="32"/>
      <c r="M26" s="32"/>
      <c r="N26" s="32"/>
      <c r="O26" s="32"/>
      <c r="P26" s="32"/>
      <c r="Q26" s="37">
        <f t="shared" si="1"/>
        <v>37</v>
      </c>
      <c r="R26" s="37"/>
      <c r="S26" s="40"/>
      <c r="T26" s="40"/>
      <c r="U26" s="37"/>
      <c r="V26" s="37">
        <v>44.0</v>
      </c>
      <c r="W26" s="23"/>
      <c r="X26" s="23"/>
      <c r="Y26" s="23"/>
      <c r="Z26" s="23"/>
      <c r="AA26" s="23"/>
      <c r="AB26" s="23"/>
      <c r="AC26" s="23"/>
      <c r="AD26" s="23"/>
      <c r="AE26" s="23"/>
      <c r="AF26" s="23"/>
    </row>
    <row r="27" ht="15.75" customHeight="1">
      <c r="A27" s="29" t="s">
        <v>81</v>
      </c>
      <c r="B27" s="32">
        <f>'MIS report'!C21</f>
        <v>0</v>
      </c>
      <c r="C27" s="32">
        <f>'MIS report'!D21</f>
        <v>15</v>
      </c>
      <c r="D27" s="32">
        <f>'MIS report'!E21</f>
        <v>11</v>
      </c>
      <c r="E27" s="32">
        <f>'MIS report'!F21</f>
        <v>7</v>
      </c>
      <c r="F27" s="32">
        <f>'MIS report'!G21</f>
        <v>14</v>
      </c>
      <c r="G27" s="32">
        <f>'MIS report'!H21</f>
        <v>12</v>
      </c>
      <c r="H27" s="32">
        <f>'MIS report'!I21</f>
        <v>14</v>
      </c>
      <c r="I27" s="32">
        <f>'MIS report'!J21</f>
        <v>17</v>
      </c>
      <c r="J27" s="32"/>
      <c r="K27" s="32"/>
      <c r="L27" s="32"/>
      <c r="M27" s="32"/>
      <c r="N27" s="32"/>
      <c r="O27" s="32"/>
      <c r="P27" s="32"/>
      <c r="Q27" s="37">
        <f t="shared" si="1"/>
        <v>90</v>
      </c>
      <c r="R27" s="37"/>
      <c r="S27" s="40"/>
      <c r="T27" s="40"/>
      <c r="U27" s="37"/>
      <c r="V27" s="37">
        <v>109.0</v>
      </c>
      <c r="W27" s="23"/>
      <c r="X27" s="23"/>
      <c r="Y27" s="23"/>
      <c r="Z27" s="23"/>
      <c r="AA27" s="23"/>
      <c r="AB27" s="23"/>
      <c r="AC27" s="23"/>
      <c r="AD27" s="23"/>
      <c r="AE27" s="23"/>
      <c r="AF27" s="23"/>
    </row>
    <row r="28" ht="15.75" customHeight="1">
      <c r="A28" s="46" t="s">
        <v>33</v>
      </c>
      <c r="B28" s="32" t="str">
        <f>'Self Contained'!B6</f>
        <v/>
      </c>
      <c r="C28" s="32" t="str">
        <f>'Self Contained'!C6</f>
        <v/>
      </c>
      <c r="D28" s="32">
        <f>'Self Contained'!D6</f>
        <v>2</v>
      </c>
      <c r="E28" s="32">
        <f>'Self Contained'!E6</f>
        <v>2</v>
      </c>
      <c r="F28" s="32">
        <f>'Self Contained'!F6</f>
        <v>1</v>
      </c>
      <c r="G28" s="32">
        <f>'Self Contained'!G6</f>
        <v>4</v>
      </c>
      <c r="H28" s="32">
        <f>'Self Contained'!H6</f>
        <v>3</v>
      </c>
      <c r="I28" s="32">
        <f>'Self Contained'!I6</f>
        <v>10</v>
      </c>
      <c r="J28" s="32"/>
      <c r="K28" s="32"/>
      <c r="L28" s="32"/>
      <c r="M28" s="32"/>
      <c r="N28" s="32"/>
      <c r="O28" s="32"/>
      <c r="P28" s="32"/>
      <c r="Q28" s="37">
        <f t="shared" si="1"/>
        <v>22</v>
      </c>
      <c r="R28" s="37"/>
      <c r="S28" s="40"/>
      <c r="T28" s="40"/>
      <c r="U28" s="37"/>
      <c r="V28" s="37">
        <v>28.0</v>
      </c>
      <c r="W28" s="23"/>
      <c r="X28" s="23"/>
      <c r="Y28" s="23"/>
      <c r="Z28" s="23"/>
      <c r="AA28" s="23"/>
      <c r="AB28" s="23"/>
      <c r="AC28" s="23"/>
      <c r="AD28" s="23"/>
      <c r="AE28" s="23"/>
      <c r="AF28" s="23"/>
    </row>
    <row r="29">
      <c r="A29" s="19" t="s">
        <v>172</v>
      </c>
      <c r="B29" s="24">
        <f>'MIS report'!C62</f>
        <v>24</v>
      </c>
      <c r="C29" s="24">
        <f>'MIS report'!D62</f>
        <v>35</v>
      </c>
      <c r="D29" s="24">
        <f>'MIS report'!E62</f>
        <v>73</v>
      </c>
      <c r="E29" s="24">
        <f>'MIS report'!F62</f>
        <v>85</v>
      </c>
      <c r="F29" s="24">
        <f>'MIS report'!G62</f>
        <v>84</v>
      </c>
      <c r="G29" s="24">
        <f>'MIS report'!H62</f>
        <v>88</v>
      </c>
      <c r="H29" s="24">
        <f>'MIS report'!I62</f>
        <v>90</v>
      </c>
      <c r="I29" s="24">
        <f>'MIS report'!J62</f>
        <v>87</v>
      </c>
      <c r="J29" s="24"/>
      <c r="K29" s="24"/>
      <c r="L29" s="24"/>
      <c r="M29" s="24"/>
      <c r="N29" s="24"/>
      <c r="O29" s="24"/>
      <c r="P29" s="24"/>
      <c r="Q29" s="53">
        <f t="shared" si="1"/>
        <v>566</v>
      </c>
      <c r="R29" s="53">
        <f>Q29+Q30+Q31+Q32</f>
        <v>807</v>
      </c>
      <c r="S29" s="54">
        <v>805.0</v>
      </c>
      <c r="T29" s="54">
        <f>R29-S29</f>
        <v>2</v>
      </c>
      <c r="U29" s="53">
        <v>800.0</v>
      </c>
      <c r="V29" s="53">
        <v>574.0</v>
      </c>
      <c r="W29" s="23"/>
      <c r="X29" s="23"/>
      <c r="Y29" s="23"/>
      <c r="Z29" s="23"/>
      <c r="AA29" s="23"/>
      <c r="AB29" s="23"/>
      <c r="AC29" s="23"/>
      <c r="AD29" s="23"/>
      <c r="AE29" s="23"/>
      <c r="AF29" s="23"/>
    </row>
    <row r="30" ht="15.75" customHeight="1">
      <c r="A30" s="19" t="s">
        <v>173</v>
      </c>
      <c r="B30" s="24">
        <f>'MIS report'!C63</f>
        <v>0</v>
      </c>
      <c r="C30" s="24">
        <f>'MIS report'!D63</f>
        <v>0</v>
      </c>
      <c r="D30" s="24">
        <f>'MIS report'!E63</f>
        <v>13</v>
      </c>
      <c r="E30" s="24">
        <f>'MIS report'!F63</f>
        <v>17</v>
      </c>
      <c r="F30" s="24">
        <f>'MIS report'!G63</f>
        <v>10</v>
      </c>
      <c r="G30" s="24">
        <f>'MIS report'!H63</f>
        <v>14</v>
      </c>
      <c r="H30" s="24">
        <f>'MIS report'!I63</f>
        <v>8</v>
      </c>
      <c r="I30" s="24">
        <f>'MIS report'!J63</f>
        <v>13</v>
      </c>
      <c r="J30" s="24"/>
      <c r="K30" s="24"/>
      <c r="L30" s="24"/>
      <c r="M30" s="24"/>
      <c r="N30" s="24"/>
      <c r="O30" s="24"/>
      <c r="P30" s="24"/>
      <c r="Q30" s="53">
        <f t="shared" si="1"/>
        <v>75</v>
      </c>
      <c r="R30" s="53"/>
      <c r="S30" s="54"/>
      <c r="T30" s="54"/>
      <c r="U30" s="53"/>
      <c r="V30" s="53">
        <v>79.0</v>
      </c>
      <c r="W30" s="23"/>
      <c r="X30" s="23"/>
      <c r="Y30" s="23"/>
      <c r="Z30" s="23"/>
      <c r="AA30" s="23"/>
      <c r="AB30" s="23"/>
      <c r="AC30" s="23"/>
      <c r="AD30" s="23"/>
      <c r="AE30" s="23"/>
      <c r="AF30" s="23"/>
    </row>
    <row r="31" ht="15.75" customHeight="1">
      <c r="A31" s="19" t="s">
        <v>174</v>
      </c>
      <c r="B31" s="24">
        <f>'MIS report'!C64</f>
        <v>0</v>
      </c>
      <c r="C31" s="24">
        <f>'MIS report'!D64</f>
        <v>6</v>
      </c>
      <c r="D31" s="24">
        <f>'MIS report'!E64</f>
        <v>4</v>
      </c>
      <c r="E31" s="24">
        <f>'MIS report'!F64</f>
        <v>6</v>
      </c>
      <c r="F31" s="24">
        <f>'MIS report'!G64</f>
        <v>6</v>
      </c>
      <c r="G31" s="24">
        <f>'MIS report'!H64</f>
        <v>1</v>
      </c>
      <c r="H31" s="24">
        <f>'MIS report'!I64</f>
        <v>9</v>
      </c>
      <c r="I31" s="24">
        <f>'MIS report'!J64</f>
        <v>1</v>
      </c>
      <c r="J31" s="24"/>
      <c r="K31" s="24"/>
      <c r="L31" s="24"/>
      <c r="M31" s="24"/>
      <c r="N31" s="24"/>
      <c r="O31" s="24"/>
      <c r="P31" s="24"/>
      <c r="Q31" s="53">
        <f t="shared" si="1"/>
        <v>33</v>
      </c>
      <c r="R31" s="53"/>
      <c r="S31" s="54"/>
      <c r="T31" s="54"/>
      <c r="U31" s="53"/>
      <c r="V31" s="53">
        <v>29.0</v>
      </c>
      <c r="W31" s="23"/>
      <c r="X31" s="23"/>
      <c r="Y31" s="23"/>
      <c r="Z31" s="23"/>
      <c r="AA31" s="23"/>
      <c r="AB31" s="23"/>
      <c r="AC31" s="23"/>
      <c r="AD31" s="23"/>
      <c r="AE31" s="23"/>
      <c r="AF31" s="23"/>
    </row>
    <row r="32" ht="15.75" customHeight="1">
      <c r="A32" s="19" t="s">
        <v>178</v>
      </c>
      <c r="B32" s="24">
        <f>'MIS report'!C65</f>
        <v>0</v>
      </c>
      <c r="C32" s="24">
        <f>'MIS report'!D65</f>
        <v>17</v>
      </c>
      <c r="D32" s="24">
        <f>'MIS report'!E65</f>
        <v>14</v>
      </c>
      <c r="E32" s="24">
        <f>'MIS report'!F65</f>
        <v>18</v>
      </c>
      <c r="F32" s="24">
        <f>'MIS report'!G65</f>
        <v>27</v>
      </c>
      <c r="G32" s="24">
        <f>'MIS report'!H65</f>
        <v>22</v>
      </c>
      <c r="H32" s="24">
        <f>'MIS report'!I65</f>
        <v>19</v>
      </c>
      <c r="I32" s="24">
        <f>'MIS report'!J65</f>
        <v>16</v>
      </c>
      <c r="J32" s="24"/>
      <c r="K32" s="24"/>
      <c r="L32" s="24"/>
      <c r="M32" s="24"/>
      <c r="N32" s="24"/>
      <c r="O32" s="24"/>
      <c r="P32" s="24"/>
      <c r="Q32" s="53">
        <f t="shared" si="1"/>
        <v>133</v>
      </c>
      <c r="R32" s="53"/>
      <c r="S32" s="54"/>
      <c r="T32" s="54"/>
      <c r="U32" s="53"/>
      <c r="V32" s="53">
        <v>140.0</v>
      </c>
      <c r="W32" s="23"/>
      <c r="X32" s="23"/>
      <c r="Y32" s="23"/>
      <c r="Z32" s="23"/>
      <c r="AA32" s="23"/>
      <c r="AB32" s="23"/>
      <c r="AC32" s="23"/>
      <c r="AD32" s="23"/>
      <c r="AE32" s="23"/>
      <c r="AF32" s="23"/>
    </row>
    <row r="33">
      <c r="A33" s="29" t="s">
        <v>82</v>
      </c>
      <c r="B33" s="32">
        <f>'MIS report'!C22-B35</f>
        <v>0</v>
      </c>
      <c r="C33" s="32">
        <f>'MIS report'!D22-C35</f>
        <v>0</v>
      </c>
      <c r="D33" s="32">
        <f>'MIS report'!E22-D35</f>
        <v>63</v>
      </c>
      <c r="E33" s="32">
        <f>'MIS report'!F22-E35</f>
        <v>55</v>
      </c>
      <c r="F33" s="32">
        <f>'MIS report'!G22-F35</f>
        <v>73</v>
      </c>
      <c r="G33" s="32">
        <f>'MIS report'!H22-G35</f>
        <v>72</v>
      </c>
      <c r="H33" s="32">
        <f>'MIS report'!I22-H35</f>
        <v>67</v>
      </c>
      <c r="I33" s="32">
        <f>'MIS report'!J22-I35</f>
        <v>61</v>
      </c>
      <c r="J33" s="32"/>
      <c r="K33" s="32"/>
      <c r="L33" s="32"/>
      <c r="M33" s="32"/>
      <c r="N33" s="32"/>
      <c r="O33" s="32"/>
      <c r="P33" s="32"/>
      <c r="Q33" s="37">
        <f t="shared" si="1"/>
        <v>391</v>
      </c>
      <c r="R33" s="37">
        <f>Q33+Q34+Q35</f>
        <v>429</v>
      </c>
      <c r="S33" s="40">
        <v>412.0</v>
      </c>
      <c r="T33" s="40">
        <f>R33-S33</f>
        <v>17</v>
      </c>
      <c r="U33" s="37">
        <v>405.0</v>
      </c>
      <c r="V33" s="37">
        <v>388.0</v>
      </c>
      <c r="W33" s="23"/>
      <c r="X33" s="23"/>
      <c r="Y33" s="23"/>
      <c r="Z33" s="23"/>
      <c r="AA33" s="23"/>
      <c r="AB33" s="23"/>
      <c r="AC33" s="23"/>
      <c r="AD33" s="23"/>
      <c r="AE33" s="23"/>
      <c r="AF33" s="23"/>
    </row>
    <row r="34" ht="15.75" customHeight="1">
      <c r="A34" s="29" t="s">
        <v>187</v>
      </c>
      <c r="B34" s="32">
        <f>'MIS report'!C23</f>
        <v>0</v>
      </c>
      <c r="C34" s="32">
        <f>'MIS report'!D23</f>
        <v>0</v>
      </c>
      <c r="D34" s="32">
        <f>'MIS report'!E23</f>
        <v>8</v>
      </c>
      <c r="E34" s="32">
        <f>'MIS report'!F23</f>
        <v>5</v>
      </c>
      <c r="F34" s="32">
        <f>'MIS report'!G23</f>
        <v>4</v>
      </c>
      <c r="G34" s="32">
        <f>'MIS report'!H23</f>
        <v>11</v>
      </c>
      <c r="H34" s="32">
        <f>'MIS report'!I23</f>
        <v>2</v>
      </c>
      <c r="I34" s="32">
        <f>'MIS report'!J23</f>
        <v>2</v>
      </c>
      <c r="J34" s="32"/>
      <c r="K34" s="32"/>
      <c r="L34" s="32"/>
      <c r="M34" s="32"/>
      <c r="N34" s="32"/>
      <c r="O34" s="32"/>
      <c r="P34" s="32"/>
      <c r="Q34" s="37">
        <f t="shared" si="1"/>
        <v>32</v>
      </c>
      <c r="R34" s="37"/>
      <c r="S34" s="40"/>
      <c r="T34" s="40"/>
      <c r="U34" s="37"/>
      <c r="V34" s="37">
        <v>27.0</v>
      </c>
      <c r="W34" s="23"/>
      <c r="X34" s="23"/>
      <c r="Y34" s="23"/>
      <c r="Z34" s="23"/>
      <c r="AA34" s="23"/>
      <c r="AB34" s="23"/>
      <c r="AC34" s="23"/>
      <c r="AD34" s="23"/>
      <c r="AE34" s="23"/>
      <c r="AF34" s="23"/>
    </row>
    <row r="35" ht="15.75" customHeight="1">
      <c r="A35" s="29" t="s">
        <v>39</v>
      </c>
      <c r="B35" s="32" t="str">
        <f>'Self Contained'!B7</f>
        <v/>
      </c>
      <c r="C35" s="32" t="str">
        <f>'Self Contained'!C7</f>
        <v/>
      </c>
      <c r="D35" s="32">
        <f>'Self Contained'!D7</f>
        <v>1</v>
      </c>
      <c r="E35" s="32">
        <f>'Self Contained'!E7</f>
        <v>1</v>
      </c>
      <c r="F35" s="32">
        <f>'Self Contained'!F7</f>
        <v>1</v>
      </c>
      <c r="G35" s="32">
        <f>'Self Contained'!G7</f>
        <v>0</v>
      </c>
      <c r="H35" s="32">
        <f>'Self Contained'!H7</f>
        <v>2</v>
      </c>
      <c r="I35" s="32">
        <f>'Self Contained'!I7</f>
        <v>1</v>
      </c>
      <c r="J35" s="32"/>
      <c r="K35" s="32"/>
      <c r="L35" s="32"/>
      <c r="M35" s="32"/>
      <c r="N35" s="32"/>
      <c r="O35" s="32"/>
      <c r="P35" s="32"/>
      <c r="Q35" s="37">
        <f t="shared" si="1"/>
        <v>6</v>
      </c>
      <c r="R35" s="37"/>
      <c r="S35" s="40"/>
      <c r="T35" s="40"/>
      <c r="U35" s="37"/>
      <c r="V35" s="37">
        <v>7.0</v>
      </c>
      <c r="W35" s="23"/>
      <c r="X35" s="23"/>
      <c r="Y35" s="23"/>
      <c r="Z35" s="23"/>
      <c r="AA35" s="23"/>
      <c r="AB35" s="23"/>
      <c r="AC35" s="23"/>
      <c r="AD35" s="23"/>
      <c r="AE35" s="23"/>
      <c r="AF35" s="23"/>
    </row>
    <row r="36">
      <c r="A36" s="19" t="s">
        <v>194</v>
      </c>
      <c r="B36" s="24">
        <f>'MIS report'!C52-B38</f>
        <v>9</v>
      </c>
      <c r="C36" s="24">
        <f>'MIS report'!D52-C38</f>
        <v>0</v>
      </c>
      <c r="D36" s="24">
        <f>'MIS report'!E52-D38</f>
        <v>111</v>
      </c>
      <c r="E36" s="24">
        <f>'MIS report'!F52-E38</f>
        <v>125</v>
      </c>
      <c r="F36" s="24">
        <f>'MIS report'!G52-F38</f>
        <v>90</v>
      </c>
      <c r="G36" s="24">
        <f>'MIS report'!H52-G38</f>
        <v>110</v>
      </c>
      <c r="H36" s="24">
        <f>'MIS report'!I52-H38</f>
        <v>102</v>
      </c>
      <c r="I36" s="24">
        <f>'MIS report'!J52-I38</f>
        <v>108</v>
      </c>
      <c r="J36" s="24"/>
      <c r="K36" s="24"/>
      <c r="L36" s="24"/>
      <c r="M36" s="24"/>
      <c r="N36" s="24"/>
      <c r="O36" s="24"/>
      <c r="P36" s="24"/>
      <c r="Q36" s="53">
        <f t="shared" si="1"/>
        <v>655</v>
      </c>
      <c r="R36" s="53">
        <f>Q36+Q37+Q38</f>
        <v>768</v>
      </c>
      <c r="S36" s="54">
        <v>746.0</v>
      </c>
      <c r="T36" s="54">
        <f>R36-S36</f>
        <v>22</v>
      </c>
      <c r="U36" s="53">
        <v>710.0</v>
      </c>
      <c r="V36" s="53">
        <v>648.0</v>
      </c>
      <c r="W36" s="23"/>
      <c r="X36" s="23"/>
      <c r="Y36" s="23"/>
      <c r="Z36" s="23"/>
      <c r="AA36" s="23"/>
      <c r="AB36" s="23"/>
      <c r="AC36" s="23"/>
      <c r="AD36" s="23"/>
      <c r="AE36" s="23"/>
      <c r="AF36" s="23"/>
    </row>
    <row r="37" ht="15.75" customHeight="1">
      <c r="A37" s="19" t="s">
        <v>198</v>
      </c>
      <c r="B37" s="24">
        <f>'MIS report'!C53</f>
        <v>0</v>
      </c>
      <c r="C37" s="24">
        <f>'MIS report'!D53</f>
        <v>0</v>
      </c>
      <c r="D37" s="24">
        <f>'MIS report'!E53</f>
        <v>20</v>
      </c>
      <c r="E37" s="24">
        <f>'MIS report'!F53</f>
        <v>19</v>
      </c>
      <c r="F37" s="24">
        <f>'MIS report'!G53</f>
        <v>18</v>
      </c>
      <c r="G37" s="24">
        <f>'MIS report'!H53</f>
        <v>13</v>
      </c>
      <c r="H37" s="24">
        <f>'MIS report'!I53</f>
        <v>23</v>
      </c>
      <c r="I37" s="24">
        <f>'MIS report'!J53</f>
        <v>11</v>
      </c>
      <c r="J37" s="24"/>
      <c r="K37" s="24"/>
      <c r="L37" s="24"/>
      <c r="M37" s="24"/>
      <c r="N37" s="24"/>
      <c r="O37" s="24"/>
      <c r="P37" s="24"/>
      <c r="Q37" s="53">
        <f t="shared" si="1"/>
        <v>104</v>
      </c>
      <c r="R37" s="53"/>
      <c r="S37" s="54"/>
      <c r="T37" s="54"/>
      <c r="U37" s="53"/>
      <c r="V37" s="53">
        <v>74.0</v>
      </c>
      <c r="W37" s="23"/>
      <c r="X37" s="23"/>
      <c r="Y37" s="23"/>
      <c r="Z37" s="23"/>
      <c r="AA37" s="23"/>
      <c r="AB37" s="23"/>
      <c r="AC37" s="23"/>
      <c r="AD37" s="23"/>
      <c r="AE37" s="23"/>
      <c r="AF37" s="23"/>
    </row>
    <row r="38" ht="15.75" customHeight="1">
      <c r="A38" s="19" t="s">
        <v>40</v>
      </c>
      <c r="B38" s="24" t="str">
        <f>'Self Contained'!B8</f>
        <v/>
      </c>
      <c r="C38" s="24" t="str">
        <f>'Self Contained'!C8</f>
        <v/>
      </c>
      <c r="D38" s="24">
        <f>'Self Contained'!D8</f>
        <v>2</v>
      </c>
      <c r="E38" s="24">
        <f>'Self Contained'!E8</f>
        <v>1</v>
      </c>
      <c r="F38" s="24">
        <f>'Self Contained'!F8</f>
        <v>2</v>
      </c>
      <c r="G38" s="24">
        <f>'Self Contained'!G8</f>
        <v>1</v>
      </c>
      <c r="H38" s="24">
        <f>'Self Contained'!H8</f>
        <v>0</v>
      </c>
      <c r="I38" s="24">
        <f>'Self Contained'!I8</f>
        <v>3</v>
      </c>
      <c r="J38" s="24"/>
      <c r="K38" s="24"/>
      <c r="L38" s="24"/>
      <c r="M38" s="24"/>
      <c r="N38" s="24"/>
      <c r="O38" s="24"/>
      <c r="P38" s="24"/>
      <c r="Q38" s="53">
        <f t="shared" si="1"/>
        <v>9</v>
      </c>
      <c r="R38" s="53"/>
      <c r="S38" s="54"/>
      <c r="T38" s="54"/>
      <c r="U38" s="53"/>
      <c r="V38" s="53">
        <v>12.0</v>
      </c>
      <c r="W38" s="23"/>
      <c r="X38" s="23"/>
      <c r="Y38" s="23"/>
      <c r="Z38" s="23"/>
      <c r="AA38" s="23"/>
      <c r="AB38" s="23"/>
      <c r="AC38" s="23"/>
      <c r="AD38" s="23"/>
      <c r="AE38" s="23"/>
      <c r="AF38" s="23"/>
    </row>
    <row r="39">
      <c r="A39" s="29" t="s">
        <v>199</v>
      </c>
      <c r="B39" s="32">
        <f>'MIS report'!C24</f>
        <v>0</v>
      </c>
      <c r="C39" s="32">
        <f>'MIS report'!D24</f>
        <v>0</v>
      </c>
      <c r="D39" s="32">
        <f>'MIS report'!E24</f>
        <v>89</v>
      </c>
      <c r="E39" s="32">
        <f>'MIS report'!F24</f>
        <v>70</v>
      </c>
      <c r="F39" s="32">
        <f>'MIS report'!G24</f>
        <v>97</v>
      </c>
      <c r="G39" s="32">
        <f>'MIS report'!H24</f>
        <v>89</v>
      </c>
      <c r="H39" s="32">
        <f>'MIS report'!I24</f>
        <v>103</v>
      </c>
      <c r="I39" s="32">
        <f>'MIS report'!J24</f>
        <v>88</v>
      </c>
      <c r="J39" s="32"/>
      <c r="K39" s="32"/>
      <c r="L39" s="32"/>
      <c r="M39" s="32"/>
      <c r="N39" s="32"/>
      <c r="O39" s="32"/>
      <c r="P39" s="32"/>
      <c r="Q39" s="37">
        <f t="shared" si="1"/>
        <v>536</v>
      </c>
      <c r="R39" s="37">
        <f>Q39+Q40</f>
        <v>556</v>
      </c>
      <c r="S39" s="40">
        <v>495.0</v>
      </c>
      <c r="T39" s="40">
        <f>R39-S39</f>
        <v>61</v>
      </c>
      <c r="U39" s="37">
        <v>510.0</v>
      </c>
      <c r="V39" s="37">
        <v>514.0</v>
      </c>
      <c r="W39" s="23"/>
      <c r="X39" s="23"/>
      <c r="Y39" s="23"/>
      <c r="Z39" s="23"/>
      <c r="AA39" s="23"/>
      <c r="AB39" s="23"/>
      <c r="AC39" s="23"/>
      <c r="AD39" s="23"/>
      <c r="AE39" s="23"/>
      <c r="AF39" s="23"/>
    </row>
    <row r="40" ht="15.75" customHeight="1">
      <c r="A40" s="29" t="s">
        <v>200</v>
      </c>
      <c r="B40" s="32">
        <f>'MIS report'!C25</f>
        <v>0</v>
      </c>
      <c r="C40" s="32">
        <f>'MIS report'!D25</f>
        <v>0</v>
      </c>
      <c r="D40" s="32">
        <f>'MIS report'!E25</f>
        <v>4</v>
      </c>
      <c r="E40" s="32">
        <f>'MIS report'!F25</f>
        <v>2</v>
      </c>
      <c r="F40" s="32">
        <f>'MIS report'!G25</f>
        <v>3</v>
      </c>
      <c r="G40" s="32">
        <f>'MIS report'!H25</f>
        <v>5</v>
      </c>
      <c r="H40" s="32">
        <f>'MIS report'!I25</f>
        <v>6</v>
      </c>
      <c r="I40" s="32">
        <f>'MIS report'!J25</f>
        <v>0</v>
      </c>
      <c r="J40" s="32"/>
      <c r="K40" s="32"/>
      <c r="L40" s="32"/>
      <c r="M40" s="32"/>
      <c r="N40" s="32"/>
      <c r="O40" s="32"/>
      <c r="P40" s="32"/>
      <c r="Q40" s="37">
        <f t="shared" si="1"/>
        <v>20</v>
      </c>
      <c r="R40" s="37"/>
      <c r="S40" s="40"/>
      <c r="T40" s="40"/>
      <c r="U40" s="37"/>
      <c r="V40" s="37">
        <v>17.0</v>
      </c>
      <c r="W40" s="23"/>
      <c r="X40" s="23"/>
      <c r="Y40" s="23"/>
      <c r="Z40" s="23"/>
      <c r="AA40" s="23"/>
      <c r="AB40" s="23"/>
      <c r="AC40" s="23"/>
      <c r="AD40" s="23"/>
      <c r="AE40" s="23"/>
      <c r="AF40" s="23"/>
    </row>
    <row r="41">
      <c r="A41" s="19" t="s">
        <v>94</v>
      </c>
      <c r="B41" s="24">
        <f>'MIS report'!C30-B43</f>
        <v>9</v>
      </c>
      <c r="C41" s="24">
        <f>'MIS report'!D30-C43</f>
        <v>0</v>
      </c>
      <c r="D41" s="24">
        <f>'MIS report'!E30-D43</f>
        <v>41</v>
      </c>
      <c r="E41" s="24">
        <f>'MIS report'!F30-E43</f>
        <v>47</v>
      </c>
      <c r="F41" s="24">
        <f>'MIS report'!G30-F43</f>
        <v>48</v>
      </c>
      <c r="G41" s="24">
        <f>'MIS report'!H30-G43</f>
        <v>50</v>
      </c>
      <c r="H41" s="24">
        <f>'MIS report'!I30-H43</f>
        <v>74</v>
      </c>
      <c r="I41" s="24">
        <f>'MIS report'!J30-I43</f>
        <v>53</v>
      </c>
      <c r="J41" s="24"/>
      <c r="K41" s="24"/>
      <c r="L41" s="24"/>
      <c r="M41" s="24"/>
      <c r="N41" s="24"/>
      <c r="O41" s="24"/>
      <c r="P41" s="24"/>
      <c r="Q41" s="53">
        <f t="shared" si="1"/>
        <v>322</v>
      </c>
      <c r="R41" s="53">
        <f>Q41+Q42+Q43</f>
        <v>343</v>
      </c>
      <c r="S41" s="54">
        <v>355.0</v>
      </c>
      <c r="T41" s="54">
        <f>R41-S41</f>
        <v>-12</v>
      </c>
      <c r="U41" s="53">
        <v>356.0</v>
      </c>
      <c r="V41" s="53">
        <v>348.0</v>
      </c>
      <c r="W41" s="23"/>
      <c r="X41" s="23"/>
      <c r="Y41" s="23"/>
      <c r="Z41" s="23"/>
      <c r="AA41" s="23"/>
      <c r="AB41" s="23"/>
      <c r="AC41" s="23"/>
      <c r="AD41" s="23"/>
      <c r="AE41" s="23"/>
      <c r="AF41" s="23"/>
    </row>
    <row r="42" ht="15.75" customHeight="1">
      <c r="A42" s="19" t="s">
        <v>201</v>
      </c>
      <c r="B42" s="24">
        <f>'MIS report'!C31</f>
        <v>0</v>
      </c>
      <c r="C42" s="24">
        <f>'MIS report'!D31</f>
        <v>0</v>
      </c>
      <c r="D42" s="24">
        <f>'MIS report'!E31</f>
        <v>0</v>
      </c>
      <c r="E42" s="24">
        <f>'MIS report'!F31</f>
        <v>2</v>
      </c>
      <c r="F42" s="24">
        <f>'MIS report'!G31</f>
        <v>1</v>
      </c>
      <c r="G42" s="24">
        <f>'MIS report'!H31</f>
        <v>1</v>
      </c>
      <c r="H42" s="24">
        <f>'MIS report'!I31</f>
        <v>2</v>
      </c>
      <c r="I42" s="24">
        <f>'MIS report'!J31</f>
        <v>3</v>
      </c>
      <c r="J42" s="24"/>
      <c r="K42" s="24"/>
      <c r="L42" s="24"/>
      <c r="M42" s="24"/>
      <c r="N42" s="24"/>
      <c r="O42" s="24"/>
      <c r="P42" s="24"/>
      <c r="Q42" s="53">
        <f t="shared" si="1"/>
        <v>9</v>
      </c>
      <c r="R42" s="53"/>
      <c r="S42" s="54"/>
      <c r="T42" s="54"/>
      <c r="U42" s="53"/>
      <c r="V42" s="53">
        <v>16.0</v>
      </c>
      <c r="W42" s="23"/>
      <c r="X42" s="23"/>
      <c r="Y42" s="23"/>
      <c r="Z42" s="23"/>
      <c r="AA42" s="23"/>
      <c r="AB42" s="23"/>
      <c r="AC42" s="23"/>
      <c r="AD42" s="23"/>
      <c r="AE42" s="23"/>
      <c r="AF42" s="23"/>
    </row>
    <row r="43" ht="15.75" customHeight="1">
      <c r="A43" s="19" t="s">
        <v>42</v>
      </c>
      <c r="B43" s="24" t="str">
        <f>'Self Contained'!B9</f>
        <v/>
      </c>
      <c r="C43" s="24" t="str">
        <f>'Self Contained'!C9</f>
        <v/>
      </c>
      <c r="D43" s="24">
        <f>'Self Contained'!D9</f>
        <v>0</v>
      </c>
      <c r="E43" s="24">
        <f>'Self Contained'!E9</f>
        <v>3</v>
      </c>
      <c r="F43" s="24">
        <f>'Self Contained'!F9</f>
        <v>1</v>
      </c>
      <c r="G43" s="24">
        <f>'Self Contained'!G9</f>
        <v>2</v>
      </c>
      <c r="H43" s="24">
        <f>'Self Contained'!H9</f>
        <v>5</v>
      </c>
      <c r="I43" s="24">
        <f>'Self Contained'!I9</f>
        <v>1</v>
      </c>
      <c r="J43" s="24"/>
      <c r="K43" s="24"/>
      <c r="L43" s="24"/>
      <c r="M43" s="24"/>
      <c r="N43" s="24"/>
      <c r="O43" s="24"/>
      <c r="P43" s="24"/>
      <c r="Q43" s="53">
        <f t="shared" si="1"/>
        <v>12</v>
      </c>
      <c r="R43" s="53"/>
      <c r="S43" s="54"/>
      <c r="T43" s="54"/>
      <c r="U43" s="53"/>
      <c r="V43" s="53">
        <v>9.0</v>
      </c>
      <c r="W43" s="23"/>
      <c r="X43" s="23"/>
      <c r="Y43" s="23"/>
      <c r="Z43" s="23"/>
      <c r="AA43" s="23"/>
      <c r="AB43" s="23"/>
      <c r="AC43" s="23"/>
      <c r="AD43" s="23"/>
      <c r="AE43" s="23"/>
      <c r="AF43" s="23"/>
    </row>
    <row r="44">
      <c r="A44" s="29" t="s">
        <v>202</v>
      </c>
      <c r="B44" s="32">
        <f>'MIS report'!C32</f>
        <v>42</v>
      </c>
      <c r="C44" s="32">
        <f>'MIS report'!D32</f>
        <v>27</v>
      </c>
      <c r="D44" s="32">
        <f>'MIS report'!E32</f>
        <v>84</v>
      </c>
      <c r="E44" s="32">
        <f>'MIS report'!F32</f>
        <v>88</v>
      </c>
      <c r="F44" s="32">
        <f>'MIS report'!G32</f>
        <v>104</v>
      </c>
      <c r="G44" s="32">
        <f>'MIS report'!H32</f>
        <v>88</v>
      </c>
      <c r="H44" s="32">
        <f>'MIS report'!I32</f>
        <v>104</v>
      </c>
      <c r="I44" s="32">
        <f>'MIS report'!J32</f>
        <v>80</v>
      </c>
      <c r="J44" s="32"/>
      <c r="K44" s="32"/>
      <c r="L44" s="32"/>
      <c r="M44" s="32"/>
      <c r="N44" s="32"/>
      <c r="O44" s="32"/>
      <c r="P44" s="32"/>
      <c r="Q44" s="37">
        <f t="shared" si="1"/>
        <v>617</v>
      </c>
      <c r="R44" s="37">
        <f>Q44+Q45</f>
        <v>660</v>
      </c>
      <c r="S44" s="40">
        <v>560.0</v>
      </c>
      <c r="T44" s="40">
        <f>R44-S44</f>
        <v>100</v>
      </c>
      <c r="U44" s="37">
        <v>565.0</v>
      </c>
      <c r="V44" s="37">
        <v>552.0</v>
      </c>
      <c r="W44" s="23"/>
      <c r="X44" s="23"/>
      <c r="Y44" s="23"/>
      <c r="Z44" s="23"/>
      <c r="AA44" s="23"/>
      <c r="AB44" s="23"/>
      <c r="AC44" s="23"/>
      <c r="AD44" s="23"/>
      <c r="AE44" s="23"/>
      <c r="AF44" s="23"/>
    </row>
    <row r="45" ht="15.75" hidden="1" customHeight="1">
      <c r="A45" s="29" t="s">
        <v>203</v>
      </c>
      <c r="B45" s="32">
        <f>'MIS report'!C33</f>
        <v>0</v>
      </c>
      <c r="C45" s="32">
        <f>'MIS report'!D33</f>
        <v>6</v>
      </c>
      <c r="D45" s="32">
        <f>'MIS report'!E33</f>
        <v>5</v>
      </c>
      <c r="E45" s="32">
        <f>'MIS report'!F33</f>
        <v>7</v>
      </c>
      <c r="F45" s="32">
        <f>'MIS report'!G33</f>
        <v>8</v>
      </c>
      <c r="G45" s="32">
        <f>'MIS report'!H33</f>
        <v>5</v>
      </c>
      <c r="H45" s="32">
        <f>'MIS report'!I33</f>
        <v>7</v>
      </c>
      <c r="I45" s="32">
        <f>'MIS report'!J33</f>
        <v>5</v>
      </c>
      <c r="J45" s="32"/>
      <c r="K45" s="32"/>
      <c r="L45" s="32"/>
      <c r="M45" s="32"/>
      <c r="N45" s="32"/>
      <c r="O45" s="32"/>
      <c r="P45" s="32"/>
      <c r="Q45" s="37">
        <f t="shared" si="1"/>
        <v>43</v>
      </c>
      <c r="R45" s="37"/>
      <c r="S45" s="40"/>
      <c r="T45" s="40"/>
      <c r="U45" s="37"/>
      <c r="V45" s="37">
        <v>41.0</v>
      </c>
      <c r="W45" s="23"/>
      <c r="X45" s="23"/>
      <c r="Y45" s="23"/>
      <c r="Z45" s="23"/>
      <c r="AA45" s="23"/>
      <c r="AB45" s="23"/>
      <c r="AC45" s="23"/>
      <c r="AD45" s="23"/>
      <c r="AE45" s="23"/>
      <c r="AF45" s="23"/>
    </row>
    <row r="46">
      <c r="A46" s="19" t="s">
        <v>204</v>
      </c>
      <c r="B46" s="24">
        <f>'MIS report'!C34</f>
        <v>0</v>
      </c>
      <c r="C46" s="24">
        <f>'MIS report'!D34</f>
        <v>5</v>
      </c>
      <c r="D46" s="24">
        <f>'MIS report'!E34</f>
        <v>141</v>
      </c>
      <c r="E46" s="24">
        <f>'MIS report'!F34</f>
        <v>146</v>
      </c>
      <c r="F46" s="24">
        <f>'MIS report'!G34</f>
        <v>136</v>
      </c>
      <c r="G46" s="24">
        <f>'MIS report'!H34</f>
        <v>145</v>
      </c>
      <c r="H46" s="24">
        <f>'MIS report'!I34</f>
        <v>140</v>
      </c>
      <c r="I46" s="24">
        <f>'MIS report'!J34</f>
        <v>125</v>
      </c>
      <c r="J46" s="24"/>
      <c r="K46" s="24"/>
      <c r="L46" s="24"/>
      <c r="M46" s="24"/>
      <c r="N46" s="24"/>
      <c r="O46" s="24"/>
      <c r="P46" s="24"/>
      <c r="Q46" s="53">
        <f t="shared" si="1"/>
        <v>838</v>
      </c>
      <c r="R46" s="53">
        <f>Q46+Q47</f>
        <v>981</v>
      </c>
      <c r="S46" s="54">
        <v>956.0</v>
      </c>
      <c r="T46" s="54">
        <f>R46-S46</f>
        <v>25</v>
      </c>
      <c r="U46" s="53">
        <v>863.0</v>
      </c>
      <c r="V46" s="53">
        <v>805.0</v>
      </c>
      <c r="W46" s="23"/>
      <c r="X46" s="23"/>
      <c r="Y46" s="23"/>
      <c r="Z46" s="23"/>
      <c r="AA46" s="23"/>
      <c r="AB46" s="23"/>
      <c r="AC46" s="23"/>
      <c r="AD46" s="23"/>
      <c r="AE46" s="23"/>
      <c r="AF46" s="23"/>
    </row>
    <row r="47" ht="15.75" customHeight="1">
      <c r="A47" s="19" t="s">
        <v>205</v>
      </c>
      <c r="B47" s="24">
        <f>'MIS report'!C35</f>
        <v>0</v>
      </c>
      <c r="C47" s="24">
        <f>'MIS report'!D35</f>
        <v>33</v>
      </c>
      <c r="D47" s="24">
        <f>'MIS report'!E35</f>
        <v>15</v>
      </c>
      <c r="E47" s="24">
        <f>'MIS report'!F35</f>
        <v>22</v>
      </c>
      <c r="F47" s="24">
        <f>'MIS report'!G35</f>
        <v>28</v>
      </c>
      <c r="G47" s="24">
        <f>'MIS report'!H35</f>
        <v>21</v>
      </c>
      <c r="H47" s="24">
        <f>'MIS report'!I35</f>
        <v>17</v>
      </c>
      <c r="I47" s="24">
        <f>'MIS report'!J35</f>
        <v>7</v>
      </c>
      <c r="J47" s="24"/>
      <c r="K47" s="24"/>
      <c r="L47" s="24"/>
      <c r="M47" s="24"/>
      <c r="N47" s="24"/>
      <c r="O47" s="24"/>
      <c r="P47" s="24"/>
      <c r="Q47" s="53">
        <f t="shared" si="1"/>
        <v>143</v>
      </c>
      <c r="R47" s="53"/>
      <c r="S47" s="54"/>
      <c r="T47" s="54"/>
      <c r="U47" s="53"/>
      <c r="V47" s="53">
        <v>107.0</v>
      </c>
      <c r="W47" s="23"/>
      <c r="X47" s="23"/>
      <c r="Y47" s="23"/>
      <c r="Z47" s="23"/>
      <c r="AA47" s="23"/>
      <c r="AB47" s="23"/>
      <c r="AC47" s="23"/>
      <c r="AD47" s="23"/>
      <c r="AE47" s="23"/>
      <c r="AF47" s="23"/>
    </row>
    <row r="48">
      <c r="A48" s="29" t="s">
        <v>104</v>
      </c>
      <c r="B48" s="32">
        <f>'MIS report'!C36-B50</f>
        <v>0</v>
      </c>
      <c r="C48" s="32">
        <f>'MIS report'!D36-C50</f>
        <v>0</v>
      </c>
      <c r="D48" s="32">
        <f>'MIS report'!E36-D50</f>
        <v>87</v>
      </c>
      <c r="E48" s="32">
        <f>'MIS report'!F36-E50</f>
        <v>84</v>
      </c>
      <c r="F48" s="32">
        <f>'MIS report'!G36-F50</f>
        <v>93</v>
      </c>
      <c r="G48" s="32">
        <f>'MIS report'!H36-G50</f>
        <v>99</v>
      </c>
      <c r="H48" s="32">
        <f>'MIS report'!I36-H50</f>
        <v>112</v>
      </c>
      <c r="I48" s="32">
        <f>'MIS report'!J36-I50</f>
        <v>123</v>
      </c>
      <c r="J48" s="32"/>
      <c r="K48" s="32"/>
      <c r="L48" s="32"/>
      <c r="M48" s="32"/>
      <c r="N48" s="32"/>
      <c r="O48" s="32"/>
      <c r="P48" s="32"/>
      <c r="Q48" s="37">
        <f t="shared" si="1"/>
        <v>598</v>
      </c>
      <c r="R48" s="37">
        <f>Q48+Q49+Q50</f>
        <v>633</v>
      </c>
      <c r="S48" s="40">
        <v>628.0</v>
      </c>
      <c r="T48" s="40">
        <f>R48-S48</f>
        <v>5</v>
      </c>
      <c r="U48" s="37">
        <v>643.0</v>
      </c>
      <c r="V48" s="37">
        <v>618.0</v>
      </c>
      <c r="W48" s="23"/>
      <c r="X48" s="23"/>
      <c r="Y48" s="23"/>
      <c r="Z48" s="23"/>
      <c r="AA48" s="23"/>
      <c r="AB48" s="23"/>
      <c r="AC48" s="23"/>
      <c r="AD48" s="23"/>
      <c r="AE48" s="23"/>
      <c r="AF48" s="23"/>
    </row>
    <row r="49" ht="15.75" customHeight="1">
      <c r="A49" s="29" t="s">
        <v>206</v>
      </c>
      <c r="B49" s="32">
        <f>'MIS report'!C37</f>
        <v>0</v>
      </c>
      <c r="C49" s="32">
        <f>'MIS report'!D37</f>
        <v>0</v>
      </c>
      <c r="D49" s="32">
        <f>'MIS report'!E37</f>
        <v>0</v>
      </c>
      <c r="E49" s="32">
        <f>'MIS report'!F37</f>
        <v>4</v>
      </c>
      <c r="F49" s="32">
        <f>'MIS report'!G37</f>
        <v>5</v>
      </c>
      <c r="G49" s="32">
        <f>'MIS report'!H37</f>
        <v>6</v>
      </c>
      <c r="H49" s="32">
        <f>'MIS report'!I37</f>
        <v>2</v>
      </c>
      <c r="I49" s="32">
        <f>'MIS report'!J37</f>
        <v>1</v>
      </c>
      <c r="J49" s="32"/>
      <c r="K49" s="32"/>
      <c r="L49" s="32"/>
      <c r="M49" s="32"/>
      <c r="N49" s="32"/>
      <c r="O49" s="32"/>
      <c r="P49" s="32"/>
      <c r="Q49" s="37">
        <f t="shared" si="1"/>
        <v>18</v>
      </c>
      <c r="R49" s="37"/>
      <c r="S49" s="40"/>
      <c r="T49" s="40"/>
      <c r="U49" s="37"/>
      <c r="V49" s="37">
        <v>18.0</v>
      </c>
      <c r="W49" s="23"/>
      <c r="X49" s="23"/>
      <c r="Y49" s="23"/>
      <c r="Z49" s="23"/>
      <c r="AA49" s="23"/>
      <c r="AB49" s="23"/>
      <c r="AC49" s="23"/>
      <c r="AD49" s="23"/>
      <c r="AE49" s="23"/>
      <c r="AF49" s="23"/>
    </row>
    <row r="50" ht="15.75" customHeight="1">
      <c r="A50" s="29" t="s">
        <v>43</v>
      </c>
      <c r="B50" s="32" t="str">
        <f>'Self Contained'!B10</f>
        <v/>
      </c>
      <c r="C50" s="32" t="str">
        <f>'Self Contained'!C10</f>
        <v/>
      </c>
      <c r="D50" s="32">
        <f>'Self Contained'!D10</f>
        <v>2</v>
      </c>
      <c r="E50" s="32">
        <f>'Self Contained'!E10</f>
        <v>1</v>
      </c>
      <c r="F50" s="32">
        <f>'Self Contained'!F10</f>
        <v>6</v>
      </c>
      <c r="G50" s="32">
        <f>'Self Contained'!G10</f>
        <v>4</v>
      </c>
      <c r="H50" s="32">
        <f>'Self Contained'!H10</f>
        <v>0</v>
      </c>
      <c r="I50" s="32">
        <f>'Self Contained'!I10</f>
        <v>4</v>
      </c>
      <c r="J50" s="32"/>
      <c r="K50" s="32"/>
      <c r="L50" s="32"/>
      <c r="M50" s="32"/>
      <c r="N50" s="32"/>
      <c r="O50" s="32"/>
      <c r="P50" s="32"/>
      <c r="Q50" s="37">
        <f t="shared" si="1"/>
        <v>17</v>
      </c>
      <c r="R50" s="37"/>
      <c r="S50" s="40"/>
      <c r="T50" s="40"/>
      <c r="U50" s="37"/>
      <c r="V50" s="37">
        <v>20.0</v>
      </c>
      <c r="W50" s="23"/>
      <c r="X50" s="23"/>
      <c r="Y50" s="23"/>
      <c r="Z50" s="23"/>
      <c r="AA50" s="23"/>
      <c r="AB50" s="23"/>
      <c r="AC50" s="23"/>
      <c r="AD50" s="23"/>
      <c r="AE50" s="23"/>
      <c r="AF50" s="23"/>
    </row>
    <row r="51">
      <c r="A51" s="19" t="s">
        <v>106</v>
      </c>
      <c r="B51" s="24">
        <f>'MIS report'!C38-B53</f>
        <v>0</v>
      </c>
      <c r="C51" s="24">
        <f>'MIS report'!D38-C53</f>
        <v>0</v>
      </c>
      <c r="D51" s="24">
        <f>'MIS report'!E38-D53</f>
        <v>111</v>
      </c>
      <c r="E51" s="24">
        <f>'MIS report'!F38-E53</f>
        <v>113</v>
      </c>
      <c r="F51" s="24">
        <f>'MIS report'!G38-F53</f>
        <v>121</v>
      </c>
      <c r="G51" s="24">
        <f>'MIS report'!H38-G53</f>
        <v>138</v>
      </c>
      <c r="H51" s="24">
        <f>'MIS report'!I38-H53</f>
        <v>150</v>
      </c>
      <c r="I51" s="24">
        <f>'MIS report'!J38-I53</f>
        <v>149</v>
      </c>
      <c r="J51" s="24"/>
      <c r="K51" s="24"/>
      <c r="L51" s="24"/>
      <c r="M51" s="24"/>
      <c r="N51" s="24"/>
      <c r="O51" s="24"/>
      <c r="P51" s="24"/>
      <c r="Q51" s="53">
        <f t="shared" si="1"/>
        <v>782</v>
      </c>
      <c r="R51" s="53">
        <f>Q51+Q52+Q53</f>
        <v>853</v>
      </c>
      <c r="S51" s="54">
        <v>808.0</v>
      </c>
      <c r="T51" s="54">
        <f>R51-S51</f>
        <v>45</v>
      </c>
      <c r="U51" s="53">
        <v>813.0</v>
      </c>
      <c r="V51" s="53">
        <v>752.0</v>
      </c>
      <c r="W51" s="23"/>
      <c r="X51" s="23"/>
      <c r="Y51" s="23"/>
      <c r="Z51" s="23"/>
      <c r="AA51" s="23"/>
      <c r="AB51" s="23"/>
      <c r="AC51" s="23"/>
      <c r="AD51" s="23"/>
      <c r="AE51" s="23"/>
      <c r="AF51" s="23"/>
    </row>
    <row r="52" ht="15.75" customHeight="1">
      <c r="A52" s="19" t="s">
        <v>207</v>
      </c>
      <c r="B52" s="24">
        <f>'MIS report'!C39</f>
        <v>0</v>
      </c>
      <c r="C52" s="24">
        <f>'MIS report'!D39</f>
        <v>0</v>
      </c>
      <c r="D52" s="24">
        <f>'MIS report'!E39</f>
        <v>9</v>
      </c>
      <c r="E52" s="24">
        <f>'MIS report'!F39</f>
        <v>4</v>
      </c>
      <c r="F52" s="24">
        <f>'MIS report'!G39</f>
        <v>9</v>
      </c>
      <c r="G52" s="24">
        <f>'MIS report'!H39</f>
        <v>7</v>
      </c>
      <c r="H52" s="24">
        <f>'MIS report'!I39</f>
        <v>6</v>
      </c>
      <c r="I52" s="24">
        <f>'MIS report'!J39</f>
        <v>5</v>
      </c>
      <c r="J52" s="24"/>
      <c r="K52" s="24"/>
      <c r="L52" s="24"/>
      <c r="M52" s="24"/>
      <c r="N52" s="24"/>
      <c r="O52" s="24"/>
      <c r="P52" s="24"/>
      <c r="Q52" s="53">
        <f t="shared" si="1"/>
        <v>40</v>
      </c>
      <c r="R52" s="53"/>
      <c r="S52" s="54"/>
      <c r="T52" s="54"/>
      <c r="U52" s="53"/>
      <c r="V52" s="53">
        <v>34.0</v>
      </c>
      <c r="W52" s="23"/>
      <c r="X52" s="23"/>
      <c r="Y52" s="23"/>
      <c r="Z52" s="23"/>
      <c r="AA52" s="23"/>
      <c r="AB52" s="23"/>
      <c r="AC52" s="23"/>
      <c r="AD52" s="23"/>
      <c r="AE52" s="23"/>
      <c r="AF52" s="23"/>
    </row>
    <row r="53" ht="15.75" customHeight="1">
      <c r="A53" s="19" t="s">
        <v>44</v>
      </c>
      <c r="B53" s="24" t="str">
        <f>'Self Contained'!B11</f>
        <v/>
      </c>
      <c r="C53" s="24" t="str">
        <f>'Self Contained'!C11</f>
        <v/>
      </c>
      <c r="D53" s="24">
        <f>'Self Contained'!D11</f>
        <v>4</v>
      </c>
      <c r="E53" s="24">
        <f>'Self Contained'!E11</f>
        <v>4</v>
      </c>
      <c r="F53" s="24">
        <f>'Self Contained'!F11</f>
        <v>5</v>
      </c>
      <c r="G53" s="24">
        <f>'Self Contained'!G11</f>
        <v>9</v>
      </c>
      <c r="H53" s="24">
        <f>'Self Contained'!H11</f>
        <v>5</v>
      </c>
      <c r="I53" s="24">
        <f>'Self Contained'!I11</f>
        <v>4</v>
      </c>
      <c r="J53" s="24"/>
      <c r="K53" s="24"/>
      <c r="L53" s="24"/>
      <c r="M53" s="24"/>
      <c r="N53" s="24"/>
      <c r="O53" s="24"/>
      <c r="P53" s="24"/>
      <c r="Q53" s="53">
        <f t="shared" si="1"/>
        <v>31</v>
      </c>
      <c r="R53" s="53"/>
      <c r="S53" s="54"/>
      <c r="T53" s="54"/>
      <c r="U53" s="53"/>
      <c r="V53" s="53">
        <v>36.0</v>
      </c>
      <c r="W53" s="23"/>
      <c r="X53" s="23"/>
      <c r="Y53" s="23"/>
      <c r="Z53" s="23"/>
      <c r="AA53" s="23"/>
      <c r="AB53" s="23"/>
      <c r="AC53" s="23"/>
      <c r="AD53" s="23"/>
      <c r="AE53" s="23"/>
      <c r="AF53" s="23"/>
    </row>
    <row r="54">
      <c r="A54" s="29" t="s">
        <v>109</v>
      </c>
      <c r="B54" s="32">
        <f>'MIS report'!C40-B56</f>
        <v>12</v>
      </c>
      <c r="C54" s="32">
        <f>'MIS report'!D40-C56</f>
        <v>7</v>
      </c>
      <c r="D54" s="32">
        <f>'MIS report'!E40-D56</f>
        <v>41</v>
      </c>
      <c r="E54" s="32">
        <f>'MIS report'!F40-E56</f>
        <v>58</v>
      </c>
      <c r="F54" s="32">
        <f>'MIS report'!G40-F56</f>
        <v>55</v>
      </c>
      <c r="G54" s="32">
        <f>'MIS report'!H40-G56</f>
        <v>48</v>
      </c>
      <c r="H54" s="32">
        <f>'MIS report'!I40-H56</f>
        <v>47</v>
      </c>
      <c r="I54" s="32">
        <f>'MIS report'!J40-I56</f>
        <v>45</v>
      </c>
      <c r="J54" s="32"/>
      <c r="K54" s="32"/>
      <c r="L54" s="32"/>
      <c r="M54" s="32"/>
      <c r="N54" s="32"/>
      <c r="O54" s="32"/>
      <c r="P54" s="32"/>
      <c r="Q54" s="37">
        <f t="shared" si="1"/>
        <v>313</v>
      </c>
      <c r="R54" s="37">
        <f>Q54+Q55+Q56</f>
        <v>349</v>
      </c>
      <c r="S54" s="40">
        <v>405.0</v>
      </c>
      <c r="T54" s="40">
        <f>R54-S54</f>
        <v>-56</v>
      </c>
      <c r="U54" s="37">
        <v>383.0</v>
      </c>
      <c r="V54" s="37">
        <v>329.0</v>
      </c>
      <c r="W54" s="23"/>
      <c r="X54" s="23"/>
      <c r="Y54" s="23"/>
      <c r="Z54" s="23"/>
      <c r="AA54" s="23"/>
      <c r="AB54" s="23"/>
      <c r="AC54" s="23"/>
      <c r="AD54" s="23"/>
      <c r="AE54" s="23"/>
      <c r="AF54" s="23"/>
    </row>
    <row r="55" ht="15.75" customHeight="1">
      <c r="A55" s="29" t="s">
        <v>208</v>
      </c>
      <c r="B55" s="32">
        <f>'MIS report'!C41</f>
        <v>0</v>
      </c>
      <c r="C55" s="32">
        <f>'MIS report'!D41</f>
        <v>8</v>
      </c>
      <c r="D55" s="32">
        <f>'MIS report'!E41</f>
        <v>1</v>
      </c>
      <c r="E55" s="32">
        <f>'MIS report'!F41</f>
        <v>1</v>
      </c>
      <c r="F55" s="32">
        <f>'MIS report'!G41</f>
        <v>1</v>
      </c>
      <c r="G55" s="32">
        <f>'MIS report'!H41</f>
        <v>2</v>
      </c>
      <c r="H55" s="32">
        <f>'MIS report'!I41</f>
        <v>2</v>
      </c>
      <c r="I55" s="32">
        <f>'MIS report'!J41</f>
        <v>1</v>
      </c>
      <c r="J55" s="32"/>
      <c r="K55" s="32"/>
      <c r="L55" s="32"/>
      <c r="M55" s="32"/>
      <c r="N55" s="32"/>
      <c r="O55" s="32"/>
      <c r="P55" s="32"/>
      <c r="Q55" s="37">
        <f t="shared" si="1"/>
        <v>16</v>
      </c>
      <c r="R55" s="37"/>
      <c r="S55" s="40"/>
      <c r="T55" s="40"/>
      <c r="U55" s="37"/>
      <c r="V55" s="37">
        <v>27.0</v>
      </c>
      <c r="W55" s="23"/>
      <c r="X55" s="23"/>
      <c r="Y55" s="23"/>
      <c r="Z55" s="23"/>
      <c r="AA55" s="23"/>
      <c r="AB55" s="23"/>
      <c r="AC55" s="23"/>
      <c r="AD55" s="23"/>
      <c r="AE55" s="23"/>
      <c r="AF55" s="23"/>
    </row>
    <row r="56" ht="15.75" customHeight="1">
      <c r="A56" s="29" t="s">
        <v>46</v>
      </c>
      <c r="B56" s="32" t="str">
        <f>'Self Contained'!B12</f>
        <v/>
      </c>
      <c r="C56" s="32" t="str">
        <f>'Self Contained'!C12</f>
        <v/>
      </c>
      <c r="D56" s="32">
        <f>'Self Contained'!D12</f>
        <v>4</v>
      </c>
      <c r="E56" s="32">
        <f>'Self Contained'!E12</f>
        <v>3</v>
      </c>
      <c r="F56" s="32">
        <f>'Self Contained'!F12</f>
        <v>3</v>
      </c>
      <c r="G56" s="32">
        <f>'Self Contained'!G12</f>
        <v>4</v>
      </c>
      <c r="H56" s="32">
        <f>'Self Contained'!H12</f>
        <v>1</v>
      </c>
      <c r="I56" s="32">
        <f>'Self Contained'!I12</f>
        <v>5</v>
      </c>
      <c r="J56" s="32"/>
      <c r="K56" s="32"/>
      <c r="L56" s="32"/>
      <c r="M56" s="32"/>
      <c r="N56" s="32"/>
      <c r="O56" s="32"/>
      <c r="P56" s="32"/>
      <c r="Q56" s="37">
        <f t="shared" si="1"/>
        <v>20</v>
      </c>
      <c r="R56" s="37"/>
      <c r="S56" s="40"/>
      <c r="T56" s="40"/>
      <c r="U56" s="37"/>
      <c r="V56" s="37">
        <v>22.0</v>
      </c>
      <c r="W56" s="23"/>
      <c r="X56" s="23"/>
      <c r="Y56" s="23"/>
      <c r="Z56" s="23"/>
      <c r="AA56" s="23"/>
      <c r="AB56" s="23"/>
      <c r="AC56" s="23"/>
      <c r="AD56" s="23"/>
      <c r="AE56" s="23"/>
      <c r="AF56" s="23"/>
    </row>
    <row r="57">
      <c r="A57" s="19" t="s">
        <v>111</v>
      </c>
      <c r="B57" s="24">
        <f>'MIS report'!C42</f>
        <v>8</v>
      </c>
      <c r="C57" s="24">
        <f>'MIS report'!D42</f>
        <v>10</v>
      </c>
      <c r="D57" s="24">
        <f>'MIS report'!E42</f>
        <v>81</v>
      </c>
      <c r="E57" s="24">
        <f>'MIS report'!F42</f>
        <v>71</v>
      </c>
      <c r="F57" s="24">
        <f>'MIS report'!G42</f>
        <v>92</v>
      </c>
      <c r="G57" s="24">
        <f>'MIS report'!H42</f>
        <v>93</v>
      </c>
      <c r="H57" s="24">
        <f>'MIS report'!I42</f>
        <v>92</v>
      </c>
      <c r="I57" s="24">
        <f>'MIS report'!J42</f>
        <v>95</v>
      </c>
      <c r="J57" s="24"/>
      <c r="K57" s="24"/>
      <c r="L57" s="24"/>
      <c r="M57" s="24"/>
      <c r="N57" s="24"/>
      <c r="O57" s="24"/>
      <c r="P57" s="24"/>
      <c r="Q57" s="53">
        <f t="shared" si="1"/>
        <v>542</v>
      </c>
      <c r="R57" s="53">
        <f>Q57+Q58+Q59+Q60</f>
        <v>687</v>
      </c>
      <c r="S57" s="54">
        <v>719.0</v>
      </c>
      <c r="T57" s="54">
        <f>R57-S57</f>
        <v>-32</v>
      </c>
      <c r="U57" s="53">
        <v>675.0</v>
      </c>
      <c r="V57" s="53">
        <v>607.0</v>
      </c>
      <c r="W57" s="23"/>
      <c r="X57" s="23"/>
      <c r="Y57" s="23"/>
      <c r="Z57" s="23"/>
      <c r="AA57" s="23"/>
      <c r="AB57" s="23"/>
      <c r="AC57" s="23"/>
      <c r="AD57" s="23"/>
      <c r="AE57" s="23"/>
      <c r="AF57" s="23"/>
    </row>
    <row r="58" ht="15.75" customHeight="1">
      <c r="A58" s="19" t="s">
        <v>113</v>
      </c>
      <c r="B58" s="24">
        <f>'MIS report'!C43</f>
        <v>0</v>
      </c>
      <c r="C58" s="24">
        <f>'MIS report'!D43</f>
        <v>0</v>
      </c>
      <c r="D58" s="24">
        <f>'MIS report'!E43</f>
        <v>7</v>
      </c>
      <c r="E58" s="24">
        <f>'MIS report'!F43</f>
        <v>8</v>
      </c>
      <c r="F58" s="24">
        <f>'MIS report'!G43</f>
        <v>6</v>
      </c>
      <c r="G58" s="24">
        <f>'MIS report'!H43</f>
        <v>8</v>
      </c>
      <c r="H58" s="24">
        <f>'MIS report'!I43</f>
        <v>5</v>
      </c>
      <c r="I58" s="24">
        <f>'MIS report'!J43</f>
        <v>10</v>
      </c>
      <c r="J58" s="24"/>
      <c r="K58" s="24"/>
      <c r="L58" s="24"/>
      <c r="M58" s="24"/>
      <c r="N58" s="24"/>
      <c r="O58" s="24"/>
      <c r="P58" s="24"/>
      <c r="Q58" s="53">
        <f t="shared" si="1"/>
        <v>44</v>
      </c>
      <c r="R58" s="53"/>
      <c r="S58" s="54"/>
      <c r="T58" s="54"/>
      <c r="U58" s="53"/>
      <c r="V58" s="53">
        <v>51.0</v>
      </c>
      <c r="W58" s="23"/>
      <c r="X58" s="23"/>
      <c r="Y58" s="23"/>
      <c r="Z58" s="23"/>
      <c r="AA58" s="23"/>
      <c r="AB58" s="23"/>
      <c r="AC58" s="23"/>
      <c r="AD58" s="23"/>
      <c r="AE58" s="23"/>
      <c r="AF58" s="23"/>
    </row>
    <row r="59" ht="15.75" customHeight="1">
      <c r="A59" s="19" t="s">
        <v>209</v>
      </c>
      <c r="B59" s="24">
        <f>'MIS report'!C44</f>
        <v>0</v>
      </c>
      <c r="C59" s="24">
        <f>'MIS report'!D44</f>
        <v>11</v>
      </c>
      <c r="D59" s="24">
        <f>'MIS report'!E44</f>
        <v>0</v>
      </c>
      <c r="E59" s="24">
        <f>'MIS report'!F44</f>
        <v>5</v>
      </c>
      <c r="F59" s="24">
        <f>'MIS report'!G44</f>
        <v>10</v>
      </c>
      <c r="G59" s="24">
        <f>'MIS report'!H44</f>
        <v>2</v>
      </c>
      <c r="H59" s="24">
        <f>'MIS report'!I44</f>
        <v>6</v>
      </c>
      <c r="I59" s="24">
        <f>'MIS report'!J44</f>
        <v>3</v>
      </c>
      <c r="J59" s="24"/>
      <c r="K59" s="24"/>
      <c r="L59" s="24"/>
      <c r="M59" s="24"/>
      <c r="N59" s="24"/>
      <c r="O59" s="24"/>
      <c r="P59" s="24"/>
      <c r="Q59" s="53">
        <f t="shared" si="1"/>
        <v>37</v>
      </c>
      <c r="R59" s="53"/>
      <c r="S59" s="54"/>
      <c r="T59" s="54"/>
      <c r="U59" s="53"/>
      <c r="V59" s="53">
        <v>41.0</v>
      </c>
      <c r="W59" s="23"/>
      <c r="X59" s="23"/>
      <c r="Y59" s="23"/>
      <c r="Z59" s="23"/>
      <c r="AA59" s="23"/>
      <c r="AB59" s="23"/>
      <c r="AC59" s="23"/>
      <c r="AD59" s="23"/>
      <c r="AE59" s="23"/>
      <c r="AF59" s="23"/>
    </row>
    <row r="60" ht="15.75" customHeight="1">
      <c r="A60" s="19" t="s">
        <v>115</v>
      </c>
      <c r="B60" s="24">
        <f>'MIS report'!C45</f>
        <v>0</v>
      </c>
      <c r="C60" s="24">
        <f>'MIS report'!D45</f>
        <v>9</v>
      </c>
      <c r="D60" s="24">
        <f>'MIS report'!E45</f>
        <v>7</v>
      </c>
      <c r="E60" s="24">
        <f>'MIS report'!F45</f>
        <v>11</v>
      </c>
      <c r="F60" s="24">
        <f>'MIS report'!G45</f>
        <v>10</v>
      </c>
      <c r="G60" s="24">
        <f>'MIS report'!H45</f>
        <v>7</v>
      </c>
      <c r="H60" s="24">
        <f>'MIS report'!I45</f>
        <v>14</v>
      </c>
      <c r="I60" s="24">
        <f>'MIS report'!J45</f>
        <v>6</v>
      </c>
      <c r="J60" s="24"/>
      <c r="K60" s="24"/>
      <c r="L60" s="24"/>
      <c r="M60" s="24"/>
      <c r="N60" s="24"/>
      <c r="O60" s="24"/>
      <c r="P60" s="24"/>
      <c r="Q60" s="53">
        <f t="shared" si="1"/>
        <v>64</v>
      </c>
      <c r="R60" s="53"/>
      <c r="S60" s="54"/>
      <c r="T60" s="54"/>
      <c r="U60" s="53"/>
      <c r="V60" s="53">
        <v>59.0</v>
      </c>
      <c r="W60" s="23"/>
      <c r="X60" s="23"/>
      <c r="Y60" s="23"/>
      <c r="Z60" s="23"/>
      <c r="AA60" s="23"/>
      <c r="AB60" s="23"/>
      <c r="AC60" s="23"/>
      <c r="AD60" s="23"/>
      <c r="AE60" s="23"/>
      <c r="AF60" s="23"/>
    </row>
    <row r="61">
      <c r="A61" s="29" t="s">
        <v>116</v>
      </c>
      <c r="B61" s="32">
        <f>'MIS report'!C46</f>
        <v>11</v>
      </c>
      <c r="C61" s="32">
        <f>'MIS report'!D46</f>
        <v>0</v>
      </c>
      <c r="D61" s="32">
        <f>'MIS report'!E46</f>
        <v>104</v>
      </c>
      <c r="E61" s="32">
        <f>'MIS report'!F46</f>
        <v>94</v>
      </c>
      <c r="F61" s="32">
        <f>'MIS report'!G46</f>
        <v>101</v>
      </c>
      <c r="G61" s="32">
        <f>'MIS report'!H46</f>
        <v>97</v>
      </c>
      <c r="H61" s="32">
        <f>'MIS report'!I46</f>
        <v>123</v>
      </c>
      <c r="I61" s="32">
        <f>'MIS report'!J46</f>
        <v>118</v>
      </c>
      <c r="J61" s="32"/>
      <c r="K61" s="32"/>
      <c r="L61" s="32"/>
      <c r="M61" s="32"/>
      <c r="N61" s="32"/>
      <c r="O61" s="32"/>
      <c r="P61" s="32"/>
      <c r="Q61" s="37">
        <f t="shared" si="1"/>
        <v>648</v>
      </c>
      <c r="R61" s="37">
        <f>Q61+Q62</f>
        <v>700</v>
      </c>
      <c r="S61" s="40">
        <v>686.0</v>
      </c>
      <c r="T61" s="40">
        <f>R61-S61</f>
        <v>14</v>
      </c>
      <c r="U61" s="37">
        <v>699.0</v>
      </c>
      <c r="V61" s="37">
        <v>664.0</v>
      </c>
      <c r="W61" s="23"/>
      <c r="X61" s="23"/>
      <c r="Y61" s="23"/>
      <c r="Z61" s="23"/>
      <c r="AA61" s="23"/>
      <c r="AB61" s="23"/>
      <c r="AC61" s="23"/>
      <c r="AD61" s="23"/>
      <c r="AE61" s="23"/>
      <c r="AF61" s="23"/>
    </row>
    <row r="62" ht="15.75" customHeight="1">
      <c r="A62" s="29" t="s">
        <v>210</v>
      </c>
      <c r="B62" s="32">
        <f>'MIS report'!C47</f>
        <v>0</v>
      </c>
      <c r="C62" s="32">
        <f>'MIS report'!D47</f>
        <v>0</v>
      </c>
      <c r="D62" s="32">
        <f>'MIS report'!E47</f>
        <v>10</v>
      </c>
      <c r="E62" s="32">
        <f>'MIS report'!F47</f>
        <v>10</v>
      </c>
      <c r="F62" s="32">
        <f>'MIS report'!G47</f>
        <v>7</v>
      </c>
      <c r="G62" s="32">
        <f>'MIS report'!H47</f>
        <v>12</v>
      </c>
      <c r="H62" s="32">
        <f>'MIS report'!I47</f>
        <v>8</v>
      </c>
      <c r="I62" s="32">
        <f>'MIS report'!J47</f>
        <v>5</v>
      </c>
      <c r="J62" s="32"/>
      <c r="K62" s="32"/>
      <c r="L62" s="32"/>
      <c r="M62" s="32"/>
      <c r="N62" s="32"/>
      <c r="O62" s="32"/>
      <c r="P62" s="32"/>
      <c r="Q62" s="37">
        <f t="shared" si="1"/>
        <v>52</v>
      </c>
      <c r="R62" s="37"/>
      <c r="S62" s="40"/>
      <c r="T62" s="40"/>
      <c r="U62" s="37"/>
      <c r="V62" s="37">
        <v>51.0</v>
      </c>
      <c r="W62" s="23"/>
      <c r="X62" s="23"/>
      <c r="Y62" s="23"/>
      <c r="Z62" s="23"/>
      <c r="AA62" s="23"/>
      <c r="AB62" s="23"/>
      <c r="AC62" s="23"/>
      <c r="AD62" s="23"/>
      <c r="AE62" s="23"/>
      <c r="AF62" s="23"/>
    </row>
    <row r="63">
      <c r="A63" s="19" t="s">
        <v>211</v>
      </c>
      <c r="B63" s="24">
        <f>'MIS report'!C56-B67</f>
        <v>10</v>
      </c>
      <c r="C63" s="24">
        <f>'MIS report'!D56-C67</f>
        <v>22</v>
      </c>
      <c r="D63" s="24">
        <f>'MIS report'!E56-D67</f>
        <v>131</v>
      </c>
      <c r="E63" s="24">
        <f>'MIS report'!F56-E67</f>
        <v>123</v>
      </c>
      <c r="F63" s="24">
        <f>'MIS report'!G56-F67</f>
        <v>126</v>
      </c>
      <c r="G63" s="24">
        <f>'MIS report'!H56-G67</f>
        <v>96</v>
      </c>
      <c r="H63" s="24">
        <f>'MIS report'!I56-H67</f>
        <v>95</v>
      </c>
      <c r="I63" s="24">
        <f>'MIS report'!J56-I67</f>
        <v>96</v>
      </c>
      <c r="J63" s="24"/>
      <c r="K63" s="24"/>
      <c r="L63" s="24"/>
      <c r="M63" s="24"/>
      <c r="N63" s="24"/>
      <c r="O63" s="24"/>
      <c r="P63" s="24"/>
      <c r="Q63" s="53">
        <f t="shared" si="1"/>
        <v>699</v>
      </c>
      <c r="R63" s="53">
        <f>Q63+Q64+Q65+Q66+Q67</f>
        <v>985</v>
      </c>
      <c r="S63" s="54">
        <v>935.0</v>
      </c>
      <c r="T63" s="54">
        <f t="shared" ref="T63:T68" si="2">R63-S63</f>
        <v>50</v>
      </c>
      <c r="U63" s="53">
        <v>863.0</v>
      </c>
      <c r="V63" s="53">
        <v>620.0</v>
      </c>
      <c r="W63" s="23"/>
      <c r="X63" s="23"/>
      <c r="Y63" s="23"/>
      <c r="Z63" s="23"/>
      <c r="AA63" s="23"/>
      <c r="AB63" s="23"/>
      <c r="AC63" s="23"/>
      <c r="AD63" s="23"/>
      <c r="AE63" s="23"/>
      <c r="AF63" s="23"/>
    </row>
    <row r="64" ht="15.75" customHeight="1">
      <c r="A64" s="19" t="s">
        <v>212</v>
      </c>
      <c r="B64" s="24">
        <f>'MIS report'!C57-B68</f>
        <v>0</v>
      </c>
      <c r="C64" s="24">
        <f>'MIS report'!D57</f>
        <v>0</v>
      </c>
      <c r="D64" s="24">
        <f>'MIS report'!E57</f>
        <v>25</v>
      </c>
      <c r="E64" s="24">
        <f>'MIS report'!F57</f>
        <v>30</v>
      </c>
      <c r="F64" s="24">
        <f>'MIS report'!G57</f>
        <v>28</v>
      </c>
      <c r="G64" s="24">
        <f>'MIS report'!H57</f>
        <v>23</v>
      </c>
      <c r="H64" s="24">
        <f>'MIS report'!I57</f>
        <v>23</v>
      </c>
      <c r="I64" s="24">
        <f>'MIS report'!J57</f>
        <v>20</v>
      </c>
      <c r="J64" s="24"/>
      <c r="K64" s="24"/>
      <c r="L64" s="24"/>
      <c r="M64" s="24"/>
      <c r="N64" s="24"/>
      <c r="O64" s="24"/>
      <c r="P64" s="24"/>
      <c r="Q64" s="53">
        <f t="shared" si="1"/>
        <v>149</v>
      </c>
      <c r="R64" s="53"/>
      <c r="S64" s="54"/>
      <c r="T64" s="54">
        <f t="shared" si="2"/>
        <v>0</v>
      </c>
      <c r="U64" s="54"/>
      <c r="V64" s="54">
        <v>158.0</v>
      </c>
      <c r="W64" s="23"/>
      <c r="X64" s="23"/>
      <c r="Y64" s="23"/>
      <c r="Z64" s="23"/>
      <c r="AA64" s="23"/>
      <c r="AB64" s="23"/>
      <c r="AC64" s="23"/>
      <c r="AD64" s="23"/>
      <c r="AE64" s="23"/>
      <c r="AF64" s="23"/>
    </row>
    <row r="65" ht="15.75" customHeight="1">
      <c r="A65" s="19" t="s">
        <v>213</v>
      </c>
      <c r="B65" s="24">
        <f>'MIS report'!C58-B69</f>
        <v>0</v>
      </c>
      <c r="C65" s="24">
        <f>'MIS report'!D58</f>
        <v>13</v>
      </c>
      <c r="D65" s="24">
        <f>'MIS report'!E58</f>
        <v>9</v>
      </c>
      <c r="E65" s="24">
        <f>'MIS report'!F58</f>
        <v>6</v>
      </c>
      <c r="F65" s="24">
        <f>'MIS report'!G58</f>
        <v>7</v>
      </c>
      <c r="G65" s="24">
        <f>'MIS report'!H58</f>
        <v>3</v>
      </c>
      <c r="H65" s="24">
        <f>'MIS report'!I58</f>
        <v>6</v>
      </c>
      <c r="I65" s="24">
        <f>'MIS report'!J58</f>
        <v>5</v>
      </c>
      <c r="J65" s="24"/>
      <c r="K65" s="24"/>
      <c r="L65" s="24"/>
      <c r="M65" s="24"/>
      <c r="N65" s="24"/>
      <c r="O65" s="24"/>
      <c r="P65" s="24"/>
      <c r="Q65" s="53">
        <f t="shared" si="1"/>
        <v>49</v>
      </c>
      <c r="R65" s="53"/>
      <c r="S65" s="54"/>
      <c r="T65" s="54">
        <f t="shared" si="2"/>
        <v>0</v>
      </c>
      <c r="U65" s="54"/>
      <c r="V65" s="54">
        <v>41.0</v>
      </c>
      <c r="W65" s="23"/>
      <c r="X65" s="23"/>
      <c r="Y65" s="23"/>
      <c r="Z65" s="23"/>
      <c r="AA65" s="23"/>
      <c r="AB65" s="23"/>
      <c r="AC65" s="23"/>
      <c r="AD65" s="23"/>
      <c r="AE65" s="23"/>
      <c r="AF65" s="23"/>
    </row>
    <row r="66" ht="16.5" customHeight="1">
      <c r="A66" s="19" t="s">
        <v>214</v>
      </c>
      <c r="B66" s="24">
        <f>'MIS report'!C59</f>
        <v>0</v>
      </c>
      <c r="C66" s="24">
        <f>'MIS report'!D59</f>
        <v>14</v>
      </c>
      <c r="D66" s="24">
        <f>'MIS report'!E59</f>
        <v>14</v>
      </c>
      <c r="E66" s="24">
        <f>'MIS report'!F59</f>
        <v>7</v>
      </c>
      <c r="F66" s="24">
        <f>'MIS report'!G59</f>
        <v>6</v>
      </c>
      <c r="G66" s="24">
        <f>'MIS report'!H59</f>
        <v>13</v>
      </c>
      <c r="H66" s="24">
        <f>'MIS report'!I59</f>
        <v>10</v>
      </c>
      <c r="I66" s="24">
        <f>'MIS report'!J59</f>
        <v>9</v>
      </c>
      <c r="J66" s="24"/>
      <c r="K66" s="24"/>
      <c r="L66" s="24"/>
      <c r="M66" s="24"/>
      <c r="N66" s="24"/>
      <c r="O66" s="24"/>
      <c r="P66" s="24"/>
      <c r="Q66" s="53">
        <f t="shared" si="1"/>
        <v>73</v>
      </c>
      <c r="R66" s="53"/>
      <c r="S66" s="54"/>
      <c r="T66" s="54">
        <f t="shared" si="2"/>
        <v>0</v>
      </c>
      <c r="U66" s="54"/>
      <c r="V66" s="54">
        <v>75.0</v>
      </c>
      <c r="W66" s="23"/>
      <c r="X66" s="23"/>
      <c r="Y66" s="23"/>
      <c r="Z66" s="23"/>
      <c r="AA66" s="23"/>
      <c r="AB66" s="23"/>
      <c r="AC66" s="23"/>
      <c r="AD66" s="23"/>
      <c r="AE66" s="23"/>
      <c r="AF66" s="23"/>
    </row>
    <row r="67" ht="15.75" customHeight="1">
      <c r="A67" s="19" t="s">
        <v>47</v>
      </c>
      <c r="B67" s="24" t="str">
        <f>'Self Contained'!B13</f>
        <v/>
      </c>
      <c r="C67" s="24" t="str">
        <f>'Self Contained'!C13</f>
        <v/>
      </c>
      <c r="D67" s="24">
        <f>'Self Contained'!D14</f>
        <v>2</v>
      </c>
      <c r="E67" s="24">
        <f>'Self Contained'!E13</f>
        <v>2</v>
      </c>
      <c r="F67" s="24">
        <f>'Self Contained'!F13</f>
        <v>4</v>
      </c>
      <c r="G67" s="24">
        <f>'Self Contained'!G13</f>
        <v>3</v>
      </c>
      <c r="H67" s="24">
        <f>'Self Contained'!H13</f>
        <v>3</v>
      </c>
      <c r="I67" s="24">
        <f>'Self Contained'!I13</f>
        <v>1</v>
      </c>
      <c r="J67" s="24"/>
      <c r="K67" s="24"/>
      <c r="L67" s="24"/>
      <c r="M67" s="24"/>
      <c r="N67" s="24"/>
      <c r="O67" s="24"/>
      <c r="P67" s="24"/>
      <c r="Q67" s="53">
        <f t="shared" si="1"/>
        <v>15</v>
      </c>
      <c r="R67" s="53"/>
      <c r="S67" s="54"/>
      <c r="T67" s="54">
        <f t="shared" si="2"/>
        <v>0</v>
      </c>
      <c r="U67" s="54"/>
      <c r="V67" s="54">
        <v>16.0</v>
      </c>
      <c r="W67" s="23"/>
      <c r="X67" s="23"/>
      <c r="Y67" s="23"/>
      <c r="Z67" s="23"/>
      <c r="AA67" s="23"/>
      <c r="AB67" s="23"/>
      <c r="AC67" s="23"/>
      <c r="AD67" s="23"/>
      <c r="AE67" s="23"/>
      <c r="AF67" s="23"/>
    </row>
    <row r="68" ht="15.75" customHeight="1">
      <c r="A68" s="36" t="s">
        <v>118</v>
      </c>
      <c r="B68" s="88">
        <f>'MIS report'!C48</f>
        <v>0</v>
      </c>
      <c r="C68" s="88">
        <f>'MIS report'!D48</f>
        <v>0</v>
      </c>
      <c r="D68" s="88">
        <f>'MIS report'!E48-D70</f>
        <v>93</v>
      </c>
      <c r="E68" s="88">
        <f>'MIS report'!F48-E70</f>
        <v>83</v>
      </c>
      <c r="F68" s="88">
        <f>'MIS report'!G48-F70</f>
        <v>77</v>
      </c>
      <c r="G68" s="88">
        <f>'MIS report'!H48-G70</f>
        <v>76</v>
      </c>
      <c r="H68" s="88">
        <f>'MIS report'!I48-H70</f>
        <v>73</v>
      </c>
      <c r="I68" s="88">
        <f>'MIS report'!J48-I70</f>
        <v>74</v>
      </c>
      <c r="J68" s="88"/>
      <c r="K68" s="88"/>
      <c r="L68" s="88"/>
      <c r="M68" s="88"/>
      <c r="N68" s="88"/>
      <c r="O68" s="88"/>
      <c r="P68" s="88"/>
      <c r="Q68" s="37">
        <f t="shared" si="1"/>
        <v>476</v>
      </c>
      <c r="R68" s="37">
        <f>Q68+Q69+Q70</f>
        <v>542</v>
      </c>
      <c r="S68" s="89">
        <v>502.0</v>
      </c>
      <c r="T68" s="89">
        <f t="shared" si="2"/>
        <v>40</v>
      </c>
      <c r="U68" s="89"/>
      <c r="V68" s="89"/>
      <c r="W68" s="12"/>
      <c r="X68" s="12"/>
      <c r="Y68" s="12"/>
      <c r="Z68" s="12"/>
      <c r="AA68" s="12"/>
      <c r="AB68" s="12"/>
      <c r="AC68" s="12"/>
      <c r="AD68" s="12"/>
      <c r="AE68" s="12"/>
      <c r="AF68" s="12"/>
    </row>
    <row r="69" ht="15.75" customHeight="1">
      <c r="A69" s="36" t="s">
        <v>119</v>
      </c>
      <c r="B69" s="88">
        <f>'MIS report'!C49</f>
        <v>0</v>
      </c>
      <c r="C69" s="88">
        <f>'MIS report'!D49</f>
        <v>0</v>
      </c>
      <c r="D69" s="88">
        <f>'MIS report'!E49</f>
        <v>13</v>
      </c>
      <c r="E69" s="88">
        <f>'MIS report'!F49</f>
        <v>13</v>
      </c>
      <c r="F69" s="88">
        <f>'MIS report'!G49</f>
        <v>5</v>
      </c>
      <c r="G69" s="88">
        <f>'MIS report'!H49</f>
        <v>6</v>
      </c>
      <c r="H69" s="88">
        <f>'MIS report'!I49</f>
        <v>10</v>
      </c>
      <c r="I69" s="88">
        <f>'MIS report'!J49</f>
        <v>6</v>
      </c>
      <c r="J69" s="88"/>
      <c r="K69" s="88"/>
      <c r="L69" s="88"/>
      <c r="M69" s="88"/>
      <c r="N69" s="88"/>
      <c r="O69" s="88"/>
      <c r="P69" s="88"/>
      <c r="Q69" s="37">
        <f t="shared" si="1"/>
        <v>53</v>
      </c>
      <c r="R69" s="90"/>
      <c r="S69" s="89"/>
      <c r="T69" s="89"/>
      <c r="U69" s="89"/>
      <c r="V69" s="89"/>
      <c r="W69" s="12"/>
      <c r="X69" s="12"/>
      <c r="Y69" s="12"/>
      <c r="Z69" s="12"/>
      <c r="AA69" s="12"/>
      <c r="AB69" s="12"/>
      <c r="AC69" s="12"/>
      <c r="AD69" s="12"/>
      <c r="AE69" s="12"/>
      <c r="AF69" s="12"/>
    </row>
    <row r="70" ht="15.75" customHeight="1">
      <c r="A70" s="36" t="s">
        <v>48</v>
      </c>
      <c r="B70" s="88"/>
      <c r="C70" s="88"/>
      <c r="D70" s="88">
        <f>'Self Contained'!D14</f>
        <v>2</v>
      </c>
      <c r="E70" s="88">
        <f>'Self Contained'!E14</f>
        <v>4</v>
      </c>
      <c r="F70" s="88">
        <f>'Self Contained'!F14</f>
        <v>0</v>
      </c>
      <c r="G70" s="88">
        <f>'Self Contained'!G14</f>
        <v>4</v>
      </c>
      <c r="H70" s="88">
        <f>'Self Contained'!H14</f>
        <v>3</v>
      </c>
      <c r="I70" s="88">
        <f>'Self Contained'!I14</f>
        <v>0</v>
      </c>
      <c r="J70" s="88"/>
      <c r="K70" s="88"/>
      <c r="L70" s="88"/>
      <c r="M70" s="88"/>
      <c r="N70" s="88"/>
      <c r="O70" s="88"/>
      <c r="P70" s="88"/>
      <c r="Q70" s="37">
        <f t="shared" si="1"/>
        <v>13</v>
      </c>
      <c r="R70" s="90"/>
      <c r="S70" s="89"/>
      <c r="T70" s="89"/>
      <c r="U70" s="89"/>
      <c r="V70" s="89"/>
      <c r="W70" s="12"/>
      <c r="X70" s="12"/>
      <c r="Y70" s="12"/>
      <c r="Z70" s="12"/>
      <c r="AA70" s="12"/>
      <c r="AB70" s="12"/>
      <c r="AC70" s="12"/>
      <c r="AD70" s="12"/>
      <c r="AE70" s="12"/>
      <c r="AF70" s="12"/>
    </row>
    <row r="71">
      <c r="A71" s="19" t="s">
        <v>120</v>
      </c>
      <c r="B71" s="24">
        <f>'MIS report'!C50-B73</f>
        <v>38</v>
      </c>
      <c r="C71" s="24">
        <f>'MIS report'!D50-C73</f>
        <v>16</v>
      </c>
      <c r="D71" s="24">
        <f>'MIS report'!E50-D73</f>
        <v>56</v>
      </c>
      <c r="E71" s="24">
        <f>'MIS report'!F50-E73</f>
        <v>43</v>
      </c>
      <c r="F71" s="24">
        <f>'MIS report'!G50-F73</f>
        <v>59</v>
      </c>
      <c r="G71" s="24">
        <f>'MIS report'!H50-G73</f>
        <v>52</v>
      </c>
      <c r="H71" s="24">
        <f>'MIS report'!I50-H73</f>
        <v>52</v>
      </c>
      <c r="I71" s="24">
        <f>'MIS report'!J50-I73</f>
        <v>50</v>
      </c>
      <c r="J71" s="24"/>
      <c r="K71" s="24"/>
      <c r="L71" s="24"/>
      <c r="M71" s="24"/>
      <c r="N71" s="24"/>
      <c r="O71" s="24"/>
      <c r="P71" s="24"/>
      <c r="Q71" s="53">
        <f t="shared" si="1"/>
        <v>366</v>
      </c>
      <c r="R71" s="53">
        <f>Q71+Q72+Q73</f>
        <v>441</v>
      </c>
      <c r="S71" s="54">
        <v>468.0</v>
      </c>
      <c r="T71" s="54">
        <f>R71-S71</f>
        <v>-27</v>
      </c>
      <c r="U71" s="53">
        <v>440.0</v>
      </c>
      <c r="V71" s="53">
        <v>361.0</v>
      </c>
      <c r="W71" s="91"/>
      <c r="X71" s="91"/>
      <c r="Y71" s="91"/>
      <c r="Z71" s="91"/>
      <c r="AA71" s="91"/>
      <c r="AB71" s="91"/>
      <c r="AC71" s="91"/>
      <c r="AD71" s="91"/>
      <c r="AE71" s="91"/>
      <c r="AF71" s="91"/>
    </row>
    <row r="72" ht="15.75" customHeight="1">
      <c r="A72" s="19" t="s">
        <v>122</v>
      </c>
      <c r="B72" s="24">
        <f>'MIS report'!C51</f>
        <v>0</v>
      </c>
      <c r="C72" s="24">
        <f>'MIS report'!D51</f>
        <v>3</v>
      </c>
      <c r="D72" s="24">
        <f>'MIS report'!E51</f>
        <v>11</v>
      </c>
      <c r="E72" s="24">
        <f>'MIS report'!F51</f>
        <v>5</v>
      </c>
      <c r="F72" s="24">
        <f>'MIS report'!G51</f>
        <v>11</v>
      </c>
      <c r="G72" s="24">
        <f>'MIS report'!H51</f>
        <v>5</v>
      </c>
      <c r="H72" s="24">
        <f>'MIS report'!I51</f>
        <v>11</v>
      </c>
      <c r="I72" s="24">
        <f>'MIS report'!J51</f>
        <v>10</v>
      </c>
      <c r="J72" s="24"/>
      <c r="K72" s="24"/>
      <c r="L72" s="24"/>
      <c r="M72" s="24"/>
      <c r="N72" s="24"/>
      <c r="O72" s="24"/>
      <c r="P72" s="24"/>
      <c r="Q72" s="53">
        <f t="shared" si="1"/>
        <v>56</v>
      </c>
      <c r="R72" s="53"/>
      <c r="S72" s="54"/>
      <c r="T72" s="54"/>
      <c r="U72" s="53"/>
      <c r="V72" s="53">
        <v>75.0</v>
      </c>
      <c r="W72" s="91"/>
      <c r="X72" s="91"/>
      <c r="Y72" s="91"/>
      <c r="Z72" s="91"/>
      <c r="AA72" s="91"/>
      <c r="AB72" s="91"/>
      <c r="AC72" s="91"/>
      <c r="AD72" s="91"/>
      <c r="AE72" s="91"/>
      <c r="AF72" s="91"/>
    </row>
    <row r="73" ht="15.75" customHeight="1">
      <c r="A73" s="19" t="s">
        <v>49</v>
      </c>
      <c r="B73" s="24" t="str">
        <f>'Self Contained'!B15</f>
        <v/>
      </c>
      <c r="C73" s="24" t="str">
        <f>'Self Contained'!C15</f>
        <v/>
      </c>
      <c r="D73" s="24">
        <f>'Self Contained'!D15</f>
        <v>3</v>
      </c>
      <c r="E73" s="24">
        <f>'Self Contained'!E15</f>
        <v>6</v>
      </c>
      <c r="F73" s="24">
        <f>'Self Contained'!F15</f>
        <v>0</v>
      </c>
      <c r="G73" s="24">
        <f>'Self Contained'!G15</f>
        <v>2</v>
      </c>
      <c r="H73" s="24">
        <f>'Self Contained'!H15</f>
        <v>3</v>
      </c>
      <c r="I73" s="24">
        <f>'Self Contained'!I15</f>
        <v>5</v>
      </c>
      <c r="J73" s="24"/>
      <c r="K73" s="24"/>
      <c r="L73" s="24"/>
      <c r="M73" s="24"/>
      <c r="N73" s="24"/>
      <c r="O73" s="24"/>
      <c r="P73" s="24"/>
      <c r="Q73" s="53">
        <f t="shared" si="1"/>
        <v>19</v>
      </c>
      <c r="R73" s="53"/>
      <c r="S73" s="54"/>
      <c r="T73" s="54"/>
      <c r="U73" s="53"/>
      <c r="V73" s="53">
        <v>28.0</v>
      </c>
      <c r="W73" s="91"/>
      <c r="X73" s="91"/>
      <c r="Y73" s="91"/>
      <c r="Z73" s="91"/>
      <c r="AA73" s="91"/>
      <c r="AB73" s="91"/>
      <c r="AC73" s="91"/>
      <c r="AD73" s="91"/>
      <c r="AE73" s="91"/>
      <c r="AF73" s="91"/>
    </row>
    <row r="74">
      <c r="A74" s="36" t="s">
        <v>125</v>
      </c>
      <c r="B74" s="88">
        <f>'MIS report'!C54</f>
        <v>0</v>
      </c>
      <c r="C74" s="88">
        <f>'MIS report'!D54</f>
        <v>0</v>
      </c>
      <c r="D74" s="88">
        <f>'MIS report'!E54</f>
        <v>92</v>
      </c>
      <c r="E74" s="88">
        <f>'MIS report'!F54</f>
        <v>117</v>
      </c>
      <c r="F74" s="88">
        <f>'MIS report'!G54</f>
        <v>120</v>
      </c>
      <c r="G74" s="88">
        <f>'MIS report'!H54</f>
        <v>121</v>
      </c>
      <c r="H74" s="88">
        <f>'MIS report'!I54</f>
        <v>137</v>
      </c>
      <c r="I74" s="88">
        <f>'MIS report'!J54</f>
        <v>129</v>
      </c>
      <c r="J74" s="88"/>
      <c r="K74" s="88"/>
      <c r="L74" s="88"/>
      <c r="M74" s="88"/>
      <c r="N74" s="88"/>
      <c r="O74" s="88"/>
      <c r="P74" s="88"/>
      <c r="Q74" s="37">
        <f t="shared" si="1"/>
        <v>716</v>
      </c>
      <c r="R74" s="37">
        <f>Q74+Q75</f>
        <v>789</v>
      </c>
      <c r="S74" s="89">
        <v>811.0</v>
      </c>
      <c r="T74" s="89">
        <f>R74-S74</f>
        <v>-22</v>
      </c>
      <c r="U74" s="90">
        <v>786.0</v>
      </c>
      <c r="V74" s="90">
        <v>728.0</v>
      </c>
      <c r="W74" s="23"/>
      <c r="X74" s="23"/>
      <c r="Y74" s="23"/>
      <c r="Z74" s="23"/>
      <c r="AA74" s="23"/>
      <c r="AB74" s="23"/>
      <c r="AC74" s="23"/>
      <c r="AD74" s="23"/>
      <c r="AE74" s="23"/>
      <c r="AF74" s="23"/>
    </row>
    <row r="75" ht="15.75" customHeight="1">
      <c r="A75" s="36" t="s">
        <v>215</v>
      </c>
      <c r="B75" s="92">
        <f>'MIS report'!C55</f>
        <v>0</v>
      </c>
      <c r="C75" s="92">
        <f>'MIS report'!D55</f>
        <v>0</v>
      </c>
      <c r="D75" s="92">
        <f>'MIS report'!E55</f>
        <v>8</v>
      </c>
      <c r="E75" s="88">
        <f>'MIS report'!F55</f>
        <v>19</v>
      </c>
      <c r="F75" s="88">
        <f>'MIS report'!G55</f>
        <v>18</v>
      </c>
      <c r="G75" s="88">
        <f>'MIS report'!H55</f>
        <v>11</v>
      </c>
      <c r="H75" s="88">
        <f>'MIS report'!I55</f>
        <v>11</v>
      </c>
      <c r="I75" s="88">
        <f>'MIS report'!J55</f>
        <v>6</v>
      </c>
      <c r="J75" s="88"/>
      <c r="K75" s="88"/>
      <c r="L75" s="88"/>
      <c r="M75" s="88"/>
      <c r="N75" s="88"/>
      <c r="O75" s="88"/>
      <c r="P75" s="88"/>
      <c r="Q75" s="37">
        <f t="shared" si="1"/>
        <v>73</v>
      </c>
      <c r="R75" s="90"/>
      <c r="S75" s="89"/>
      <c r="T75" s="89"/>
      <c r="U75" s="90"/>
      <c r="V75" s="90">
        <v>80.0</v>
      </c>
      <c r="W75" s="23"/>
      <c r="X75" s="23"/>
      <c r="Y75" s="23"/>
      <c r="Z75" s="23"/>
      <c r="AA75" s="23"/>
      <c r="AB75" s="23"/>
      <c r="AC75" s="23"/>
      <c r="AD75" s="23"/>
      <c r="AE75" s="23"/>
      <c r="AF75" s="23"/>
    </row>
    <row r="76">
      <c r="A76" s="19" t="s">
        <v>216</v>
      </c>
      <c r="B76" s="24">
        <f>'MIS report'!C60</f>
        <v>11</v>
      </c>
      <c r="C76" s="24">
        <f>'MIS report'!D60</f>
        <v>0</v>
      </c>
      <c r="D76" s="24">
        <f>'MIS report'!E60</f>
        <v>107</v>
      </c>
      <c r="E76" s="24">
        <f>'MIS report'!F60</f>
        <v>98</v>
      </c>
      <c r="F76" s="24">
        <f>'MIS report'!G60</f>
        <v>69</v>
      </c>
      <c r="G76" s="24">
        <f>'MIS report'!H60</f>
        <v>86</v>
      </c>
      <c r="H76" s="24">
        <f>'MIS report'!I60</f>
        <v>81</v>
      </c>
      <c r="I76" s="24">
        <f>'MIS report'!J60</f>
        <v>75</v>
      </c>
      <c r="J76" s="24"/>
      <c r="K76" s="24"/>
      <c r="L76" s="24"/>
      <c r="M76" s="24"/>
      <c r="N76" s="24"/>
      <c r="O76" s="24"/>
      <c r="P76" s="24"/>
      <c r="Q76" s="53">
        <f t="shared" si="1"/>
        <v>527</v>
      </c>
      <c r="R76" s="53">
        <f>Q76+Q77</f>
        <v>556</v>
      </c>
      <c r="S76" s="54">
        <v>589.0</v>
      </c>
      <c r="T76" s="54">
        <f>R76-S76</f>
        <v>-33</v>
      </c>
      <c r="U76" s="53">
        <v>563.0</v>
      </c>
      <c r="V76" s="53">
        <v>531.0</v>
      </c>
      <c r="W76" s="91"/>
      <c r="X76" s="91"/>
      <c r="Y76" s="91"/>
      <c r="Z76" s="91"/>
      <c r="AA76" s="91"/>
      <c r="AB76" s="91"/>
      <c r="AC76" s="91"/>
      <c r="AD76" s="91"/>
      <c r="AE76" s="91"/>
      <c r="AF76" s="91"/>
    </row>
    <row r="77" ht="15.75" customHeight="1">
      <c r="A77" s="19" t="s">
        <v>217</v>
      </c>
      <c r="B77" s="24">
        <f>'MIS report'!C61</f>
        <v>0</v>
      </c>
      <c r="C77" s="24">
        <f>'MIS report'!D61</f>
        <v>0</v>
      </c>
      <c r="D77" s="24">
        <f>'MIS report'!E61</f>
        <v>2</v>
      </c>
      <c r="E77" s="24">
        <f>'MIS report'!F61</f>
        <v>4</v>
      </c>
      <c r="F77" s="24">
        <f>'MIS report'!G61</f>
        <v>5</v>
      </c>
      <c r="G77" s="24">
        <f>'MIS report'!H61</f>
        <v>6</v>
      </c>
      <c r="H77" s="24">
        <f>'MIS report'!I61</f>
        <v>4</v>
      </c>
      <c r="I77" s="24">
        <f>'MIS report'!J61</f>
        <v>8</v>
      </c>
      <c r="J77" s="24"/>
      <c r="K77" s="24"/>
      <c r="L77" s="24"/>
      <c r="M77" s="24"/>
      <c r="N77" s="24"/>
      <c r="O77" s="24"/>
      <c r="P77" s="24"/>
      <c r="Q77" s="53">
        <f t="shared" si="1"/>
        <v>29</v>
      </c>
      <c r="R77" s="53"/>
      <c r="S77" s="54"/>
      <c r="T77" s="54"/>
      <c r="U77" s="53"/>
      <c r="V77" s="53">
        <v>28.0</v>
      </c>
      <c r="W77" s="91"/>
      <c r="X77" s="91"/>
      <c r="Y77" s="91"/>
      <c r="Z77" s="91"/>
      <c r="AA77" s="91"/>
      <c r="AB77" s="91"/>
      <c r="AC77" s="91"/>
      <c r="AD77" s="91"/>
      <c r="AE77" s="91"/>
      <c r="AF77" s="91"/>
    </row>
    <row r="78">
      <c r="A78" s="36" t="s">
        <v>138</v>
      </c>
      <c r="B78" s="88">
        <f>'MIS report'!C66-B82</f>
        <v>0</v>
      </c>
      <c r="C78" s="88">
        <f>'MIS report'!D66-C82</f>
        <v>16</v>
      </c>
      <c r="D78" s="88">
        <f>'MIS report'!E66-D82</f>
        <v>77</v>
      </c>
      <c r="E78" s="88">
        <f>'MIS report'!F66-E82</f>
        <v>82</v>
      </c>
      <c r="F78" s="88">
        <f>'MIS report'!G66-F82</f>
        <v>115</v>
      </c>
      <c r="G78" s="88">
        <f>'MIS report'!H66-G82</f>
        <v>100</v>
      </c>
      <c r="H78" s="88">
        <f>'MIS report'!I66-H82</f>
        <v>109</v>
      </c>
      <c r="I78" s="88">
        <f>'MIS report'!J66-I82</f>
        <v>151</v>
      </c>
      <c r="J78" s="88"/>
      <c r="K78" s="88"/>
      <c r="L78" s="88"/>
      <c r="M78" s="88"/>
      <c r="N78" s="88"/>
      <c r="O78" s="88"/>
      <c r="P78" s="88"/>
      <c r="Q78" s="37">
        <f t="shared" si="1"/>
        <v>650</v>
      </c>
      <c r="R78" s="90">
        <f>Q78+Q79+Q80+Q81+Q82</f>
        <v>800</v>
      </c>
      <c r="S78" s="89">
        <v>637.0</v>
      </c>
      <c r="T78" s="89">
        <f>R78-S78</f>
        <v>163</v>
      </c>
      <c r="U78" s="90">
        <v>664.0</v>
      </c>
      <c r="V78" s="90">
        <v>654.0</v>
      </c>
      <c r="W78" s="23"/>
      <c r="X78" s="23"/>
      <c r="Y78" s="23"/>
      <c r="Z78" s="23"/>
      <c r="AA78" s="23"/>
      <c r="AB78" s="23"/>
      <c r="AC78" s="23"/>
      <c r="AD78" s="23"/>
      <c r="AE78" s="23"/>
      <c r="AF78" s="23"/>
    </row>
    <row r="79">
      <c r="A79" s="36" t="s">
        <v>139</v>
      </c>
      <c r="B79" s="88">
        <f>'MIS report'!C67</f>
        <v>0</v>
      </c>
      <c r="C79" s="88">
        <f>'MIS report'!D67</f>
        <v>0</v>
      </c>
      <c r="D79" s="88">
        <f>'MIS report'!E67</f>
        <v>9</v>
      </c>
      <c r="E79" s="88">
        <f>'MIS report'!F67</f>
        <v>8</v>
      </c>
      <c r="F79" s="88">
        <f>'MIS report'!G67</f>
        <v>0</v>
      </c>
      <c r="G79" s="88">
        <f>'MIS report'!H67</f>
        <v>0</v>
      </c>
      <c r="H79" s="88">
        <f>'MIS report'!I67</f>
        <v>0</v>
      </c>
      <c r="I79" s="88">
        <f>'MIS report'!J67</f>
        <v>0</v>
      </c>
      <c r="J79" s="88"/>
      <c r="K79" s="88"/>
      <c r="L79" s="88"/>
      <c r="M79" s="88"/>
      <c r="N79" s="88"/>
      <c r="O79" s="88"/>
      <c r="P79" s="88"/>
      <c r="Q79" s="37">
        <f t="shared" si="1"/>
        <v>17</v>
      </c>
      <c r="R79" s="90"/>
      <c r="S79" s="89"/>
      <c r="T79" s="89"/>
      <c r="U79" s="90"/>
      <c r="V79" s="90"/>
      <c r="W79" s="23"/>
      <c r="X79" s="23"/>
      <c r="Y79" s="23"/>
      <c r="Z79" s="23"/>
      <c r="AA79" s="23"/>
      <c r="AB79" s="23"/>
      <c r="AC79" s="23"/>
      <c r="AD79" s="23"/>
      <c r="AE79" s="23"/>
      <c r="AF79" s="23"/>
    </row>
    <row r="80" ht="15.75" hidden="1" customHeight="1">
      <c r="A80" s="36" t="s">
        <v>218</v>
      </c>
      <c r="B80" s="88">
        <f>'MIS report'!C68</f>
        <v>0</v>
      </c>
      <c r="C80" s="88">
        <f>'MIS report'!D68</f>
        <v>9</v>
      </c>
      <c r="D80" s="88">
        <f>'MIS report'!E68</f>
        <v>3</v>
      </c>
      <c r="E80" s="88">
        <f>'MIS report'!F68</f>
        <v>1</v>
      </c>
      <c r="F80" s="88">
        <f>'MIS report'!G68</f>
        <v>3</v>
      </c>
      <c r="G80" s="88">
        <f>'MIS report'!H68</f>
        <v>8</v>
      </c>
      <c r="H80" s="88">
        <f>'MIS report'!I68</f>
        <v>5</v>
      </c>
      <c r="I80" s="88">
        <f>'MIS report'!J68</f>
        <v>1</v>
      </c>
      <c r="J80" s="88"/>
      <c r="K80" s="88"/>
      <c r="L80" s="88"/>
      <c r="M80" s="88"/>
      <c r="N80" s="88"/>
      <c r="O80" s="88"/>
      <c r="P80" s="88"/>
      <c r="Q80" s="37">
        <f t="shared" si="1"/>
        <v>30</v>
      </c>
      <c r="R80" s="90"/>
      <c r="S80" s="89"/>
      <c r="T80" s="89"/>
      <c r="U80" s="90"/>
      <c r="V80" s="90">
        <v>18.0</v>
      </c>
      <c r="W80" s="23"/>
      <c r="X80" s="23"/>
      <c r="Y80" s="23"/>
      <c r="Z80" s="23"/>
      <c r="AA80" s="23"/>
      <c r="AB80" s="23"/>
      <c r="AC80" s="23"/>
      <c r="AD80" s="23"/>
      <c r="AE80" s="23"/>
      <c r="AF80" s="23"/>
    </row>
    <row r="81" ht="15.75" hidden="1" customHeight="1">
      <c r="A81" s="36" t="s">
        <v>141</v>
      </c>
      <c r="B81" s="88">
        <f>'MIS report'!C69</f>
        <v>0</v>
      </c>
      <c r="C81" s="88">
        <f>'MIS report'!D69</f>
        <v>16</v>
      </c>
      <c r="D81" s="88">
        <f>'MIS report'!E69</f>
        <v>11</v>
      </c>
      <c r="E81" s="88">
        <f>'MIS report'!F69</f>
        <v>11</v>
      </c>
      <c r="F81" s="88">
        <f>'MIS report'!G69</f>
        <v>14</v>
      </c>
      <c r="G81" s="88">
        <f>'MIS report'!H69</f>
        <v>11</v>
      </c>
      <c r="H81" s="88">
        <f>'MIS report'!I69</f>
        <v>21</v>
      </c>
      <c r="I81" s="88">
        <f>'MIS report'!J69</f>
        <v>11</v>
      </c>
      <c r="J81" s="88"/>
      <c r="K81" s="88"/>
      <c r="L81" s="88"/>
      <c r="M81" s="88"/>
      <c r="N81" s="88"/>
      <c r="O81" s="88"/>
      <c r="P81" s="88"/>
      <c r="Q81" s="37">
        <f t="shared" si="1"/>
        <v>95</v>
      </c>
      <c r="R81" s="90"/>
      <c r="S81" s="89"/>
      <c r="T81" s="89"/>
      <c r="U81" s="90"/>
      <c r="V81" s="90"/>
      <c r="W81" s="23"/>
      <c r="X81" s="23"/>
      <c r="Y81" s="23"/>
      <c r="Z81" s="23"/>
      <c r="AA81" s="23"/>
      <c r="AB81" s="23"/>
      <c r="AC81" s="23"/>
      <c r="AD81" s="23"/>
      <c r="AE81" s="23"/>
      <c r="AF81" s="23"/>
    </row>
    <row r="82" ht="15.75" hidden="1" customHeight="1">
      <c r="A82" s="36" t="s">
        <v>51</v>
      </c>
      <c r="B82" s="88" t="str">
        <f>'Self Contained'!B16</f>
        <v/>
      </c>
      <c r="C82" s="88" t="str">
        <f>'Self Contained'!C16</f>
        <v/>
      </c>
      <c r="D82" s="88">
        <f>'Self Contained'!D16</f>
        <v>0</v>
      </c>
      <c r="E82" s="88">
        <f>'Self Contained'!E16</f>
        <v>3</v>
      </c>
      <c r="F82" s="88">
        <f>'Self Contained'!F16</f>
        <v>1</v>
      </c>
      <c r="G82" s="88">
        <f>'Self Contained'!G16</f>
        <v>0</v>
      </c>
      <c r="H82" s="88">
        <f>'Self Contained'!H16</f>
        <v>4</v>
      </c>
      <c r="I82" s="88">
        <f>'Self Contained'!I16</f>
        <v>0</v>
      </c>
      <c r="J82" s="88"/>
      <c r="K82" s="88"/>
      <c r="L82" s="88"/>
      <c r="M82" s="88"/>
      <c r="N82" s="88"/>
      <c r="O82" s="88"/>
      <c r="P82" s="88"/>
      <c r="Q82" s="37">
        <f t="shared" si="1"/>
        <v>8</v>
      </c>
      <c r="R82" s="90"/>
      <c r="S82" s="89"/>
      <c r="T82" s="89"/>
      <c r="U82" s="90"/>
      <c r="V82" s="90">
        <v>7.0</v>
      </c>
      <c r="W82" s="23"/>
      <c r="X82" s="23"/>
      <c r="Y82" s="23"/>
      <c r="Z82" s="23"/>
      <c r="AA82" s="23"/>
      <c r="AB82" s="23"/>
      <c r="AC82" s="23"/>
      <c r="AD82" s="23"/>
      <c r="AE82" s="23"/>
      <c r="AF82" s="23"/>
    </row>
    <row r="83">
      <c r="A83" s="19" t="s">
        <v>144</v>
      </c>
      <c r="B83" s="24">
        <f>'MIS report'!C72</f>
        <v>11</v>
      </c>
      <c r="C83" s="24">
        <f>'MIS report'!D72</f>
        <v>30</v>
      </c>
      <c r="D83" s="24">
        <f>'MIS report'!E72</f>
        <v>98</v>
      </c>
      <c r="E83" s="24">
        <f>'MIS report'!F72</f>
        <v>101</v>
      </c>
      <c r="F83" s="24">
        <f>'MIS report'!G72</f>
        <v>89</v>
      </c>
      <c r="G83" s="24">
        <f>'MIS report'!H72</f>
        <v>101</v>
      </c>
      <c r="H83" s="24">
        <f>'MIS report'!I72</f>
        <v>107</v>
      </c>
      <c r="I83" s="24">
        <f>'MIS report'!J72</f>
        <v>87</v>
      </c>
      <c r="J83" s="24"/>
      <c r="K83" s="24"/>
      <c r="L83" s="24"/>
      <c r="M83" s="24"/>
      <c r="N83" s="24"/>
      <c r="O83" s="24"/>
      <c r="P83" s="24"/>
      <c r="Q83" s="53">
        <f t="shared" si="1"/>
        <v>624</v>
      </c>
      <c r="R83" s="53">
        <f>Q83+Q84</f>
        <v>665</v>
      </c>
      <c r="S83" s="54">
        <v>620.0</v>
      </c>
      <c r="T83" s="54">
        <f>R83-S83</f>
        <v>45</v>
      </c>
      <c r="U83" s="53">
        <v>612.0</v>
      </c>
      <c r="V83" s="53">
        <v>589.0</v>
      </c>
      <c r="W83" s="91"/>
      <c r="X83" s="91"/>
      <c r="Y83" s="91"/>
      <c r="Z83" s="91"/>
      <c r="AA83" s="91"/>
      <c r="AB83" s="91"/>
      <c r="AC83" s="91"/>
      <c r="AD83" s="91"/>
      <c r="AE83" s="91"/>
      <c r="AF83" s="91"/>
    </row>
    <row r="84" ht="15.75" customHeight="1">
      <c r="A84" s="19" t="s">
        <v>219</v>
      </c>
      <c r="B84" s="24">
        <f>'MIS report'!C73</f>
        <v>0</v>
      </c>
      <c r="C84" s="24">
        <f>'MIS report'!D73</f>
        <v>12</v>
      </c>
      <c r="D84" s="24">
        <f>'MIS report'!E73</f>
        <v>5</v>
      </c>
      <c r="E84" s="24">
        <f>'MIS report'!F73</f>
        <v>8</v>
      </c>
      <c r="F84" s="24">
        <f>'MIS report'!G73</f>
        <v>3</v>
      </c>
      <c r="G84" s="24">
        <f>'MIS report'!H73</f>
        <v>6</v>
      </c>
      <c r="H84" s="24">
        <f>'MIS report'!I73</f>
        <v>3</v>
      </c>
      <c r="I84" s="24">
        <f>'MIS report'!J73</f>
        <v>4</v>
      </c>
      <c r="J84" s="24"/>
      <c r="K84" s="24"/>
      <c r="L84" s="24"/>
      <c r="M84" s="24"/>
      <c r="N84" s="24"/>
      <c r="O84" s="24"/>
      <c r="P84" s="24"/>
      <c r="Q84" s="53">
        <f t="shared" si="1"/>
        <v>41</v>
      </c>
      <c r="R84" s="53"/>
      <c r="S84" s="54"/>
      <c r="T84" s="54"/>
      <c r="U84" s="53"/>
      <c r="V84" s="53">
        <v>55.0</v>
      </c>
      <c r="W84" s="91"/>
      <c r="X84" s="91"/>
      <c r="Y84" s="91"/>
      <c r="Z84" s="91"/>
      <c r="AA84" s="91"/>
      <c r="AB84" s="91"/>
      <c r="AC84" s="91"/>
      <c r="AD84" s="91"/>
      <c r="AE84" s="91"/>
      <c r="AF84" s="91"/>
    </row>
    <row r="85">
      <c r="A85" s="36" t="s">
        <v>146</v>
      </c>
      <c r="B85" s="88">
        <f>'MIS report'!C74</f>
        <v>8</v>
      </c>
      <c r="C85" s="88">
        <f>'MIS report'!D74</f>
        <v>10</v>
      </c>
      <c r="D85" s="88">
        <f>'MIS report'!E74</f>
        <v>37</v>
      </c>
      <c r="E85" s="88">
        <f>'MIS report'!F74</f>
        <v>44</v>
      </c>
      <c r="F85" s="88">
        <f>'MIS report'!G74</f>
        <v>38</v>
      </c>
      <c r="G85" s="88">
        <f>'MIS report'!H74</f>
        <v>45</v>
      </c>
      <c r="H85" s="88">
        <f>'MIS report'!I74</f>
        <v>42</v>
      </c>
      <c r="I85" s="88">
        <f>'MIS report'!J74</f>
        <v>44</v>
      </c>
      <c r="J85" s="88"/>
      <c r="K85" s="88"/>
      <c r="L85" s="88"/>
      <c r="M85" s="88"/>
      <c r="N85" s="88"/>
      <c r="O85" s="88"/>
      <c r="P85" s="88"/>
      <c r="Q85" s="37">
        <f t="shared" si="1"/>
        <v>268</v>
      </c>
      <c r="R85" s="90">
        <f>Q85+Q86+Q87+Q88</f>
        <v>395</v>
      </c>
      <c r="S85" s="89">
        <v>341.0</v>
      </c>
      <c r="T85" s="89">
        <f>R85-S85</f>
        <v>54</v>
      </c>
      <c r="U85" s="90">
        <v>320.0</v>
      </c>
      <c r="V85" s="90">
        <v>235.0</v>
      </c>
      <c r="W85" s="23"/>
      <c r="X85" s="23"/>
      <c r="Y85" s="23"/>
      <c r="Z85" s="23"/>
      <c r="AA85" s="23"/>
      <c r="AB85" s="23"/>
      <c r="AC85" s="23"/>
      <c r="AD85" s="23"/>
      <c r="AE85" s="23"/>
      <c r="AF85" s="23"/>
    </row>
    <row r="86" ht="15.75" customHeight="1">
      <c r="A86" s="36" t="s">
        <v>147</v>
      </c>
      <c r="B86" s="88">
        <f>'MIS report'!C75</f>
        <v>0</v>
      </c>
      <c r="C86" s="88">
        <f>'MIS report'!D75</f>
        <v>0</v>
      </c>
      <c r="D86" s="88">
        <f>'MIS report'!E75</f>
        <v>9</v>
      </c>
      <c r="E86" s="88">
        <f>'MIS report'!F75</f>
        <v>8</v>
      </c>
      <c r="F86" s="88">
        <f>'MIS report'!G75</f>
        <v>7</v>
      </c>
      <c r="G86" s="88">
        <f>'MIS report'!H75</f>
        <v>9</v>
      </c>
      <c r="H86" s="88">
        <f>'MIS report'!I75</f>
        <v>3</v>
      </c>
      <c r="I86" s="88">
        <f>'MIS report'!J75</f>
        <v>6</v>
      </c>
      <c r="J86" s="88"/>
      <c r="K86" s="88"/>
      <c r="L86" s="88"/>
      <c r="M86" s="88"/>
      <c r="N86" s="88"/>
      <c r="O86" s="88"/>
      <c r="P86" s="88"/>
      <c r="Q86" s="37">
        <f t="shared" si="1"/>
        <v>42</v>
      </c>
      <c r="R86" s="90"/>
      <c r="S86" s="89"/>
      <c r="T86" s="89"/>
      <c r="U86" s="90"/>
      <c r="V86" s="90">
        <v>38.0</v>
      </c>
      <c r="W86" s="23"/>
      <c r="X86" s="23"/>
      <c r="Y86" s="23"/>
      <c r="Z86" s="23"/>
      <c r="AA86" s="23"/>
      <c r="AB86" s="23"/>
      <c r="AC86" s="23"/>
      <c r="AD86" s="23"/>
      <c r="AE86" s="23"/>
      <c r="AF86" s="23"/>
    </row>
    <row r="87" ht="15.75" customHeight="1">
      <c r="A87" s="36" t="s">
        <v>220</v>
      </c>
      <c r="B87" s="88">
        <f>'MIS report'!C76</f>
        <v>0</v>
      </c>
      <c r="C87" s="88">
        <f>'MIS report'!D76</f>
        <v>16</v>
      </c>
      <c r="D87" s="88">
        <f>'MIS report'!E76</f>
        <v>0</v>
      </c>
      <c r="E87" s="88">
        <f>'MIS report'!F76</f>
        <v>3</v>
      </c>
      <c r="F87" s="88">
        <f>'MIS report'!G76</f>
        <v>3</v>
      </c>
      <c r="G87" s="88">
        <f>'MIS report'!H76</f>
        <v>0</v>
      </c>
      <c r="H87" s="88">
        <f>'MIS report'!I76</f>
        <v>1</v>
      </c>
      <c r="I87" s="88">
        <f>'MIS report'!J76</f>
        <v>1</v>
      </c>
      <c r="J87" s="88"/>
      <c r="K87" s="88"/>
      <c r="L87" s="88"/>
      <c r="M87" s="88"/>
      <c r="N87" s="88"/>
      <c r="O87" s="88"/>
      <c r="P87" s="88"/>
      <c r="Q87" s="37">
        <f t="shared" si="1"/>
        <v>24</v>
      </c>
      <c r="R87" s="90"/>
      <c r="S87" s="89"/>
      <c r="T87" s="89"/>
      <c r="U87" s="90"/>
      <c r="V87" s="90">
        <v>5.0</v>
      </c>
      <c r="W87" s="23"/>
      <c r="X87" s="23"/>
      <c r="Y87" s="23"/>
      <c r="Z87" s="23"/>
      <c r="AA87" s="23"/>
      <c r="AB87" s="23"/>
      <c r="AC87" s="23"/>
      <c r="AD87" s="23"/>
      <c r="AE87" s="23"/>
      <c r="AF87" s="23"/>
    </row>
    <row r="88" ht="15.75" customHeight="1">
      <c r="A88" s="36" t="s">
        <v>221</v>
      </c>
      <c r="B88" s="88">
        <f>'MIS report'!C77</f>
        <v>0</v>
      </c>
      <c r="C88" s="88">
        <f>'MIS report'!D77</f>
        <v>0</v>
      </c>
      <c r="D88" s="88">
        <f>'MIS report'!E77</f>
        <v>13</v>
      </c>
      <c r="E88" s="88">
        <f>'MIS report'!F77</f>
        <v>12</v>
      </c>
      <c r="F88" s="88">
        <f>'MIS report'!G77</f>
        <v>7</v>
      </c>
      <c r="G88" s="88">
        <f>'MIS report'!H77</f>
        <v>10</v>
      </c>
      <c r="H88" s="88">
        <f>'MIS report'!I77</f>
        <v>9</v>
      </c>
      <c r="I88" s="88">
        <f>'MIS report'!J77</f>
        <v>10</v>
      </c>
      <c r="J88" s="88"/>
      <c r="K88" s="88"/>
      <c r="L88" s="88"/>
      <c r="M88" s="88"/>
      <c r="N88" s="88"/>
      <c r="O88" s="88"/>
      <c r="P88" s="88"/>
      <c r="Q88" s="37">
        <f t="shared" si="1"/>
        <v>61</v>
      </c>
      <c r="R88" s="90"/>
      <c r="S88" s="89"/>
      <c r="T88" s="89"/>
      <c r="U88" s="90"/>
      <c r="V88" s="90">
        <v>58.0</v>
      </c>
      <c r="W88" s="23"/>
      <c r="X88" s="23"/>
      <c r="Y88" s="23"/>
      <c r="Z88" s="23"/>
      <c r="AA88" s="23"/>
      <c r="AB88" s="23"/>
      <c r="AC88" s="23"/>
      <c r="AD88" s="23"/>
      <c r="AE88" s="23"/>
      <c r="AF88" s="23"/>
    </row>
    <row r="89">
      <c r="A89" s="19" t="s">
        <v>150</v>
      </c>
      <c r="B89" s="24">
        <f>'MIS report'!C78-B93</f>
        <v>0</v>
      </c>
      <c r="C89" s="24">
        <f>'MIS report'!D78-C93</f>
        <v>20</v>
      </c>
      <c r="D89" s="24">
        <f>'MIS report'!E78-D93</f>
        <v>52</v>
      </c>
      <c r="E89" s="24">
        <f>'MIS report'!F78-E93</f>
        <v>45</v>
      </c>
      <c r="F89" s="24">
        <f>'MIS report'!G78-F93</f>
        <v>50</v>
      </c>
      <c r="G89" s="24">
        <f>'MIS report'!H78-G93</f>
        <v>46</v>
      </c>
      <c r="H89" s="24">
        <f>'MIS report'!I78-H93</f>
        <v>54</v>
      </c>
      <c r="I89" s="24">
        <f>'MIS report'!J78-I93</f>
        <v>40</v>
      </c>
      <c r="J89" s="24"/>
      <c r="K89" s="24"/>
      <c r="L89" s="24"/>
      <c r="M89" s="24"/>
      <c r="N89" s="24"/>
      <c r="O89" s="24"/>
      <c r="P89" s="24"/>
      <c r="Q89" s="53">
        <f t="shared" si="1"/>
        <v>307</v>
      </c>
      <c r="R89" s="53">
        <f>Q89+Q90+Q91+Q92+Q93</f>
        <v>442</v>
      </c>
      <c r="S89" s="54">
        <v>466.0</v>
      </c>
      <c r="T89" s="54">
        <f>R89-S89</f>
        <v>-24</v>
      </c>
      <c r="U89" s="53">
        <v>480.0</v>
      </c>
      <c r="V89" s="53">
        <v>311.0</v>
      </c>
      <c r="W89" s="91"/>
      <c r="X89" s="91"/>
      <c r="Y89" s="91"/>
      <c r="Z89" s="91"/>
      <c r="AA89" s="91"/>
      <c r="AB89" s="91"/>
      <c r="AC89" s="91"/>
      <c r="AD89" s="91"/>
      <c r="AE89" s="91"/>
      <c r="AF89" s="91"/>
    </row>
    <row r="90" ht="15.75" customHeight="1">
      <c r="A90" s="19" t="s">
        <v>151</v>
      </c>
      <c r="B90" s="24">
        <f>'MIS report'!C79</f>
        <v>0</v>
      </c>
      <c r="C90" s="24">
        <f>'MIS report'!D79</f>
        <v>0</v>
      </c>
      <c r="D90" s="24">
        <f>'MIS report'!E79</f>
        <v>1</v>
      </c>
      <c r="E90" s="24">
        <f>'MIS report'!F79</f>
        <v>0</v>
      </c>
      <c r="F90" s="24">
        <f>'MIS report'!G79</f>
        <v>0</v>
      </c>
      <c r="G90" s="24">
        <f>'MIS report'!H79</f>
        <v>2</v>
      </c>
      <c r="H90" s="24">
        <f>'MIS report'!I79</f>
        <v>4</v>
      </c>
      <c r="I90" s="24">
        <f>'MIS report'!J79</f>
        <v>3</v>
      </c>
      <c r="J90" s="24"/>
      <c r="K90" s="24"/>
      <c r="L90" s="24"/>
      <c r="M90" s="24"/>
      <c r="N90" s="24"/>
      <c r="O90" s="24"/>
      <c r="P90" s="24"/>
      <c r="Q90" s="53">
        <f t="shared" si="1"/>
        <v>10</v>
      </c>
      <c r="R90" s="53"/>
      <c r="S90" s="54"/>
      <c r="T90" s="54"/>
      <c r="U90" s="53"/>
      <c r="V90" s="53">
        <v>14.0</v>
      </c>
      <c r="W90" s="91"/>
      <c r="X90" s="91"/>
      <c r="Y90" s="91"/>
      <c r="Z90" s="91"/>
      <c r="AA90" s="91"/>
      <c r="AB90" s="91"/>
      <c r="AC90" s="91"/>
      <c r="AD90" s="91"/>
      <c r="AE90" s="91"/>
      <c r="AF90" s="91"/>
    </row>
    <row r="91" ht="15.75" customHeight="1">
      <c r="A91" s="19" t="s">
        <v>222</v>
      </c>
      <c r="B91" s="24">
        <f>'MIS report'!C80</f>
        <v>0</v>
      </c>
      <c r="C91" s="24">
        <f>'MIS report'!D80</f>
        <v>5</v>
      </c>
      <c r="D91" s="24">
        <f>'MIS report'!E80</f>
        <v>4</v>
      </c>
      <c r="E91" s="24">
        <f>'MIS report'!F80</f>
        <v>2</v>
      </c>
      <c r="F91" s="24">
        <f>'MIS report'!G80</f>
        <v>0</v>
      </c>
      <c r="G91" s="24">
        <f>'MIS report'!H80</f>
        <v>7</v>
      </c>
      <c r="H91" s="24">
        <f>'MIS report'!I80</f>
        <v>2</v>
      </c>
      <c r="I91" s="24">
        <f>'MIS report'!J80</f>
        <v>4</v>
      </c>
      <c r="J91" s="24"/>
      <c r="K91" s="24"/>
      <c r="L91" s="24"/>
      <c r="M91" s="24"/>
      <c r="N91" s="24"/>
      <c r="O91" s="24"/>
      <c r="P91" s="24"/>
      <c r="Q91" s="53">
        <f t="shared" si="1"/>
        <v>24</v>
      </c>
      <c r="R91" s="53"/>
      <c r="S91" s="54"/>
      <c r="T91" s="54"/>
      <c r="U91" s="53"/>
      <c r="V91" s="53">
        <v>28.0</v>
      </c>
      <c r="W91" s="91"/>
      <c r="X91" s="91"/>
      <c r="Y91" s="91"/>
      <c r="Z91" s="91"/>
      <c r="AA91" s="91"/>
      <c r="AB91" s="91"/>
      <c r="AC91" s="91"/>
      <c r="AD91" s="91"/>
      <c r="AE91" s="91"/>
      <c r="AF91" s="91"/>
    </row>
    <row r="92" ht="15.75" customHeight="1">
      <c r="A92" s="19" t="s">
        <v>153</v>
      </c>
      <c r="B92" s="24">
        <f>'MIS report'!C81</f>
        <v>0</v>
      </c>
      <c r="C92" s="24">
        <f>'MIS report'!D81</f>
        <v>13</v>
      </c>
      <c r="D92" s="24">
        <f>'MIS report'!E81</f>
        <v>11</v>
      </c>
      <c r="E92" s="24">
        <f>'MIS report'!F81</f>
        <v>20</v>
      </c>
      <c r="F92" s="24">
        <f>'MIS report'!G81</f>
        <v>15</v>
      </c>
      <c r="G92" s="24">
        <f>'MIS report'!H81</f>
        <v>13</v>
      </c>
      <c r="H92" s="24">
        <f>'MIS report'!I81</f>
        <v>13</v>
      </c>
      <c r="I92" s="24">
        <f>'MIS report'!J81</f>
        <v>9</v>
      </c>
      <c r="J92" s="24"/>
      <c r="K92" s="24"/>
      <c r="L92" s="24"/>
      <c r="M92" s="24"/>
      <c r="N92" s="24"/>
      <c r="O92" s="24"/>
      <c r="P92" s="24"/>
      <c r="Q92" s="53">
        <f t="shared" si="1"/>
        <v>94</v>
      </c>
      <c r="R92" s="53"/>
      <c r="S92" s="54"/>
      <c r="T92" s="54"/>
      <c r="U92" s="53"/>
      <c r="V92" s="53">
        <v>108.0</v>
      </c>
      <c r="W92" s="91"/>
      <c r="X92" s="91"/>
      <c r="Y92" s="91"/>
      <c r="Z92" s="91"/>
      <c r="AA92" s="91"/>
      <c r="AB92" s="91"/>
      <c r="AC92" s="91"/>
      <c r="AD92" s="91"/>
      <c r="AE92" s="91"/>
      <c r="AF92" s="91"/>
    </row>
    <row r="93" ht="15.75" customHeight="1">
      <c r="A93" s="19" t="s">
        <v>52</v>
      </c>
      <c r="B93" s="24" t="str">
        <f>'Self Contained'!B17</f>
        <v/>
      </c>
      <c r="C93" s="24" t="str">
        <f>'Self Contained'!C17</f>
        <v/>
      </c>
      <c r="D93" s="24">
        <f>'Self Contained'!D17</f>
        <v>0</v>
      </c>
      <c r="E93" s="24">
        <f>'Self Contained'!E17</f>
        <v>4</v>
      </c>
      <c r="F93" s="24">
        <f>'Self Contained'!F17</f>
        <v>2</v>
      </c>
      <c r="G93" s="24">
        <f>'Self Contained'!G17</f>
        <v>0</v>
      </c>
      <c r="H93" s="24">
        <f>'Self Contained'!H17</f>
        <v>0</v>
      </c>
      <c r="I93" s="24">
        <f>'Self Contained'!I17</f>
        <v>1</v>
      </c>
      <c r="J93" s="24"/>
      <c r="K93" s="24"/>
      <c r="L93" s="24"/>
      <c r="M93" s="24"/>
      <c r="N93" s="24"/>
      <c r="O93" s="24"/>
      <c r="P93" s="24"/>
      <c r="Q93" s="53">
        <f t="shared" si="1"/>
        <v>7</v>
      </c>
      <c r="R93" s="53"/>
      <c r="S93" s="54"/>
      <c r="T93" s="54"/>
      <c r="U93" s="53"/>
      <c r="V93" s="53">
        <v>7.0</v>
      </c>
      <c r="W93" s="91"/>
      <c r="X93" s="91"/>
      <c r="Y93" s="91"/>
      <c r="Z93" s="91"/>
      <c r="AA93" s="91"/>
      <c r="AB93" s="91"/>
      <c r="AC93" s="91"/>
      <c r="AD93" s="91"/>
      <c r="AE93" s="91"/>
      <c r="AF93" s="91"/>
    </row>
    <row r="94">
      <c r="A94" s="36" t="s">
        <v>223</v>
      </c>
      <c r="B94" s="88">
        <f>'MIS report'!C70</f>
        <v>27</v>
      </c>
      <c r="C94" s="88">
        <f>'MIS report'!D70</f>
        <v>0</v>
      </c>
      <c r="D94" s="88">
        <f>'MIS report'!E70</f>
        <v>185</v>
      </c>
      <c r="E94" s="88">
        <f>'MIS report'!F70</f>
        <v>180</v>
      </c>
      <c r="F94" s="88">
        <f>'MIS report'!G70</f>
        <v>170</v>
      </c>
      <c r="G94" s="88">
        <f>'MIS report'!H70</f>
        <v>206</v>
      </c>
      <c r="H94" s="88">
        <f>'MIS report'!I70</f>
        <v>174</v>
      </c>
      <c r="I94" s="88">
        <f>'MIS report'!J70</f>
        <v>166</v>
      </c>
      <c r="J94" s="88"/>
      <c r="K94" s="88"/>
      <c r="L94" s="88"/>
      <c r="M94" s="88"/>
      <c r="N94" s="88"/>
      <c r="O94" s="88"/>
      <c r="P94" s="88"/>
      <c r="Q94" s="90">
        <f t="shared" si="1"/>
        <v>1108</v>
      </c>
      <c r="R94" s="90">
        <f>Q94+Q95</f>
        <v>1193</v>
      </c>
      <c r="S94" s="89">
        <v>1127.0</v>
      </c>
      <c r="T94" s="89">
        <f>R94-S94</f>
        <v>66</v>
      </c>
      <c r="U94" s="90">
        <v>1045.0</v>
      </c>
      <c r="V94" s="90">
        <v>1013.0</v>
      </c>
      <c r="W94" s="23"/>
      <c r="X94" s="23"/>
      <c r="Y94" s="23"/>
      <c r="Z94" s="23"/>
      <c r="AA94" s="23"/>
      <c r="AB94" s="23"/>
      <c r="AC94" s="23"/>
      <c r="AD94" s="23"/>
      <c r="AE94" s="23"/>
      <c r="AF94" s="23"/>
    </row>
    <row r="95" ht="15.75" customHeight="1">
      <c r="A95" s="36" t="s">
        <v>224</v>
      </c>
      <c r="B95" s="88">
        <f>'MIS report'!C71</f>
        <v>0</v>
      </c>
      <c r="C95" s="88">
        <f>'MIS report'!D71</f>
        <v>0</v>
      </c>
      <c r="D95" s="88">
        <f>'MIS report'!E71</f>
        <v>13</v>
      </c>
      <c r="E95" s="88">
        <f>'MIS report'!F71</f>
        <v>17</v>
      </c>
      <c r="F95" s="88">
        <f>'MIS report'!G71</f>
        <v>19</v>
      </c>
      <c r="G95" s="88">
        <f>'MIS report'!H71</f>
        <v>19</v>
      </c>
      <c r="H95" s="88">
        <f>'MIS report'!I71</f>
        <v>12</v>
      </c>
      <c r="I95" s="88">
        <f>'MIS report'!J71</f>
        <v>5</v>
      </c>
      <c r="J95" s="88"/>
      <c r="K95" s="88"/>
      <c r="L95" s="88"/>
      <c r="M95" s="88"/>
      <c r="N95" s="88"/>
      <c r="O95" s="88"/>
      <c r="P95" s="88"/>
      <c r="Q95" s="90">
        <f t="shared" si="1"/>
        <v>85</v>
      </c>
      <c r="R95" s="90"/>
      <c r="S95" s="89"/>
      <c r="T95" s="89"/>
      <c r="U95" s="90"/>
      <c r="V95" s="90">
        <v>77.0</v>
      </c>
      <c r="W95" s="23"/>
      <c r="X95" s="23"/>
      <c r="Y95" s="23"/>
      <c r="Z95" s="23"/>
      <c r="AA95" s="23"/>
      <c r="AB95" s="23"/>
      <c r="AC95" s="23"/>
      <c r="AD95" s="23"/>
      <c r="AE95" s="23"/>
      <c r="AF95" s="23"/>
    </row>
    <row r="96">
      <c r="A96" s="19" t="s">
        <v>154</v>
      </c>
      <c r="B96" s="24">
        <f>'MIS report'!C82</f>
        <v>0</v>
      </c>
      <c r="C96" s="24">
        <f>'MIS report'!D82</f>
        <v>0</v>
      </c>
      <c r="D96" s="24">
        <f>'MIS report'!E82</f>
        <v>113</v>
      </c>
      <c r="E96" s="24">
        <f>'MIS report'!F82</f>
        <v>124</v>
      </c>
      <c r="F96" s="24">
        <f>'MIS report'!G82</f>
        <v>141</v>
      </c>
      <c r="G96" s="24">
        <f>'MIS report'!H82</f>
        <v>140</v>
      </c>
      <c r="H96" s="24">
        <f>'MIS report'!I82</f>
        <v>115</v>
      </c>
      <c r="I96" s="24">
        <f>'MIS report'!J82</f>
        <v>153</v>
      </c>
      <c r="J96" s="24"/>
      <c r="K96" s="24"/>
      <c r="L96" s="24"/>
      <c r="M96" s="24"/>
      <c r="N96" s="24"/>
      <c r="O96" s="24"/>
      <c r="P96" s="24"/>
      <c r="Q96" s="53">
        <f t="shared" si="1"/>
        <v>786</v>
      </c>
      <c r="R96" s="53">
        <f>Q96+Q97</f>
        <v>832</v>
      </c>
      <c r="S96" s="54">
        <v>819.0</v>
      </c>
      <c r="T96" s="54">
        <f>R96-S96</f>
        <v>13</v>
      </c>
      <c r="U96" s="53">
        <v>800.0</v>
      </c>
      <c r="V96" s="53">
        <v>779.0</v>
      </c>
      <c r="W96" s="91"/>
      <c r="X96" s="91"/>
      <c r="Y96" s="91"/>
      <c r="Z96" s="91"/>
      <c r="AA96" s="91"/>
      <c r="AB96" s="91"/>
      <c r="AC96" s="91"/>
      <c r="AD96" s="91"/>
      <c r="AE96" s="91"/>
      <c r="AF96" s="91"/>
    </row>
    <row r="97" ht="15.75" customHeight="1">
      <c r="A97" s="19" t="s">
        <v>155</v>
      </c>
      <c r="B97" s="93">
        <f>'MIS report'!C83</f>
        <v>0</v>
      </c>
      <c r="C97" s="93">
        <f>'MIS report'!D83</f>
        <v>0</v>
      </c>
      <c r="D97" s="93">
        <f>'MIS report'!E83</f>
        <v>10</v>
      </c>
      <c r="E97" s="24">
        <f>'MIS report'!F83</f>
        <v>11</v>
      </c>
      <c r="F97" s="24">
        <f>'MIS report'!G83</f>
        <v>5</v>
      </c>
      <c r="G97" s="24">
        <f>'MIS report'!H83</f>
        <v>10</v>
      </c>
      <c r="H97" s="24">
        <f>'MIS report'!I83</f>
        <v>8</v>
      </c>
      <c r="I97" s="24">
        <f>'MIS report'!J83</f>
        <v>2</v>
      </c>
      <c r="J97" s="24"/>
      <c r="K97" s="24"/>
      <c r="L97" s="24"/>
      <c r="M97" s="24"/>
      <c r="N97" s="24"/>
      <c r="O97" s="24"/>
      <c r="P97" s="24"/>
      <c r="Q97" s="53">
        <f t="shared" si="1"/>
        <v>46</v>
      </c>
      <c r="R97" s="53"/>
      <c r="S97" s="54"/>
      <c r="T97" s="54"/>
      <c r="U97" s="53"/>
      <c r="V97" s="53">
        <v>42.0</v>
      </c>
      <c r="W97" s="91"/>
      <c r="X97" s="91"/>
      <c r="Y97" s="91"/>
      <c r="Z97" s="91"/>
      <c r="AA97" s="91"/>
      <c r="AB97" s="91"/>
      <c r="AC97" s="91"/>
      <c r="AD97" s="91"/>
      <c r="AE97" s="91"/>
      <c r="AF97" s="91"/>
    </row>
    <row r="98">
      <c r="A98" s="36" t="s">
        <v>156</v>
      </c>
      <c r="B98" s="88">
        <f>'MIS report'!C84-B100</f>
        <v>8</v>
      </c>
      <c r="C98" s="88">
        <f>'MIS report'!D84-C100</f>
        <v>0</v>
      </c>
      <c r="D98" s="88">
        <f>'MIS report'!E84-D100</f>
        <v>108</v>
      </c>
      <c r="E98" s="88">
        <f>'MIS report'!F84-E100</f>
        <v>132</v>
      </c>
      <c r="F98" s="88">
        <f>'MIS report'!G84-F100</f>
        <v>137</v>
      </c>
      <c r="G98" s="88">
        <f>'MIS report'!H84-G100</f>
        <v>125</v>
      </c>
      <c r="H98" s="88">
        <f>'MIS report'!I84-H100</f>
        <v>146</v>
      </c>
      <c r="I98" s="88">
        <f>'MIS report'!J84-I100</f>
        <v>119</v>
      </c>
      <c r="J98" s="88"/>
      <c r="K98" s="88"/>
      <c r="L98" s="88"/>
      <c r="M98" s="88"/>
      <c r="N98" s="88"/>
      <c r="O98" s="88"/>
      <c r="P98" s="88"/>
      <c r="Q98" s="90">
        <f t="shared" si="1"/>
        <v>775</v>
      </c>
      <c r="R98" s="90">
        <f>Q98+Q99+Q100</f>
        <v>848</v>
      </c>
      <c r="S98" s="89">
        <v>867.0</v>
      </c>
      <c r="T98" s="89">
        <f>R98-S98</f>
        <v>-19</v>
      </c>
      <c r="U98" s="90">
        <v>845.0</v>
      </c>
      <c r="V98" s="90">
        <v>798.0</v>
      </c>
      <c r="W98" s="23"/>
      <c r="X98" s="23"/>
      <c r="Y98" s="23"/>
      <c r="Z98" s="23"/>
      <c r="AA98" s="23"/>
      <c r="AB98" s="23"/>
      <c r="AC98" s="23"/>
      <c r="AD98" s="23"/>
      <c r="AE98" s="23"/>
      <c r="AF98" s="23"/>
    </row>
    <row r="99" ht="15.75" hidden="1" customHeight="1">
      <c r="A99" s="36" t="s">
        <v>225</v>
      </c>
      <c r="B99" s="88">
        <f>'MIS report'!C85</f>
        <v>0</v>
      </c>
      <c r="C99" s="88">
        <f>'MIS report'!D85</f>
        <v>0</v>
      </c>
      <c r="D99" s="88">
        <f>'MIS report'!E85</f>
        <v>12</v>
      </c>
      <c r="E99" s="88">
        <f>'MIS report'!F85</f>
        <v>14</v>
      </c>
      <c r="F99" s="88">
        <f>'MIS report'!G85</f>
        <v>9</v>
      </c>
      <c r="G99" s="88">
        <f>'MIS report'!H85</f>
        <v>10</v>
      </c>
      <c r="H99" s="88">
        <f>'MIS report'!I85</f>
        <v>16</v>
      </c>
      <c r="I99" s="88">
        <f>'MIS report'!J85</f>
        <v>4</v>
      </c>
      <c r="J99" s="88"/>
      <c r="K99" s="88"/>
      <c r="L99" s="88"/>
      <c r="M99" s="88"/>
      <c r="N99" s="88"/>
      <c r="O99" s="88"/>
      <c r="P99" s="88"/>
      <c r="Q99" s="90">
        <f t="shared" si="1"/>
        <v>65</v>
      </c>
      <c r="R99" s="90"/>
      <c r="S99" s="89"/>
      <c r="T99" s="89"/>
      <c r="U99" s="90"/>
      <c r="V99" s="90">
        <v>65.0</v>
      </c>
      <c r="W99" s="23"/>
      <c r="X99" s="23"/>
      <c r="Y99" s="23"/>
      <c r="Z99" s="23"/>
      <c r="AA99" s="23"/>
      <c r="AB99" s="23"/>
      <c r="AC99" s="23"/>
      <c r="AD99" s="23"/>
      <c r="AE99" s="23"/>
      <c r="AF99" s="23"/>
    </row>
    <row r="100" ht="15.75" hidden="1" customHeight="1">
      <c r="A100" s="36" t="s">
        <v>54</v>
      </c>
      <c r="B100" s="88" t="str">
        <f>'Self Contained'!B18</f>
        <v/>
      </c>
      <c r="C100" s="88" t="str">
        <f>'Self Contained'!C18</f>
        <v/>
      </c>
      <c r="D100" s="88">
        <f>'Self Contained'!D18</f>
        <v>1</v>
      </c>
      <c r="E100" s="88">
        <f>'Self Contained'!E18</f>
        <v>1</v>
      </c>
      <c r="F100" s="88">
        <f>'Self Contained'!F18</f>
        <v>2</v>
      </c>
      <c r="G100" s="88">
        <f>'Self Contained'!G18</f>
        <v>1</v>
      </c>
      <c r="H100" s="88">
        <f>'Self Contained'!H18</f>
        <v>1</v>
      </c>
      <c r="I100" s="88">
        <f>'Self Contained'!I18</f>
        <v>2</v>
      </c>
      <c r="J100" s="88"/>
      <c r="K100" s="88"/>
      <c r="L100" s="88"/>
      <c r="M100" s="88"/>
      <c r="N100" s="88"/>
      <c r="O100" s="88"/>
      <c r="P100" s="88"/>
      <c r="Q100" s="90">
        <f t="shared" si="1"/>
        <v>8</v>
      </c>
      <c r="R100" s="90"/>
      <c r="S100" s="89"/>
      <c r="T100" s="89"/>
      <c r="U100" s="90"/>
      <c r="V100" s="90">
        <v>6.0</v>
      </c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</row>
    <row r="101">
      <c r="A101" s="19" t="s">
        <v>159</v>
      </c>
      <c r="B101" s="24">
        <f>'MIS report'!C86-B105</f>
        <v>10</v>
      </c>
      <c r="C101" s="24">
        <f>'MIS report'!D86-C105</f>
        <v>34</v>
      </c>
      <c r="D101" s="24">
        <f>'MIS report'!E86-D105</f>
        <v>74</v>
      </c>
      <c r="E101" s="24">
        <f>'MIS report'!F86-E105</f>
        <v>65</v>
      </c>
      <c r="F101" s="24">
        <f>'MIS report'!G86-F105</f>
        <v>100</v>
      </c>
      <c r="G101" s="24">
        <f>'MIS report'!H86-G105</f>
        <v>84</v>
      </c>
      <c r="H101" s="24">
        <f>'MIS report'!I86-H105</f>
        <v>61</v>
      </c>
      <c r="I101" s="24">
        <f>'MIS report'!J86-I105</f>
        <v>92</v>
      </c>
      <c r="J101" s="24"/>
      <c r="K101" s="24"/>
      <c r="L101" s="24"/>
      <c r="M101" s="24"/>
      <c r="N101" s="24"/>
      <c r="O101" s="24"/>
      <c r="P101" s="24"/>
      <c r="Q101" s="53">
        <f t="shared" si="1"/>
        <v>520</v>
      </c>
      <c r="R101" s="53">
        <f>Q101+Q102+Q103+Q104+Q105</f>
        <v>785</v>
      </c>
      <c r="S101" s="54">
        <v>796.0</v>
      </c>
      <c r="T101" s="54">
        <f>R101-S101</f>
        <v>-11</v>
      </c>
      <c r="U101" s="53">
        <v>798.0</v>
      </c>
      <c r="V101" s="53">
        <v>530.0</v>
      </c>
      <c r="W101" s="91"/>
      <c r="X101" s="91"/>
      <c r="Y101" s="91"/>
      <c r="Z101" s="91"/>
      <c r="AA101" s="91"/>
      <c r="AB101" s="91"/>
      <c r="AC101" s="91"/>
      <c r="AD101" s="91"/>
      <c r="AE101" s="91"/>
      <c r="AF101" s="91"/>
    </row>
    <row r="102" ht="15.75" customHeight="1">
      <c r="A102" s="19" t="s">
        <v>160</v>
      </c>
      <c r="B102" s="24">
        <f>'MIS report'!C87</f>
        <v>0</v>
      </c>
      <c r="C102" s="24">
        <f>'MIS report'!D87</f>
        <v>3</v>
      </c>
      <c r="D102" s="24">
        <f>'MIS report'!E87</f>
        <v>12</v>
      </c>
      <c r="E102" s="24">
        <f>'MIS report'!F87</f>
        <v>6</v>
      </c>
      <c r="F102" s="24">
        <f>'MIS report'!G87</f>
        <v>14</v>
      </c>
      <c r="G102" s="24">
        <f>'MIS report'!H87</f>
        <v>5</v>
      </c>
      <c r="H102" s="24">
        <f>'MIS report'!I87</f>
        <v>7</v>
      </c>
      <c r="I102" s="24">
        <f>'MIS report'!J87</f>
        <v>11</v>
      </c>
      <c r="J102" s="24"/>
      <c r="K102" s="24"/>
      <c r="L102" s="24"/>
      <c r="M102" s="24"/>
      <c r="N102" s="24"/>
      <c r="O102" s="24"/>
      <c r="P102" s="24"/>
      <c r="Q102" s="53">
        <f t="shared" si="1"/>
        <v>58</v>
      </c>
      <c r="R102" s="53"/>
      <c r="S102" s="54"/>
      <c r="T102" s="54"/>
      <c r="U102" s="53"/>
      <c r="V102" s="53">
        <v>60.0</v>
      </c>
      <c r="W102" s="91"/>
      <c r="X102" s="91"/>
      <c r="Y102" s="91"/>
      <c r="Z102" s="91"/>
      <c r="AA102" s="91"/>
      <c r="AB102" s="91"/>
      <c r="AC102" s="91"/>
      <c r="AD102" s="91"/>
      <c r="AE102" s="91"/>
      <c r="AF102" s="91"/>
    </row>
    <row r="103" ht="15.75" customHeight="1">
      <c r="A103" s="19" t="s">
        <v>226</v>
      </c>
      <c r="B103" s="24">
        <f>'MIS report'!C88</f>
        <v>0</v>
      </c>
      <c r="C103" s="24">
        <f>'MIS report'!D88</f>
        <v>1</v>
      </c>
      <c r="D103" s="24">
        <f>'MIS report'!E88</f>
        <v>1</v>
      </c>
      <c r="E103" s="24">
        <f>'MIS report'!F88</f>
        <v>2</v>
      </c>
      <c r="F103" s="24">
        <f>'MIS report'!G88</f>
        <v>0</v>
      </c>
      <c r="G103" s="24">
        <f>'MIS report'!H88</f>
        <v>7</v>
      </c>
      <c r="H103" s="24">
        <f>'MIS report'!I88</f>
        <v>2</v>
      </c>
      <c r="I103" s="24">
        <f>'MIS report'!J88</f>
        <v>1</v>
      </c>
      <c r="J103" s="24"/>
      <c r="K103" s="24"/>
      <c r="L103" s="24"/>
      <c r="M103" s="24"/>
      <c r="N103" s="24"/>
      <c r="O103" s="24"/>
      <c r="P103" s="24"/>
      <c r="Q103" s="53">
        <f t="shared" si="1"/>
        <v>14</v>
      </c>
      <c r="R103" s="53"/>
      <c r="S103" s="54"/>
      <c r="T103" s="54"/>
      <c r="U103" s="53"/>
      <c r="V103" s="53">
        <v>15.0</v>
      </c>
      <c r="W103" s="91"/>
      <c r="X103" s="91"/>
      <c r="Y103" s="91"/>
      <c r="Z103" s="91"/>
      <c r="AA103" s="91"/>
      <c r="AB103" s="91"/>
      <c r="AC103" s="91"/>
      <c r="AD103" s="91"/>
      <c r="AE103" s="91"/>
      <c r="AF103" s="91"/>
    </row>
    <row r="104" ht="15.75" customHeight="1">
      <c r="A104" s="19" t="s">
        <v>162</v>
      </c>
      <c r="B104" s="24">
        <f>'MIS report'!C89</f>
        <v>0</v>
      </c>
      <c r="C104" s="24">
        <f>'MIS report'!D89</f>
        <v>14</v>
      </c>
      <c r="D104" s="24">
        <f>'MIS report'!E89</f>
        <v>22</v>
      </c>
      <c r="E104" s="24">
        <f>'MIS report'!F89</f>
        <v>26</v>
      </c>
      <c r="F104" s="24">
        <f>'MIS report'!G89</f>
        <v>32</v>
      </c>
      <c r="G104" s="24">
        <f>'MIS report'!H89</f>
        <v>26</v>
      </c>
      <c r="H104" s="24">
        <f>'MIS report'!I89</f>
        <v>26</v>
      </c>
      <c r="I104" s="24">
        <f>'MIS report'!J89</f>
        <v>30</v>
      </c>
      <c r="J104" s="24"/>
      <c r="K104" s="24"/>
      <c r="L104" s="24"/>
      <c r="M104" s="24"/>
      <c r="N104" s="24"/>
      <c r="O104" s="24"/>
      <c r="P104" s="24"/>
      <c r="Q104" s="53">
        <f t="shared" si="1"/>
        <v>176</v>
      </c>
      <c r="R104" s="53"/>
      <c r="S104" s="54"/>
      <c r="T104" s="54"/>
      <c r="U104" s="53"/>
      <c r="V104" s="53">
        <v>194.0</v>
      </c>
      <c r="W104" s="91"/>
      <c r="X104" s="91"/>
      <c r="Y104" s="91"/>
      <c r="Z104" s="91"/>
      <c r="AA104" s="91"/>
      <c r="AB104" s="91"/>
      <c r="AC104" s="91"/>
      <c r="AD104" s="91"/>
      <c r="AE104" s="91"/>
      <c r="AF104" s="91"/>
    </row>
    <row r="105" ht="15.75" customHeight="1">
      <c r="A105" s="19" t="s">
        <v>55</v>
      </c>
      <c r="B105" s="24" t="str">
        <f>'Self Contained'!B19</f>
        <v/>
      </c>
      <c r="C105" s="24" t="str">
        <f>'Self Contained'!C19</f>
        <v/>
      </c>
      <c r="D105" s="24">
        <f>'Self Contained'!D19</f>
        <v>3</v>
      </c>
      <c r="E105" s="24">
        <f>'Self Contained'!E19</f>
        <v>2</v>
      </c>
      <c r="F105" s="24">
        <f>'Self Contained'!F19</f>
        <v>4</v>
      </c>
      <c r="G105" s="24">
        <f>'Self Contained'!G19</f>
        <v>2</v>
      </c>
      <c r="H105" s="24">
        <f>'Self Contained'!H19</f>
        <v>4</v>
      </c>
      <c r="I105" s="24">
        <f>'Self Contained'!I19</f>
        <v>2</v>
      </c>
      <c r="J105" s="24"/>
      <c r="K105" s="24"/>
      <c r="L105" s="24"/>
      <c r="M105" s="24"/>
      <c r="N105" s="24"/>
      <c r="O105" s="24"/>
      <c r="P105" s="24"/>
      <c r="Q105" s="53">
        <f t="shared" si="1"/>
        <v>17</v>
      </c>
      <c r="R105" s="53"/>
      <c r="S105" s="54"/>
      <c r="T105" s="54"/>
      <c r="U105" s="53"/>
      <c r="V105" s="53">
        <v>17.0</v>
      </c>
      <c r="W105" s="91"/>
      <c r="X105" s="91"/>
      <c r="Y105" s="91"/>
      <c r="Z105" s="91"/>
      <c r="AA105" s="91"/>
      <c r="AB105" s="91"/>
      <c r="AC105" s="91"/>
      <c r="AD105" s="91"/>
      <c r="AE105" s="91"/>
      <c r="AF105" s="91"/>
    </row>
    <row r="106">
      <c r="A106" s="36" t="s">
        <v>227</v>
      </c>
      <c r="B106" s="88">
        <f>'MIS report'!C94-B110</f>
        <v>8</v>
      </c>
      <c r="C106" s="88">
        <f>'MIS report'!D94-C110</f>
        <v>23</v>
      </c>
      <c r="D106" s="88">
        <f>'MIS report'!E94-D110</f>
        <v>45</v>
      </c>
      <c r="E106" s="88">
        <f>'MIS report'!F94-E110</f>
        <v>30</v>
      </c>
      <c r="F106" s="88">
        <f>'MIS report'!G94-F110</f>
        <v>49</v>
      </c>
      <c r="G106" s="88">
        <f>'MIS report'!H94-G110</f>
        <v>26</v>
      </c>
      <c r="H106" s="88">
        <f>'MIS report'!I94-H110</f>
        <v>50</v>
      </c>
      <c r="I106" s="88">
        <f>'MIS report'!J94-I110</f>
        <v>47</v>
      </c>
      <c r="J106" s="88"/>
      <c r="K106" s="88"/>
      <c r="L106" s="88"/>
      <c r="M106" s="88"/>
      <c r="N106" s="88"/>
      <c r="O106" s="88"/>
      <c r="P106" s="88"/>
      <c r="Q106" s="37">
        <f t="shared" si="1"/>
        <v>278</v>
      </c>
      <c r="R106" s="90">
        <f>Q106+Q107+Q108+Q109+Q110</f>
        <v>566</v>
      </c>
      <c r="S106" s="89">
        <v>510.0</v>
      </c>
      <c r="T106" s="89">
        <f>R106-S106</f>
        <v>56</v>
      </c>
      <c r="U106" s="90">
        <v>512.0</v>
      </c>
      <c r="V106" s="90">
        <v>270.0</v>
      </c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</row>
    <row r="107" ht="15.75" customHeight="1">
      <c r="A107" s="36" t="s">
        <v>228</v>
      </c>
      <c r="B107" s="88">
        <f>'MIS report'!C95</f>
        <v>0</v>
      </c>
      <c r="C107" s="88">
        <f>'MIS report'!D95</f>
        <v>0</v>
      </c>
      <c r="D107" s="88">
        <f>'MIS report'!E95</f>
        <v>5</v>
      </c>
      <c r="E107" s="88">
        <f>'MIS report'!F95</f>
        <v>1</v>
      </c>
      <c r="F107" s="88">
        <f>'MIS report'!G95</f>
        <v>3</v>
      </c>
      <c r="G107" s="88">
        <f>'MIS report'!H95</f>
        <v>4</v>
      </c>
      <c r="H107" s="88">
        <f>'MIS report'!I95</f>
        <v>2</v>
      </c>
      <c r="I107" s="88">
        <f>'MIS report'!J95</f>
        <v>1</v>
      </c>
      <c r="J107" s="88"/>
      <c r="K107" s="88"/>
      <c r="L107" s="88"/>
      <c r="M107" s="88"/>
      <c r="N107" s="88"/>
      <c r="O107" s="88"/>
      <c r="P107" s="88"/>
      <c r="Q107" s="37">
        <f t="shared" si="1"/>
        <v>16</v>
      </c>
      <c r="R107" s="90"/>
      <c r="S107" s="89"/>
      <c r="T107" s="89"/>
      <c r="U107" s="90"/>
      <c r="V107" s="90">
        <v>11.0</v>
      </c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</row>
    <row r="108" ht="15.75" customHeight="1">
      <c r="A108" s="36" t="s">
        <v>229</v>
      </c>
      <c r="B108" s="88">
        <f>'MIS report'!C96</f>
        <v>0</v>
      </c>
      <c r="C108" s="88">
        <f>'MIS report'!D96</f>
        <v>0</v>
      </c>
      <c r="D108" s="88">
        <f>'MIS report'!E96</f>
        <v>5</v>
      </c>
      <c r="E108" s="88">
        <f>'MIS report'!F96</f>
        <v>3</v>
      </c>
      <c r="F108" s="88">
        <f>'MIS report'!G96</f>
        <v>4</v>
      </c>
      <c r="G108" s="88">
        <f>'MIS report'!H96</f>
        <v>5</v>
      </c>
      <c r="H108" s="88">
        <f>'MIS report'!I96</f>
        <v>12</v>
      </c>
      <c r="I108" s="88">
        <f>'MIS report'!J96</f>
        <v>5</v>
      </c>
      <c r="J108" s="88">
        <f>'MIS report'!K96</f>
        <v>0</v>
      </c>
      <c r="K108" s="88">
        <f>'MIS report'!L96</f>
        <v>0</v>
      </c>
      <c r="L108" s="88">
        <f>'MIS report'!M96</f>
        <v>0</v>
      </c>
      <c r="M108" s="88">
        <f>'MIS report'!N96</f>
        <v>0</v>
      </c>
      <c r="N108" s="88">
        <f>'MIS report'!O96</f>
        <v>0</v>
      </c>
      <c r="O108" s="88">
        <f>'MIS report'!P96</f>
        <v>0</v>
      </c>
      <c r="P108" s="88">
        <f>'MIS report'!Q96</f>
        <v>0</v>
      </c>
      <c r="Q108" s="37">
        <f t="shared" si="1"/>
        <v>34</v>
      </c>
      <c r="R108" s="90"/>
      <c r="S108" s="89"/>
      <c r="T108" s="89"/>
      <c r="U108" s="90"/>
      <c r="V108" s="88">
        <v>37.0</v>
      </c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</row>
    <row r="109" ht="15.75" customHeight="1">
      <c r="A109" s="36" t="s">
        <v>230</v>
      </c>
      <c r="B109" s="88">
        <f>'MIS report'!C97</f>
        <v>0</v>
      </c>
      <c r="C109" s="88">
        <f>'MIS report'!D97</f>
        <v>25</v>
      </c>
      <c r="D109" s="88">
        <f>'MIS report'!E97</f>
        <v>36</v>
      </c>
      <c r="E109" s="88">
        <f>'MIS report'!F97</f>
        <v>25</v>
      </c>
      <c r="F109" s="88">
        <f>'MIS report'!G97</f>
        <v>31</v>
      </c>
      <c r="G109" s="88">
        <f>'MIS report'!H97</f>
        <v>38</v>
      </c>
      <c r="H109" s="88">
        <f>'MIS report'!I97</f>
        <v>31</v>
      </c>
      <c r="I109" s="88">
        <f>'MIS report'!J97</f>
        <v>32</v>
      </c>
      <c r="J109" s="88">
        <f>'MIS report'!K97</f>
        <v>0</v>
      </c>
      <c r="K109" s="88">
        <f>'MIS report'!L97</f>
        <v>0</v>
      </c>
      <c r="L109" s="88">
        <f>'MIS report'!M97</f>
        <v>0</v>
      </c>
      <c r="M109" s="88">
        <f>'MIS report'!N97</f>
        <v>0</v>
      </c>
      <c r="N109" s="88">
        <f>'MIS report'!O97</f>
        <v>0</v>
      </c>
      <c r="O109" s="88">
        <f>'MIS report'!P97</f>
        <v>0</v>
      </c>
      <c r="P109" s="88">
        <f>'MIS report'!Q97</f>
        <v>0</v>
      </c>
      <c r="Q109" s="37">
        <f t="shared" si="1"/>
        <v>218</v>
      </c>
      <c r="R109" s="90"/>
      <c r="S109" s="89"/>
      <c r="T109" s="89"/>
      <c r="U109" s="90"/>
      <c r="V109" s="88">
        <v>204.0</v>
      </c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</row>
    <row r="110" ht="15.75" customHeight="1">
      <c r="A110" s="36" t="s">
        <v>57</v>
      </c>
      <c r="B110" s="88" t="str">
        <f>'Self Contained'!B20</f>
        <v/>
      </c>
      <c r="C110" s="88" t="str">
        <f>'Self Contained'!C20</f>
        <v/>
      </c>
      <c r="D110" s="88">
        <f>'Self Contained'!D20</f>
        <v>4</v>
      </c>
      <c r="E110" s="88">
        <f>'Self Contained'!E20</f>
        <v>3</v>
      </c>
      <c r="F110" s="88">
        <f>'Self Contained'!F20</f>
        <v>1</v>
      </c>
      <c r="G110" s="88">
        <f>'Self Contained'!G20</f>
        <v>5</v>
      </c>
      <c r="H110" s="88">
        <f>'Self Contained'!H20</f>
        <v>7</v>
      </c>
      <c r="I110" s="88">
        <f>'Self Contained'!I20</f>
        <v>0</v>
      </c>
      <c r="J110" s="88"/>
      <c r="K110" s="88"/>
      <c r="L110" s="88"/>
      <c r="M110" s="88"/>
      <c r="N110" s="88"/>
      <c r="O110" s="88"/>
      <c r="P110" s="88"/>
      <c r="Q110" s="37">
        <f t="shared" si="1"/>
        <v>20</v>
      </c>
      <c r="R110" s="90"/>
      <c r="S110" s="89"/>
      <c r="T110" s="89"/>
      <c r="U110" s="90"/>
      <c r="V110" s="90">
        <v>16.0</v>
      </c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</row>
    <row r="111">
      <c r="A111" s="19" t="s">
        <v>163</v>
      </c>
      <c r="B111" s="24">
        <f>'MIS report'!C90</f>
        <v>13</v>
      </c>
      <c r="C111" s="24">
        <f>'MIS report'!D90</f>
        <v>26</v>
      </c>
      <c r="D111" s="24">
        <f>'MIS report'!E90</f>
        <v>38</v>
      </c>
      <c r="E111" s="24">
        <f>'MIS report'!F90</f>
        <v>42</v>
      </c>
      <c r="F111" s="24">
        <f>'MIS report'!G90</f>
        <v>49</v>
      </c>
      <c r="G111" s="24">
        <f>'MIS report'!H90</f>
        <v>47</v>
      </c>
      <c r="H111" s="24">
        <f>'MIS report'!I90</f>
        <v>41</v>
      </c>
      <c r="I111" s="24">
        <f>'MIS report'!J90</f>
        <v>51</v>
      </c>
      <c r="J111" s="24"/>
      <c r="K111" s="24"/>
      <c r="L111" s="24"/>
      <c r="M111" s="24"/>
      <c r="N111" s="24"/>
      <c r="O111" s="24"/>
      <c r="P111" s="24"/>
      <c r="Q111" s="53">
        <f t="shared" si="1"/>
        <v>307</v>
      </c>
      <c r="R111" s="53">
        <f>Q111+Q112+Q113+Q114</f>
        <v>497</v>
      </c>
      <c r="S111" s="54">
        <v>485.0</v>
      </c>
      <c r="T111" s="54">
        <f>R111-S111</f>
        <v>12</v>
      </c>
      <c r="U111" s="51">
        <v>902.0</v>
      </c>
      <c r="V111" s="53">
        <v>672.0</v>
      </c>
      <c r="W111" s="91"/>
      <c r="X111" s="91"/>
      <c r="Y111" s="91"/>
      <c r="Z111" s="91"/>
      <c r="AA111" s="91"/>
      <c r="AB111" s="91"/>
      <c r="AC111" s="91"/>
      <c r="AD111" s="91"/>
      <c r="AE111" s="91"/>
      <c r="AF111" s="91"/>
    </row>
    <row r="112" ht="15.75" customHeight="1">
      <c r="A112" s="19" t="s">
        <v>164</v>
      </c>
      <c r="B112" s="24">
        <f>'MIS report'!C91</f>
        <v>0</v>
      </c>
      <c r="C112" s="24">
        <f>'MIS report'!D91</f>
        <v>0</v>
      </c>
      <c r="D112" s="24">
        <f>'MIS report'!E91</f>
        <v>16</v>
      </c>
      <c r="E112" s="24">
        <f>'MIS report'!F91</f>
        <v>10</v>
      </c>
      <c r="F112" s="24">
        <f>'MIS report'!G91</f>
        <v>12</v>
      </c>
      <c r="G112" s="24">
        <f>'MIS report'!H91</f>
        <v>14</v>
      </c>
      <c r="H112" s="24">
        <f>'MIS report'!I91</f>
        <v>5</v>
      </c>
      <c r="I112" s="24">
        <f>'MIS report'!J91</f>
        <v>6</v>
      </c>
      <c r="J112" s="24"/>
      <c r="K112" s="24"/>
      <c r="L112" s="24"/>
      <c r="M112" s="24"/>
      <c r="N112" s="24"/>
      <c r="O112" s="24"/>
      <c r="P112" s="24"/>
      <c r="Q112" s="53">
        <f t="shared" si="1"/>
        <v>63</v>
      </c>
      <c r="R112" s="53"/>
      <c r="S112" s="54"/>
      <c r="T112" s="54"/>
      <c r="U112" s="53"/>
      <c r="V112" s="53">
        <v>82.0</v>
      </c>
      <c r="W112" s="91"/>
      <c r="X112" s="91"/>
      <c r="Y112" s="91"/>
      <c r="Z112" s="91"/>
      <c r="AA112" s="91"/>
      <c r="AB112" s="91"/>
      <c r="AC112" s="91"/>
      <c r="AD112" s="91"/>
      <c r="AE112" s="91"/>
      <c r="AF112" s="91"/>
    </row>
    <row r="113" ht="15.75" customHeight="1">
      <c r="A113" s="19" t="s">
        <v>231</v>
      </c>
      <c r="B113" s="24">
        <f>'MIS report'!C92</f>
        <v>0</v>
      </c>
      <c r="C113" s="24">
        <f>'MIS report'!D92</f>
        <v>12</v>
      </c>
      <c r="D113" s="24">
        <f>'MIS report'!E92</f>
        <v>3</v>
      </c>
      <c r="E113" s="24">
        <f>'MIS report'!F92</f>
        <v>4</v>
      </c>
      <c r="F113" s="24">
        <f>'MIS report'!G92</f>
        <v>6</v>
      </c>
      <c r="G113" s="24">
        <f>'MIS report'!H92</f>
        <v>1</v>
      </c>
      <c r="H113" s="24">
        <f>'MIS report'!I92</f>
        <v>9</v>
      </c>
      <c r="I113" s="24">
        <f>'MIS report'!J92</f>
        <v>3</v>
      </c>
      <c r="J113" s="24"/>
      <c r="K113" s="24"/>
      <c r="L113" s="24"/>
      <c r="M113" s="24"/>
      <c r="N113" s="24"/>
      <c r="O113" s="24"/>
      <c r="P113" s="24"/>
      <c r="Q113" s="53">
        <f t="shared" si="1"/>
        <v>38</v>
      </c>
      <c r="R113" s="53"/>
      <c r="S113" s="54"/>
      <c r="T113" s="54"/>
      <c r="U113" s="53"/>
      <c r="V113" s="53">
        <v>82.0</v>
      </c>
      <c r="W113" s="91"/>
      <c r="X113" s="91"/>
      <c r="Y113" s="91"/>
      <c r="Z113" s="91"/>
      <c r="AA113" s="91"/>
      <c r="AB113" s="91"/>
      <c r="AC113" s="91"/>
      <c r="AD113" s="91"/>
      <c r="AE113" s="91"/>
      <c r="AF113" s="91"/>
    </row>
    <row r="114" ht="15.75" customHeight="1">
      <c r="A114" s="19" t="s">
        <v>232</v>
      </c>
      <c r="B114" s="24">
        <f>'MIS report'!C93</f>
        <v>0</v>
      </c>
      <c r="C114" s="24">
        <f>'MIS report'!D93</f>
        <v>13</v>
      </c>
      <c r="D114" s="24">
        <f>'MIS report'!E93</f>
        <v>14</v>
      </c>
      <c r="E114" s="24">
        <f>'MIS report'!F93</f>
        <v>12</v>
      </c>
      <c r="F114" s="24">
        <f>'MIS report'!G93</f>
        <v>10</v>
      </c>
      <c r="G114" s="24">
        <f>'MIS report'!H93</f>
        <v>14</v>
      </c>
      <c r="H114" s="24">
        <f>'MIS report'!I93</f>
        <v>11</v>
      </c>
      <c r="I114" s="24">
        <f>'MIS report'!J93</f>
        <v>15</v>
      </c>
      <c r="J114" s="24"/>
      <c r="K114" s="24"/>
      <c r="L114" s="24"/>
      <c r="M114" s="24"/>
      <c r="N114" s="24"/>
      <c r="O114" s="24"/>
      <c r="P114" s="24"/>
      <c r="Q114" s="53">
        <f t="shared" si="1"/>
        <v>89</v>
      </c>
      <c r="R114" s="53"/>
      <c r="S114" s="54"/>
      <c r="T114" s="54"/>
      <c r="U114" s="53"/>
      <c r="V114" s="53">
        <v>101.0</v>
      </c>
      <c r="W114" s="91"/>
      <c r="X114" s="91"/>
      <c r="Y114" s="91"/>
      <c r="Z114" s="91"/>
      <c r="AA114" s="91"/>
      <c r="AB114" s="91"/>
      <c r="AC114" s="91"/>
      <c r="AD114" s="91"/>
      <c r="AE114" s="91"/>
      <c r="AF114" s="91"/>
    </row>
    <row r="115">
      <c r="A115" s="36" t="s">
        <v>233</v>
      </c>
      <c r="B115" s="88">
        <f>'MIS report'!C98</f>
        <v>0</v>
      </c>
      <c r="C115" s="88">
        <f>'MIS report'!D98</f>
        <v>0</v>
      </c>
      <c r="D115" s="88">
        <f>'MIS report'!E98</f>
        <v>0</v>
      </c>
      <c r="E115" s="88">
        <f>'MIS report'!F98</f>
        <v>0</v>
      </c>
      <c r="F115" s="88">
        <f>'MIS report'!G98</f>
        <v>1</v>
      </c>
      <c r="G115" s="88">
        <f>'MIS report'!H98</f>
        <v>2</v>
      </c>
      <c r="H115" s="88">
        <f>'MIS report'!I98</f>
        <v>0</v>
      </c>
      <c r="I115" s="88">
        <f>'MIS report'!J98</f>
        <v>4</v>
      </c>
      <c r="J115" s="88"/>
      <c r="K115" s="88"/>
      <c r="L115" s="88"/>
      <c r="M115" s="88"/>
      <c r="N115" s="88"/>
      <c r="O115" s="88"/>
      <c r="P115" s="88"/>
      <c r="Q115" s="37">
        <f t="shared" si="1"/>
        <v>7</v>
      </c>
      <c r="R115" s="90">
        <f>Q115</f>
        <v>7</v>
      </c>
      <c r="S115" s="89">
        <v>0.0</v>
      </c>
      <c r="T115" s="89">
        <f>R115-S115</f>
        <v>7</v>
      </c>
      <c r="U115" s="90">
        <v>0.0</v>
      </c>
      <c r="V115" s="90">
        <v>9.0</v>
      </c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</row>
    <row r="116">
      <c r="A116" s="17" t="s">
        <v>58</v>
      </c>
      <c r="B116" s="94">
        <f t="shared" ref="B116:P116" si="3">SUM(B4:B115)</f>
        <v>303</v>
      </c>
      <c r="C116" s="94">
        <f t="shared" si="3"/>
        <v>786</v>
      </c>
      <c r="D116" s="94">
        <f t="shared" si="3"/>
        <v>3413</v>
      </c>
      <c r="E116" s="94">
        <f t="shared" si="3"/>
        <v>3497</v>
      </c>
      <c r="F116" s="94">
        <f t="shared" si="3"/>
        <v>3651</v>
      </c>
      <c r="G116" s="94">
        <f t="shared" si="3"/>
        <v>3729</v>
      </c>
      <c r="H116" s="94">
        <f t="shared" si="3"/>
        <v>3738</v>
      </c>
      <c r="I116" s="94">
        <f t="shared" si="3"/>
        <v>3622</v>
      </c>
      <c r="J116" s="94">
        <f t="shared" si="3"/>
        <v>0</v>
      </c>
      <c r="K116" s="94">
        <f t="shared" si="3"/>
        <v>0</v>
      </c>
      <c r="L116" s="94">
        <f t="shared" si="3"/>
        <v>0</v>
      </c>
      <c r="M116" s="94">
        <f t="shared" si="3"/>
        <v>0</v>
      </c>
      <c r="N116" s="94">
        <f t="shared" si="3"/>
        <v>0</v>
      </c>
      <c r="O116" s="94">
        <f t="shared" si="3"/>
        <v>0</v>
      </c>
      <c r="P116" s="94">
        <f t="shared" si="3"/>
        <v>0</v>
      </c>
      <c r="Q116" s="95">
        <f t="shared" si="1"/>
        <v>22739</v>
      </c>
      <c r="R116" s="96">
        <f t="shared" ref="R116:V116" si="4">SUM(R4:R115)</f>
        <v>22739</v>
      </c>
      <c r="S116" s="96">
        <f t="shared" si="4"/>
        <v>22377</v>
      </c>
      <c r="T116" s="96">
        <f t="shared" si="4"/>
        <v>362</v>
      </c>
      <c r="U116" s="96">
        <f t="shared" si="4"/>
        <v>21783</v>
      </c>
      <c r="V116" s="96">
        <f t="shared" si="4"/>
        <v>22570</v>
      </c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</row>
    <row r="117" ht="7.5" customHeight="1">
      <c r="A117" s="38"/>
      <c r="B117" s="97"/>
      <c r="C117" s="97"/>
      <c r="D117" s="97"/>
      <c r="E117" s="97"/>
      <c r="F117" s="97"/>
      <c r="G117" s="97"/>
      <c r="H117" s="97"/>
      <c r="I117" s="97"/>
      <c r="J117" s="32"/>
      <c r="K117" s="32"/>
      <c r="L117" s="32"/>
      <c r="M117" s="32"/>
      <c r="N117" s="32"/>
      <c r="O117" s="32"/>
      <c r="P117" s="32"/>
      <c r="Q117" s="53">
        <f t="shared" si="1"/>
        <v>0</v>
      </c>
      <c r="R117" s="37"/>
      <c r="S117" s="37"/>
      <c r="T117" s="40"/>
      <c r="U117" s="37">
        <f>SUM(U4:U116)</f>
        <v>43566</v>
      </c>
      <c r="V117" s="37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</row>
    <row r="118">
      <c r="A118" s="19" t="s">
        <v>176</v>
      </c>
      <c r="B118" s="24"/>
      <c r="C118" s="24"/>
      <c r="D118" s="24"/>
      <c r="E118" s="24"/>
      <c r="F118" s="24"/>
      <c r="G118" s="24"/>
      <c r="H118" s="24"/>
      <c r="I118" s="24"/>
      <c r="J118" s="24">
        <f>'MIS report'!K101-J119</f>
        <v>410</v>
      </c>
      <c r="K118" s="24">
        <f>'MIS report'!L101-K119</f>
        <v>455</v>
      </c>
      <c r="L118" s="24">
        <f>'MIS report'!M101-L119</f>
        <v>487</v>
      </c>
      <c r="M118" s="24"/>
      <c r="N118" s="24"/>
      <c r="O118" s="24"/>
      <c r="P118" s="24"/>
      <c r="Q118" s="53">
        <f t="shared" si="1"/>
        <v>1352</v>
      </c>
      <c r="R118" s="53">
        <f>Q118+Q119</f>
        <v>1363</v>
      </c>
      <c r="S118" s="54">
        <v>1410.0</v>
      </c>
      <c r="T118" s="54">
        <f>R118-S118</f>
        <v>-47</v>
      </c>
      <c r="U118" s="53">
        <v>1378.0</v>
      </c>
      <c r="V118" s="53">
        <v>1397.0</v>
      </c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</row>
    <row r="119" ht="15.75" customHeight="1">
      <c r="A119" s="19" t="s">
        <v>64</v>
      </c>
      <c r="B119" s="24"/>
      <c r="C119" s="24"/>
      <c r="D119" s="24"/>
      <c r="E119" s="24"/>
      <c r="F119" s="24"/>
      <c r="G119" s="24"/>
      <c r="H119" s="24"/>
      <c r="I119" s="24"/>
      <c r="J119" s="24">
        <f>'Self Contained'!J23</f>
        <v>8</v>
      </c>
      <c r="K119" s="24">
        <f>'Self Contained'!K23</f>
        <v>2</v>
      </c>
      <c r="L119" s="24">
        <f>'Self Contained'!L23</f>
        <v>1</v>
      </c>
      <c r="M119" s="24"/>
      <c r="N119" s="24"/>
      <c r="O119" s="24"/>
      <c r="P119" s="24"/>
      <c r="Q119" s="53">
        <f t="shared" si="1"/>
        <v>11</v>
      </c>
      <c r="R119" s="53"/>
      <c r="S119" s="54"/>
      <c r="T119" s="54"/>
      <c r="U119" s="53"/>
      <c r="V119" s="53">
        <v>11.0</v>
      </c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</row>
    <row r="120">
      <c r="A120" s="29" t="s">
        <v>177</v>
      </c>
      <c r="B120" s="32"/>
      <c r="C120" s="32"/>
      <c r="D120" s="32"/>
      <c r="E120" s="32"/>
      <c r="F120" s="32"/>
      <c r="G120" s="32"/>
      <c r="H120" s="32"/>
      <c r="I120" s="32"/>
      <c r="J120" s="32">
        <f>'MIS report'!K102-J121</f>
        <v>490</v>
      </c>
      <c r="K120" s="32">
        <f>'MIS report'!L102-K121</f>
        <v>485</v>
      </c>
      <c r="L120" s="32">
        <f>'MIS report'!M102-L121</f>
        <v>461</v>
      </c>
      <c r="M120" s="32"/>
      <c r="N120" s="32"/>
      <c r="O120" s="32"/>
      <c r="P120" s="32"/>
      <c r="Q120" s="37">
        <f t="shared" si="1"/>
        <v>1436</v>
      </c>
      <c r="R120" s="90">
        <f>Q120+Q121</f>
        <v>1451</v>
      </c>
      <c r="S120" s="40">
        <v>1458.0</v>
      </c>
      <c r="T120" s="40">
        <f>R120-S120</f>
        <v>-7</v>
      </c>
      <c r="U120" s="90">
        <v>1343.0</v>
      </c>
      <c r="V120" s="37">
        <v>1349.0</v>
      </c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</row>
    <row r="121" ht="15.75" customHeight="1">
      <c r="A121" s="29" t="s">
        <v>67</v>
      </c>
      <c r="B121" s="32"/>
      <c r="C121" s="32"/>
      <c r="D121" s="32"/>
      <c r="E121" s="32"/>
      <c r="F121" s="32"/>
      <c r="G121" s="32"/>
      <c r="H121" s="32"/>
      <c r="I121" s="32"/>
      <c r="J121" s="32">
        <f>'Self Contained'!J24</f>
        <v>4</v>
      </c>
      <c r="K121" s="32">
        <f>'Self Contained'!K24</f>
        <v>4</v>
      </c>
      <c r="L121" s="32">
        <f>'Self Contained'!L24</f>
        <v>7</v>
      </c>
      <c r="M121" s="32"/>
      <c r="N121" s="32"/>
      <c r="O121" s="32"/>
      <c r="P121" s="32"/>
      <c r="Q121" s="37">
        <f t="shared" si="1"/>
        <v>15</v>
      </c>
      <c r="R121" s="37"/>
      <c r="S121" s="40"/>
      <c r="T121" s="40"/>
      <c r="U121" s="37"/>
      <c r="V121" s="37">
        <v>15.0</v>
      </c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</row>
    <row r="122">
      <c r="A122" s="19" t="s">
        <v>179</v>
      </c>
      <c r="B122" s="24"/>
      <c r="C122" s="24"/>
      <c r="D122" s="24"/>
      <c r="E122" s="24"/>
      <c r="F122" s="24"/>
      <c r="G122" s="24"/>
      <c r="H122" s="24"/>
      <c r="I122" s="24"/>
      <c r="J122" s="24">
        <f>'MIS report'!K103</f>
        <v>347</v>
      </c>
      <c r="K122" s="24">
        <f>'MIS report'!L103</f>
        <v>338</v>
      </c>
      <c r="L122" s="24">
        <f>'MIS report'!M103</f>
        <v>363</v>
      </c>
      <c r="M122" s="24"/>
      <c r="N122" s="24"/>
      <c r="O122" s="24"/>
      <c r="P122" s="24"/>
      <c r="Q122" s="53">
        <f t="shared" si="1"/>
        <v>1048</v>
      </c>
      <c r="R122" s="37">
        <f t="shared" ref="R122:R123" si="5">Q122</f>
        <v>1048</v>
      </c>
      <c r="S122" s="54">
        <v>1026.0</v>
      </c>
      <c r="T122" s="54">
        <f t="shared" ref="T122:T124" si="6">R122-S122</f>
        <v>22</v>
      </c>
      <c r="U122" s="53">
        <v>1030.0</v>
      </c>
      <c r="V122" s="53">
        <v>1056.0</v>
      </c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</row>
    <row r="123">
      <c r="A123" s="29" t="s">
        <v>234</v>
      </c>
      <c r="B123" s="32"/>
      <c r="C123" s="32"/>
      <c r="D123" s="32"/>
      <c r="E123" s="32"/>
      <c r="F123" s="32"/>
      <c r="G123" s="32"/>
      <c r="H123" s="32"/>
      <c r="I123" s="32"/>
      <c r="J123" s="32">
        <f>'MIS report'!K100</f>
        <v>244</v>
      </c>
      <c r="K123" s="32">
        <f>'MIS report'!L100</f>
        <v>216</v>
      </c>
      <c r="L123" s="32">
        <f>'MIS report'!M100</f>
        <v>227</v>
      </c>
      <c r="M123" s="32"/>
      <c r="N123" s="32"/>
      <c r="O123" s="32"/>
      <c r="P123" s="32"/>
      <c r="Q123" s="37">
        <f t="shared" si="1"/>
        <v>687</v>
      </c>
      <c r="R123" s="37">
        <f t="shared" si="5"/>
        <v>687</v>
      </c>
      <c r="S123" s="40">
        <v>712.0</v>
      </c>
      <c r="T123" s="40">
        <f t="shared" si="6"/>
        <v>-25</v>
      </c>
      <c r="U123" s="37">
        <v>694.0</v>
      </c>
      <c r="V123" s="37">
        <v>694.0</v>
      </c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</row>
    <row r="124">
      <c r="A124" s="19" t="s">
        <v>180</v>
      </c>
      <c r="B124" s="24"/>
      <c r="C124" s="24"/>
      <c r="D124" s="24"/>
      <c r="E124" s="24"/>
      <c r="F124" s="24"/>
      <c r="G124" s="24"/>
      <c r="H124" s="24"/>
      <c r="I124" s="24"/>
      <c r="J124" s="24">
        <f>'MIS report'!K104-J125</f>
        <v>345</v>
      </c>
      <c r="K124" s="24">
        <f>'MIS report'!L104-K125</f>
        <v>269</v>
      </c>
      <c r="L124" s="24">
        <f>'MIS report'!M104-L125</f>
        <v>295</v>
      </c>
      <c r="M124" s="24"/>
      <c r="N124" s="24"/>
      <c r="O124" s="24"/>
      <c r="P124" s="24"/>
      <c r="Q124" s="53">
        <f t="shared" si="1"/>
        <v>909</v>
      </c>
      <c r="R124" s="53">
        <f>Q124+Q125</f>
        <v>924</v>
      </c>
      <c r="S124" s="54">
        <v>909.0</v>
      </c>
      <c r="T124" s="54">
        <f t="shared" si="6"/>
        <v>15</v>
      </c>
      <c r="U124" s="53">
        <v>875.0</v>
      </c>
      <c r="V124" s="53">
        <v>879.0</v>
      </c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</row>
    <row r="125" ht="15.75" customHeight="1">
      <c r="A125" s="19" t="s">
        <v>69</v>
      </c>
      <c r="B125" s="24"/>
      <c r="C125" s="24"/>
      <c r="D125" s="24"/>
      <c r="E125" s="24"/>
      <c r="F125" s="24"/>
      <c r="G125" s="24"/>
      <c r="H125" s="24"/>
      <c r="I125" s="24"/>
      <c r="J125" s="24">
        <f>'Self Contained'!J25</f>
        <v>3</v>
      </c>
      <c r="K125" s="24">
        <f>'Self Contained'!K25</f>
        <v>4</v>
      </c>
      <c r="L125" s="24">
        <f>'Self Contained'!L25</f>
        <v>8</v>
      </c>
      <c r="M125" s="24"/>
      <c r="N125" s="24"/>
      <c r="O125" s="24"/>
      <c r="P125" s="24"/>
      <c r="Q125" s="53">
        <f t="shared" si="1"/>
        <v>15</v>
      </c>
      <c r="R125" s="53"/>
      <c r="S125" s="54"/>
      <c r="T125" s="54"/>
      <c r="U125" s="53"/>
      <c r="V125" s="53">
        <v>15.0</v>
      </c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</row>
    <row r="126">
      <c r="A126" s="29" t="s">
        <v>235</v>
      </c>
      <c r="B126" s="32"/>
      <c r="C126" s="32"/>
      <c r="D126" s="32"/>
      <c r="E126" s="32"/>
      <c r="F126" s="32"/>
      <c r="G126" s="32"/>
      <c r="H126" s="32"/>
      <c r="I126" s="32"/>
      <c r="J126" s="32">
        <f>'MIS report'!K108</f>
        <v>220</v>
      </c>
      <c r="K126" s="32">
        <f>'MIS report'!L108</f>
        <v>252</v>
      </c>
      <c r="L126" s="32">
        <f>'MIS report'!M108</f>
        <v>247</v>
      </c>
      <c r="M126" s="32"/>
      <c r="N126" s="32"/>
      <c r="O126" s="32"/>
      <c r="P126" s="32"/>
      <c r="Q126" s="37">
        <f t="shared" si="1"/>
        <v>719</v>
      </c>
      <c r="R126" s="90">
        <f>Q126+Q127</f>
        <v>719</v>
      </c>
      <c r="S126" s="40">
        <v>676.0</v>
      </c>
      <c r="T126" s="40">
        <f>R126-S126</f>
        <v>43</v>
      </c>
      <c r="U126" s="37">
        <v>684.0</v>
      </c>
      <c r="V126" s="37">
        <v>704.0</v>
      </c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</row>
    <row r="127">
      <c r="A127" s="29" t="s">
        <v>70</v>
      </c>
      <c r="B127" s="32"/>
      <c r="C127" s="32"/>
      <c r="D127" s="32"/>
      <c r="E127" s="32"/>
      <c r="F127" s="32"/>
      <c r="G127" s="32"/>
      <c r="H127" s="32"/>
      <c r="I127" s="32"/>
      <c r="J127" s="24" t="str">
        <f>'Self Contained'!J26</f>
        <v/>
      </c>
      <c r="K127" s="24" t="str">
        <f>'Self Contained'!K26</f>
        <v/>
      </c>
      <c r="L127" s="24" t="str">
        <f>'Self Contained'!L26</f>
        <v/>
      </c>
      <c r="M127" s="32"/>
      <c r="N127" s="32"/>
      <c r="O127" s="32"/>
      <c r="P127" s="32"/>
      <c r="Q127" s="37">
        <f t="shared" si="1"/>
        <v>0</v>
      </c>
      <c r="R127" s="37"/>
      <c r="S127" s="40"/>
      <c r="T127" s="40"/>
      <c r="U127" s="40"/>
      <c r="V127" s="37">
        <v>0.0</v>
      </c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</row>
    <row r="128">
      <c r="A128" s="19" t="s">
        <v>181</v>
      </c>
      <c r="B128" s="24"/>
      <c r="C128" s="24"/>
      <c r="D128" s="24"/>
      <c r="E128" s="24"/>
      <c r="F128" s="24"/>
      <c r="G128" s="24"/>
      <c r="H128" s="24"/>
      <c r="I128" s="24"/>
      <c r="J128" s="24">
        <f>'MIS report'!K105-J129</f>
        <v>264</v>
      </c>
      <c r="K128" s="24">
        <f>'MIS report'!L105-K129</f>
        <v>256</v>
      </c>
      <c r="L128" s="24">
        <f>'MIS report'!M105-L129</f>
        <v>265</v>
      </c>
      <c r="M128" s="24"/>
      <c r="N128" s="24"/>
      <c r="O128" s="24"/>
      <c r="P128" s="24"/>
      <c r="Q128" s="53">
        <f t="shared" si="1"/>
        <v>785</v>
      </c>
      <c r="R128" s="53">
        <f>Q128+Q129</f>
        <v>798</v>
      </c>
      <c r="S128" s="54">
        <v>777.0</v>
      </c>
      <c r="T128" s="54">
        <f>R128-S128</f>
        <v>21</v>
      </c>
      <c r="U128" s="53">
        <v>767.0</v>
      </c>
      <c r="V128" s="53">
        <v>777.0</v>
      </c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</row>
    <row r="129" ht="15.75" hidden="1" customHeight="1">
      <c r="A129" s="19" t="s">
        <v>72</v>
      </c>
      <c r="B129" s="24"/>
      <c r="C129" s="24"/>
      <c r="D129" s="24"/>
      <c r="E129" s="24"/>
      <c r="F129" s="24"/>
      <c r="G129" s="24"/>
      <c r="H129" s="24"/>
      <c r="I129" s="24"/>
      <c r="J129" s="24">
        <f>'Self Contained'!J27</f>
        <v>6</v>
      </c>
      <c r="K129" s="24">
        <f>'Self Contained'!K27</f>
        <v>2</v>
      </c>
      <c r="L129" s="24">
        <f>'Self Contained'!L27</f>
        <v>5</v>
      </c>
      <c r="M129" s="24"/>
      <c r="N129" s="24"/>
      <c r="O129" s="24"/>
      <c r="P129" s="24"/>
      <c r="Q129" s="53">
        <f t="shared" si="1"/>
        <v>13</v>
      </c>
      <c r="R129" s="53"/>
      <c r="S129" s="54"/>
      <c r="T129" s="54"/>
      <c r="U129" s="53"/>
      <c r="V129" s="53">
        <v>13.0</v>
      </c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</row>
    <row r="130">
      <c r="A130" s="29" t="s">
        <v>182</v>
      </c>
      <c r="B130" s="32"/>
      <c r="C130" s="32"/>
      <c r="D130" s="32"/>
      <c r="E130" s="32"/>
      <c r="F130" s="32"/>
      <c r="G130" s="32"/>
      <c r="H130" s="32"/>
      <c r="I130" s="32"/>
      <c r="J130" s="32">
        <f>'MIS report'!K106-J131</f>
        <v>380</v>
      </c>
      <c r="K130" s="32">
        <f>'MIS report'!L106-K131</f>
        <v>343</v>
      </c>
      <c r="L130" s="32">
        <f>'MIS report'!M106-L131</f>
        <v>334</v>
      </c>
      <c r="M130" s="32"/>
      <c r="N130" s="32"/>
      <c r="O130" s="32"/>
      <c r="P130" s="32"/>
      <c r="Q130" s="37">
        <f t="shared" si="1"/>
        <v>1057</v>
      </c>
      <c r="R130" s="90">
        <f>Q130+Q131</f>
        <v>1069</v>
      </c>
      <c r="S130" s="40">
        <v>1079.0</v>
      </c>
      <c r="T130" s="40">
        <f>R130-S130</f>
        <v>-10</v>
      </c>
      <c r="U130" s="90">
        <v>972.0</v>
      </c>
      <c r="V130" s="37">
        <v>974.0</v>
      </c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</row>
    <row r="131" ht="15.75" customHeight="1">
      <c r="A131" s="29" t="s">
        <v>74</v>
      </c>
      <c r="B131" s="32"/>
      <c r="C131" s="32"/>
      <c r="D131" s="32"/>
      <c r="E131" s="32"/>
      <c r="F131" s="32"/>
      <c r="G131" s="32"/>
      <c r="H131" s="32"/>
      <c r="I131" s="32"/>
      <c r="J131" s="32">
        <f>'Self Contained'!J28</f>
        <v>8</v>
      </c>
      <c r="K131" s="32">
        <f>'Self Contained'!K28</f>
        <v>3</v>
      </c>
      <c r="L131" s="32">
        <f>'Self Contained'!L28</f>
        <v>1</v>
      </c>
      <c r="M131" s="32"/>
      <c r="N131" s="32"/>
      <c r="O131" s="32"/>
      <c r="P131" s="32"/>
      <c r="Q131" s="37">
        <f t="shared" si="1"/>
        <v>12</v>
      </c>
      <c r="R131" s="37"/>
      <c r="S131" s="40"/>
      <c r="T131" s="40"/>
      <c r="U131" s="37"/>
      <c r="V131" s="37">
        <v>12.0</v>
      </c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</row>
    <row r="132">
      <c r="A132" s="19" t="s">
        <v>185</v>
      </c>
      <c r="B132" s="24"/>
      <c r="C132" s="24"/>
      <c r="D132" s="24"/>
      <c r="E132" s="24"/>
      <c r="F132" s="24"/>
      <c r="G132" s="24"/>
      <c r="H132" s="24"/>
      <c r="I132" s="24"/>
      <c r="J132" s="24">
        <f>'MIS report'!K109-J133</f>
        <v>432</v>
      </c>
      <c r="K132" s="24">
        <f>'MIS report'!L109-K133</f>
        <v>467</v>
      </c>
      <c r="L132" s="24">
        <f>'MIS report'!M109-L133</f>
        <v>456</v>
      </c>
      <c r="M132" s="24"/>
      <c r="N132" s="24"/>
      <c r="O132" s="24"/>
      <c r="P132" s="24"/>
      <c r="Q132" s="53">
        <f t="shared" si="1"/>
        <v>1355</v>
      </c>
      <c r="R132" s="53">
        <f>Q132+Q133</f>
        <v>1371</v>
      </c>
      <c r="S132" s="54">
        <v>1369.0</v>
      </c>
      <c r="T132" s="54">
        <f>R132-S132</f>
        <v>2</v>
      </c>
      <c r="U132" s="53">
        <v>1373.0</v>
      </c>
      <c r="V132" s="53">
        <v>1366.0</v>
      </c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</row>
    <row r="133" ht="15.75" customHeight="1">
      <c r="A133" s="19" t="s">
        <v>76</v>
      </c>
      <c r="B133" s="24"/>
      <c r="C133" s="24"/>
      <c r="D133" s="24"/>
      <c r="E133" s="24"/>
      <c r="F133" s="24"/>
      <c r="G133" s="24"/>
      <c r="H133" s="24"/>
      <c r="I133" s="24"/>
      <c r="J133" s="24">
        <f>'Self Contained'!J29</f>
        <v>6</v>
      </c>
      <c r="K133" s="24">
        <f>'Self Contained'!K29</f>
        <v>5</v>
      </c>
      <c r="L133" s="24">
        <f>'Self Contained'!L29</f>
        <v>5</v>
      </c>
      <c r="M133" s="24"/>
      <c r="N133" s="24"/>
      <c r="O133" s="24"/>
      <c r="P133" s="24"/>
      <c r="Q133" s="53">
        <f t="shared" si="1"/>
        <v>16</v>
      </c>
      <c r="R133" s="53"/>
      <c r="S133" s="54"/>
      <c r="T133" s="54"/>
      <c r="U133" s="53"/>
      <c r="V133" s="53">
        <v>16.0</v>
      </c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</row>
    <row r="134">
      <c r="A134" s="29" t="s">
        <v>236</v>
      </c>
      <c r="B134" s="32"/>
      <c r="C134" s="32"/>
      <c r="D134" s="32"/>
      <c r="E134" s="32"/>
      <c r="F134" s="32"/>
      <c r="G134" s="32"/>
      <c r="H134" s="32"/>
      <c r="I134" s="32"/>
      <c r="J134" s="32">
        <f>'MIS report'!K107-J135</f>
        <v>554</v>
      </c>
      <c r="K134" s="32">
        <f>'MIS report'!L107-K135</f>
        <v>589</v>
      </c>
      <c r="L134" s="32">
        <f>'MIS report'!M107-L135</f>
        <v>529</v>
      </c>
      <c r="M134" s="32"/>
      <c r="N134" s="32"/>
      <c r="O134" s="32"/>
      <c r="P134" s="32"/>
      <c r="Q134" s="37">
        <f t="shared" si="1"/>
        <v>1672</v>
      </c>
      <c r="R134" s="90">
        <f>Q134+Q135</f>
        <v>1687</v>
      </c>
      <c r="S134" s="40">
        <v>1657.0</v>
      </c>
      <c r="T134" s="40">
        <f>R134-S134</f>
        <v>30</v>
      </c>
      <c r="U134" s="90">
        <v>1601.0</v>
      </c>
      <c r="V134" s="37">
        <v>1584.0</v>
      </c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</row>
    <row r="135" ht="15.75" customHeight="1">
      <c r="A135" s="29" t="s">
        <v>78</v>
      </c>
      <c r="B135" s="32"/>
      <c r="C135" s="32"/>
      <c r="D135" s="32"/>
      <c r="E135" s="32"/>
      <c r="F135" s="32"/>
      <c r="G135" s="32"/>
      <c r="H135" s="32"/>
      <c r="I135" s="32"/>
      <c r="J135" s="32">
        <f>'Self Contained'!J30</f>
        <v>3</v>
      </c>
      <c r="K135" s="32">
        <f>'Self Contained'!K30</f>
        <v>5</v>
      </c>
      <c r="L135" s="32">
        <f>'Self Contained'!L30</f>
        <v>7</v>
      </c>
      <c r="M135" s="32"/>
      <c r="N135" s="32"/>
      <c r="O135" s="32"/>
      <c r="P135" s="32"/>
      <c r="Q135" s="37">
        <f t="shared" si="1"/>
        <v>15</v>
      </c>
      <c r="R135" s="37"/>
      <c r="S135" s="40"/>
      <c r="T135" s="40"/>
      <c r="U135" s="40"/>
      <c r="V135" s="40">
        <v>15.0</v>
      </c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</row>
    <row r="136">
      <c r="A136" s="17" t="s">
        <v>79</v>
      </c>
      <c r="B136" s="94">
        <f t="shared" ref="B136:I136" si="7">SUM(B118:B134)</f>
        <v>0</v>
      </c>
      <c r="C136" s="94">
        <f t="shared" si="7"/>
        <v>0</v>
      </c>
      <c r="D136" s="94">
        <f t="shared" si="7"/>
        <v>0</v>
      </c>
      <c r="E136" s="94">
        <f t="shared" si="7"/>
        <v>0</v>
      </c>
      <c r="F136" s="94">
        <f t="shared" si="7"/>
        <v>0</v>
      </c>
      <c r="G136" s="94">
        <f t="shared" si="7"/>
        <v>0</v>
      </c>
      <c r="H136" s="94">
        <f t="shared" si="7"/>
        <v>0</v>
      </c>
      <c r="I136" s="94">
        <f t="shared" si="7"/>
        <v>0</v>
      </c>
      <c r="J136" s="94">
        <f t="shared" ref="J136:L136" si="8">SUM(J118:J135)</f>
        <v>3724</v>
      </c>
      <c r="K136" s="94">
        <f t="shared" si="8"/>
        <v>3695</v>
      </c>
      <c r="L136" s="94">
        <f t="shared" si="8"/>
        <v>3698</v>
      </c>
      <c r="M136" s="94">
        <f t="shared" ref="M136:P136" si="9">SUM(M118:M134)</f>
        <v>0</v>
      </c>
      <c r="N136" s="94">
        <f t="shared" si="9"/>
        <v>0</v>
      </c>
      <c r="O136" s="94">
        <f t="shared" si="9"/>
        <v>0</v>
      </c>
      <c r="P136" s="94">
        <f t="shared" si="9"/>
        <v>0</v>
      </c>
      <c r="Q136" s="95">
        <f t="shared" si="1"/>
        <v>11117</v>
      </c>
      <c r="R136" s="96">
        <f>SUM(R118:R135)</f>
        <v>11117</v>
      </c>
      <c r="S136" s="96">
        <f t="shared" ref="S136:U136" si="10">SUM(S118:S134)</f>
        <v>11073</v>
      </c>
      <c r="T136" s="96">
        <f t="shared" si="10"/>
        <v>44</v>
      </c>
      <c r="U136" s="96">
        <f t="shared" si="10"/>
        <v>10717</v>
      </c>
      <c r="V136" s="96">
        <f>SUM(V118:V135)</f>
        <v>10877</v>
      </c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</row>
    <row r="137" ht="7.5" customHeight="1">
      <c r="A137" s="38"/>
      <c r="B137" s="32"/>
      <c r="C137" s="32"/>
      <c r="D137" s="32"/>
      <c r="E137" s="32"/>
      <c r="F137" s="32"/>
      <c r="G137" s="32"/>
      <c r="H137" s="32"/>
      <c r="I137" s="32"/>
      <c r="J137" s="97"/>
      <c r="K137" s="97"/>
      <c r="L137" s="97"/>
      <c r="M137" s="32"/>
      <c r="N137" s="32"/>
      <c r="O137" s="32"/>
      <c r="P137" s="32"/>
      <c r="Q137" s="37"/>
      <c r="R137" s="37"/>
      <c r="S137" s="37"/>
      <c r="T137" s="37"/>
      <c r="U137" s="37"/>
      <c r="V137" s="37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</row>
    <row r="138">
      <c r="A138" s="19" t="s">
        <v>237</v>
      </c>
      <c r="B138" s="24"/>
      <c r="C138" s="24"/>
      <c r="D138" s="24"/>
      <c r="E138" s="24"/>
      <c r="F138" s="24"/>
      <c r="G138" s="24"/>
      <c r="H138" s="24"/>
      <c r="I138" s="24"/>
      <c r="J138" s="98"/>
      <c r="K138" s="98"/>
      <c r="L138" s="98"/>
      <c r="M138" s="24">
        <f>'MIS report'!N111-M139</f>
        <v>722</v>
      </c>
      <c r="N138" s="24">
        <f>'MIS report'!O111-N139</f>
        <v>699</v>
      </c>
      <c r="O138" s="24">
        <f>'MIS report'!P111-O139</f>
        <v>665</v>
      </c>
      <c r="P138" s="24">
        <f>'MIS report'!Q111-P139</f>
        <v>602</v>
      </c>
      <c r="Q138" s="53">
        <f t="shared" ref="Q138:Q151" si="11">SUM(B138:P138)</f>
        <v>2688</v>
      </c>
      <c r="R138" s="53">
        <f>Q138+Q139</f>
        <v>2709</v>
      </c>
      <c r="S138" s="54">
        <v>2790.0</v>
      </c>
      <c r="T138" s="54">
        <f>R138-S138</f>
        <v>-81</v>
      </c>
      <c r="U138" s="53">
        <v>2741.0</v>
      </c>
      <c r="V138" s="53">
        <v>2631.0</v>
      </c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</row>
    <row r="139" ht="15.75" hidden="1" customHeight="1">
      <c r="A139" s="19" t="s">
        <v>84</v>
      </c>
      <c r="B139" s="24"/>
      <c r="C139" s="24"/>
      <c r="D139" s="24"/>
      <c r="E139" s="24"/>
      <c r="F139" s="24"/>
      <c r="G139" s="24"/>
      <c r="H139" s="24"/>
      <c r="I139" s="24"/>
      <c r="J139" s="98"/>
      <c r="K139" s="98"/>
      <c r="L139" s="98"/>
      <c r="M139" s="24">
        <f>'Self Contained'!M33</f>
        <v>5</v>
      </c>
      <c r="N139" s="24">
        <f>'Self Contained'!N33</f>
        <v>3</v>
      </c>
      <c r="O139" s="24">
        <f>'Self Contained'!O33</f>
        <v>5</v>
      </c>
      <c r="P139" s="24">
        <f>'Self Contained'!P33</f>
        <v>8</v>
      </c>
      <c r="Q139" s="53">
        <f t="shared" si="11"/>
        <v>21</v>
      </c>
      <c r="R139" s="53"/>
      <c r="S139" s="54"/>
      <c r="T139" s="54"/>
      <c r="U139" s="53"/>
      <c r="V139" s="53">
        <v>21.0</v>
      </c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</row>
    <row r="140">
      <c r="A140" s="29" t="s">
        <v>238</v>
      </c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>
        <f>'MIS report'!N112-M141</f>
        <v>720</v>
      </c>
      <c r="N140" s="32">
        <f>'MIS report'!O112-N141</f>
        <v>694</v>
      </c>
      <c r="O140" s="32">
        <f>'MIS report'!P112-O141</f>
        <v>623</v>
      </c>
      <c r="P140" s="32">
        <f>'MIS report'!Q112-P141</f>
        <v>567</v>
      </c>
      <c r="Q140" s="37">
        <f t="shared" si="11"/>
        <v>2604</v>
      </c>
      <c r="R140" s="90">
        <f>Q140+Q141</f>
        <v>2630</v>
      </c>
      <c r="S140" s="40">
        <v>2701.0</v>
      </c>
      <c r="T140" s="40">
        <f>R140-S140</f>
        <v>-71</v>
      </c>
      <c r="U140" s="90">
        <v>2578.0</v>
      </c>
      <c r="V140" s="37">
        <v>2505.0</v>
      </c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</row>
    <row r="141" ht="15.75" hidden="1" customHeight="1">
      <c r="A141" s="29" t="s">
        <v>87</v>
      </c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>
        <f>'Self Contained'!M34</f>
        <v>8</v>
      </c>
      <c r="N141" s="32">
        <f>'Self Contained'!N34</f>
        <v>4</v>
      </c>
      <c r="O141" s="32">
        <f>'Self Contained'!O34</f>
        <v>4</v>
      </c>
      <c r="P141" s="32">
        <f>'Self Contained'!P34</f>
        <v>10</v>
      </c>
      <c r="Q141" s="37">
        <f t="shared" si="11"/>
        <v>26</v>
      </c>
      <c r="R141" s="37"/>
      <c r="S141" s="40"/>
      <c r="T141" s="40"/>
      <c r="U141" s="37"/>
      <c r="V141" s="37">
        <v>26.0</v>
      </c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</row>
    <row r="142">
      <c r="A142" s="19" t="s">
        <v>239</v>
      </c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>
        <f>'MIS report'!N113-M143</f>
        <v>894</v>
      </c>
      <c r="N142" s="24">
        <f>'MIS report'!O113-N143</f>
        <v>847</v>
      </c>
      <c r="O142" s="24">
        <f>'MIS report'!P113-O143</f>
        <v>745</v>
      </c>
      <c r="P142" s="24">
        <f>'MIS report'!Q113-P143</f>
        <v>677</v>
      </c>
      <c r="Q142" s="53">
        <f t="shared" si="11"/>
        <v>3163</v>
      </c>
      <c r="R142" s="53">
        <f>Q142+Q143</f>
        <v>3187</v>
      </c>
      <c r="S142" s="54">
        <v>3319.0</v>
      </c>
      <c r="T142" s="54">
        <f>R142-S142</f>
        <v>-132</v>
      </c>
      <c r="U142" s="53">
        <v>3114.0</v>
      </c>
      <c r="V142" s="53">
        <v>3024.0</v>
      </c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</row>
    <row r="143" ht="15.75" customHeight="1">
      <c r="A143" s="19" t="s">
        <v>90</v>
      </c>
      <c r="B143" s="24"/>
      <c r="C143" s="24"/>
      <c r="D143" s="24"/>
      <c r="E143" s="24"/>
      <c r="F143" s="24"/>
      <c r="G143" s="24"/>
      <c r="H143" s="99"/>
      <c r="I143" s="24"/>
      <c r="J143" s="24"/>
      <c r="K143" s="24"/>
      <c r="L143" s="24"/>
      <c r="M143" s="24">
        <f>'Self Contained'!M35</f>
        <v>6</v>
      </c>
      <c r="N143" s="24">
        <f>'Self Contained'!N35</f>
        <v>5</v>
      </c>
      <c r="O143" s="24">
        <f>'Self Contained'!O35</f>
        <v>5</v>
      </c>
      <c r="P143" s="24">
        <f>'Self Contained'!P35</f>
        <v>8</v>
      </c>
      <c r="Q143" s="53">
        <f t="shared" si="11"/>
        <v>24</v>
      </c>
      <c r="R143" s="53"/>
      <c r="S143" s="100"/>
      <c r="T143" s="54"/>
      <c r="U143" s="53"/>
      <c r="V143" s="53">
        <v>24.0</v>
      </c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</row>
    <row r="144">
      <c r="A144" s="29" t="s">
        <v>240</v>
      </c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>
        <f>'MIS report'!N114-M145</f>
        <v>691</v>
      </c>
      <c r="N144" s="32">
        <f>'MIS report'!O114-N145</f>
        <v>675</v>
      </c>
      <c r="O144" s="32">
        <f>'MIS report'!P114-O145</f>
        <v>617</v>
      </c>
      <c r="P144" s="32">
        <f>'MIS report'!Q114-P145</f>
        <v>583</v>
      </c>
      <c r="Q144" s="37">
        <f t="shared" si="11"/>
        <v>2566</v>
      </c>
      <c r="R144" s="90">
        <f>Q144+Q145</f>
        <v>2608</v>
      </c>
      <c r="S144" s="40">
        <v>2664.0</v>
      </c>
      <c r="T144" s="40">
        <f>R144-S144</f>
        <v>-56</v>
      </c>
      <c r="U144" s="90">
        <v>2534.0</v>
      </c>
      <c r="V144" s="37">
        <v>2462.0</v>
      </c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</row>
    <row r="145" ht="15.75" customHeight="1">
      <c r="A145" s="29" t="s">
        <v>96</v>
      </c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>
        <f>'Self Contained'!M36</f>
        <v>11</v>
      </c>
      <c r="N145" s="32">
        <f>'Self Contained'!N36</f>
        <v>14</v>
      </c>
      <c r="O145" s="32">
        <f>'Self Contained'!O36</f>
        <v>7</v>
      </c>
      <c r="P145" s="32">
        <f>'Self Contained'!P36</f>
        <v>10</v>
      </c>
      <c r="Q145" s="37">
        <f t="shared" si="11"/>
        <v>42</v>
      </c>
      <c r="R145" s="37"/>
      <c r="S145" s="101"/>
      <c r="T145" s="40"/>
      <c r="U145" s="37"/>
      <c r="V145" s="37">
        <v>42.0</v>
      </c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</row>
    <row r="146">
      <c r="A146" s="19" t="s">
        <v>241</v>
      </c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>
        <f>'MIS report'!N115-M147</f>
        <v>690</v>
      </c>
      <c r="N146" s="24">
        <f>'MIS report'!O115-N147</f>
        <v>656</v>
      </c>
      <c r="O146" s="24">
        <f>'MIS report'!P115-O147</f>
        <v>681</v>
      </c>
      <c r="P146" s="24">
        <f>'MIS report'!Q115-P147</f>
        <v>622</v>
      </c>
      <c r="Q146" s="53">
        <f t="shared" si="11"/>
        <v>2649</v>
      </c>
      <c r="R146" s="53">
        <f>Q146+Q147</f>
        <v>2664</v>
      </c>
      <c r="S146" s="54">
        <v>2736.0</v>
      </c>
      <c r="T146" s="54">
        <f>R146-S146</f>
        <v>-72</v>
      </c>
      <c r="U146" s="53">
        <v>2672.0</v>
      </c>
      <c r="V146" s="53">
        <v>2640.0</v>
      </c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</row>
    <row r="147" ht="15.75" customHeight="1">
      <c r="A147" s="19" t="s">
        <v>98</v>
      </c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>
        <f>'Self Contained'!M37</f>
        <v>4</v>
      </c>
      <c r="N147" s="24">
        <f>'Self Contained'!N37</f>
        <v>2</v>
      </c>
      <c r="O147" s="24">
        <f>'Self Contained'!O37</f>
        <v>4</v>
      </c>
      <c r="P147" s="24">
        <f>'Self Contained'!P37</f>
        <v>5</v>
      </c>
      <c r="Q147" s="53">
        <f t="shared" si="11"/>
        <v>15</v>
      </c>
      <c r="R147" s="53"/>
      <c r="S147" s="54"/>
      <c r="T147" s="54"/>
      <c r="U147" s="53"/>
      <c r="V147" s="53">
        <v>15.0</v>
      </c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</row>
    <row r="148">
      <c r="A148" s="29" t="s">
        <v>192</v>
      </c>
      <c r="B148" s="32"/>
      <c r="C148" s="32"/>
      <c r="D148" s="32"/>
      <c r="E148" s="32"/>
      <c r="F148" s="32"/>
      <c r="G148" s="32"/>
      <c r="H148" s="32"/>
      <c r="I148" s="32"/>
      <c r="J148" s="32">
        <f>'MIS report'!K116</f>
        <v>9</v>
      </c>
      <c r="K148" s="32">
        <f>'MIS report'!L116</f>
        <v>9</v>
      </c>
      <c r="L148" s="32">
        <f>'MIS report'!M116</f>
        <v>16</v>
      </c>
      <c r="M148" s="32">
        <f>'MIS report'!N116</f>
        <v>41</v>
      </c>
      <c r="N148" s="32">
        <f>'MIS report'!O116</f>
        <v>28</v>
      </c>
      <c r="O148" s="32">
        <f>'MIS report'!P116</f>
        <v>21</v>
      </c>
      <c r="P148" s="32">
        <f>'MIS report'!Q116</f>
        <v>9</v>
      </c>
      <c r="Q148" s="37">
        <f t="shared" si="11"/>
        <v>133</v>
      </c>
      <c r="R148" s="37">
        <f t="shared" ref="R148:R152" si="12">Q148</f>
        <v>133</v>
      </c>
      <c r="S148" s="40">
        <v>41.0</v>
      </c>
      <c r="T148" s="40">
        <f t="shared" ref="T148:T149" si="13">R148-S148</f>
        <v>92</v>
      </c>
      <c r="U148" s="37">
        <v>30.0</v>
      </c>
      <c r="V148" s="37">
        <v>141.0</v>
      </c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</row>
    <row r="149">
      <c r="A149" s="19" t="s">
        <v>193</v>
      </c>
      <c r="B149" s="24"/>
      <c r="C149" s="24"/>
      <c r="D149" s="24"/>
      <c r="E149" s="24"/>
      <c r="F149" s="24"/>
      <c r="G149" s="24"/>
      <c r="H149" s="24"/>
      <c r="I149" s="24"/>
      <c r="J149" s="24">
        <f>'MIS report'!K117</f>
        <v>0</v>
      </c>
      <c r="K149" s="24">
        <f>'MIS report'!L117</f>
        <v>0</v>
      </c>
      <c r="L149" s="24">
        <f>'MIS report'!M117</f>
        <v>0</v>
      </c>
      <c r="M149" s="24">
        <f>'MIS report'!N117</f>
        <v>5</v>
      </c>
      <c r="N149" s="24">
        <f>'MIS report'!O117</f>
        <v>2</v>
      </c>
      <c r="O149" s="24">
        <f>'MIS report'!P117</f>
        <v>2</v>
      </c>
      <c r="P149" s="24">
        <f>'MIS report'!Q117</f>
        <v>0</v>
      </c>
      <c r="Q149" s="53">
        <f t="shared" si="11"/>
        <v>9</v>
      </c>
      <c r="R149" s="53">
        <f t="shared" si="12"/>
        <v>9</v>
      </c>
      <c r="S149" s="54">
        <v>11.0</v>
      </c>
      <c r="T149" s="54">
        <f t="shared" si="13"/>
        <v>-2</v>
      </c>
      <c r="U149" s="53">
        <v>22.0</v>
      </c>
      <c r="V149" s="53">
        <v>10.0</v>
      </c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</row>
    <row r="150" ht="15.75" customHeight="1">
      <c r="A150" s="36" t="s">
        <v>195</v>
      </c>
      <c r="B150" s="88"/>
      <c r="C150" s="88"/>
      <c r="D150" s="88"/>
      <c r="E150" s="88"/>
      <c r="F150" s="88"/>
      <c r="G150" s="88"/>
      <c r="H150" s="88"/>
      <c r="I150" s="88"/>
      <c r="J150" s="88">
        <f>'MIS report'!K118</f>
        <v>0</v>
      </c>
      <c r="K150" s="88">
        <f>'MIS report'!L118</f>
        <v>0</v>
      </c>
      <c r="L150" s="88">
        <f>'MIS report'!M118</f>
        <v>1</v>
      </c>
      <c r="M150" s="88">
        <f>'MIS report'!N118</f>
        <v>7</v>
      </c>
      <c r="N150" s="88">
        <f>'MIS report'!O118</f>
        <v>5</v>
      </c>
      <c r="O150" s="88">
        <f>'MIS report'!P118</f>
        <v>1</v>
      </c>
      <c r="P150" s="88">
        <f>'MIS report'!Q118</f>
        <v>0</v>
      </c>
      <c r="Q150" s="90">
        <f t="shared" si="11"/>
        <v>14</v>
      </c>
      <c r="R150" s="90">
        <f t="shared" si="12"/>
        <v>14</v>
      </c>
      <c r="S150" s="89">
        <v>15.0</v>
      </c>
      <c r="T150" s="89"/>
      <c r="U150" s="53"/>
      <c r="V150" s="53">
        <v>14.0</v>
      </c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</row>
    <row r="151">
      <c r="A151" s="19" t="s">
        <v>196</v>
      </c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>
        <f>'MIS report'!N119</f>
        <v>25</v>
      </c>
      <c r="N151" s="24">
        <f>'MIS report'!O119</f>
        <v>49</v>
      </c>
      <c r="O151" s="24">
        <f>'MIS report'!P119</f>
        <v>103</v>
      </c>
      <c r="P151" s="24">
        <f>'MIS report'!Q119</f>
        <v>144</v>
      </c>
      <c r="Q151" s="53">
        <f t="shared" si="11"/>
        <v>321</v>
      </c>
      <c r="R151" s="53">
        <f t="shared" si="12"/>
        <v>321</v>
      </c>
      <c r="S151" s="54">
        <v>346.0</v>
      </c>
      <c r="T151" s="54">
        <f t="shared" ref="T151:T153" si="14">R151-S151</f>
        <v>-25</v>
      </c>
      <c r="U151" s="37">
        <v>370.0</v>
      </c>
      <c r="V151" s="90">
        <v>169.0</v>
      </c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</row>
    <row r="152">
      <c r="A152" s="102" t="s">
        <v>197</v>
      </c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>
        <f>'MIS report'!N120</f>
        <v>107</v>
      </c>
      <c r="N152" s="24">
        <f>'MIS report'!O120</f>
        <v>0</v>
      </c>
      <c r="O152" s="24">
        <f>'MIS report'!P120</f>
        <v>0</v>
      </c>
      <c r="P152" s="24">
        <f>'MIS report'!Q120</f>
        <v>0</v>
      </c>
      <c r="Q152" s="24">
        <f>'MIS report'!R120</f>
        <v>107</v>
      </c>
      <c r="R152" s="53">
        <f t="shared" si="12"/>
        <v>107</v>
      </c>
      <c r="S152" s="54"/>
      <c r="T152" s="54">
        <f t="shared" si="14"/>
        <v>107</v>
      </c>
      <c r="U152" s="37">
        <v>0.0</v>
      </c>
      <c r="V152" s="90">
        <v>0.0</v>
      </c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</row>
    <row r="153">
      <c r="A153" s="62" t="s">
        <v>100</v>
      </c>
      <c r="B153" s="94">
        <f t="shared" ref="B153:L153" si="15">SUM(B138:B151)</f>
        <v>0</v>
      </c>
      <c r="C153" s="94">
        <f t="shared" si="15"/>
        <v>0</v>
      </c>
      <c r="D153" s="94">
        <f t="shared" si="15"/>
        <v>0</v>
      </c>
      <c r="E153" s="94">
        <f t="shared" si="15"/>
        <v>0</v>
      </c>
      <c r="F153" s="94">
        <f t="shared" si="15"/>
        <v>0</v>
      </c>
      <c r="G153" s="94">
        <f t="shared" si="15"/>
        <v>0</v>
      </c>
      <c r="H153" s="94">
        <f t="shared" si="15"/>
        <v>0</v>
      </c>
      <c r="I153" s="94">
        <f t="shared" si="15"/>
        <v>0</v>
      </c>
      <c r="J153" s="94">
        <f t="shared" si="15"/>
        <v>9</v>
      </c>
      <c r="K153" s="94">
        <f t="shared" si="15"/>
        <v>9</v>
      </c>
      <c r="L153" s="94">
        <f t="shared" si="15"/>
        <v>17</v>
      </c>
      <c r="M153" s="94">
        <f>SUM(M138:M152)</f>
        <v>3936</v>
      </c>
      <c r="N153" s="94">
        <f t="shared" ref="N153:P153" si="16">SUM(N138:N151)</f>
        <v>3683</v>
      </c>
      <c r="O153" s="94">
        <f t="shared" si="16"/>
        <v>3483</v>
      </c>
      <c r="P153" s="94">
        <f t="shared" si="16"/>
        <v>3245</v>
      </c>
      <c r="Q153" s="96">
        <f>SUM(B153:P153)</f>
        <v>14382</v>
      </c>
      <c r="R153" s="96">
        <f>SUM(R138:R152)</f>
        <v>14382</v>
      </c>
      <c r="S153" s="96">
        <f>SUM(S138:S151)</f>
        <v>14623</v>
      </c>
      <c r="T153" s="96">
        <f t="shared" si="14"/>
        <v>-241</v>
      </c>
      <c r="U153" s="96">
        <f t="shared" ref="U153:V153" si="17">SUM(U138:U152)</f>
        <v>14061</v>
      </c>
      <c r="V153" s="96">
        <f t="shared" si="17"/>
        <v>13724</v>
      </c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</row>
    <row r="154" ht="7.5" customHeight="1">
      <c r="A154" s="63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7"/>
      <c r="R154" s="37"/>
      <c r="S154" s="37"/>
      <c r="T154" s="37"/>
      <c r="U154" s="37"/>
      <c r="V154" s="37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</row>
    <row r="155">
      <c r="A155" s="38" t="s">
        <v>107</v>
      </c>
      <c r="B155" s="97">
        <f t="shared" ref="B155:P155" si="18">B116+B136+B153</f>
        <v>303</v>
      </c>
      <c r="C155" s="97">
        <f t="shared" si="18"/>
        <v>786</v>
      </c>
      <c r="D155" s="97">
        <f t="shared" si="18"/>
        <v>3413</v>
      </c>
      <c r="E155" s="97">
        <f t="shared" si="18"/>
        <v>3497</v>
      </c>
      <c r="F155" s="97">
        <f t="shared" si="18"/>
        <v>3651</v>
      </c>
      <c r="G155" s="97">
        <f t="shared" si="18"/>
        <v>3729</v>
      </c>
      <c r="H155" s="97">
        <f t="shared" si="18"/>
        <v>3738</v>
      </c>
      <c r="I155" s="97">
        <f t="shared" si="18"/>
        <v>3622</v>
      </c>
      <c r="J155" s="97">
        <f t="shared" si="18"/>
        <v>3733</v>
      </c>
      <c r="K155" s="97">
        <f t="shared" si="18"/>
        <v>3704</v>
      </c>
      <c r="L155" s="97">
        <f t="shared" si="18"/>
        <v>3715</v>
      </c>
      <c r="M155" s="97">
        <f t="shared" si="18"/>
        <v>3936</v>
      </c>
      <c r="N155" s="97">
        <f t="shared" si="18"/>
        <v>3683</v>
      </c>
      <c r="O155" s="97">
        <f t="shared" si="18"/>
        <v>3483</v>
      </c>
      <c r="P155" s="97">
        <f t="shared" si="18"/>
        <v>3245</v>
      </c>
      <c r="Q155" s="37">
        <f t="shared" ref="Q155:R155" si="19">(Q116+Q136+Q153)</f>
        <v>48238</v>
      </c>
      <c r="R155" s="37">
        <f t="shared" si="19"/>
        <v>48238</v>
      </c>
      <c r="S155" s="37">
        <f t="shared" ref="S155:V155" si="20">S116+S136+S153</f>
        <v>48073</v>
      </c>
      <c r="T155" s="37">
        <f t="shared" si="20"/>
        <v>165</v>
      </c>
      <c r="U155" s="37">
        <f t="shared" si="20"/>
        <v>46561</v>
      </c>
      <c r="V155" s="37">
        <f t="shared" si="20"/>
        <v>47171</v>
      </c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</row>
    <row r="156" ht="14.25" customHeight="1">
      <c r="A156" s="103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103"/>
      <c r="R156" s="103"/>
      <c r="S156" s="103"/>
      <c r="T156" s="103"/>
      <c r="U156" s="103"/>
      <c r="V156" s="10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</row>
    <row r="157" ht="14.25" customHeight="1">
      <c r="A157" s="103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103"/>
      <c r="R157" s="103"/>
      <c r="S157" s="103"/>
      <c r="T157" s="103"/>
      <c r="U157" s="103"/>
      <c r="V157" s="10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</row>
    <row r="158" ht="14.25" customHeight="1">
      <c r="A158" s="103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103"/>
      <c r="R158" s="103"/>
      <c r="S158" s="103"/>
      <c r="T158" s="103"/>
      <c r="U158" s="103"/>
      <c r="V158" s="10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</row>
    <row r="159" ht="14.25" customHeight="1">
      <c r="A159" s="103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103"/>
      <c r="R159" s="103"/>
      <c r="S159" s="103"/>
      <c r="T159" s="103"/>
      <c r="U159" s="103"/>
      <c r="V159" s="10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</row>
    <row r="160" ht="14.25" customHeight="1">
      <c r="A160" s="103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103"/>
      <c r="R160" s="103"/>
      <c r="S160" s="103"/>
      <c r="T160" s="103"/>
      <c r="U160" s="103"/>
      <c r="V160" s="10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</row>
    <row r="161" ht="14.25" customHeight="1">
      <c r="A161" s="103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103"/>
      <c r="R161" s="103"/>
      <c r="S161" s="103"/>
      <c r="T161" s="103"/>
      <c r="U161" s="103"/>
      <c r="V161" s="10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</row>
    <row r="162" ht="14.25" customHeight="1">
      <c r="A162" s="103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103"/>
      <c r="R162" s="103"/>
      <c r="S162" s="103"/>
      <c r="T162" s="103"/>
      <c r="U162" s="103"/>
      <c r="V162" s="10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</row>
    <row r="163" ht="14.25" customHeight="1">
      <c r="A163" s="103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103"/>
      <c r="R163" s="103"/>
      <c r="S163" s="103"/>
      <c r="T163" s="103"/>
      <c r="U163" s="103"/>
      <c r="V163" s="10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</row>
    <row r="164" ht="14.25" customHeight="1">
      <c r="A164" s="103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103"/>
      <c r="R164" s="103"/>
      <c r="S164" s="103"/>
      <c r="T164" s="103"/>
      <c r="U164" s="103"/>
      <c r="V164" s="10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</row>
    <row r="165" ht="14.25" customHeight="1">
      <c r="A165" s="103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103"/>
      <c r="R165" s="103"/>
      <c r="S165" s="103"/>
      <c r="T165" s="103"/>
      <c r="U165" s="103"/>
      <c r="V165" s="10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</row>
    <row r="166" ht="14.25" customHeight="1">
      <c r="A166" s="103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103"/>
      <c r="R166" s="103"/>
      <c r="S166" s="103"/>
      <c r="T166" s="103"/>
      <c r="U166" s="103"/>
      <c r="V166" s="10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</row>
    <row r="167" ht="14.25" customHeight="1">
      <c r="A167" s="103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103"/>
      <c r="R167" s="103"/>
      <c r="S167" s="103"/>
      <c r="T167" s="103"/>
      <c r="U167" s="103"/>
      <c r="V167" s="10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</row>
    <row r="168" ht="14.25" customHeight="1">
      <c r="A168" s="103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103"/>
      <c r="R168" s="103"/>
      <c r="S168" s="103"/>
      <c r="T168" s="103"/>
      <c r="U168" s="103"/>
      <c r="V168" s="10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</row>
    <row r="169" ht="14.25" customHeight="1">
      <c r="A169" s="103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103"/>
      <c r="R169" s="103"/>
      <c r="S169" s="103"/>
      <c r="T169" s="103"/>
      <c r="U169" s="103"/>
      <c r="V169" s="10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</row>
    <row r="170" ht="14.25" customHeight="1">
      <c r="A170" s="103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103"/>
      <c r="R170" s="103"/>
      <c r="S170" s="103"/>
      <c r="T170" s="103"/>
      <c r="U170" s="103"/>
      <c r="V170" s="10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</row>
    <row r="171" ht="14.25" customHeight="1">
      <c r="A171" s="103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103"/>
      <c r="R171" s="103"/>
      <c r="S171" s="103"/>
      <c r="T171" s="103"/>
      <c r="U171" s="103"/>
      <c r="V171" s="10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</row>
    <row r="172" ht="14.25" customHeight="1">
      <c r="A172" s="103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103"/>
      <c r="R172" s="103"/>
      <c r="S172" s="103"/>
      <c r="T172" s="103"/>
      <c r="U172" s="103"/>
      <c r="V172" s="10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</row>
    <row r="173" ht="14.25" customHeight="1">
      <c r="A173" s="103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103"/>
      <c r="R173" s="103"/>
      <c r="S173" s="103"/>
      <c r="T173" s="103"/>
      <c r="U173" s="103"/>
      <c r="V173" s="10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</row>
    <row r="174" ht="14.25" customHeight="1">
      <c r="A174" s="103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103"/>
      <c r="R174" s="103"/>
      <c r="S174" s="103"/>
      <c r="T174" s="103"/>
      <c r="U174" s="103"/>
      <c r="V174" s="10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</row>
    <row r="175" ht="14.25" customHeight="1">
      <c r="A175" s="103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103"/>
      <c r="R175" s="103"/>
      <c r="S175" s="103"/>
      <c r="T175" s="103"/>
      <c r="U175" s="103"/>
      <c r="V175" s="10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</row>
    <row r="176" ht="14.25" customHeight="1">
      <c r="A176" s="103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103"/>
      <c r="R176" s="103"/>
      <c r="S176" s="103"/>
      <c r="T176" s="103"/>
      <c r="U176" s="103"/>
      <c r="V176" s="10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</row>
    <row r="177" ht="14.25" customHeight="1">
      <c r="A177" s="103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103"/>
      <c r="R177" s="103"/>
      <c r="S177" s="103"/>
      <c r="T177" s="103"/>
      <c r="U177" s="103"/>
      <c r="V177" s="10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</row>
    <row r="178" ht="14.25" customHeight="1">
      <c r="A178" s="103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103"/>
      <c r="R178" s="103"/>
      <c r="S178" s="103"/>
      <c r="T178" s="103"/>
      <c r="U178" s="103"/>
      <c r="V178" s="10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</row>
    <row r="179" ht="14.25" customHeight="1">
      <c r="A179" s="103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103"/>
      <c r="R179" s="103"/>
      <c r="S179" s="103"/>
      <c r="T179" s="103"/>
      <c r="U179" s="103"/>
      <c r="V179" s="10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</row>
    <row r="180" ht="14.25" customHeight="1">
      <c r="A180" s="103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103"/>
      <c r="R180" s="103"/>
      <c r="S180" s="103"/>
      <c r="T180" s="103"/>
      <c r="U180" s="103"/>
      <c r="V180" s="10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</row>
    <row r="181" ht="14.25" customHeight="1">
      <c r="A181" s="103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103"/>
      <c r="R181" s="103"/>
      <c r="S181" s="103"/>
      <c r="T181" s="103"/>
      <c r="U181" s="103"/>
      <c r="V181" s="10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</row>
    <row r="182" ht="14.25" customHeight="1">
      <c r="A182" s="103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103"/>
      <c r="R182" s="103"/>
      <c r="S182" s="103"/>
      <c r="T182" s="103"/>
      <c r="U182" s="103"/>
      <c r="V182" s="10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</row>
    <row r="183" ht="14.25" customHeight="1">
      <c r="A183" s="103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103"/>
      <c r="R183" s="103"/>
      <c r="S183" s="103"/>
      <c r="T183" s="103"/>
      <c r="U183" s="103"/>
      <c r="V183" s="10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</row>
    <row r="184" ht="14.25" customHeight="1">
      <c r="A184" s="103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103"/>
      <c r="R184" s="103"/>
      <c r="S184" s="103"/>
      <c r="T184" s="103"/>
      <c r="U184" s="103"/>
      <c r="V184" s="10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</row>
    <row r="185" ht="14.25" customHeight="1">
      <c r="A185" s="103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103"/>
      <c r="R185" s="103"/>
      <c r="S185" s="103"/>
      <c r="T185" s="103"/>
      <c r="U185" s="103"/>
      <c r="V185" s="10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</row>
    <row r="186" ht="14.25" customHeight="1">
      <c r="A186" s="103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103"/>
      <c r="R186" s="103"/>
      <c r="S186" s="103"/>
      <c r="T186" s="103"/>
      <c r="U186" s="103"/>
      <c r="V186" s="10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</row>
    <row r="187" ht="14.25" customHeight="1">
      <c r="A187" s="103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103"/>
      <c r="R187" s="103"/>
      <c r="S187" s="103"/>
      <c r="T187" s="103"/>
      <c r="U187" s="103"/>
      <c r="V187" s="10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</row>
    <row r="188" ht="14.25" customHeight="1">
      <c r="A188" s="103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103"/>
      <c r="R188" s="103"/>
      <c r="S188" s="103"/>
      <c r="T188" s="103"/>
      <c r="U188" s="103"/>
      <c r="V188" s="10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</row>
    <row r="189" ht="14.25" customHeight="1">
      <c r="A189" s="103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103"/>
      <c r="R189" s="103"/>
      <c r="S189" s="103"/>
      <c r="T189" s="103"/>
      <c r="U189" s="103"/>
      <c r="V189" s="10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</row>
    <row r="190" ht="14.25" customHeight="1">
      <c r="A190" s="103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103"/>
      <c r="R190" s="103"/>
      <c r="S190" s="103"/>
      <c r="T190" s="103"/>
      <c r="U190" s="103"/>
      <c r="V190" s="10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</row>
    <row r="191" ht="14.25" customHeight="1">
      <c r="A191" s="103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103"/>
      <c r="R191" s="103"/>
      <c r="S191" s="103"/>
      <c r="T191" s="103"/>
      <c r="U191" s="103"/>
      <c r="V191" s="10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</row>
    <row r="192" ht="14.25" customHeight="1">
      <c r="A192" s="103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103"/>
      <c r="R192" s="103"/>
      <c r="S192" s="103"/>
      <c r="T192" s="103"/>
      <c r="U192" s="103"/>
      <c r="V192" s="10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</row>
    <row r="193" ht="14.25" customHeight="1">
      <c r="A193" s="103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103"/>
      <c r="R193" s="103"/>
      <c r="S193" s="103"/>
      <c r="T193" s="103"/>
      <c r="U193" s="103"/>
      <c r="V193" s="10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</row>
    <row r="194" ht="14.25" customHeight="1">
      <c r="A194" s="103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103"/>
      <c r="R194" s="103"/>
      <c r="S194" s="103"/>
      <c r="T194" s="103"/>
      <c r="U194" s="103"/>
      <c r="V194" s="10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</row>
    <row r="195" ht="14.25" customHeight="1">
      <c r="A195" s="103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103"/>
      <c r="R195" s="103"/>
      <c r="S195" s="103"/>
      <c r="T195" s="103"/>
      <c r="U195" s="103"/>
      <c r="V195" s="10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</row>
    <row r="196" ht="14.25" customHeight="1">
      <c r="A196" s="103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103"/>
      <c r="R196" s="103"/>
      <c r="S196" s="103"/>
      <c r="T196" s="103"/>
      <c r="U196" s="103"/>
      <c r="V196" s="10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</row>
    <row r="197" ht="14.25" customHeight="1">
      <c r="A197" s="103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103"/>
      <c r="R197" s="103"/>
      <c r="S197" s="103"/>
      <c r="T197" s="103"/>
      <c r="U197" s="103"/>
      <c r="V197" s="10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</row>
    <row r="198" ht="14.25" customHeight="1">
      <c r="A198" s="103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103"/>
      <c r="R198" s="103"/>
      <c r="S198" s="103"/>
      <c r="T198" s="103"/>
      <c r="U198" s="103"/>
      <c r="V198" s="10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</row>
    <row r="199" ht="14.25" customHeight="1">
      <c r="A199" s="103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103"/>
      <c r="R199" s="103"/>
      <c r="S199" s="103"/>
      <c r="T199" s="103"/>
      <c r="U199" s="103"/>
      <c r="V199" s="10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</row>
    <row r="200" ht="14.25" customHeight="1">
      <c r="A200" s="103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103"/>
      <c r="R200" s="103"/>
      <c r="S200" s="103"/>
      <c r="T200" s="103"/>
      <c r="U200" s="103"/>
      <c r="V200" s="10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</row>
    <row r="201" ht="14.25" customHeight="1">
      <c r="A201" s="103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103"/>
      <c r="R201" s="103"/>
      <c r="S201" s="103"/>
      <c r="T201" s="103"/>
      <c r="U201" s="103"/>
      <c r="V201" s="10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</row>
    <row r="202" ht="14.25" customHeight="1">
      <c r="A202" s="103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103"/>
      <c r="R202" s="103"/>
      <c r="S202" s="103"/>
      <c r="T202" s="103"/>
      <c r="U202" s="103"/>
      <c r="V202" s="10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</row>
    <row r="203" ht="14.25" customHeight="1">
      <c r="A203" s="103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103"/>
      <c r="R203" s="103"/>
      <c r="S203" s="103"/>
      <c r="T203" s="103"/>
      <c r="U203" s="103"/>
      <c r="V203" s="10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</row>
    <row r="204" ht="14.25" customHeight="1">
      <c r="A204" s="103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103"/>
      <c r="R204" s="103"/>
      <c r="S204" s="103"/>
      <c r="T204" s="103"/>
      <c r="U204" s="103"/>
      <c r="V204" s="10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</row>
    <row r="205" ht="14.25" customHeight="1">
      <c r="A205" s="103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103"/>
      <c r="R205" s="103"/>
      <c r="S205" s="103"/>
      <c r="T205" s="103"/>
      <c r="U205" s="103"/>
      <c r="V205" s="10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</row>
    <row r="206" ht="14.25" customHeight="1">
      <c r="A206" s="103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103"/>
      <c r="R206" s="103"/>
      <c r="S206" s="103"/>
      <c r="T206" s="103"/>
      <c r="U206" s="103"/>
      <c r="V206" s="10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</row>
    <row r="207" ht="14.25" customHeight="1">
      <c r="A207" s="103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103"/>
      <c r="R207" s="103"/>
      <c r="S207" s="103"/>
      <c r="T207" s="103"/>
      <c r="U207" s="103"/>
      <c r="V207" s="10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</row>
    <row r="208" ht="14.25" customHeight="1">
      <c r="A208" s="103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103"/>
      <c r="R208" s="103"/>
      <c r="S208" s="103"/>
      <c r="T208" s="103"/>
      <c r="U208" s="103"/>
      <c r="V208" s="10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</row>
    <row r="209" ht="14.25" customHeight="1">
      <c r="A209" s="103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103"/>
      <c r="R209" s="103"/>
      <c r="S209" s="103"/>
      <c r="T209" s="103"/>
      <c r="U209" s="103"/>
      <c r="V209" s="10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</row>
    <row r="210" ht="14.25" customHeight="1">
      <c r="A210" s="103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103"/>
      <c r="R210" s="103"/>
      <c r="S210" s="103"/>
      <c r="T210" s="103"/>
      <c r="U210" s="103"/>
      <c r="V210" s="10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</row>
    <row r="211" ht="14.25" customHeight="1">
      <c r="A211" s="103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103"/>
      <c r="R211" s="103"/>
      <c r="S211" s="103"/>
      <c r="T211" s="103"/>
      <c r="U211" s="103"/>
      <c r="V211" s="10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</row>
    <row r="212" ht="14.25" customHeight="1">
      <c r="A212" s="103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103"/>
      <c r="R212" s="103"/>
      <c r="S212" s="103"/>
      <c r="T212" s="103"/>
      <c r="U212" s="103"/>
      <c r="V212" s="10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</row>
    <row r="213" ht="14.25" customHeight="1">
      <c r="A213" s="103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103"/>
      <c r="R213" s="103"/>
      <c r="S213" s="103"/>
      <c r="T213" s="103"/>
      <c r="U213" s="103"/>
      <c r="V213" s="10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</row>
    <row r="214" ht="14.25" customHeight="1">
      <c r="A214" s="103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103"/>
      <c r="R214" s="103"/>
      <c r="S214" s="103"/>
      <c r="T214" s="103"/>
      <c r="U214" s="103"/>
      <c r="V214" s="10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</row>
    <row r="215" ht="14.25" customHeight="1">
      <c r="A215" s="103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103"/>
      <c r="R215" s="103"/>
      <c r="S215" s="103"/>
      <c r="T215" s="103"/>
      <c r="U215" s="103"/>
      <c r="V215" s="10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</row>
    <row r="216" ht="14.25" customHeight="1">
      <c r="A216" s="103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103"/>
      <c r="R216" s="103"/>
      <c r="S216" s="103"/>
      <c r="T216" s="103"/>
      <c r="U216" s="103"/>
      <c r="V216" s="10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</row>
    <row r="217" ht="14.25" customHeight="1">
      <c r="A217" s="103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103"/>
      <c r="R217" s="103"/>
      <c r="S217" s="103"/>
      <c r="T217" s="103"/>
      <c r="U217" s="103"/>
      <c r="V217" s="10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</row>
    <row r="218" ht="14.25" customHeight="1">
      <c r="A218" s="103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103"/>
      <c r="R218" s="103"/>
      <c r="S218" s="103"/>
      <c r="T218" s="103"/>
      <c r="U218" s="103"/>
      <c r="V218" s="10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</row>
    <row r="219" ht="14.25" customHeight="1">
      <c r="A219" s="103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103"/>
      <c r="R219" s="103"/>
      <c r="S219" s="103"/>
      <c r="T219" s="103"/>
      <c r="U219" s="103"/>
      <c r="V219" s="10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</row>
    <row r="220" ht="14.25" customHeight="1">
      <c r="A220" s="103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103"/>
      <c r="R220" s="103"/>
      <c r="S220" s="103"/>
      <c r="T220" s="103"/>
      <c r="U220" s="103"/>
      <c r="V220" s="10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</row>
    <row r="221" ht="14.25" customHeight="1">
      <c r="A221" s="103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103"/>
      <c r="R221" s="103"/>
      <c r="S221" s="103"/>
      <c r="T221" s="103"/>
      <c r="U221" s="103"/>
      <c r="V221" s="10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</row>
    <row r="222" ht="14.25" customHeight="1">
      <c r="A222" s="103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103"/>
      <c r="R222" s="103"/>
      <c r="S222" s="103"/>
      <c r="T222" s="103"/>
      <c r="U222" s="103"/>
      <c r="V222" s="10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</row>
    <row r="223" ht="14.25" customHeight="1">
      <c r="A223" s="103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103"/>
      <c r="R223" s="103"/>
      <c r="S223" s="103"/>
      <c r="T223" s="103"/>
      <c r="U223" s="103"/>
      <c r="V223" s="10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</row>
    <row r="224" ht="14.25" customHeight="1">
      <c r="A224" s="103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103"/>
      <c r="R224" s="103"/>
      <c r="S224" s="103"/>
      <c r="T224" s="103"/>
      <c r="U224" s="103"/>
      <c r="V224" s="10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</row>
    <row r="225" ht="14.25" customHeight="1">
      <c r="A225" s="103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103"/>
      <c r="R225" s="103"/>
      <c r="S225" s="103"/>
      <c r="T225" s="103"/>
      <c r="U225" s="103"/>
      <c r="V225" s="10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</row>
    <row r="226" ht="14.25" customHeight="1">
      <c r="A226" s="103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103"/>
      <c r="R226" s="103"/>
      <c r="S226" s="103"/>
      <c r="T226" s="103"/>
      <c r="U226" s="103"/>
      <c r="V226" s="10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</row>
    <row r="227" ht="14.25" customHeight="1">
      <c r="A227" s="103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103"/>
      <c r="R227" s="103"/>
      <c r="S227" s="103"/>
      <c r="T227" s="103"/>
      <c r="U227" s="103"/>
      <c r="V227" s="10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</row>
    <row r="228" ht="14.25" customHeight="1">
      <c r="A228" s="103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103"/>
      <c r="R228" s="103"/>
      <c r="S228" s="103"/>
      <c r="T228" s="103"/>
      <c r="U228" s="103"/>
      <c r="V228" s="10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</row>
    <row r="229" ht="14.25" customHeight="1">
      <c r="A229" s="103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103"/>
      <c r="R229" s="103"/>
      <c r="S229" s="103"/>
      <c r="T229" s="103"/>
      <c r="U229" s="103"/>
      <c r="V229" s="10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</row>
    <row r="230" ht="14.25" customHeight="1">
      <c r="A230" s="103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103"/>
      <c r="R230" s="103"/>
      <c r="S230" s="103"/>
      <c r="T230" s="103"/>
      <c r="U230" s="103"/>
      <c r="V230" s="10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</row>
    <row r="231" ht="14.25" customHeight="1">
      <c r="A231" s="103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103"/>
      <c r="R231" s="103"/>
      <c r="S231" s="103"/>
      <c r="T231" s="103"/>
      <c r="U231" s="103"/>
      <c r="V231" s="10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</row>
    <row r="232" ht="14.25" customHeight="1">
      <c r="A232" s="103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103"/>
      <c r="R232" s="103"/>
      <c r="S232" s="103"/>
      <c r="T232" s="103"/>
      <c r="U232" s="103"/>
      <c r="V232" s="10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</row>
    <row r="233" ht="14.25" customHeight="1">
      <c r="A233" s="103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103"/>
      <c r="R233" s="103"/>
      <c r="S233" s="103"/>
      <c r="T233" s="103"/>
      <c r="U233" s="103"/>
      <c r="V233" s="10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</row>
    <row r="234" ht="14.25" customHeight="1">
      <c r="A234" s="103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103"/>
      <c r="R234" s="103"/>
      <c r="S234" s="103"/>
      <c r="T234" s="103"/>
      <c r="U234" s="103"/>
      <c r="V234" s="10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</row>
    <row r="235" ht="14.25" customHeight="1">
      <c r="A235" s="103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103"/>
      <c r="R235" s="103"/>
      <c r="S235" s="103"/>
      <c r="T235" s="103"/>
      <c r="U235" s="103"/>
      <c r="V235" s="10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</row>
    <row r="236" ht="14.25" customHeight="1">
      <c r="A236" s="103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103"/>
      <c r="R236" s="103"/>
      <c r="S236" s="103"/>
      <c r="T236" s="103"/>
      <c r="U236" s="103"/>
      <c r="V236" s="10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</row>
    <row r="237" ht="14.25" customHeight="1">
      <c r="A237" s="103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103"/>
      <c r="R237" s="103"/>
      <c r="S237" s="103"/>
      <c r="T237" s="103"/>
      <c r="U237" s="103"/>
      <c r="V237" s="10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</row>
    <row r="238" ht="14.25" customHeight="1">
      <c r="A238" s="103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103"/>
      <c r="R238" s="103"/>
      <c r="S238" s="103"/>
      <c r="T238" s="103"/>
      <c r="U238" s="103"/>
      <c r="V238" s="10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</row>
    <row r="239" ht="14.25" customHeight="1">
      <c r="A239" s="103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103"/>
      <c r="R239" s="103"/>
      <c r="S239" s="103"/>
      <c r="T239" s="103"/>
      <c r="U239" s="103"/>
      <c r="V239" s="10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</row>
    <row r="240" ht="14.25" customHeight="1">
      <c r="A240" s="103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103"/>
      <c r="R240" s="103"/>
      <c r="S240" s="103"/>
      <c r="T240" s="103"/>
      <c r="U240" s="103"/>
      <c r="V240" s="10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</row>
    <row r="241" ht="14.25" customHeight="1">
      <c r="A241" s="103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103"/>
      <c r="R241" s="103"/>
      <c r="S241" s="103"/>
      <c r="T241" s="103"/>
      <c r="U241" s="103"/>
      <c r="V241" s="10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</row>
    <row r="242" ht="14.25" customHeight="1">
      <c r="A242" s="103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103"/>
      <c r="R242" s="103"/>
      <c r="S242" s="103"/>
      <c r="T242" s="103"/>
      <c r="U242" s="103"/>
      <c r="V242" s="10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</row>
    <row r="243" ht="14.25" customHeight="1">
      <c r="A243" s="103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103"/>
      <c r="R243" s="103"/>
      <c r="S243" s="103"/>
      <c r="T243" s="103"/>
      <c r="U243" s="103"/>
      <c r="V243" s="10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</row>
    <row r="244" ht="14.25" customHeight="1">
      <c r="A244" s="103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103"/>
      <c r="R244" s="103"/>
      <c r="S244" s="103"/>
      <c r="T244" s="103"/>
      <c r="U244" s="103"/>
      <c r="V244" s="10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</row>
    <row r="245" ht="14.25" customHeight="1">
      <c r="A245" s="103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103"/>
      <c r="R245" s="103"/>
      <c r="S245" s="103"/>
      <c r="T245" s="103"/>
      <c r="U245" s="103"/>
      <c r="V245" s="10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</row>
    <row r="246" ht="14.25" customHeight="1">
      <c r="A246" s="103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103"/>
      <c r="R246" s="103"/>
      <c r="S246" s="103"/>
      <c r="T246" s="103"/>
      <c r="U246" s="103"/>
      <c r="V246" s="10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</row>
    <row r="247" ht="14.25" customHeight="1">
      <c r="A247" s="103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103"/>
      <c r="R247" s="103"/>
      <c r="S247" s="103"/>
      <c r="T247" s="103"/>
      <c r="U247" s="103"/>
      <c r="V247" s="10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</row>
    <row r="248" ht="14.25" customHeight="1">
      <c r="A248" s="103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103"/>
      <c r="R248" s="103"/>
      <c r="S248" s="103"/>
      <c r="T248" s="103"/>
      <c r="U248" s="103"/>
      <c r="V248" s="10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</row>
    <row r="249" ht="14.25" customHeight="1">
      <c r="A249" s="103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103"/>
      <c r="R249" s="103"/>
      <c r="S249" s="103"/>
      <c r="T249" s="103"/>
      <c r="U249" s="103"/>
      <c r="V249" s="10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</row>
    <row r="250" ht="14.25" customHeight="1">
      <c r="A250" s="103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103"/>
      <c r="R250" s="103"/>
      <c r="S250" s="103"/>
      <c r="T250" s="103"/>
      <c r="U250" s="103"/>
      <c r="V250" s="10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</row>
    <row r="251" ht="14.25" customHeight="1">
      <c r="A251" s="103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103"/>
      <c r="R251" s="103"/>
      <c r="S251" s="103"/>
      <c r="T251" s="103"/>
      <c r="U251" s="103"/>
      <c r="V251" s="10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</row>
    <row r="252" ht="14.25" customHeight="1">
      <c r="A252" s="103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103"/>
      <c r="R252" s="103"/>
      <c r="S252" s="103"/>
      <c r="T252" s="103"/>
      <c r="U252" s="103"/>
      <c r="V252" s="10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</row>
    <row r="253" ht="14.25" customHeight="1">
      <c r="A253" s="103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103"/>
      <c r="R253" s="103"/>
      <c r="S253" s="103"/>
      <c r="T253" s="103"/>
      <c r="U253" s="103"/>
      <c r="V253" s="10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</row>
    <row r="254" ht="14.25" customHeight="1">
      <c r="A254" s="103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103"/>
      <c r="R254" s="103"/>
      <c r="S254" s="103"/>
      <c r="T254" s="103"/>
      <c r="U254" s="103"/>
      <c r="V254" s="10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</row>
    <row r="255" ht="14.25" customHeight="1">
      <c r="A255" s="103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103"/>
      <c r="R255" s="103"/>
      <c r="S255" s="103"/>
      <c r="T255" s="103"/>
      <c r="U255" s="103"/>
      <c r="V255" s="10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</row>
    <row r="256" ht="14.25" customHeight="1">
      <c r="A256" s="103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103"/>
      <c r="R256" s="103"/>
      <c r="S256" s="103"/>
      <c r="T256" s="103"/>
      <c r="U256" s="103"/>
      <c r="V256" s="10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</row>
    <row r="257" ht="14.25" customHeight="1">
      <c r="A257" s="103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103"/>
      <c r="R257" s="103"/>
      <c r="S257" s="103"/>
      <c r="T257" s="103"/>
      <c r="U257" s="103"/>
      <c r="V257" s="10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</row>
    <row r="258" ht="14.25" customHeight="1">
      <c r="A258" s="103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103"/>
      <c r="R258" s="103"/>
      <c r="S258" s="103"/>
      <c r="T258" s="103"/>
      <c r="U258" s="103"/>
      <c r="V258" s="10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</row>
    <row r="259" ht="14.25" customHeight="1">
      <c r="A259" s="103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103"/>
      <c r="R259" s="103"/>
      <c r="S259" s="103"/>
      <c r="T259" s="103"/>
      <c r="U259" s="103"/>
      <c r="V259" s="10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</row>
    <row r="260" ht="14.25" customHeight="1">
      <c r="A260" s="103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103"/>
      <c r="R260" s="103"/>
      <c r="S260" s="103"/>
      <c r="T260" s="103"/>
      <c r="U260" s="103"/>
      <c r="V260" s="10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</row>
    <row r="261" ht="14.25" customHeight="1">
      <c r="A261" s="103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103"/>
      <c r="R261" s="103"/>
      <c r="S261" s="103"/>
      <c r="T261" s="103"/>
      <c r="U261" s="103"/>
      <c r="V261" s="10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</row>
    <row r="262" ht="14.25" customHeight="1">
      <c r="A262" s="103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103"/>
      <c r="R262" s="103"/>
      <c r="S262" s="103"/>
      <c r="T262" s="103"/>
      <c r="U262" s="103"/>
      <c r="V262" s="10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</row>
    <row r="263" ht="14.25" customHeight="1">
      <c r="A263" s="103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103"/>
      <c r="R263" s="103"/>
      <c r="S263" s="103"/>
      <c r="T263" s="103"/>
      <c r="U263" s="103"/>
      <c r="V263" s="10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</row>
    <row r="264" ht="14.25" customHeight="1">
      <c r="A264" s="103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103"/>
      <c r="R264" s="103"/>
      <c r="S264" s="103"/>
      <c r="T264" s="103"/>
      <c r="U264" s="103"/>
      <c r="V264" s="10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</row>
    <row r="265" ht="14.25" customHeight="1">
      <c r="A265" s="103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103"/>
      <c r="R265" s="103"/>
      <c r="S265" s="103"/>
      <c r="T265" s="103"/>
      <c r="U265" s="103"/>
      <c r="V265" s="10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</row>
    <row r="266" ht="14.25" customHeight="1">
      <c r="A266" s="103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103"/>
      <c r="R266" s="103"/>
      <c r="S266" s="103"/>
      <c r="T266" s="103"/>
      <c r="U266" s="103"/>
      <c r="V266" s="10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</row>
    <row r="267" ht="14.25" customHeight="1">
      <c r="A267" s="103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103"/>
      <c r="R267" s="103"/>
      <c r="S267" s="103"/>
      <c r="T267" s="103"/>
      <c r="U267" s="103"/>
      <c r="V267" s="10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</row>
    <row r="268" ht="14.25" customHeight="1">
      <c r="A268" s="103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103"/>
      <c r="R268" s="103"/>
      <c r="S268" s="103"/>
      <c r="T268" s="103"/>
      <c r="U268" s="103"/>
      <c r="V268" s="10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</row>
    <row r="269" ht="14.25" customHeight="1">
      <c r="A269" s="103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103"/>
      <c r="R269" s="103"/>
      <c r="S269" s="103"/>
      <c r="T269" s="103"/>
      <c r="U269" s="103"/>
      <c r="V269" s="10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</row>
    <row r="270" ht="14.25" customHeight="1">
      <c r="A270" s="103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103"/>
      <c r="R270" s="103"/>
      <c r="S270" s="103"/>
      <c r="T270" s="103"/>
      <c r="U270" s="103"/>
      <c r="V270" s="10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</row>
    <row r="271" ht="14.25" customHeight="1">
      <c r="A271" s="103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103"/>
      <c r="R271" s="103"/>
      <c r="S271" s="103"/>
      <c r="T271" s="103"/>
      <c r="U271" s="103"/>
      <c r="V271" s="10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</row>
    <row r="272" ht="14.25" customHeight="1">
      <c r="A272" s="103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103"/>
      <c r="R272" s="103"/>
      <c r="S272" s="103"/>
      <c r="T272" s="103"/>
      <c r="U272" s="103"/>
      <c r="V272" s="10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</row>
    <row r="273" ht="14.25" customHeight="1">
      <c r="A273" s="103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103"/>
      <c r="R273" s="103"/>
      <c r="S273" s="103"/>
      <c r="T273" s="103"/>
      <c r="U273" s="103"/>
      <c r="V273" s="10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</row>
    <row r="274" ht="14.25" customHeight="1">
      <c r="A274" s="103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103"/>
      <c r="R274" s="103"/>
      <c r="S274" s="103"/>
      <c r="T274" s="103"/>
      <c r="U274" s="103"/>
      <c r="V274" s="10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</row>
    <row r="275" ht="14.25" customHeight="1">
      <c r="A275" s="103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103"/>
      <c r="R275" s="103"/>
      <c r="S275" s="103"/>
      <c r="T275" s="103"/>
      <c r="U275" s="103"/>
      <c r="V275" s="10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</row>
    <row r="276" ht="14.25" customHeight="1">
      <c r="A276" s="103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103"/>
      <c r="R276" s="103"/>
      <c r="S276" s="103"/>
      <c r="T276" s="103"/>
      <c r="U276" s="103"/>
      <c r="V276" s="10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</row>
    <row r="277" ht="14.25" customHeight="1">
      <c r="A277" s="103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103"/>
      <c r="R277" s="103"/>
      <c r="S277" s="103"/>
      <c r="T277" s="103"/>
      <c r="U277" s="103"/>
      <c r="V277" s="10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</row>
    <row r="278" ht="14.25" customHeight="1">
      <c r="A278" s="103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103"/>
      <c r="R278" s="103"/>
      <c r="S278" s="103"/>
      <c r="T278" s="103"/>
      <c r="U278" s="103"/>
      <c r="V278" s="10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</row>
    <row r="279" ht="14.25" customHeight="1">
      <c r="A279" s="103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103"/>
      <c r="R279" s="103"/>
      <c r="S279" s="103"/>
      <c r="T279" s="103"/>
      <c r="U279" s="103"/>
      <c r="V279" s="10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</row>
    <row r="280" ht="14.25" customHeight="1">
      <c r="A280" s="103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103"/>
      <c r="R280" s="103"/>
      <c r="S280" s="103"/>
      <c r="T280" s="103"/>
      <c r="U280" s="103"/>
      <c r="V280" s="10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</row>
    <row r="281" ht="14.25" customHeight="1">
      <c r="A281" s="103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103"/>
      <c r="R281" s="103"/>
      <c r="S281" s="103"/>
      <c r="T281" s="103"/>
      <c r="U281" s="103"/>
      <c r="V281" s="10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</row>
    <row r="282" ht="14.25" customHeight="1">
      <c r="A282" s="103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103"/>
      <c r="R282" s="103"/>
      <c r="S282" s="103"/>
      <c r="T282" s="103"/>
      <c r="U282" s="103"/>
      <c r="V282" s="10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</row>
    <row r="283" ht="14.25" customHeight="1">
      <c r="A283" s="103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103"/>
      <c r="R283" s="103"/>
      <c r="S283" s="103"/>
      <c r="T283" s="103"/>
      <c r="U283" s="103"/>
      <c r="V283" s="10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</row>
    <row r="284" ht="14.25" customHeight="1">
      <c r="A284" s="103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103"/>
      <c r="R284" s="103"/>
      <c r="S284" s="103"/>
      <c r="T284" s="103"/>
      <c r="U284" s="103"/>
      <c r="V284" s="10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</row>
    <row r="285" ht="14.25" customHeight="1">
      <c r="A285" s="103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103"/>
      <c r="R285" s="103"/>
      <c r="S285" s="103"/>
      <c r="T285" s="103"/>
      <c r="U285" s="103"/>
      <c r="V285" s="10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</row>
    <row r="286" ht="14.25" customHeight="1">
      <c r="A286" s="103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103"/>
      <c r="R286" s="103"/>
      <c r="S286" s="103"/>
      <c r="T286" s="103"/>
      <c r="U286" s="103"/>
      <c r="V286" s="10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</row>
    <row r="287" ht="14.25" customHeight="1">
      <c r="A287" s="103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103"/>
      <c r="R287" s="103"/>
      <c r="S287" s="103"/>
      <c r="T287" s="103"/>
      <c r="U287" s="103"/>
      <c r="V287" s="10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</row>
    <row r="288" ht="14.25" customHeight="1">
      <c r="A288" s="103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103"/>
      <c r="R288" s="103"/>
      <c r="S288" s="103"/>
      <c r="T288" s="103"/>
      <c r="U288" s="103"/>
      <c r="V288" s="10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</row>
    <row r="289" ht="14.25" customHeight="1">
      <c r="A289" s="103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103"/>
      <c r="R289" s="103"/>
      <c r="S289" s="103"/>
      <c r="T289" s="103"/>
      <c r="U289" s="103"/>
      <c r="V289" s="10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</row>
    <row r="290" ht="14.25" customHeight="1">
      <c r="A290" s="103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103"/>
      <c r="R290" s="103"/>
      <c r="S290" s="103"/>
      <c r="T290" s="103"/>
      <c r="U290" s="103"/>
      <c r="V290" s="10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</row>
    <row r="291" ht="14.25" customHeight="1">
      <c r="A291" s="103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103"/>
      <c r="R291" s="103"/>
      <c r="S291" s="103"/>
      <c r="T291" s="103"/>
      <c r="U291" s="103"/>
      <c r="V291" s="10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</row>
    <row r="292" ht="14.25" customHeight="1">
      <c r="A292" s="103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103"/>
      <c r="R292" s="103"/>
      <c r="S292" s="103"/>
      <c r="T292" s="103"/>
      <c r="U292" s="103"/>
      <c r="V292" s="10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</row>
    <row r="293" ht="14.25" customHeight="1">
      <c r="A293" s="103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103"/>
      <c r="R293" s="103"/>
      <c r="S293" s="103"/>
      <c r="T293" s="103"/>
      <c r="U293" s="103"/>
      <c r="V293" s="10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</row>
    <row r="294" ht="14.25" customHeight="1">
      <c r="A294" s="103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103"/>
      <c r="R294" s="103"/>
      <c r="S294" s="103"/>
      <c r="T294" s="103"/>
      <c r="U294" s="103"/>
      <c r="V294" s="10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</row>
    <row r="295" ht="14.25" customHeight="1">
      <c r="A295" s="103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103"/>
      <c r="R295" s="103"/>
      <c r="S295" s="103"/>
      <c r="T295" s="103"/>
      <c r="U295" s="103"/>
      <c r="V295" s="10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</row>
    <row r="296" ht="14.25" customHeight="1">
      <c r="A296" s="103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103"/>
      <c r="R296" s="103"/>
      <c r="S296" s="103"/>
      <c r="T296" s="103"/>
      <c r="U296" s="103"/>
      <c r="V296" s="10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</row>
    <row r="297" ht="14.25" customHeight="1">
      <c r="A297" s="103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103"/>
      <c r="R297" s="103"/>
      <c r="S297" s="103"/>
      <c r="T297" s="103"/>
      <c r="U297" s="103"/>
      <c r="V297" s="10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</row>
    <row r="298" ht="14.25" customHeight="1">
      <c r="A298" s="103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103"/>
      <c r="R298" s="103"/>
      <c r="S298" s="103"/>
      <c r="T298" s="103"/>
      <c r="U298" s="103"/>
      <c r="V298" s="10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</row>
    <row r="299" ht="14.25" customHeight="1">
      <c r="A299" s="103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103"/>
      <c r="R299" s="103"/>
      <c r="S299" s="103"/>
      <c r="T299" s="103"/>
      <c r="U299" s="103"/>
      <c r="V299" s="10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</row>
    <row r="300" ht="14.25" customHeight="1">
      <c r="A300" s="103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103"/>
      <c r="R300" s="103"/>
      <c r="S300" s="103"/>
      <c r="T300" s="103"/>
      <c r="U300" s="103"/>
      <c r="V300" s="10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</row>
    <row r="301" ht="14.25" customHeight="1">
      <c r="A301" s="103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103"/>
      <c r="R301" s="103"/>
      <c r="S301" s="103"/>
      <c r="T301" s="103"/>
      <c r="U301" s="103"/>
      <c r="V301" s="10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</row>
    <row r="302" ht="14.25" customHeight="1">
      <c r="A302" s="103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103"/>
      <c r="R302" s="103"/>
      <c r="S302" s="103"/>
      <c r="T302" s="103"/>
      <c r="U302" s="103"/>
      <c r="V302" s="10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</row>
    <row r="303" ht="14.25" customHeight="1">
      <c r="A303" s="103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103"/>
      <c r="R303" s="103"/>
      <c r="S303" s="103"/>
      <c r="T303" s="103"/>
      <c r="U303" s="103"/>
      <c r="V303" s="10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</row>
    <row r="304" ht="14.25" customHeight="1">
      <c r="A304" s="103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103"/>
      <c r="R304" s="103"/>
      <c r="S304" s="103"/>
      <c r="T304" s="103"/>
      <c r="U304" s="103"/>
      <c r="V304" s="10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</row>
    <row r="305" ht="14.25" customHeight="1">
      <c r="A305" s="103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103"/>
      <c r="R305" s="103"/>
      <c r="S305" s="103"/>
      <c r="T305" s="103"/>
      <c r="U305" s="103"/>
      <c r="V305" s="10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</row>
    <row r="306" ht="14.25" customHeight="1">
      <c r="A306" s="103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103"/>
      <c r="R306" s="103"/>
      <c r="S306" s="103"/>
      <c r="T306" s="103"/>
      <c r="U306" s="103"/>
      <c r="V306" s="10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</row>
    <row r="307" ht="14.25" customHeight="1">
      <c r="A307" s="103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103"/>
      <c r="R307" s="103"/>
      <c r="S307" s="103"/>
      <c r="T307" s="103"/>
      <c r="U307" s="103"/>
      <c r="V307" s="10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</row>
    <row r="308" ht="14.25" customHeight="1">
      <c r="A308" s="103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103"/>
      <c r="R308" s="103"/>
      <c r="S308" s="103"/>
      <c r="T308" s="103"/>
      <c r="U308" s="103"/>
      <c r="V308" s="10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</row>
    <row r="309" ht="14.25" customHeight="1">
      <c r="A309" s="103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103"/>
      <c r="R309" s="103"/>
      <c r="S309" s="103"/>
      <c r="T309" s="103"/>
      <c r="U309" s="103"/>
      <c r="V309" s="10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</row>
    <row r="310" ht="14.25" customHeight="1">
      <c r="A310" s="103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103"/>
      <c r="R310" s="103"/>
      <c r="S310" s="103"/>
      <c r="T310" s="103"/>
      <c r="U310" s="103"/>
      <c r="V310" s="10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</row>
    <row r="311" ht="14.25" customHeight="1">
      <c r="A311" s="103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103"/>
      <c r="R311" s="103"/>
      <c r="S311" s="103"/>
      <c r="T311" s="103"/>
      <c r="U311" s="103"/>
      <c r="V311" s="10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</row>
    <row r="312" ht="14.25" customHeight="1">
      <c r="A312" s="103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103"/>
      <c r="R312" s="103"/>
      <c r="S312" s="103"/>
      <c r="T312" s="103"/>
      <c r="U312" s="103"/>
      <c r="V312" s="10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</row>
    <row r="313" ht="14.25" customHeight="1">
      <c r="A313" s="103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103"/>
      <c r="R313" s="103"/>
      <c r="S313" s="103"/>
      <c r="T313" s="103"/>
      <c r="U313" s="103"/>
      <c r="V313" s="10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</row>
    <row r="314" ht="14.25" customHeight="1">
      <c r="A314" s="103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103"/>
      <c r="R314" s="103"/>
      <c r="S314" s="103"/>
      <c r="T314" s="103"/>
      <c r="U314" s="103"/>
      <c r="V314" s="10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</row>
    <row r="315" ht="14.25" customHeight="1">
      <c r="A315" s="103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103"/>
      <c r="R315" s="103"/>
      <c r="S315" s="103"/>
      <c r="T315" s="103"/>
      <c r="U315" s="103"/>
      <c r="V315" s="10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</row>
    <row r="316" ht="14.25" customHeight="1">
      <c r="A316" s="103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103"/>
      <c r="R316" s="103"/>
      <c r="S316" s="103"/>
      <c r="T316" s="103"/>
      <c r="U316" s="103"/>
      <c r="V316" s="10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</row>
    <row r="317" ht="14.25" customHeight="1">
      <c r="A317" s="103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103"/>
      <c r="R317" s="103"/>
      <c r="S317" s="103"/>
      <c r="T317" s="103"/>
      <c r="U317" s="103"/>
      <c r="V317" s="10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</row>
    <row r="318" ht="14.25" customHeight="1">
      <c r="A318" s="103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103"/>
      <c r="R318" s="103"/>
      <c r="S318" s="103"/>
      <c r="T318" s="103"/>
      <c r="U318" s="103"/>
      <c r="V318" s="10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</row>
    <row r="319" ht="14.25" customHeight="1">
      <c r="A319" s="103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103"/>
      <c r="R319" s="103"/>
      <c r="S319" s="103"/>
      <c r="T319" s="103"/>
      <c r="U319" s="103"/>
      <c r="V319" s="10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</row>
    <row r="320" ht="14.25" customHeight="1">
      <c r="A320" s="103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103"/>
      <c r="R320" s="103"/>
      <c r="S320" s="103"/>
      <c r="T320" s="103"/>
      <c r="U320" s="103"/>
      <c r="V320" s="10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</row>
    <row r="321" ht="14.25" customHeight="1">
      <c r="A321" s="103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103"/>
      <c r="R321" s="103"/>
      <c r="S321" s="103"/>
      <c r="T321" s="103"/>
      <c r="U321" s="103"/>
      <c r="V321" s="10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</row>
    <row r="322" ht="14.25" customHeight="1">
      <c r="A322" s="103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103"/>
      <c r="R322" s="103"/>
      <c r="S322" s="103"/>
      <c r="T322" s="103"/>
      <c r="U322" s="103"/>
      <c r="V322" s="10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</row>
    <row r="323" ht="14.25" customHeight="1">
      <c r="A323" s="103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103"/>
      <c r="R323" s="103"/>
      <c r="S323" s="103"/>
      <c r="T323" s="103"/>
      <c r="U323" s="103"/>
      <c r="V323" s="10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</row>
    <row r="324" ht="14.25" customHeight="1">
      <c r="A324" s="103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103"/>
      <c r="R324" s="103"/>
      <c r="S324" s="103"/>
      <c r="T324" s="103"/>
      <c r="U324" s="103"/>
      <c r="V324" s="10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</row>
    <row r="325" ht="14.25" customHeight="1">
      <c r="A325" s="103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103"/>
      <c r="R325" s="103"/>
      <c r="S325" s="103"/>
      <c r="T325" s="103"/>
      <c r="U325" s="103"/>
      <c r="V325" s="10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</row>
    <row r="326" ht="14.25" customHeight="1">
      <c r="A326" s="103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103"/>
      <c r="R326" s="103"/>
      <c r="S326" s="103"/>
      <c r="T326" s="103"/>
      <c r="U326" s="103"/>
      <c r="V326" s="10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</row>
    <row r="327" ht="14.25" customHeight="1">
      <c r="A327" s="103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103"/>
      <c r="R327" s="103"/>
      <c r="S327" s="103"/>
      <c r="T327" s="103"/>
      <c r="U327" s="103"/>
      <c r="V327" s="10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</row>
    <row r="328" ht="14.25" customHeight="1">
      <c r="A328" s="103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103"/>
      <c r="R328" s="103"/>
      <c r="S328" s="103"/>
      <c r="T328" s="103"/>
      <c r="U328" s="103"/>
      <c r="V328" s="10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</row>
    <row r="329" ht="14.25" customHeight="1">
      <c r="A329" s="103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103"/>
      <c r="R329" s="103"/>
      <c r="S329" s="103"/>
      <c r="T329" s="103"/>
      <c r="U329" s="103"/>
      <c r="V329" s="10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</row>
    <row r="330" ht="14.25" customHeight="1">
      <c r="A330" s="103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103"/>
      <c r="R330" s="103"/>
      <c r="S330" s="103"/>
      <c r="T330" s="103"/>
      <c r="U330" s="103"/>
      <c r="V330" s="10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</row>
    <row r="331" ht="14.25" customHeight="1">
      <c r="A331" s="103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103"/>
      <c r="R331" s="103"/>
      <c r="S331" s="103"/>
      <c r="T331" s="103"/>
      <c r="U331" s="103"/>
      <c r="V331" s="10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</row>
    <row r="332" ht="14.25" customHeight="1">
      <c r="A332" s="103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103"/>
      <c r="R332" s="103"/>
      <c r="S332" s="103"/>
      <c r="T332" s="103"/>
      <c r="U332" s="103"/>
      <c r="V332" s="10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</row>
    <row r="333" ht="14.25" customHeight="1">
      <c r="A333" s="103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103"/>
      <c r="R333" s="103"/>
      <c r="S333" s="103"/>
      <c r="T333" s="103"/>
      <c r="U333" s="103"/>
      <c r="V333" s="10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</row>
    <row r="334" ht="14.25" customHeight="1">
      <c r="A334" s="103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103"/>
      <c r="R334" s="103"/>
      <c r="S334" s="103"/>
      <c r="T334" s="103"/>
      <c r="U334" s="103"/>
      <c r="V334" s="10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</row>
    <row r="335" ht="14.25" customHeight="1">
      <c r="A335" s="103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103"/>
      <c r="R335" s="103"/>
      <c r="S335" s="103"/>
      <c r="T335" s="103"/>
      <c r="U335" s="103"/>
      <c r="V335" s="10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</row>
    <row r="336" ht="14.25" customHeight="1">
      <c r="A336" s="103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103"/>
      <c r="R336" s="103"/>
      <c r="S336" s="103"/>
      <c r="T336" s="103"/>
      <c r="U336" s="103"/>
      <c r="V336" s="10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</row>
    <row r="337" ht="14.25" customHeight="1">
      <c r="A337" s="103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103"/>
      <c r="R337" s="103"/>
      <c r="S337" s="103"/>
      <c r="T337" s="103"/>
      <c r="U337" s="103"/>
      <c r="V337" s="10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</row>
    <row r="338" ht="14.25" customHeight="1">
      <c r="A338" s="103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103"/>
      <c r="R338" s="103"/>
      <c r="S338" s="103"/>
      <c r="T338" s="103"/>
      <c r="U338" s="103"/>
      <c r="V338" s="10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</row>
    <row r="339" ht="14.25" customHeight="1">
      <c r="A339" s="103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103"/>
      <c r="R339" s="103"/>
      <c r="S339" s="103"/>
      <c r="T339" s="103"/>
      <c r="U339" s="103"/>
      <c r="V339" s="10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</row>
    <row r="340" ht="14.25" customHeight="1">
      <c r="A340" s="103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103"/>
      <c r="R340" s="103"/>
      <c r="S340" s="103"/>
      <c r="T340" s="103"/>
      <c r="U340" s="103"/>
      <c r="V340" s="10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</row>
    <row r="341" ht="14.25" customHeight="1">
      <c r="A341" s="103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103"/>
      <c r="R341" s="103"/>
      <c r="S341" s="103"/>
      <c r="T341" s="103"/>
      <c r="U341" s="103"/>
      <c r="V341" s="10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</row>
    <row r="342" ht="14.25" customHeight="1">
      <c r="A342" s="103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103"/>
      <c r="R342" s="103"/>
      <c r="S342" s="103"/>
      <c r="T342" s="103"/>
      <c r="U342" s="103"/>
      <c r="V342" s="10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</row>
    <row r="343" ht="14.25" customHeight="1">
      <c r="A343" s="103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103"/>
      <c r="R343" s="103"/>
      <c r="S343" s="103"/>
      <c r="T343" s="103"/>
      <c r="U343" s="103"/>
      <c r="V343" s="10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</row>
    <row r="344" ht="14.25" customHeight="1">
      <c r="A344" s="103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103"/>
      <c r="R344" s="103"/>
      <c r="S344" s="103"/>
      <c r="T344" s="103"/>
      <c r="U344" s="103"/>
      <c r="V344" s="10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</row>
    <row r="345" ht="14.25" customHeight="1">
      <c r="A345" s="103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103"/>
      <c r="R345" s="103"/>
      <c r="S345" s="103"/>
      <c r="T345" s="103"/>
      <c r="U345" s="103"/>
      <c r="V345" s="10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</row>
    <row r="346" ht="14.25" customHeight="1">
      <c r="A346" s="103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103"/>
      <c r="R346" s="103"/>
      <c r="S346" s="103"/>
      <c r="T346" s="103"/>
      <c r="U346" s="103"/>
      <c r="V346" s="10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</row>
    <row r="347" ht="14.25" customHeight="1">
      <c r="A347" s="103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103"/>
      <c r="R347" s="103"/>
      <c r="S347" s="103"/>
      <c r="T347" s="103"/>
      <c r="U347" s="103"/>
      <c r="V347" s="10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</row>
    <row r="348" ht="14.25" customHeight="1">
      <c r="A348" s="103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103"/>
      <c r="R348" s="103"/>
      <c r="S348" s="103"/>
      <c r="T348" s="103"/>
      <c r="U348" s="103"/>
      <c r="V348" s="10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</row>
    <row r="349" ht="14.25" customHeight="1">
      <c r="A349" s="103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103"/>
      <c r="R349" s="103"/>
      <c r="S349" s="103"/>
      <c r="T349" s="103"/>
      <c r="U349" s="103"/>
      <c r="V349" s="10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</row>
    <row r="350" ht="14.25" customHeight="1">
      <c r="A350" s="103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103"/>
      <c r="R350" s="103"/>
      <c r="S350" s="103"/>
      <c r="T350" s="103"/>
      <c r="U350" s="103"/>
      <c r="V350" s="10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</row>
    <row r="351" ht="14.25" customHeight="1">
      <c r="A351" s="103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103"/>
      <c r="R351" s="103"/>
      <c r="S351" s="103"/>
      <c r="T351" s="103"/>
      <c r="U351" s="103"/>
      <c r="V351" s="10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</row>
    <row r="352" ht="14.25" customHeight="1">
      <c r="A352" s="103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103"/>
      <c r="R352" s="103"/>
      <c r="S352" s="103"/>
      <c r="T352" s="103"/>
      <c r="U352" s="103"/>
      <c r="V352" s="10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</row>
    <row r="353" ht="14.25" customHeight="1">
      <c r="A353" s="103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103"/>
      <c r="R353" s="103"/>
      <c r="S353" s="103"/>
      <c r="T353" s="103"/>
      <c r="U353" s="103"/>
      <c r="V353" s="10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</row>
    <row r="354" ht="14.25" customHeight="1">
      <c r="A354" s="103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103"/>
      <c r="R354" s="103"/>
      <c r="S354" s="103"/>
      <c r="T354" s="103"/>
      <c r="U354" s="103"/>
      <c r="V354" s="10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</row>
    <row r="355" ht="14.25" customHeight="1">
      <c r="A355" s="103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103"/>
      <c r="R355" s="103"/>
      <c r="S355" s="103"/>
      <c r="T355" s="103"/>
      <c r="U355" s="103"/>
      <c r="V355" s="10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</row>
    <row r="356" ht="14.25" customHeight="1">
      <c r="A356" s="103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103"/>
      <c r="R356" s="103"/>
      <c r="S356" s="103"/>
      <c r="T356" s="103"/>
      <c r="U356" s="103"/>
      <c r="V356" s="10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</row>
    <row r="357" ht="14.25" customHeight="1">
      <c r="A357" s="103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103"/>
      <c r="R357" s="103"/>
      <c r="S357" s="103"/>
      <c r="T357" s="103"/>
      <c r="U357" s="103"/>
      <c r="V357" s="10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</row>
    <row r="358" ht="14.25" customHeight="1">
      <c r="A358" s="103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103"/>
      <c r="R358" s="103"/>
      <c r="S358" s="103"/>
      <c r="T358" s="103"/>
      <c r="U358" s="103"/>
      <c r="V358" s="10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</row>
    <row r="359" ht="14.25" customHeight="1">
      <c r="A359" s="103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103"/>
      <c r="R359" s="103"/>
      <c r="S359" s="103"/>
      <c r="T359" s="103"/>
      <c r="U359" s="103"/>
      <c r="V359" s="10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</row>
    <row r="360" ht="14.25" customHeight="1">
      <c r="A360" s="103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103"/>
      <c r="R360" s="103"/>
      <c r="S360" s="103"/>
      <c r="T360" s="103"/>
      <c r="U360" s="103"/>
      <c r="V360" s="10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</row>
    <row r="361" ht="14.25" customHeight="1">
      <c r="A361" s="103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103"/>
      <c r="R361" s="103"/>
      <c r="S361" s="103"/>
      <c r="T361" s="103"/>
      <c r="U361" s="103"/>
      <c r="V361" s="10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</row>
    <row r="362" ht="14.25" customHeight="1">
      <c r="A362" s="103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103"/>
      <c r="R362" s="103"/>
      <c r="S362" s="103"/>
      <c r="T362" s="103"/>
      <c r="U362" s="103"/>
      <c r="V362" s="10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</row>
    <row r="363" ht="14.25" customHeight="1">
      <c r="A363" s="103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103"/>
      <c r="R363" s="103"/>
      <c r="S363" s="103"/>
      <c r="T363" s="103"/>
      <c r="U363" s="103"/>
      <c r="V363" s="10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</row>
    <row r="364" ht="14.25" customHeight="1">
      <c r="A364" s="103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103"/>
      <c r="R364" s="103"/>
      <c r="S364" s="103"/>
      <c r="T364" s="103"/>
      <c r="U364" s="103"/>
      <c r="V364" s="10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</row>
    <row r="365" ht="14.25" customHeight="1">
      <c r="A365" s="103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103"/>
      <c r="R365" s="103"/>
      <c r="S365" s="103"/>
      <c r="T365" s="103"/>
      <c r="U365" s="103"/>
      <c r="V365" s="10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</row>
    <row r="366" ht="14.25" customHeight="1">
      <c r="A366" s="103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103"/>
      <c r="R366" s="103"/>
      <c r="S366" s="103"/>
      <c r="T366" s="103"/>
      <c r="U366" s="103"/>
      <c r="V366" s="10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</row>
    <row r="367" ht="14.25" customHeight="1">
      <c r="A367" s="103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103"/>
      <c r="R367" s="103"/>
      <c r="S367" s="103"/>
      <c r="T367" s="103"/>
      <c r="U367" s="103"/>
      <c r="V367" s="10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</row>
    <row r="368" ht="14.25" customHeight="1">
      <c r="A368" s="103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103"/>
      <c r="R368" s="103"/>
      <c r="S368" s="103"/>
      <c r="T368" s="103"/>
      <c r="U368" s="103"/>
      <c r="V368" s="10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</row>
    <row r="369" ht="14.25" customHeight="1">
      <c r="A369" s="103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103"/>
      <c r="R369" s="103"/>
      <c r="S369" s="103"/>
      <c r="T369" s="103"/>
      <c r="U369" s="103"/>
      <c r="V369" s="10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</row>
    <row r="370" ht="14.25" customHeight="1">
      <c r="A370" s="103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103"/>
      <c r="R370" s="103"/>
      <c r="S370" s="103"/>
      <c r="T370" s="103"/>
      <c r="U370" s="103"/>
      <c r="V370" s="10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</row>
    <row r="371" ht="14.25" customHeight="1">
      <c r="A371" s="103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103"/>
      <c r="R371" s="103"/>
      <c r="S371" s="103"/>
      <c r="T371" s="103"/>
      <c r="U371" s="103"/>
      <c r="V371" s="10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</row>
    <row r="372" ht="14.25" customHeight="1">
      <c r="A372" s="103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103"/>
      <c r="R372" s="103"/>
      <c r="S372" s="103"/>
      <c r="T372" s="103"/>
      <c r="U372" s="103"/>
      <c r="V372" s="10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</row>
    <row r="373" ht="14.25" customHeight="1">
      <c r="A373" s="103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103"/>
      <c r="R373" s="103"/>
      <c r="S373" s="103"/>
      <c r="T373" s="103"/>
      <c r="U373" s="103"/>
      <c r="V373" s="10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</row>
    <row r="374" ht="14.25" customHeight="1">
      <c r="A374" s="103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103"/>
      <c r="R374" s="103"/>
      <c r="S374" s="103"/>
      <c r="T374" s="103"/>
      <c r="U374" s="103"/>
      <c r="V374" s="10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</row>
    <row r="375" ht="14.25" customHeight="1">
      <c r="A375" s="103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103"/>
      <c r="R375" s="103"/>
      <c r="S375" s="103"/>
      <c r="T375" s="103"/>
      <c r="U375" s="103"/>
      <c r="V375" s="10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</row>
    <row r="376" ht="14.25" customHeight="1">
      <c r="A376" s="103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103"/>
      <c r="R376" s="103"/>
      <c r="S376" s="103"/>
      <c r="T376" s="103"/>
      <c r="U376" s="103"/>
      <c r="V376" s="10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</row>
    <row r="377" ht="14.25" customHeight="1">
      <c r="A377" s="103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103"/>
      <c r="R377" s="103"/>
      <c r="S377" s="103"/>
      <c r="T377" s="103"/>
      <c r="U377" s="103"/>
      <c r="V377" s="10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</row>
    <row r="378" ht="14.25" customHeight="1">
      <c r="A378" s="103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103"/>
      <c r="R378" s="103"/>
      <c r="S378" s="103"/>
      <c r="T378" s="103"/>
      <c r="U378" s="103"/>
      <c r="V378" s="10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</row>
    <row r="379" ht="14.25" customHeight="1">
      <c r="A379" s="103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103"/>
      <c r="R379" s="103"/>
      <c r="S379" s="103"/>
      <c r="T379" s="103"/>
      <c r="U379" s="103"/>
      <c r="V379" s="10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</row>
    <row r="380" ht="14.25" customHeight="1">
      <c r="A380" s="103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103"/>
      <c r="R380" s="103"/>
      <c r="S380" s="103"/>
      <c r="T380" s="103"/>
      <c r="U380" s="103"/>
      <c r="V380" s="10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</row>
    <row r="381" ht="14.25" customHeight="1">
      <c r="A381" s="103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103"/>
      <c r="R381" s="103"/>
      <c r="S381" s="103"/>
      <c r="T381" s="103"/>
      <c r="U381" s="103"/>
      <c r="V381" s="10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</row>
    <row r="382" ht="14.25" customHeight="1">
      <c r="A382" s="103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103"/>
      <c r="R382" s="103"/>
      <c r="S382" s="103"/>
      <c r="T382" s="103"/>
      <c r="U382" s="103"/>
      <c r="V382" s="10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</row>
    <row r="383" ht="14.25" customHeight="1">
      <c r="A383" s="103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103"/>
      <c r="R383" s="103"/>
      <c r="S383" s="103"/>
      <c r="T383" s="103"/>
      <c r="U383" s="103"/>
      <c r="V383" s="10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</row>
    <row r="384" ht="14.25" customHeight="1">
      <c r="A384" s="103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103"/>
      <c r="R384" s="103"/>
      <c r="S384" s="103"/>
      <c r="T384" s="103"/>
      <c r="U384" s="103"/>
      <c r="V384" s="10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</row>
    <row r="385" ht="14.25" customHeight="1">
      <c r="A385" s="103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103"/>
      <c r="R385" s="103"/>
      <c r="S385" s="103"/>
      <c r="T385" s="103"/>
      <c r="U385" s="103"/>
      <c r="V385" s="10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</row>
    <row r="386" ht="14.25" customHeight="1">
      <c r="A386" s="103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103"/>
      <c r="R386" s="103"/>
      <c r="S386" s="103"/>
      <c r="T386" s="103"/>
      <c r="U386" s="103"/>
      <c r="V386" s="10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</row>
    <row r="387" ht="14.25" customHeight="1">
      <c r="A387" s="103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103"/>
      <c r="R387" s="103"/>
      <c r="S387" s="103"/>
      <c r="T387" s="103"/>
      <c r="U387" s="103"/>
      <c r="V387" s="10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</row>
    <row r="388" ht="14.25" customHeight="1">
      <c r="A388" s="103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103"/>
      <c r="R388" s="103"/>
      <c r="S388" s="103"/>
      <c r="T388" s="103"/>
      <c r="U388" s="103"/>
      <c r="V388" s="10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</row>
    <row r="389" ht="14.25" customHeight="1">
      <c r="A389" s="103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103"/>
      <c r="R389" s="103"/>
      <c r="S389" s="103"/>
      <c r="T389" s="103"/>
      <c r="U389" s="103"/>
      <c r="V389" s="10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</row>
    <row r="390" ht="14.25" customHeight="1">
      <c r="A390" s="103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103"/>
      <c r="R390" s="103"/>
      <c r="S390" s="103"/>
      <c r="T390" s="103"/>
      <c r="U390" s="103"/>
      <c r="V390" s="10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</row>
    <row r="391" ht="14.25" customHeight="1">
      <c r="A391" s="103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103"/>
      <c r="R391" s="103"/>
      <c r="S391" s="103"/>
      <c r="T391" s="103"/>
      <c r="U391" s="103"/>
      <c r="V391" s="10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</row>
    <row r="392" ht="14.25" customHeight="1">
      <c r="A392" s="103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103"/>
      <c r="R392" s="103"/>
      <c r="S392" s="103"/>
      <c r="T392" s="103"/>
      <c r="U392" s="103"/>
      <c r="V392" s="10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</row>
    <row r="393" ht="14.25" customHeight="1">
      <c r="A393" s="103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103"/>
      <c r="R393" s="103"/>
      <c r="S393" s="103"/>
      <c r="T393" s="103"/>
      <c r="U393" s="103"/>
      <c r="V393" s="10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</row>
    <row r="394" ht="14.25" customHeight="1">
      <c r="A394" s="103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103"/>
      <c r="R394" s="103"/>
      <c r="S394" s="103"/>
      <c r="T394" s="103"/>
      <c r="U394" s="103"/>
      <c r="V394" s="10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</row>
    <row r="395" ht="14.25" customHeight="1">
      <c r="A395" s="103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103"/>
      <c r="R395" s="103"/>
      <c r="S395" s="103"/>
      <c r="T395" s="103"/>
      <c r="U395" s="103"/>
      <c r="V395" s="10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</row>
    <row r="396" ht="14.25" customHeight="1">
      <c r="A396" s="103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103"/>
      <c r="R396" s="103"/>
      <c r="S396" s="103"/>
      <c r="T396" s="103"/>
      <c r="U396" s="103"/>
      <c r="V396" s="10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</row>
    <row r="397" ht="14.25" customHeight="1">
      <c r="A397" s="103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103"/>
      <c r="R397" s="103"/>
      <c r="S397" s="103"/>
      <c r="T397" s="103"/>
      <c r="U397" s="103"/>
      <c r="V397" s="10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</row>
    <row r="398" ht="14.25" customHeight="1">
      <c r="A398" s="103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103"/>
      <c r="R398" s="103"/>
      <c r="S398" s="103"/>
      <c r="T398" s="103"/>
      <c r="U398" s="103"/>
      <c r="V398" s="10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</row>
    <row r="399" ht="14.25" customHeight="1">
      <c r="A399" s="103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103"/>
      <c r="R399" s="103"/>
      <c r="S399" s="103"/>
      <c r="T399" s="103"/>
      <c r="U399" s="103"/>
      <c r="V399" s="10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</row>
    <row r="400" ht="14.25" customHeight="1">
      <c r="A400" s="103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103"/>
      <c r="R400" s="103"/>
      <c r="S400" s="103"/>
      <c r="T400" s="103"/>
      <c r="U400" s="103"/>
      <c r="V400" s="10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</row>
    <row r="401" ht="14.25" customHeight="1">
      <c r="A401" s="103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103"/>
      <c r="R401" s="103"/>
      <c r="S401" s="103"/>
      <c r="T401" s="103"/>
      <c r="U401" s="103"/>
      <c r="V401" s="10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</row>
    <row r="402" ht="14.25" customHeight="1">
      <c r="A402" s="103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103"/>
      <c r="R402" s="103"/>
      <c r="S402" s="103"/>
      <c r="T402" s="103"/>
      <c r="U402" s="103"/>
      <c r="V402" s="10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</row>
    <row r="403" ht="14.25" customHeight="1">
      <c r="A403" s="103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103"/>
      <c r="R403" s="103"/>
      <c r="S403" s="103"/>
      <c r="T403" s="103"/>
      <c r="U403" s="103"/>
      <c r="V403" s="10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</row>
    <row r="404" ht="14.25" customHeight="1">
      <c r="A404" s="103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103"/>
      <c r="R404" s="103"/>
      <c r="S404" s="103"/>
      <c r="T404" s="103"/>
      <c r="U404" s="103"/>
      <c r="V404" s="10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</row>
    <row r="405" ht="14.25" customHeight="1">
      <c r="A405" s="103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103"/>
      <c r="R405" s="103"/>
      <c r="S405" s="103"/>
      <c r="T405" s="103"/>
      <c r="U405" s="103"/>
      <c r="V405" s="10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</row>
    <row r="406" ht="14.25" customHeight="1">
      <c r="A406" s="103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103"/>
      <c r="R406" s="103"/>
      <c r="S406" s="103"/>
      <c r="T406" s="103"/>
      <c r="U406" s="103"/>
      <c r="V406" s="10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</row>
    <row r="407" ht="14.25" customHeight="1">
      <c r="A407" s="103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103"/>
      <c r="R407" s="103"/>
      <c r="S407" s="103"/>
      <c r="T407" s="103"/>
      <c r="U407" s="103"/>
      <c r="V407" s="10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</row>
    <row r="408" ht="14.25" customHeight="1">
      <c r="A408" s="103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103"/>
      <c r="R408" s="103"/>
      <c r="S408" s="103"/>
      <c r="T408" s="103"/>
      <c r="U408" s="103"/>
      <c r="V408" s="10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</row>
    <row r="409" ht="14.25" customHeight="1">
      <c r="A409" s="103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103"/>
      <c r="R409" s="103"/>
      <c r="S409" s="103"/>
      <c r="T409" s="103"/>
      <c r="U409" s="103"/>
      <c r="V409" s="10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</row>
    <row r="410" ht="14.25" customHeight="1">
      <c r="A410" s="103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103"/>
      <c r="R410" s="103"/>
      <c r="S410" s="103"/>
      <c r="T410" s="103"/>
      <c r="U410" s="103"/>
      <c r="V410" s="10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</row>
    <row r="411" ht="14.25" customHeight="1">
      <c r="A411" s="103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103"/>
      <c r="R411" s="103"/>
      <c r="S411" s="103"/>
      <c r="T411" s="103"/>
      <c r="U411" s="103"/>
      <c r="V411" s="10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</row>
    <row r="412" ht="14.25" customHeight="1">
      <c r="A412" s="103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103"/>
      <c r="R412" s="103"/>
      <c r="S412" s="103"/>
      <c r="T412" s="103"/>
      <c r="U412" s="103"/>
      <c r="V412" s="10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</row>
    <row r="413" ht="14.25" customHeight="1">
      <c r="A413" s="103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103"/>
      <c r="R413" s="103"/>
      <c r="S413" s="103"/>
      <c r="T413" s="103"/>
      <c r="U413" s="103"/>
      <c r="V413" s="10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</row>
    <row r="414" ht="14.25" customHeight="1">
      <c r="A414" s="103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103"/>
      <c r="R414" s="103"/>
      <c r="S414" s="103"/>
      <c r="T414" s="103"/>
      <c r="U414" s="103"/>
      <c r="V414" s="10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</row>
    <row r="415" ht="14.25" customHeight="1">
      <c r="A415" s="103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103"/>
      <c r="R415" s="103"/>
      <c r="S415" s="103"/>
      <c r="T415" s="103"/>
      <c r="U415" s="103"/>
      <c r="V415" s="10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</row>
    <row r="416" ht="14.25" customHeight="1">
      <c r="A416" s="103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103"/>
      <c r="R416" s="103"/>
      <c r="S416" s="103"/>
      <c r="T416" s="103"/>
      <c r="U416" s="103"/>
      <c r="V416" s="10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</row>
    <row r="417" ht="14.25" customHeight="1">
      <c r="A417" s="103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103"/>
      <c r="R417" s="103"/>
      <c r="S417" s="103"/>
      <c r="T417" s="103"/>
      <c r="U417" s="103"/>
      <c r="V417" s="10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</row>
    <row r="418" ht="14.25" customHeight="1">
      <c r="A418" s="103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103"/>
      <c r="R418" s="103"/>
      <c r="S418" s="103"/>
      <c r="T418" s="103"/>
      <c r="U418" s="103"/>
      <c r="V418" s="10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</row>
    <row r="419" ht="14.25" customHeight="1">
      <c r="A419" s="103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103"/>
      <c r="R419" s="103"/>
      <c r="S419" s="103"/>
      <c r="T419" s="103"/>
      <c r="U419" s="103"/>
      <c r="V419" s="10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</row>
    <row r="420" ht="14.25" customHeight="1">
      <c r="A420" s="103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103"/>
      <c r="R420" s="103"/>
      <c r="S420" s="103"/>
      <c r="T420" s="103"/>
      <c r="U420" s="103"/>
      <c r="V420" s="10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</row>
    <row r="421" ht="14.25" customHeight="1">
      <c r="A421" s="103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103"/>
      <c r="R421" s="103"/>
      <c r="S421" s="103"/>
      <c r="T421" s="103"/>
      <c r="U421" s="103"/>
      <c r="V421" s="10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</row>
    <row r="422" ht="14.25" customHeight="1">
      <c r="A422" s="103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103"/>
      <c r="R422" s="103"/>
      <c r="S422" s="103"/>
      <c r="T422" s="103"/>
      <c r="U422" s="103"/>
      <c r="V422" s="10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</row>
    <row r="423" ht="14.25" customHeight="1">
      <c r="A423" s="103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103"/>
      <c r="R423" s="103"/>
      <c r="S423" s="103"/>
      <c r="T423" s="103"/>
      <c r="U423" s="103"/>
      <c r="V423" s="10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</row>
    <row r="424" ht="14.25" customHeight="1">
      <c r="A424" s="103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103"/>
      <c r="R424" s="103"/>
      <c r="S424" s="103"/>
      <c r="T424" s="103"/>
      <c r="U424" s="103"/>
      <c r="V424" s="10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</row>
    <row r="425" ht="14.25" customHeight="1">
      <c r="A425" s="103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103"/>
      <c r="R425" s="103"/>
      <c r="S425" s="103"/>
      <c r="T425" s="103"/>
      <c r="U425" s="103"/>
      <c r="V425" s="10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</row>
    <row r="426" ht="14.25" customHeight="1">
      <c r="A426" s="103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103"/>
      <c r="R426" s="103"/>
      <c r="S426" s="103"/>
      <c r="T426" s="103"/>
      <c r="U426" s="103"/>
      <c r="V426" s="10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</row>
    <row r="427" ht="14.25" customHeight="1">
      <c r="A427" s="103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103"/>
      <c r="R427" s="103"/>
      <c r="S427" s="103"/>
      <c r="T427" s="103"/>
      <c r="U427" s="103"/>
      <c r="V427" s="10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</row>
    <row r="428" ht="14.25" customHeight="1">
      <c r="A428" s="103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103"/>
      <c r="R428" s="103"/>
      <c r="S428" s="103"/>
      <c r="T428" s="103"/>
      <c r="U428" s="103"/>
      <c r="V428" s="10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</row>
    <row r="429" ht="14.25" customHeight="1">
      <c r="A429" s="103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103"/>
      <c r="R429" s="103"/>
      <c r="S429" s="103"/>
      <c r="T429" s="103"/>
      <c r="U429" s="103"/>
      <c r="V429" s="10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</row>
    <row r="430" ht="14.25" customHeight="1">
      <c r="A430" s="103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103"/>
      <c r="R430" s="103"/>
      <c r="S430" s="103"/>
      <c r="T430" s="103"/>
      <c r="U430" s="103"/>
      <c r="V430" s="10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</row>
    <row r="431" ht="14.25" customHeight="1">
      <c r="A431" s="103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103"/>
      <c r="R431" s="103"/>
      <c r="S431" s="103"/>
      <c r="T431" s="103"/>
      <c r="U431" s="103"/>
      <c r="V431" s="10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</row>
    <row r="432" ht="14.25" customHeight="1">
      <c r="A432" s="103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103"/>
      <c r="R432" s="103"/>
      <c r="S432" s="103"/>
      <c r="T432" s="103"/>
      <c r="U432" s="103"/>
      <c r="V432" s="10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</row>
    <row r="433" ht="14.25" customHeight="1">
      <c r="A433" s="103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103"/>
      <c r="R433" s="103"/>
      <c r="S433" s="103"/>
      <c r="T433" s="103"/>
      <c r="U433" s="103"/>
      <c r="V433" s="10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</row>
    <row r="434" ht="14.25" customHeight="1">
      <c r="A434" s="103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103"/>
      <c r="R434" s="103"/>
      <c r="S434" s="103"/>
      <c r="T434" s="103"/>
      <c r="U434" s="103"/>
      <c r="V434" s="10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</row>
    <row r="435" ht="14.25" customHeight="1">
      <c r="A435" s="103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103"/>
      <c r="R435" s="103"/>
      <c r="S435" s="103"/>
      <c r="T435" s="103"/>
      <c r="U435" s="103"/>
      <c r="V435" s="10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</row>
    <row r="436" ht="14.25" customHeight="1">
      <c r="A436" s="103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103"/>
      <c r="R436" s="103"/>
      <c r="S436" s="103"/>
      <c r="T436" s="103"/>
      <c r="U436" s="103"/>
      <c r="V436" s="10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</row>
    <row r="437" ht="14.25" customHeight="1">
      <c r="A437" s="103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103"/>
      <c r="R437" s="103"/>
      <c r="S437" s="103"/>
      <c r="T437" s="103"/>
      <c r="U437" s="103"/>
      <c r="V437" s="10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</row>
    <row r="438" ht="14.25" customHeight="1">
      <c r="A438" s="103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103"/>
      <c r="R438" s="103"/>
      <c r="S438" s="103"/>
      <c r="T438" s="103"/>
      <c r="U438" s="103"/>
      <c r="V438" s="10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</row>
    <row r="439" ht="14.25" customHeight="1">
      <c r="A439" s="103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103"/>
      <c r="R439" s="103"/>
      <c r="S439" s="103"/>
      <c r="T439" s="103"/>
      <c r="U439" s="103"/>
      <c r="V439" s="10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</row>
    <row r="440" ht="14.25" customHeight="1">
      <c r="A440" s="103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103"/>
      <c r="R440" s="103"/>
      <c r="S440" s="103"/>
      <c r="T440" s="103"/>
      <c r="U440" s="103"/>
      <c r="V440" s="10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</row>
    <row r="441" ht="14.25" customHeight="1">
      <c r="A441" s="103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103"/>
      <c r="R441" s="103"/>
      <c r="S441" s="103"/>
      <c r="T441" s="103"/>
      <c r="U441" s="103"/>
      <c r="V441" s="10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</row>
    <row r="442" ht="14.25" customHeight="1">
      <c r="A442" s="103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103"/>
      <c r="R442" s="103"/>
      <c r="S442" s="103"/>
      <c r="T442" s="103"/>
      <c r="U442" s="103"/>
      <c r="V442" s="10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</row>
    <row r="443" ht="14.25" customHeight="1">
      <c r="A443" s="103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103"/>
      <c r="R443" s="103"/>
      <c r="S443" s="103"/>
      <c r="T443" s="103"/>
      <c r="U443" s="103"/>
      <c r="V443" s="10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</row>
    <row r="444" ht="14.25" customHeight="1">
      <c r="A444" s="103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103"/>
      <c r="R444" s="103"/>
      <c r="S444" s="103"/>
      <c r="T444" s="103"/>
      <c r="U444" s="103"/>
      <c r="V444" s="10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</row>
    <row r="445" ht="14.25" customHeight="1">
      <c r="A445" s="103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103"/>
      <c r="R445" s="103"/>
      <c r="S445" s="103"/>
      <c r="T445" s="103"/>
      <c r="U445" s="103"/>
      <c r="V445" s="10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</row>
    <row r="446" ht="14.25" customHeight="1">
      <c r="A446" s="103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103"/>
      <c r="R446" s="103"/>
      <c r="S446" s="103"/>
      <c r="T446" s="103"/>
      <c r="U446" s="103"/>
      <c r="V446" s="10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</row>
    <row r="447" ht="14.25" customHeight="1">
      <c r="A447" s="103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103"/>
      <c r="R447" s="103"/>
      <c r="S447" s="103"/>
      <c r="T447" s="103"/>
      <c r="U447" s="103"/>
      <c r="V447" s="10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</row>
    <row r="448" ht="14.25" customHeight="1">
      <c r="A448" s="103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103"/>
      <c r="R448" s="103"/>
      <c r="S448" s="103"/>
      <c r="T448" s="103"/>
      <c r="U448" s="103"/>
      <c r="V448" s="10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</row>
    <row r="449" ht="14.25" customHeight="1">
      <c r="A449" s="103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103"/>
      <c r="R449" s="103"/>
      <c r="S449" s="103"/>
      <c r="T449" s="103"/>
      <c r="U449" s="103"/>
      <c r="V449" s="10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</row>
    <row r="450" ht="14.25" customHeight="1">
      <c r="A450" s="103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103"/>
      <c r="R450" s="103"/>
      <c r="S450" s="103"/>
      <c r="T450" s="103"/>
      <c r="U450" s="103"/>
      <c r="V450" s="10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</row>
    <row r="451" ht="14.25" customHeight="1">
      <c r="A451" s="103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103"/>
      <c r="R451" s="103"/>
      <c r="S451" s="103"/>
      <c r="T451" s="103"/>
      <c r="U451" s="103"/>
      <c r="V451" s="10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</row>
    <row r="452" ht="14.25" customHeight="1">
      <c r="A452" s="103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103"/>
      <c r="R452" s="103"/>
      <c r="S452" s="103"/>
      <c r="T452" s="103"/>
      <c r="U452" s="103"/>
      <c r="V452" s="10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</row>
    <row r="453" ht="14.25" customHeight="1">
      <c r="A453" s="103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103"/>
      <c r="R453" s="103"/>
      <c r="S453" s="103"/>
      <c r="T453" s="103"/>
      <c r="U453" s="103"/>
      <c r="V453" s="10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</row>
    <row r="454" ht="14.25" customHeight="1">
      <c r="A454" s="103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103"/>
      <c r="R454" s="103"/>
      <c r="S454" s="103"/>
      <c r="T454" s="103"/>
      <c r="U454" s="103"/>
      <c r="V454" s="10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</row>
    <row r="455" ht="14.25" customHeight="1">
      <c r="A455" s="103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103"/>
      <c r="R455" s="103"/>
      <c r="S455" s="103"/>
      <c r="T455" s="103"/>
      <c r="U455" s="103"/>
      <c r="V455" s="10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</row>
    <row r="456" ht="14.25" customHeight="1">
      <c r="A456" s="103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103"/>
      <c r="R456" s="103"/>
      <c r="S456" s="103"/>
      <c r="T456" s="103"/>
      <c r="U456" s="103"/>
      <c r="V456" s="10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</row>
    <row r="457" ht="14.25" customHeight="1">
      <c r="A457" s="103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103"/>
      <c r="R457" s="103"/>
      <c r="S457" s="103"/>
      <c r="T457" s="103"/>
      <c r="U457" s="103"/>
      <c r="V457" s="10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</row>
    <row r="458" ht="14.25" customHeight="1">
      <c r="A458" s="103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103"/>
      <c r="R458" s="103"/>
      <c r="S458" s="103"/>
      <c r="T458" s="103"/>
      <c r="U458" s="103"/>
      <c r="V458" s="10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</row>
    <row r="459" ht="14.25" customHeight="1">
      <c r="A459" s="103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103"/>
      <c r="R459" s="103"/>
      <c r="S459" s="103"/>
      <c r="T459" s="103"/>
      <c r="U459" s="103"/>
      <c r="V459" s="10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</row>
    <row r="460" ht="14.25" customHeight="1">
      <c r="A460" s="103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103"/>
      <c r="R460" s="103"/>
      <c r="S460" s="103"/>
      <c r="T460" s="103"/>
      <c r="U460" s="103"/>
      <c r="V460" s="10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</row>
    <row r="461" ht="14.25" customHeight="1">
      <c r="A461" s="103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103"/>
      <c r="R461" s="103"/>
      <c r="S461" s="103"/>
      <c r="T461" s="103"/>
      <c r="U461" s="103"/>
      <c r="V461" s="10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</row>
    <row r="462" ht="14.25" customHeight="1">
      <c r="A462" s="103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103"/>
      <c r="R462" s="103"/>
      <c r="S462" s="103"/>
      <c r="T462" s="103"/>
      <c r="U462" s="103"/>
      <c r="V462" s="10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</row>
    <row r="463" ht="14.25" customHeight="1">
      <c r="A463" s="103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103"/>
      <c r="R463" s="103"/>
      <c r="S463" s="103"/>
      <c r="T463" s="103"/>
      <c r="U463" s="103"/>
      <c r="V463" s="10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</row>
    <row r="464" ht="14.25" customHeight="1">
      <c r="A464" s="103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103"/>
      <c r="R464" s="103"/>
      <c r="S464" s="103"/>
      <c r="T464" s="103"/>
      <c r="U464" s="103"/>
      <c r="V464" s="10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</row>
    <row r="465" ht="14.25" customHeight="1">
      <c r="A465" s="103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103"/>
      <c r="R465" s="103"/>
      <c r="S465" s="103"/>
      <c r="T465" s="103"/>
      <c r="U465" s="103"/>
      <c r="V465" s="10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</row>
    <row r="466" ht="14.25" customHeight="1">
      <c r="A466" s="103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103"/>
      <c r="R466" s="103"/>
      <c r="S466" s="103"/>
      <c r="T466" s="103"/>
      <c r="U466" s="103"/>
      <c r="V466" s="10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</row>
    <row r="467" ht="14.25" customHeight="1">
      <c r="A467" s="103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103"/>
      <c r="R467" s="103"/>
      <c r="S467" s="103"/>
      <c r="T467" s="103"/>
      <c r="U467" s="103"/>
      <c r="V467" s="10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</row>
    <row r="468" ht="14.25" customHeight="1">
      <c r="A468" s="103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103"/>
      <c r="R468" s="103"/>
      <c r="S468" s="103"/>
      <c r="T468" s="103"/>
      <c r="U468" s="103"/>
      <c r="V468" s="10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</row>
    <row r="469" ht="14.25" customHeight="1">
      <c r="A469" s="103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103"/>
      <c r="R469" s="103"/>
      <c r="S469" s="103"/>
      <c r="T469" s="103"/>
      <c r="U469" s="103"/>
      <c r="V469" s="10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</row>
    <row r="470" ht="14.25" customHeight="1">
      <c r="A470" s="103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103"/>
      <c r="R470" s="103"/>
      <c r="S470" s="103"/>
      <c r="T470" s="103"/>
      <c r="U470" s="103"/>
      <c r="V470" s="10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</row>
    <row r="471" ht="14.25" customHeight="1">
      <c r="A471" s="103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103"/>
      <c r="R471" s="103"/>
      <c r="S471" s="103"/>
      <c r="T471" s="103"/>
      <c r="U471" s="103"/>
      <c r="V471" s="10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</row>
    <row r="472" ht="14.25" customHeight="1">
      <c r="A472" s="103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103"/>
      <c r="R472" s="103"/>
      <c r="S472" s="103"/>
      <c r="T472" s="103"/>
      <c r="U472" s="103"/>
      <c r="V472" s="10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</row>
    <row r="473" ht="14.25" customHeight="1">
      <c r="A473" s="103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103"/>
      <c r="R473" s="103"/>
      <c r="S473" s="103"/>
      <c r="T473" s="103"/>
      <c r="U473" s="103"/>
      <c r="V473" s="10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</row>
    <row r="474" ht="14.25" customHeight="1">
      <c r="A474" s="103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103"/>
      <c r="R474" s="103"/>
      <c r="S474" s="103"/>
      <c r="T474" s="103"/>
      <c r="U474" s="103"/>
      <c r="V474" s="10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</row>
    <row r="475" ht="14.25" customHeight="1">
      <c r="A475" s="103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103"/>
      <c r="R475" s="103"/>
      <c r="S475" s="103"/>
      <c r="T475" s="103"/>
      <c r="U475" s="103"/>
      <c r="V475" s="10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</row>
    <row r="476" ht="14.25" customHeight="1">
      <c r="A476" s="103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103"/>
      <c r="R476" s="103"/>
      <c r="S476" s="103"/>
      <c r="T476" s="103"/>
      <c r="U476" s="103"/>
      <c r="V476" s="10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</row>
    <row r="477" ht="14.25" customHeight="1">
      <c r="A477" s="103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103"/>
      <c r="R477" s="103"/>
      <c r="S477" s="103"/>
      <c r="T477" s="103"/>
      <c r="U477" s="103"/>
      <c r="V477" s="10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</row>
    <row r="478" ht="14.25" customHeight="1">
      <c r="A478" s="103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103"/>
      <c r="R478" s="103"/>
      <c r="S478" s="103"/>
      <c r="T478" s="103"/>
      <c r="U478" s="103"/>
      <c r="V478" s="10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</row>
    <row r="479" ht="14.25" customHeight="1">
      <c r="A479" s="103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103"/>
      <c r="R479" s="103"/>
      <c r="S479" s="103"/>
      <c r="T479" s="103"/>
      <c r="U479" s="103"/>
      <c r="V479" s="10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</row>
    <row r="480" ht="14.25" customHeight="1">
      <c r="A480" s="103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103"/>
      <c r="R480" s="103"/>
      <c r="S480" s="103"/>
      <c r="T480" s="103"/>
      <c r="U480" s="103"/>
      <c r="V480" s="10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</row>
    <row r="481" ht="14.25" customHeight="1">
      <c r="A481" s="103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103"/>
      <c r="R481" s="103"/>
      <c r="S481" s="103"/>
      <c r="T481" s="103"/>
      <c r="U481" s="103"/>
      <c r="V481" s="10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</row>
    <row r="482" ht="14.25" customHeight="1">
      <c r="A482" s="103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103"/>
      <c r="R482" s="103"/>
      <c r="S482" s="103"/>
      <c r="T482" s="103"/>
      <c r="U482" s="103"/>
      <c r="V482" s="10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</row>
    <row r="483" ht="14.25" customHeight="1">
      <c r="A483" s="103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103"/>
      <c r="R483" s="103"/>
      <c r="S483" s="103"/>
      <c r="T483" s="103"/>
      <c r="U483" s="103"/>
      <c r="V483" s="10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</row>
    <row r="484" ht="14.25" customHeight="1">
      <c r="A484" s="103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103"/>
      <c r="R484" s="103"/>
      <c r="S484" s="103"/>
      <c r="T484" s="103"/>
      <c r="U484" s="103"/>
      <c r="V484" s="10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</row>
    <row r="485" ht="14.25" customHeight="1">
      <c r="A485" s="103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103"/>
      <c r="R485" s="103"/>
      <c r="S485" s="103"/>
      <c r="T485" s="103"/>
      <c r="U485" s="103"/>
      <c r="V485" s="10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</row>
    <row r="486" ht="14.25" customHeight="1">
      <c r="A486" s="103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103"/>
      <c r="R486" s="103"/>
      <c r="S486" s="103"/>
      <c r="T486" s="103"/>
      <c r="U486" s="103"/>
      <c r="V486" s="10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</row>
    <row r="487" ht="14.25" customHeight="1">
      <c r="A487" s="103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103"/>
      <c r="R487" s="103"/>
      <c r="S487" s="103"/>
      <c r="T487" s="103"/>
      <c r="U487" s="103"/>
      <c r="V487" s="10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</row>
    <row r="488" ht="14.25" customHeight="1">
      <c r="A488" s="103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103"/>
      <c r="R488" s="103"/>
      <c r="S488" s="103"/>
      <c r="T488" s="103"/>
      <c r="U488" s="103"/>
      <c r="V488" s="10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</row>
    <row r="489" ht="14.25" customHeight="1">
      <c r="A489" s="103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103"/>
      <c r="R489" s="103"/>
      <c r="S489" s="103"/>
      <c r="T489" s="103"/>
      <c r="U489" s="103"/>
      <c r="V489" s="10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</row>
    <row r="490" ht="14.25" customHeight="1">
      <c r="A490" s="103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103"/>
      <c r="R490" s="103"/>
      <c r="S490" s="103"/>
      <c r="T490" s="103"/>
      <c r="U490" s="103"/>
      <c r="V490" s="10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</row>
    <row r="491" ht="14.25" customHeight="1">
      <c r="A491" s="103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103"/>
      <c r="R491" s="103"/>
      <c r="S491" s="103"/>
      <c r="T491" s="103"/>
      <c r="U491" s="103"/>
      <c r="V491" s="10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</row>
    <row r="492" ht="14.25" customHeight="1">
      <c r="A492" s="103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103"/>
      <c r="R492" s="103"/>
      <c r="S492" s="103"/>
      <c r="T492" s="103"/>
      <c r="U492" s="103"/>
      <c r="V492" s="10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</row>
    <row r="493" ht="14.25" customHeight="1">
      <c r="A493" s="103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103"/>
      <c r="R493" s="103"/>
      <c r="S493" s="103"/>
      <c r="T493" s="103"/>
      <c r="U493" s="103"/>
      <c r="V493" s="10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</row>
    <row r="494" ht="14.25" customHeight="1">
      <c r="A494" s="103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103"/>
      <c r="R494" s="103"/>
      <c r="S494" s="103"/>
      <c r="T494" s="103"/>
      <c r="U494" s="103"/>
      <c r="V494" s="10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</row>
    <row r="495" ht="14.25" customHeight="1">
      <c r="A495" s="103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103"/>
      <c r="R495" s="103"/>
      <c r="S495" s="103"/>
      <c r="T495" s="103"/>
      <c r="U495" s="103"/>
      <c r="V495" s="10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</row>
    <row r="496" ht="14.25" customHeight="1">
      <c r="A496" s="103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103"/>
      <c r="R496" s="103"/>
      <c r="S496" s="103"/>
      <c r="T496" s="103"/>
      <c r="U496" s="103"/>
      <c r="V496" s="10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</row>
    <row r="497" ht="14.25" customHeight="1">
      <c r="A497" s="103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103"/>
      <c r="R497" s="103"/>
      <c r="S497" s="103"/>
      <c r="T497" s="103"/>
      <c r="U497" s="103"/>
      <c r="V497" s="10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</row>
    <row r="498" ht="14.25" customHeight="1">
      <c r="A498" s="103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103"/>
      <c r="R498" s="103"/>
      <c r="S498" s="103"/>
      <c r="T498" s="103"/>
      <c r="U498" s="103"/>
      <c r="V498" s="10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</row>
    <row r="499" ht="14.25" customHeight="1">
      <c r="A499" s="103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103"/>
      <c r="R499" s="103"/>
      <c r="S499" s="103"/>
      <c r="T499" s="103"/>
      <c r="U499" s="103"/>
      <c r="V499" s="10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</row>
    <row r="500" ht="14.25" customHeight="1">
      <c r="A500" s="103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103"/>
      <c r="R500" s="103"/>
      <c r="S500" s="103"/>
      <c r="T500" s="103"/>
      <c r="U500" s="103"/>
      <c r="V500" s="10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</row>
    <row r="501" ht="14.25" customHeight="1">
      <c r="A501" s="103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103"/>
      <c r="R501" s="103"/>
      <c r="S501" s="103"/>
      <c r="T501" s="103"/>
      <c r="U501" s="103"/>
      <c r="V501" s="10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</row>
    <row r="502" ht="14.25" customHeight="1">
      <c r="A502" s="103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103"/>
      <c r="R502" s="103"/>
      <c r="S502" s="103"/>
      <c r="T502" s="103"/>
      <c r="U502" s="103"/>
      <c r="V502" s="10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</row>
    <row r="503" ht="14.25" customHeight="1">
      <c r="A503" s="103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103"/>
      <c r="R503" s="103"/>
      <c r="S503" s="103"/>
      <c r="T503" s="103"/>
      <c r="U503" s="103"/>
      <c r="V503" s="10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</row>
    <row r="504" ht="14.25" customHeight="1">
      <c r="A504" s="103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103"/>
      <c r="R504" s="103"/>
      <c r="S504" s="103"/>
      <c r="T504" s="103"/>
      <c r="U504" s="103"/>
      <c r="V504" s="10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</row>
    <row r="505" ht="14.25" customHeight="1">
      <c r="A505" s="103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103"/>
      <c r="R505" s="103"/>
      <c r="S505" s="103"/>
      <c r="T505" s="103"/>
      <c r="U505" s="103"/>
      <c r="V505" s="10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</row>
    <row r="506" ht="14.25" customHeight="1">
      <c r="A506" s="103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103"/>
      <c r="R506" s="103"/>
      <c r="S506" s="103"/>
      <c r="T506" s="103"/>
      <c r="U506" s="103"/>
      <c r="V506" s="10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</row>
    <row r="507" ht="14.25" customHeight="1">
      <c r="A507" s="103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103"/>
      <c r="R507" s="103"/>
      <c r="S507" s="103"/>
      <c r="T507" s="103"/>
      <c r="U507" s="103"/>
      <c r="V507" s="10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</row>
    <row r="508" ht="14.25" customHeight="1">
      <c r="A508" s="103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103"/>
      <c r="R508" s="103"/>
      <c r="S508" s="103"/>
      <c r="T508" s="103"/>
      <c r="U508" s="103"/>
      <c r="V508" s="10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</row>
    <row r="509" ht="14.25" customHeight="1">
      <c r="A509" s="103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103"/>
      <c r="R509" s="103"/>
      <c r="S509" s="103"/>
      <c r="T509" s="103"/>
      <c r="U509" s="103"/>
      <c r="V509" s="10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</row>
    <row r="510" ht="14.25" customHeight="1">
      <c r="A510" s="103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103"/>
      <c r="R510" s="103"/>
      <c r="S510" s="103"/>
      <c r="T510" s="103"/>
      <c r="U510" s="103"/>
      <c r="V510" s="10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</row>
    <row r="511" ht="14.25" customHeight="1">
      <c r="A511" s="103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103"/>
      <c r="R511" s="103"/>
      <c r="S511" s="103"/>
      <c r="T511" s="103"/>
      <c r="U511" s="103"/>
      <c r="V511" s="10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</row>
    <row r="512" ht="14.25" customHeight="1">
      <c r="A512" s="103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103"/>
      <c r="R512" s="103"/>
      <c r="S512" s="103"/>
      <c r="T512" s="103"/>
      <c r="U512" s="103"/>
      <c r="V512" s="10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</row>
    <row r="513" ht="14.25" customHeight="1">
      <c r="A513" s="103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103"/>
      <c r="R513" s="103"/>
      <c r="S513" s="103"/>
      <c r="T513" s="103"/>
      <c r="U513" s="103"/>
      <c r="V513" s="10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</row>
    <row r="514" ht="14.25" customHeight="1">
      <c r="A514" s="103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103"/>
      <c r="R514" s="103"/>
      <c r="S514" s="103"/>
      <c r="T514" s="103"/>
      <c r="U514" s="103"/>
      <c r="V514" s="10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</row>
    <row r="515" ht="14.25" customHeight="1">
      <c r="A515" s="103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103"/>
      <c r="R515" s="103"/>
      <c r="S515" s="103"/>
      <c r="T515" s="103"/>
      <c r="U515" s="103"/>
      <c r="V515" s="10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</row>
    <row r="516" ht="14.25" customHeight="1">
      <c r="A516" s="103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103"/>
      <c r="R516" s="103"/>
      <c r="S516" s="103"/>
      <c r="T516" s="103"/>
      <c r="U516" s="103"/>
      <c r="V516" s="10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</row>
    <row r="517" ht="14.25" customHeight="1">
      <c r="A517" s="103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103"/>
      <c r="R517" s="103"/>
      <c r="S517" s="103"/>
      <c r="T517" s="103"/>
      <c r="U517" s="103"/>
      <c r="V517" s="10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</row>
    <row r="518" ht="14.25" customHeight="1">
      <c r="A518" s="103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103"/>
      <c r="R518" s="103"/>
      <c r="S518" s="103"/>
      <c r="T518" s="103"/>
      <c r="U518" s="103"/>
      <c r="V518" s="10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</row>
    <row r="519" ht="14.25" customHeight="1">
      <c r="A519" s="103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103"/>
      <c r="R519" s="103"/>
      <c r="S519" s="103"/>
      <c r="T519" s="103"/>
      <c r="U519" s="103"/>
      <c r="V519" s="10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</row>
    <row r="520" ht="14.25" customHeight="1">
      <c r="A520" s="103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103"/>
      <c r="R520" s="103"/>
      <c r="S520" s="103"/>
      <c r="T520" s="103"/>
      <c r="U520" s="103"/>
      <c r="V520" s="10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</row>
    <row r="521" ht="14.25" customHeight="1">
      <c r="A521" s="103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103"/>
      <c r="R521" s="103"/>
      <c r="S521" s="103"/>
      <c r="T521" s="103"/>
      <c r="U521" s="103"/>
      <c r="V521" s="10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</row>
    <row r="522" ht="14.25" customHeight="1">
      <c r="A522" s="103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103"/>
      <c r="R522" s="103"/>
      <c r="S522" s="103"/>
      <c r="T522" s="103"/>
      <c r="U522" s="103"/>
      <c r="V522" s="10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</row>
    <row r="523" ht="14.25" customHeight="1">
      <c r="A523" s="103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103"/>
      <c r="R523" s="103"/>
      <c r="S523" s="103"/>
      <c r="T523" s="103"/>
      <c r="U523" s="103"/>
      <c r="V523" s="10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</row>
    <row r="524" ht="14.25" customHeight="1">
      <c r="A524" s="103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103"/>
      <c r="R524" s="103"/>
      <c r="S524" s="103"/>
      <c r="T524" s="103"/>
      <c r="U524" s="103"/>
      <c r="V524" s="10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</row>
    <row r="525" ht="14.25" customHeight="1">
      <c r="A525" s="103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103"/>
      <c r="R525" s="103"/>
      <c r="S525" s="103"/>
      <c r="T525" s="103"/>
      <c r="U525" s="103"/>
      <c r="V525" s="10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</row>
    <row r="526" ht="14.25" customHeight="1">
      <c r="A526" s="103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103"/>
      <c r="R526" s="103"/>
      <c r="S526" s="103"/>
      <c r="T526" s="103"/>
      <c r="U526" s="103"/>
      <c r="V526" s="10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</row>
    <row r="527" ht="14.25" customHeight="1">
      <c r="A527" s="103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103"/>
      <c r="R527" s="103"/>
      <c r="S527" s="103"/>
      <c r="T527" s="103"/>
      <c r="U527" s="103"/>
      <c r="V527" s="10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</row>
    <row r="528" ht="14.25" customHeight="1">
      <c r="A528" s="103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103"/>
      <c r="R528" s="103"/>
      <c r="S528" s="103"/>
      <c r="T528" s="103"/>
      <c r="U528" s="103"/>
      <c r="V528" s="10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</row>
    <row r="529" ht="14.25" customHeight="1">
      <c r="A529" s="103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103"/>
      <c r="R529" s="103"/>
      <c r="S529" s="103"/>
      <c r="T529" s="103"/>
      <c r="U529" s="103"/>
      <c r="V529" s="10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</row>
    <row r="530" ht="14.25" customHeight="1">
      <c r="A530" s="103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103"/>
      <c r="R530" s="103"/>
      <c r="S530" s="103"/>
      <c r="T530" s="103"/>
      <c r="U530" s="103"/>
      <c r="V530" s="10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</row>
    <row r="531" ht="14.25" customHeight="1">
      <c r="A531" s="103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103"/>
      <c r="R531" s="103"/>
      <c r="S531" s="103"/>
      <c r="T531" s="103"/>
      <c r="U531" s="103"/>
      <c r="V531" s="10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</row>
    <row r="532" ht="14.25" customHeight="1">
      <c r="A532" s="103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103"/>
      <c r="R532" s="103"/>
      <c r="S532" s="103"/>
      <c r="T532" s="103"/>
      <c r="U532" s="103"/>
      <c r="V532" s="10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</row>
    <row r="533" ht="14.25" customHeight="1">
      <c r="A533" s="103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103"/>
      <c r="R533" s="103"/>
      <c r="S533" s="103"/>
      <c r="T533" s="103"/>
      <c r="U533" s="103"/>
      <c r="V533" s="10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</row>
    <row r="534" ht="14.25" customHeight="1">
      <c r="A534" s="103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103"/>
      <c r="R534" s="103"/>
      <c r="S534" s="103"/>
      <c r="T534" s="103"/>
      <c r="U534" s="103"/>
      <c r="V534" s="10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</row>
    <row r="535" ht="14.25" customHeight="1">
      <c r="A535" s="103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103"/>
      <c r="R535" s="103"/>
      <c r="S535" s="103"/>
      <c r="T535" s="103"/>
      <c r="U535" s="103"/>
      <c r="V535" s="10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</row>
    <row r="536" ht="14.25" customHeight="1">
      <c r="A536" s="103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103"/>
      <c r="R536" s="103"/>
      <c r="S536" s="103"/>
      <c r="T536" s="103"/>
      <c r="U536" s="103"/>
      <c r="V536" s="10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</row>
    <row r="537" ht="14.25" customHeight="1">
      <c r="A537" s="103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103"/>
      <c r="R537" s="103"/>
      <c r="S537" s="103"/>
      <c r="T537" s="103"/>
      <c r="U537" s="103"/>
      <c r="V537" s="10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</row>
    <row r="538" ht="14.25" customHeight="1">
      <c r="A538" s="103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103"/>
      <c r="R538" s="103"/>
      <c r="S538" s="103"/>
      <c r="T538" s="103"/>
      <c r="U538" s="103"/>
      <c r="V538" s="10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</row>
    <row r="539" ht="14.25" customHeight="1">
      <c r="A539" s="103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103"/>
      <c r="R539" s="103"/>
      <c r="S539" s="103"/>
      <c r="T539" s="103"/>
      <c r="U539" s="103"/>
      <c r="V539" s="10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</row>
    <row r="540" ht="14.25" customHeight="1">
      <c r="A540" s="103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103"/>
      <c r="R540" s="103"/>
      <c r="S540" s="103"/>
      <c r="T540" s="103"/>
      <c r="U540" s="103"/>
      <c r="V540" s="10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</row>
    <row r="541" ht="14.25" customHeight="1">
      <c r="A541" s="103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103"/>
      <c r="R541" s="103"/>
      <c r="S541" s="103"/>
      <c r="T541" s="103"/>
      <c r="U541" s="103"/>
      <c r="V541" s="10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</row>
    <row r="542" ht="14.25" customHeight="1">
      <c r="A542" s="103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103"/>
      <c r="R542" s="103"/>
      <c r="S542" s="103"/>
      <c r="T542" s="103"/>
      <c r="U542" s="103"/>
      <c r="V542" s="10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</row>
    <row r="543" ht="14.25" customHeight="1">
      <c r="A543" s="103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103"/>
      <c r="R543" s="103"/>
      <c r="S543" s="103"/>
      <c r="T543" s="103"/>
      <c r="U543" s="103"/>
      <c r="V543" s="10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</row>
    <row r="544" ht="14.25" customHeight="1">
      <c r="A544" s="103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103"/>
      <c r="R544" s="103"/>
      <c r="S544" s="103"/>
      <c r="T544" s="103"/>
      <c r="U544" s="103"/>
      <c r="V544" s="10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</row>
    <row r="545" ht="14.25" customHeight="1">
      <c r="A545" s="103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103"/>
      <c r="R545" s="103"/>
      <c r="S545" s="103"/>
      <c r="T545" s="103"/>
      <c r="U545" s="103"/>
      <c r="V545" s="10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</row>
    <row r="546" ht="14.25" customHeight="1">
      <c r="A546" s="103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103"/>
      <c r="R546" s="103"/>
      <c r="S546" s="103"/>
      <c r="T546" s="103"/>
      <c r="U546" s="103"/>
      <c r="V546" s="10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</row>
    <row r="547" ht="14.25" customHeight="1">
      <c r="A547" s="103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103"/>
      <c r="R547" s="103"/>
      <c r="S547" s="103"/>
      <c r="T547" s="103"/>
      <c r="U547" s="103"/>
      <c r="V547" s="10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</row>
    <row r="548" ht="14.25" customHeight="1">
      <c r="A548" s="103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103"/>
      <c r="R548" s="103"/>
      <c r="S548" s="103"/>
      <c r="T548" s="103"/>
      <c r="U548" s="103"/>
      <c r="V548" s="10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</row>
    <row r="549" ht="14.25" customHeight="1">
      <c r="A549" s="103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103"/>
      <c r="R549" s="103"/>
      <c r="S549" s="103"/>
      <c r="T549" s="103"/>
      <c r="U549" s="103"/>
      <c r="V549" s="10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</row>
    <row r="550" ht="14.25" customHeight="1">
      <c r="A550" s="103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103"/>
      <c r="R550" s="103"/>
      <c r="S550" s="103"/>
      <c r="T550" s="103"/>
      <c r="U550" s="103"/>
      <c r="V550" s="10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</row>
    <row r="551" ht="14.25" customHeight="1">
      <c r="A551" s="103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103"/>
      <c r="R551" s="103"/>
      <c r="S551" s="103"/>
      <c r="T551" s="103"/>
      <c r="U551" s="103"/>
      <c r="V551" s="10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</row>
    <row r="552" ht="14.25" customHeight="1">
      <c r="A552" s="103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103"/>
      <c r="R552" s="103"/>
      <c r="S552" s="103"/>
      <c r="T552" s="103"/>
      <c r="U552" s="103"/>
      <c r="V552" s="10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</row>
    <row r="553" ht="14.25" customHeight="1">
      <c r="A553" s="103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103"/>
      <c r="R553" s="103"/>
      <c r="S553" s="103"/>
      <c r="T553" s="103"/>
      <c r="U553" s="103"/>
      <c r="V553" s="10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</row>
    <row r="554" ht="14.25" customHeight="1">
      <c r="A554" s="103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103"/>
      <c r="R554" s="103"/>
      <c r="S554" s="103"/>
      <c r="T554" s="103"/>
      <c r="U554" s="103"/>
      <c r="V554" s="10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</row>
    <row r="555" ht="14.25" customHeight="1">
      <c r="A555" s="103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103"/>
      <c r="R555" s="103"/>
      <c r="S555" s="103"/>
      <c r="T555" s="103"/>
      <c r="U555" s="103"/>
      <c r="V555" s="10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</row>
    <row r="556" ht="14.25" customHeight="1">
      <c r="A556" s="103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103"/>
      <c r="R556" s="103"/>
      <c r="S556" s="103"/>
      <c r="T556" s="103"/>
      <c r="U556" s="103"/>
      <c r="V556" s="10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</row>
    <row r="557" ht="14.25" customHeight="1">
      <c r="A557" s="103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103"/>
      <c r="R557" s="103"/>
      <c r="S557" s="103"/>
      <c r="T557" s="103"/>
      <c r="U557" s="103"/>
      <c r="V557" s="10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</row>
    <row r="558" ht="14.25" customHeight="1">
      <c r="A558" s="103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103"/>
      <c r="R558" s="103"/>
      <c r="S558" s="103"/>
      <c r="T558" s="103"/>
      <c r="U558" s="103"/>
      <c r="V558" s="10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</row>
    <row r="559" ht="14.25" customHeight="1">
      <c r="A559" s="103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103"/>
      <c r="R559" s="103"/>
      <c r="S559" s="103"/>
      <c r="T559" s="103"/>
      <c r="U559" s="103"/>
      <c r="V559" s="10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</row>
    <row r="560" ht="14.25" customHeight="1">
      <c r="A560" s="103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103"/>
      <c r="R560" s="103"/>
      <c r="S560" s="103"/>
      <c r="T560" s="103"/>
      <c r="U560" s="103"/>
      <c r="V560" s="10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</row>
    <row r="561" ht="14.25" customHeight="1">
      <c r="A561" s="103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103"/>
      <c r="R561" s="103"/>
      <c r="S561" s="103"/>
      <c r="T561" s="103"/>
      <c r="U561" s="103"/>
      <c r="V561" s="10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</row>
    <row r="562" ht="14.25" customHeight="1">
      <c r="A562" s="103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103"/>
      <c r="R562" s="103"/>
      <c r="S562" s="103"/>
      <c r="T562" s="103"/>
      <c r="U562" s="103"/>
      <c r="V562" s="10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</row>
    <row r="563" ht="14.25" customHeight="1">
      <c r="A563" s="103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103"/>
      <c r="R563" s="103"/>
      <c r="S563" s="103"/>
      <c r="T563" s="103"/>
      <c r="U563" s="103"/>
      <c r="V563" s="10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</row>
    <row r="564" ht="14.25" customHeight="1">
      <c r="A564" s="103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103"/>
      <c r="R564" s="103"/>
      <c r="S564" s="103"/>
      <c r="T564" s="103"/>
      <c r="U564" s="103"/>
      <c r="V564" s="10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</row>
    <row r="565" ht="14.25" customHeight="1">
      <c r="A565" s="103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103"/>
      <c r="R565" s="103"/>
      <c r="S565" s="103"/>
      <c r="T565" s="103"/>
      <c r="U565" s="103"/>
      <c r="V565" s="10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</row>
    <row r="566" ht="14.25" customHeight="1">
      <c r="A566" s="103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103"/>
      <c r="R566" s="103"/>
      <c r="S566" s="103"/>
      <c r="T566" s="103"/>
      <c r="U566" s="103"/>
      <c r="V566" s="10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</row>
    <row r="567" ht="14.25" customHeight="1">
      <c r="A567" s="103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103"/>
      <c r="R567" s="103"/>
      <c r="S567" s="103"/>
      <c r="T567" s="103"/>
      <c r="U567" s="103"/>
      <c r="V567" s="10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</row>
    <row r="568" ht="14.25" customHeight="1">
      <c r="A568" s="103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103"/>
      <c r="R568" s="103"/>
      <c r="S568" s="103"/>
      <c r="T568" s="103"/>
      <c r="U568" s="103"/>
      <c r="V568" s="10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</row>
    <row r="569" ht="14.25" customHeight="1">
      <c r="A569" s="103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103"/>
      <c r="R569" s="103"/>
      <c r="S569" s="103"/>
      <c r="T569" s="103"/>
      <c r="U569" s="103"/>
      <c r="V569" s="10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</row>
    <row r="570" ht="14.25" customHeight="1">
      <c r="A570" s="103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103"/>
      <c r="R570" s="103"/>
      <c r="S570" s="103"/>
      <c r="T570" s="103"/>
      <c r="U570" s="103"/>
      <c r="V570" s="10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</row>
    <row r="571" ht="14.25" customHeight="1">
      <c r="A571" s="103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103"/>
      <c r="R571" s="103"/>
      <c r="S571" s="103"/>
      <c r="T571" s="103"/>
      <c r="U571" s="103"/>
      <c r="V571" s="10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</row>
    <row r="572" ht="14.25" customHeight="1">
      <c r="A572" s="103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103"/>
      <c r="R572" s="103"/>
      <c r="S572" s="103"/>
      <c r="T572" s="103"/>
      <c r="U572" s="103"/>
      <c r="V572" s="10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</row>
    <row r="573" ht="14.25" customHeight="1">
      <c r="A573" s="103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103"/>
      <c r="R573" s="103"/>
      <c r="S573" s="103"/>
      <c r="T573" s="103"/>
      <c r="U573" s="103"/>
      <c r="V573" s="10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</row>
    <row r="574" ht="14.25" customHeight="1">
      <c r="A574" s="103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103"/>
      <c r="R574" s="103"/>
      <c r="S574" s="103"/>
      <c r="T574" s="103"/>
      <c r="U574" s="103"/>
      <c r="V574" s="10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</row>
    <row r="575" ht="14.25" customHeight="1">
      <c r="A575" s="103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103"/>
      <c r="R575" s="103"/>
      <c r="S575" s="103"/>
      <c r="T575" s="103"/>
      <c r="U575" s="103"/>
      <c r="V575" s="10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</row>
    <row r="576" ht="14.25" customHeight="1">
      <c r="A576" s="103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103"/>
      <c r="R576" s="103"/>
      <c r="S576" s="103"/>
      <c r="T576" s="103"/>
      <c r="U576" s="103"/>
      <c r="V576" s="10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</row>
    <row r="577" ht="14.25" customHeight="1">
      <c r="A577" s="103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103"/>
      <c r="R577" s="103"/>
      <c r="S577" s="103"/>
      <c r="T577" s="103"/>
      <c r="U577" s="103"/>
      <c r="V577" s="10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</row>
    <row r="578" ht="14.25" customHeight="1">
      <c r="A578" s="103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103"/>
      <c r="R578" s="103"/>
      <c r="S578" s="103"/>
      <c r="T578" s="103"/>
      <c r="U578" s="103"/>
      <c r="V578" s="10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</row>
    <row r="579" ht="14.25" customHeight="1">
      <c r="A579" s="103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103"/>
      <c r="R579" s="103"/>
      <c r="S579" s="103"/>
      <c r="T579" s="103"/>
      <c r="U579" s="103"/>
      <c r="V579" s="10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</row>
    <row r="580" ht="14.25" customHeight="1">
      <c r="A580" s="103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103"/>
      <c r="R580" s="103"/>
      <c r="S580" s="103"/>
      <c r="T580" s="103"/>
      <c r="U580" s="103"/>
      <c r="V580" s="10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</row>
    <row r="581" ht="14.25" customHeight="1">
      <c r="A581" s="103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103"/>
      <c r="R581" s="103"/>
      <c r="S581" s="103"/>
      <c r="T581" s="103"/>
      <c r="U581" s="103"/>
      <c r="V581" s="10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</row>
    <row r="582" ht="14.25" customHeight="1">
      <c r="A582" s="103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103"/>
      <c r="R582" s="103"/>
      <c r="S582" s="103"/>
      <c r="T582" s="103"/>
      <c r="U582" s="103"/>
      <c r="V582" s="10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</row>
    <row r="583" ht="14.25" customHeight="1">
      <c r="A583" s="103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103"/>
      <c r="R583" s="103"/>
      <c r="S583" s="103"/>
      <c r="T583" s="103"/>
      <c r="U583" s="103"/>
      <c r="V583" s="10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</row>
    <row r="584" ht="14.25" customHeight="1">
      <c r="A584" s="103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103"/>
      <c r="R584" s="103"/>
      <c r="S584" s="103"/>
      <c r="T584" s="103"/>
      <c r="U584" s="103"/>
      <c r="V584" s="10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</row>
    <row r="585" ht="14.25" customHeight="1">
      <c r="A585" s="103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103"/>
      <c r="R585" s="103"/>
      <c r="S585" s="103"/>
      <c r="T585" s="103"/>
      <c r="U585" s="103"/>
      <c r="V585" s="10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</row>
    <row r="586" ht="14.25" customHeight="1">
      <c r="A586" s="103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103"/>
      <c r="R586" s="103"/>
      <c r="S586" s="103"/>
      <c r="T586" s="103"/>
      <c r="U586" s="103"/>
      <c r="V586" s="10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</row>
    <row r="587" ht="14.25" customHeight="1">
      <c r="A587" s="103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103"/>
      <c r="R587" s="103"/>
      <c r="S587" s="103"/>
      <c r="T587" s="103"/>
      <c r="U587" s="103"/>
      <c r="V587" s="10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</row>
    <row r="588" ht="14.25" customHeight="1">
      <c r="A588" s="103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103"/>
      <c r="R588" s="103"/>
      <c r="S588" s="103"/>
      <c r="T588" s="103"/>
      <c r="U588" s="103"/>
      <c r="V588" s="10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</row>
    <row r="589" ht="14.25" customHeight="1">
      <c r="A589" s="103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103"/>
      <c r="R589" s="103"/>
      <c r="S589" s="103"/>
      <c r="T589" s="103"/>
      <c r="U589" s="103"/>
      <c r="V589" s="10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</row>
    <row r="590" ht="14.25" customHeight="1">
      <c r="A590" s="103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103"/>
      <c r="R590" s="103"/>
      <c r="S590" s="103"/>
      <c r="T590" s="103"/>
      <c r="U590" s="103"/>
      <c r="V590" s="10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</row>
    <row r="591" ht="14.25" customHeight="1">
      <c r="A591" s="103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103"/>
      <c r="R591" s="103"/>
      <c r="S591" s="103"/>
      <c r="T591" s="103"/>
      <c r="U591" s="103"/>
      <c r="V591" s="10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</row>
    <row r="592" ht="14.25" customHeight="1">
      <c r="A592" s="103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103"/>
      <c r="R592" s="103"/>
      <c r="S592" s="103"/>
      <c r="T592" s="103"/>
      <c r="U592" s="103"/>
      <c r="V592" s="10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</row>
    <row r="593" ht="14.25" customHeight="1">
      <c r="A593" s="103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103"/>
      <c r="R593" s="103"/>
      <c r="S593" s="103"/>
      <c r="T593" s="103"/>
      <c r="U593" s="103"/>
      <c r="V593" s="10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</row>
    <row r="594" ht="14.25" customHeight="1">
      <c r="A594" s="103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103"/>
      <c r="R594" s="103"/>
      <c r="S594" s="103"/>
      <c r="T594" s="103"/>
      <c r="U594" s="103"/>
      <c r="V594" s="10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</row>
    <row r="595" ht="14.25" customHeight="1">
      <c r="A595" s="103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103"/>
      <c r="R595" s="103"/>
      <c r="S595" s="103"/>
      <c r="T595" s="103"/>
      <c r="U595" s="103"/>
      <c r="V595" s="10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</row>
    <row r="596" ht="14.25" customHeight="1">
      <c r="A596" s="103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103"/>
      <c r="R596" s="103"/>
      <c r="S596" s="103"/>
      <c r="T596" s="103"/>
      <c r="U596" s="103"/>
      <c r="V596" s="10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</row>
    <row r="597" ht="14.25" customHeight="1">
      <c r="A597" s="103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103"/>
      <c r="R597" s="103"/>
      <c r="S597" s="103"/>
      <c r="T597" s="103"/>
      <c r="U597" s="103"/>
      <c r="V597" s="10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</row>
    <row r="598" ht="14.25" customHeight="1">
      <c r="A598" s="103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103"/>
      <c r="R598" s="103"/>
      <c r="S598" s="103"/>
      <c r="T598" s="103"/>
      <c r="U598" s="103"/>
      <c r="V598" s="10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</row>
    <row r="599" ht="14.25" customHeight="1">
      <c r="A599" s="103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103"/>
      <c r="R599" s="103"/>
      <c r="S599" s="103"/>
      <c r="T599" s="103"/>
      <c r="U599" s="103"/>
      <c r="V599" s="10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</row>
    <row r="600" ht="14.25" customHeight="1">
      <c r="A600" s="103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103"/>
      <c r="R600" s="103"/>
      <c r="S600" s="103"/>
      <c r="T600" s="103"/>
      <c r="U600" s="103"/>
      <c r="V600" s="10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</row>
    <row r="601" ht="14.25" customHeight="1">
      <c r="A601" s="103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103"/>
      <c r="R601" s="103"/>
      <c r="S601" s="103"/>
      <c r="T601" s="103"/>
      <c r="U601" s="103"/>
      <c r="V601" s="10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</row>
    <row r="602" ht="14.25" customHeight="1">
      <c r="A602" s="103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103"/>
      <c r="R602" s="103"/>
      <c r="S602" s="103"/>
      <c r="T602" s="103"/>
      <c r="U602" s="103"/>
      <c r="V602" s="10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</row>
    <row r="603" ht="14.25" customHeight="1">
      <c r="A603" s="103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103"/>
      <c r="R603" s="103"/>
      <c r="S603" s="103"/>
      <c r="T603" s="103"/>
      <c r="U603" s="103"/>
      <c r="V603" s="10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</row>
    <row r="604" ht="14.25" customHeight="1">
      <c r="A604" s="103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103"/>
      <c r="R604" s="103"/>
      <c r="S604" s="103"/>
      <c r="T604" s="103"/>
      <c r="U604" s="103"/>
      <c r="V604" s="10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</row>
    <row r="605" ht="14.25" customHeight="1">
      <c r="A605" s="103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103"/>
      <c r="R605" s="103"/>
      <c r="S605" s="103"/>
      <c r="T605" s="103"/>
      <c r="U605" s="103"/>
      <c r="V605" s="10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</row>
    <row r="606" ht="14.25" customHeight="1">
      <c r="A606" s="103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103"/>
      <c r="R606" s="103"/>
      <c r="S606" s="103"/>
      <c r="T606" s="103"/>
      <c r="U606" s="103"/>
      <c r="V606" s="10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</row>
    <row r="607" ht="14.25" customHeight="1">
      <c r="A607" s="103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103"/>
      <c r="R607" s="103"/>
      <c r="S607" s="103"/>
      <c r="T607" s="103"/>
      <c r="U607" s="103"/>
      <c r="V607" s="10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</row>
    <row r="608" ht="14.25" customHeight="1">
      <c r="A608" s="103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103"/>
      <c r="R608" s="103"/>
      <c r="S608" s="103"/>
      <c r="T608" s="103"/>
      <c r="U608" s="103"/>
      <c r="V608" s="10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</row>
    <row r="609" ht="14.25" customHeight="1">
      <c r="A609" s="103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103"/>
      <c r="R609" s="103"/>
      <c r="S609" s="103"/>
      <c r="T609" s="103"/>
      <c r="U609" s="103"/>
      <c r="V609" s="10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</row>
    <row r="610" ht="14.25" customHeight="1">
      <c r="A610" s="103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103"/>
      <c r="R610" s="103"/>
      <c r="S610" s="103"/>
      <c r="T610" s="103"/>
      <c r="U610" s="103"/>
      <c r="V610" s="10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</row>
    <row r="611" ht="14.25" customHeight="1">
      <c r="A611" s="103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103"/>
      <c r="R611" s="103"/>
      <c r="S611" s="103"/>
      <c r="T611" s="103"/>
      <c r="U611" s="103"/>
      <c r="V611" s="10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</row>
    <row r="612" ht="14.25" customHeight="1">
      <c r="A612" s="103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103"/>
      <c r="R612" s="103"/>
      <c r="S612" s="103"/>
      <c r="T612" s="103"/>
      <c r="U612" s="103"/>
      <c r="V612" s="10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</row>
    <row r="613" ht="14.25" customHeight="1">
      <c r="A613" s="103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103"/>
      <c r="R613" s="103"/>
      <c r="S613" s="103"/>
      <c r="T613" s="103"/>
      <c r="U613" s="103"/>
      <c r="V613" s="10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</row>
    <row r="614" ht="14.25" customHeight="1">
      <c r="A614" s="103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103"/>
      <c r="R614" s="103"/>
      <c r="S614" s="103"/>
      <c r="T614" s="103"/>
      <c r="U614" s="103"/>
      <c r="V614" s="10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</row>
    <row r="615" ht="14.25" customHeight="1">
      <c r="A615" s="103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103"/>
      <c r="R615" s="103"/>
      <c r="S615" s="103"/>
      <c r="T615" s="103"/>
      <c r="U615" s="103"/>
      <c r="V615" s="10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</row>
    <row r="616" ht="14.25" customHeight="1">
      <c r="A616" s="103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103"/>
      <c r="R616" s="103"/>
      <c r="S616" s="103"/>
      <c r="T616" s="103"/>
      <c r="U616" s="103"/>
      <c r="V616" s="10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</row>
    <row r="617" ht="14.25" customHeight="1">
      <c r="A617" s="103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103"/>
      <c r="R617" s="103"/>
      <c r="S617" s="103"/>
      <c r="T617" s="103"/>
      <c r="U617" s="103"/>
      <c r="V617" s="10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</row>
    <row r="618" ht="14.25" customHeight="1">
      <c r="A618" s="103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103"/>
      <c r="R618" s="103"/>
      <c r="S618" s="103"/>
      <c r="T618" s="103"/>
      <c r="U618" s="103"/>
      <c r="V618" s="10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</row>
    <row r="619" ht="14.25" customHeight="1">
      <c r="A619" s="103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103"/>
      <c r="R619" s="103"/>
      <c r="S619" s="103"/>
      <c r="T619" s="103"/>
      <c r="U619" s="103"/>
      <c r="V619" s="103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</row>
    <row r="620" ht="14.25" customHeight="1">
      <c r="A620" s="103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103"/>
      <c r="R620" s="103"/>
      <c r="S620" s="103"/>
      <c r="T620" s="103"/>
      <c r="U620" s="103"/>
      <c r="V620" s="10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</row>
    <row r="621" ht="14.25" customHeight="1">
      <c r="A621" s="103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103"/>
      <c r="R621" s="103"/>
      <c r="S621" s="103"/>
      <c r="T621" s="103"/>
      <c r="U621" s="103"/>
      <c r="V621" s="10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</row>
    <row r="622" ht="14.25" customHeight="1">
      <c r="A622" s="103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103"/>
      <c r="R622" s="103"/>
      <c r="S622" s="103"/>
      <c r="T622" s="103"/>
      <c r="U622" s="103"/>
      <c r="V622" s="10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</row>
    <row r="623" ht="14.25" customHeight="1">
      <c r="A623" s="103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103"/>
      <c r="R623" s="103"/>
      <c r="S623" s="103"/>
      <c r="T623" s="103"/>
      <c r="U623" s="103"/>
      <c r="V623" s="103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</row>
    <row r="624" ht="14.25" customHeight="1">
      <c r="A624" s="103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103"/>
      <c r="R624" s="103"/>
      <c r="S624" s="103"/>
      <c r="T624" s="103"/>
      <c r="U624" s="103"/>
      <c r="V624" s="10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</row>
    <row r="625" ht="14.25" customHeight="1">
      <c r="A625" s="103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103"/>
      <c r="R625" s="103"/>
      <c r="S625" s="103"/>
      <c r="T625" s="103"/>
      <c r="U625" s="103"/>
      <c r="V625" s="103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</row>
    <row r="626" ht="14.25" customHeight="1">
      <c r="A626" s="103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103"/>
      <c r="R626" s="103"/>
      <c r="S626" s="103"/>
      <c r="T626" s="103"/>
      <c r="U626" s="103"/>
      <c r="V626" s="103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</row>
    <row r="627" ht="14.25" customHeight="1">
      <c r="A627" s="103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103"/>
      <c r="R627" s="103"/>
      <c r="S627" s="103"/>
      <c r="T627" s="103"/>
      <c r="U627" s="103"/>
      <c r="V627" s="103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</row>
    <row r="628" ht="14.25" customHeight="1">
      <c r="A628" s="103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103"/>
      <c r="R628" s="103"/>
      <c r="S628" s="103"/>
      <c r="T628" s="103"/>
      <c r="U628" s="103"/>
      <c r="V628" s="10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</row>
    <row r="629" ht="14.25" customHeight="1">
      <c r="A629" s="103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103"/>
      <c r="R629" s="103"/>
      <c r="S629" s="103"/>
      <c r="T629" s="103"/>
      <c r="U629" s="103"/>
      <c r="V629" s="103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</row>
    <row r="630" ht="14.25" customHeight="1">
      <c r="A630" s="103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103"/>
      <c r="R630" s="103"/>
      <c r="S630" s="103"/>
      <c r="T630" s="103"/>
      <c r="U630" s="103"/>
      <c r="V630" s="10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</row>
    <row r="631" ht="14.25" customHeight="1">
      <c r="A631" s="103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103"/>
      <c r="R631" s="103"/>
      <c r="S631" s="103"/>
      <c r="T631" s="103"/>
      <c r="U631" s="103"/>
      <c r="V631" s="103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</row>
    <row r="632" ht="14.25" customHeight="1">
      <c r="A632" s="103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103"/>
      <c r="R632" s="103"/>
      <c r="S632" s="103"/>
      <c r="T632" s="103"/>
      <c r="U632" s="103"/>
      <c r="V632" s="10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</row>
    <row r="633" ht="14.25" customHeight="1">
      <c r="A633" s="103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103"/>
      <c r="R633" s="103"/>
      <c r="S633" s="103"/>
      <c r="T633" s="103"/>
      <c r="U633" s="103"/>
      <c r="V633" s="10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</row>
    <row r="634" ht="14.25" customHeight="1">
      <c r="A634" s="103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103"/>
      <c r="R634" s="103"/>
      <c r="S634" s="103"/>
      <c r="T634" s="103"/>
      <c r="U634" s="103"/>
      <c r="V634" s="10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</row>
    <row r="635" ht="14.25" customHeight="1">
      <c r="A635" s="103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103"/>
      <c r="R635" s="103"/>
      <c r="S635" s="103"/>
      <c r="T635" s="103"/>
      <c r="U635" s="103"/>
      <c r="V635" s="10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</row>
    <row r="636" ht="14.25" customHeight="1">
      <c r="A636" s="103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103"/>
      <c r="R636" s="103"/>
      <c r="S636" s="103"/>
      <c r="T636" s="103"/>
      <c r="U636" s="103"/>
      <c r="V636" s="103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</row>
    <row r="637" ht="14.25" customHeight="1">
      <c r="A637" s="103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103"/>
      <c r="R637" s="103"/>
      <c r="S637" s="103"/>
      <c r="T637" s="103"/>
      <c r="U637" s="103"/>
      <c r="V637" s="103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</row>
    <row r="638" ht="14.25" customHeight="1">
      <c r="A638" s="103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103"/>
      <c r="R638" s="103"/>
      <c r="S638" s="103"/>
      <c r="T638" s="103"/>
      <c r="U638" s="103"/>
      <c r="V638" s="103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</row>
    <row r="639" ht="14.25" customHeight="1">
      <c r="A639" s="103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103"/>
      <c r="R639" s="103"/>
      <c r="S639" s="103"/>
      <c r="T639" s="103"/>
      <c r="U639" s="103"/>
      <c r="V639" s="103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</row>
    <row r="640" ht="14.25" customHeight="1">
      <c r="A640" s="103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103"/>
      <c r="R640" s="103"/>
      <c r="S640" s="103"/>
      <c r="T640" s="103"/>
      <c r="U640" s="103"/>
      <c r="V640" s="103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</row>
    <row r="641" ht="14.25" customHeight="1">
      <c r="A641" s="103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103"/>
      <c r="R641" s="103"/>
      <c r="S641" s="103"/>
      <c r="T641" s="103"/>
      <c r="U641" s="103"/>
      <c r="V641" s="103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</row>
    <row r="642" ht="14.25" customHeight="1">
      <c r="A642" s="103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103"/>
      <c r="R642" s="103"/>
      <c r="S642" s="103"/>
      <c r="T642" s="103"/>
      <c r="U642" s="103"/>
      <c r="V642" s="10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</row>
    <row r="643" ht="14.25" customHeight="1">
      <c r="A643" s="103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103"/>
      <c r="R643" s="103"/>
      <c r="S643" s="103"/>
      <c r="T643" s="103"/>
      <c r="U643" s="103"/>
      <c r="V643" s="10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</row>
    <row r="644" ht="14.25" customHeight="1">
      <c r="A644" s="103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103"/>
      <c r="R644" s="103"/>
      <c r="S644" s="103"/>
      <c r="T644" s="103"/>
      <c r="U644" s="103"/>
      <c r="V644" s="10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</row>
    <row r="645" ht="14.25" customHeight="1">
      <c r="A645" s="103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103"/>
      <c r="R645" s="103"/>
      <c r="S645" s="103"/>
      <c r="T645" s="103"/>
      <c r="U645" s="103"/>
      <c r="V645" s="103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</row>
    <row r="646" ht="14.25" customHeight="1">
      <c r="A646" s="103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103"/>
      <c r="R646" s="103"/>
      <c r="S646" s="103"/>
      <c r="T646" s="103"/>
      <c r="U646" s="103"/>
      <c r="V646" s="10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</row>
    <row r="647" ht="14.25" customHeight="1">
      <c r="A647" s="103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103"/>
      <c r="R647" s="103"/>
      <c r="S647" s="103"/>
      <c r="T647" s="103"/>
      <c r="U647" s="103"/>
      <c r="V647" s="10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</row>
    <row r="648" ht="14.25" customHeight="1">
      <c r="A648" s="103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103"/>
      <c r="R648" s="103"/>
      <c r="S648" s="103"/>
      <c r="T648" s="103"/>
      <c r="U648" s="103"/>
      <c r="V648" s="10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</row>
    <row r="649" ht="14.25" customHeight="1">
      <c r="A649" s="103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103"/>
      <c r="R649" s="103"/>
      <c r="S649" s="103"/>
      <c r="T649" s="103"/>
      <c r="U649" s="103"/>
      <c r="V649" s="10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</row>
    <row r="650" ht="14.25" customHeight="1">
      <c r="A650" s="103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103"/>
      <c r="R650" s="103"/>
      <c r="S650" s="103"/>
      <c r="T650" s="103"/>
      <c r="U650" s="103"/>
      <c r="V650" s="10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</row>
    <row r="651" ht="14.25" customHeight="1">
      <c r="A651" s="103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103"/>
      <c r="R651" s="103"/>
      <c r="S651" s="103"/>
      <c r="T651" s="103"/>
      <c r="U651" s="103"/>
      <c r="V651" s="103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</row>
    <row r="652" ht="14.25" customHeight="1">
      <c r="A652" s="103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103"/>
      <c r="R652" s="103"/>
      <c r="S652" s="103"/>
      <c r="T652" s="103"/>
      <c r="U652" s="103"/>
      <c r="V652" s="10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</row>
    <row r="653" ht="14.25" customHeight="1">
      <c r="A653" s="103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103"/>
      <c r="R653" s="103"/>
      <c r="S653" s="103"/>
      <c r="T653" s="103"/>
      <c r="U653" s="103"/>
      <c r="V653" s="103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</row>
    <row r="654" ht="14.25" customHeight="1">
      <c r="A654" s="103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103"/>
      <c r="R654" s="103"/>
      <c r="S654" s="103"/>
      <c r="T654" s="103"/>
      <c r="U654" s="103"/>
      <c r="V654" s="10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</row>
    <row r="655" ht="14.25" customHeight="1">
      <c r="A655" s="103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103"/>
      <c r="R655" s="103"/>
      <c r="S655" s="103"/>
      <c r="T655" s="103"/>
      <c r="U655" s="103"/>
      <c r="V655" s="103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</row>
    <row r="656" ht="14.25" customHeight="1">
      <c r="A656" s="103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103"/>
      <c r="R656" s="103"/>
      <c r="S656" s="103"/>
      <c r="T656" s="103"/>
      <c r="U656" s="103"/>
      <c r="V656" s="10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</row>
    <row r="657" ht="14.25" customHeight="1">
      <c r="A657" s="103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103"/>
      <c r="R657" s="103"/>
      <c r="S657" s="103"/>
      <c r="T657" s="103"/>
      <c r="U657" s="103"/>
      <c r="V657" s="103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</row>
    <row r="658" ht="14.25" customHeight="1">
      <c r="A658" s="103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103"/>
      <c r="R658" s="103"/>
      <c r="S658" s="103"/>
      <c r="T658" s="103"/>
      <c r="U658" s="103"/>
      <c r="V658" s="103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</row>
    <row r="659" ht="14.25" customHeight="1">
      <c r="A659" s="103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103"/>
      <c r="R659" s="103"/>
      <c r="S659" s="103"/>
      <c r="T659" s="103"/>
      <c r="U659" s="103"/>
      <c r="V659" s="103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</row>
    <row r="660" ht="14.25" customHeight="1">
      <c r="A660" s="103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103"/>
      <c r="R660" s="103"/>
      <c r="S660" s="103"/>
      <c r="T660" s="103"/>
      <c r="U660" s="103"/>
      <c r="V660" s="103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</row>
    <row r="661" ht="14.25" customHeight="1">
      <c r="A661" s="103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103"/>
      <c r="R661" s="103"/>
      <c r="S661" s="103"/>
      <c r="T661" s="103"/>
      <c r="U661" s="103"/>
      <c r="V661" s="103"/>
      <c r="W661" s="23"/>
      <c r="X661" s="23"/>
      <c r="Y661" s="23"/>
      <c r="Z661" s="23"/>
      <c r="AA661" s="23"/>
      <c r="AB661" s="23"/>
      <c r="AC661" s="23"/>
      <c r="AD661" s="23"/>
      <c r="AE661" s="23"/>
      <c r="AF661" s="23"/>
    </row>
    <row r="662" ht="14.25" customHeight="1">
      <c r="A662" s="103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103"/>
      <c r="R662" s="103"/>
      <c r="S662" s="103"/>
      <c r="T662" s="103"/>
      <c r="U662" s="103"/>
      <c r="V662" s="10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</row>
    <row r="663" ht="14.25" customHeight="1">
      <c r="A663" s="103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103"/>
      <c r="R663" s="103"/>
      <c r="S663" s="103"/>
      <c r="T663" s="103"/>
      <c r="U663" s="103"/>
      <c r="V663" s="103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</row>
    <row r="664" ht="14.25" customHeight="1">
      <c r="A664" s="103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103"/>
      <c r="R664" s="103"/>
      <c r="S664" s="103"/>
      <c r="T664" s="103"/>
      <c r="U664" s="103"/>
      <c r="V664" s="103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</row>
    <row r="665" ht="14.25" customHeight="1">
      <c r="A665" s="103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103"/>
      <c r="R665" s="103"/>
      <c r="S665" s="103"/>
      <c r="T665" s="103"/>
      <c r="U665" s="103"/>
      <c r="V665" s="103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</row>
    <row r="666" ht="14.25" customHeight="1">
      <c r="A666" s="103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103"/>
      <c r="R666" s="103"/>
      <c r="S666" s="103"/>
      <c r="T666" s="103"/>
      <c r="U666" s="103"/>
      <c r="V666" s="10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</row>
    <row r="667" ht="14.25" customHeight="1">
      <c r="A667" s="103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103"/>
      <c r="R667" s="103"/>
      <c r="S667" s="103"/>
      <c r="T667" s="103"/>
      <c r="U667" s="103"/>
      <c r="V667" s="103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</row>
    <row r="668" ht="14.25" customHeight="1">
      <c r="A668" s="103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103"/>
      <c r="R668" s="103"/>
      <c r="S668" s="103"/>
      <c r="T668" s="103"/>
      <c r="U668" s="103"/>
      <c r="V668" s="103"/>
      <c r="W668" s="23"/>
      <c r="X668" s="23"/>
      <c r="Y668" s="23"/>
      <c r="Z668" s="23"/>
      <c r="AA668" s="23"/>
      <c r="AB668" s="23"/>
      <c r="AC668" s="23"/>
      <c r="AD668" s="23"/>
      <c r="AE668" s="23"/>
      <c r="AF668" s="23"/>
    </row>
    <row r="669" ht="14.25" customHeight="1">
      <c r="A669" s="103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103"/>
      <c r="R669" s="103"/>
      <c r="S669" s="103"/>
      <c r="T669" s="103"/>
      <c r="U669" s="103"/>
      <c r="V669" s="103"/>
      <c r="W669" s="23"/>
      <c r="X669" s="23"/>
      <c r="Y669" s="23"/>
      <c r="Z669" s="23"/>
      <c r="AA669" s="23"/>
      <c r="AB669" s="23"/>
      <c r="AC669" s="23"/>
      <c r="AD669" s="23"/>
      <c r="AE669" s="23"/>
      <c r="AF669" s="23"/>
    </row>
    <row r="670" ht="14.25" customHeight="1">
      <c r="A670" s="103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103"/>
      <c r="R670" s="103"/>
      <c r="S670" s="103"/>
      <c r="T670" s="103"/>
      <c r="U670" s="103"/>
      <c r="V670" s="103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</row>
    <row r="671" ht="14.25" customHeight="1">
      <c r="A671" s="103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103"/>
      <c r="R671" s="103"/>
      <c r="S671" s="103"/>
      <c r="T671" s="103"/>
      <c r="U671" s="103"/>
      <c r="V671" s="103"/>
      <c r="W671" s="23"/>
      <c r="X671" s="23"/>
      <c r="Y671" s="23"/>
      <c r="Z671" s="23"/>
      <c r="AA671" s="23"/>
      <c r="AB671" s="23"/>
      <c r="AC671" s="23"/>
      <c r="AD671" s="23"/>
      <c r="AE671" s="23"/>
      <c r="AF671" s="23"/>
    </row>
    <row r="672" ht="14.25" customHeight="1">
      <c r="A672" s="103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103"/>
      <c r="R672" s="103"/>
      <c r="S672" s="103"/>
      <c r="T672" s="103"/>
      <c r="U672" s="103"/>
      <c r="V672" s="103"/>
      <c r="W672" s="23"/>
      <c r="X672" s="23"/>
      <c r="Y672" s="23"/>
      <c r="Z672" s="23"/>
      <c r="AA672" s="23"/>
      <c r="AB672" s="23"/>
      <c r="AC672" s="23"/>
      <c r="AD672" s="23"/>
      <c r="AE672" s="23"/>
      <c r="AF672" s="23"/>
    </row>
    <row r="673" ht="14.25" customHeight="1">
      <c r="A673" s="103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103"/>
      <c r="R673" s="103"/>
      <c r="S673" s="103"/>
      <c r="T673" s="103"/>
      <c r="U673" s="103"/>
      <c r="V673" s="103"/>
      <c r="W673" s="23"/>
      <c r="X673" s="23"/>
      <c r="Y673" s="23"/>
      <c r="Z673" s="23"/>
      <c r="AA673" s="23"/>
      <c r="AB673" s="23"/>
      <c r="AC673" s="23"/>
      <c r="AD673" s="23"/>
      <c r="AE673" s="23"/>
      <c r="AF673" s="23"/>
    </row>
    <row r="674" ht="14.25" customHeight="1">
      <c r="A674" s="103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103"/>
      <c r="R674" s="103"/>
      <c r="S674" s="103"/>
      <c r="T674" s="103"/>
      <c r="U674" s="103"/>
      <c r="V674" s="103"/>
      <c r="W674" s="23"/>
      <c r="X674" s="23"/>
      <c r="Y674" s="23"/>
      <c r="Z674" s="23"/>
      <c r="AA674" s="23"/>
      <c r="AB674" s="23"/>
      <c r="AC674" s="23"/>
      <c r="AD674" s="23"/>
      <c r="AE674" s="23"/>
      <c r="AF674" s="23"/>
    </row>
    <row r="675" ht="14.25" customHeight="1">
      <c r="A675" s="103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103"/>
      <c r="R675" s="103"/>
      <c r="S675" s="103"/>
      <c r="T675" s="103"/>
      <c r="U675" s="103"/>
      <c r="V675" s="103"/>
      <c r="W675" s="23"/>
      <c r="X675" s="23"/>
      <c r="Y675" s="23"/>
      <c r="Z675" s="23"/>
      <c r="AA675" s="23"/>
      <c r="AB675" s="23"/>
      <c r="AC675" s="23"/>
      <c r="AD675" s="23"/>
      <c r="AE675" s="23"/>
      <c r="AF675" s="23"/>
    </row>
    <row r="676" ht="14.25" customHeight="1">
      <c r="A676" s="103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103"/>
      <c r="R676" s="103"/>
      <c r="S676" s="103"/>
      <c r="T676" s="103"/>
      <c r="U676" s="103"/>
      <c r="V676" s="103"/>
      <c r="W676" s="23"/>
      <c r="X676" s="23"/>
      <c r="Y676" s="23"/>
      <c r="Z676" s="23"/>
      <c r="AA676" s="23"/>
      <c r="AB676" s="23"/>
      <c r="AC676" s="23"/>
      <c r="AD676" s="23"/>
      <c r="AE676" s="23"/>
      <c r="AF676" s="23"/>
    </row>
    <row r="677" ht="14.25" customHeight="1">
      <c r="A677" s="103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103"/>
      <c r="R677" s="103"/>
      <c r="S677" s="103"/>
      <c r="T677" s="103"/>
      <c r="U677" s="103"/>
      <c r="V677" s="103"/>
      <c r="W677" s="23"/>
      <c r="X677" s="23"/>
      <c r="Y677" s="23"/>
      <c r="Z677" s="23"/>
      <c r="AA677" s="23"/>
      <c r="AB677" s="23"/>
      <c r="AC677" s="23"/>
      <c r="AD677" s="23"/>
      <c r="AE677" s="23"/>
      <c r="AF677" s="23"/>
    </row>
    <row r="678" ht="14.25" customHeight="1">
      <c r="A678" s="103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103"/>
      <c r="R678" s="103"/>
      <c r="S678" s="103"/>
      <c r="T678" s="103"/>
      <c r="U678" s="103"/>
      <c r="V678" s="103"/>
      <c r="W678" s="23"/>
      <c r="X678" s="23"/>
      <c r="Y678" s="23"/>
      <c r="Z678" s="23"/>
      <c r="AA678" s="23"/>
      <c r="AB678" s="23"/>
      <c r="AC678" s="23"/>
      <c r="AD678" s="23"/>
      <c r="AE678" s="23"/>
      <c r="AF678" s="23"/>
    </row>
    <row r="679" ht="14.25" customHeight="1">
      <c r="A679" s="103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103"/>
      <c r="R679" s="103"/>
      <c r="S679" s="103"/>
      <c r="T679" s="103"/>
      <c r="U679" s="103"/>
      <c r="V679" s="103"/>
      <c r="W679" s="23"/>
      <c r="X679" s="23"/>
      <c r="Y679" s="23"/>
      <c r="Z679" s="23"/>
      <c r="AA679" s="23"/>
      <c r="AB679" s="23"/>
      <c r="AC679" s="23"/>
      <c r="AD679" s="23"/>
      <c r="AE679" s="23"/>
      <c r="AF679" s="23"/>
    </row>
    <row r="680" ht="14.25" customHeight="1">
      <c r="A680" s="103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103"/>
      <c r="R680" s="103"/>
      <c r="S680" s="103"/>
      <c r="T680" s="103"/>
      <c r="U680" s="103"/>
      <c r="V680" s="103"/>
      <c r="W680" s="23"/>
      <c r="X680" s="23"/>
      <c r="Y680" s="23"/>
      <c r="Z680" s="23"/>
      <c r="AA680" s="23"/>
      <c r="AB680" s="23"/>
      <c r="AC680" s="23"/>
      <c r="AD680" s="23"/>
      <c r="AE680" s="23"/>
      <c r="AF680" s="23"/>
    </row>
    <row r="681" ht="14.25" customHeight="1">
      <c r="A681" s="103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103"/>
      <c r="R681" s="103"/>
      <c r="S681" s="103"/>
      <c r="T681" s="103"/>
      <c r="U681" s="103"/>
      <c r="V681" s="103"/>
      <c r="W681" s="23"/>
      <c r="X681" s="23"/>
      <c r="Y681" s="23"/>
      <c r="Z681" s="23"/>
      <c r="AA681" s="23"/>
      <c r="AB681" s="23"/>
      <c r="AC681" s="23"/>
      <c r="AD681" s="23"/>
      <c r="AE681" s="23"/>
      <c r="AF681" s="23"/>
    </row>
    <row r="682" ht="14.25" customHeight="1">
      <c r="A682" s="103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103"/>
      <c r="R682" s="103"/>
      <c r="S682" s="103"/>
      <c r="T682" s="103"/>
      <c r="U682" s="103"/>
      <c r="V682" s="103"/>
      <c r="W682" s="23"/>
      <c r="X682" s="23"/>
      <c r="Y682" s="23"/>
      <c r="Z682" s="23"/>
      <c r="AA682" s="23"/>
      <c r="AB682" s="23"/>
      <c r="AC682" s="23"/>
      <c r="AD682" s="23"/>
      <c r="AE682" s="23"/>
      <c r="AF682" s="23"/>
    </row>
    <row r="683" ht="14.25" customHeight="1">
      <c r="A683" s="103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103"/>
      <c r="R683" s="103"/>
      <c r="S683" s="103"/>
      <c r="T683" s="103"/>
      <c r="U683" s="103"/>
      <c r="V683" s="103"/>
      <c r="W683" s="23"/>
      <c r="X683" s="23"/>
      <c r="Y683" s="23"/>
      <c r="Z683" s="23"/>
      <c r="AA683" s="23"/>
      <c r="AB683" s="23"/>
      <c r="AC683" s="23"/>
      <c r="AD683" s="23"/>
      <c r="AE683" s="23"/>
      <c r="AF683" s="23"/>
    </row>
    <row r="684" ht="14.25" customHeight="1">
      <c r="A684" s="103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103"/>
      <c r="R684" s="103"/>
      <c r="S684" s="103"/>
      <c r="T684" s="103"/>
      <c r="U684" s="103"/>
      <c r="V684" s="103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</row>
    <row r="685" ht="14.25" customHeight="1">
      <c r="A685" s="103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103"/>
      <c r="R685" s="103"/>
      <c r="S685" s="103"/>
      <c r="T685" s="103"/>
      <c r="U685" s="103"/>
      <c r="V685" s="103"/>
      <c r="W685" s="23"/>
      <c r="X685" s="23"/>
      <c r="Y685" s="23"/>
      <c r="Z685" s="23"/>
      <c r="AA685" s="23"/>
      <c r="AB685" s="23"/>
      <c r="AC685" s="23"/>
      <c r="AD685" s="23"/>
      <c r="AE685" s="23"/>
      <c r="AF685" s="23"/>
    </row>
    <row r="686" ht="14.25" customHeight="1">
      <c r="A686" s="103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103"/>
      <c r="R686" s="103"/>
      <c r="S686" s="103"/>
      <c r="T686" s="103"/>
      <c r="U686" s="103"/>
      <c r="V686" s="103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</row>
    <row r="687" ht="14.25" customHeight="1">
      <c r="A687" s="103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103"/>
      <c r="R687" s="103"/>
      <c r="S687" s="103"/>
      <c r="T687" s="103"/>
      <c r="U687" s="103"/>
      <c r="V687" s="103"/>
      <c r="W687" s="23"/>
      <c r="X687" s="23"/>
      <c r="Y687" s="23"/>
      <c r="Z687" s="23"/>
      <c r="AA687" s="23"/>
      <c r="AB687" s="23"/>
      <c r="AC687" s="23"/>
      <c r="AD687" s="23"/>
      <c r="AE687" s="23"/>
      <c r="AF687" s="23"/>
    </row>
    <row r="688" ht="14.25" customHeight="1">
      <c r="A688" s="103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103"/>
      <c r="R688" s="103"/>
      <c r="S688" s="103"/>
      <c r="T688" s="103"/>
      <c r="U688" s="103"/>
      <c r="V688" s="103"/>
      <c r="W688" s="23"/>
      <c r="X688" s="23"/>
      <c r="Y688" s="23"/>
      <c r="Z688" s="23"/>
      <c r="AA688" s="23"/>
      <c r="AB688" s="23"/>
      <c r="AC688" s="23"/>
      <c r="AD688" s="23"/>
      <c r="AE688" s="23"/>
      <c r="AF688" s="23"/>
    </row>
    <row r="689" ht="14.25" customHeight="1">
      <c r="A689" s="103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103"/>
      <c r="R689" s="103"/>
      <c r="S689" s="103"/>
      <c r="T689" s="103"/>
      <c r="U689" s="103"/>
      <c r="V689" s="103"/>
      <c r="W689" s="23"/>
      <c r="X689" s="23"/>
      <c r="Y689" s="23"/>
      <c r="Z689" s="23"/>
      <c r="AA689" s="23"/>
      <c r="AB689" s="23"/>
      <c r="AC689" s="23"/>
      <c r="AD689" s="23"/>
      <c r="AE689" s="23"/>
      <c r="AF689" s="23"/>
    </row>
    <row r="690" ht="14.25" customHeight="1">
      <c r="A690" s="103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103"/>
      <c r="R690" s="103"/>
      <c r="S690" s="103"/>
      <c r="T690" s="103"/>
      <c r="U690" s="103"/>
      <c r="V690" s="103"/>
      <c r="W690" s="23"/>
      <c r="X690" s="23"/>
      <c r="Y690" s="23"/>
      <c r="Z690" s="23"/>
      <c r="AA690" s="23"/>
      <c r="AB690" s="23"/>
      <c r="AC690" s="23"/>
      <c r="AD690" s="23"/>
      <c r="AE690" s="23"/>
      <c r="AF690" s="23"/>
    </row>
    <row r="691" ht="14.25" customHeight="1">
      <c r="A691" s="103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103"/>
      <c r="R691" s="103"/>
      <c r="S691" s="103"/>
      <c r="T691" s="103"/>
      <c r="U691" s="103"/>
      <c r="V691" s="103"/>
      <c r="W691" s="23"/>
      <c r="X691" s="23"/>
      <c r="Y691" s="23"/>
      <c r="Z691" s="23"/>
      <c r="AA691" s="23"/>
      <c r="AB691" s="23"/>
      <c r="AC691" s="23"/>
      <c r="AD691" s="23"/>
      <c r="AE691" s="23"/>
      <c r="AF691" s="23"/>
    </row>
    <row r="692" ht="14.25" customHeight="1">
      <c r="A692" s="103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103"/>
      <c r="R692" s="103"/>
      <c r="S692" s="103"/>
      <c r="T692" s="103"/>
      <c r="U692" s="103"/>
      <c r="V692" s="103"/>
      <c r="W692" s="23"/>
      <c r="X692" s="23"/>
      <c r="Y692" s="23"/>
      <c r="Z692" s="23"/>
      <c r="AA692" s="23"/>
      <c r="AB692" s="23"/>
      <c r="AC692" s="23"/>
      <c r="AD692" s="23"/>
      <c r="AE692" s="23"/>
      <c r="AF692" s="23"/>
    </row>
    <row r="693" ht="14.25" customHeight="1">
      <c r="A693" s="103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103"/>
      <c r="R693" s="103"/>
      <c r="S693" s="103"/>
      <c r="T693" s="103"/>
      <c r="U693" s="103"/>
      <c r="V693" s="103"/>
      <c r="W693" s="23"/>
      <c r="X693" s="23"/>
      <c r="Y693" s="23"/>
      <c r="Z693" s="23"/>
      <c r="AA693" s="23"/>
      <c r="AB693" s="23"/>
      <c r="AC693" s="23"/>
      <c r="AD693" s="23"/>
      <c r="AE693" s="23"/>
      <c r="AF693" s="23"/>
    </row>
    <row r="694" ht="14.25" customHeight="1">
      <c r="A694" s="103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103"/>
      <c r="R694" s="103"/>
      <c r="S694" s="103"/>
      <c r="T694" s="103"/>
      <c r="U694" s="103"/>
      <c r="V694" s="103"/>
      <c r="W694" s="23"/>
      <c r="X694" s="23"/>
      <c r="Y694" s="23"/>
      <c r="Z694" s="23"/>
      <c r="AA694" s="23"/>
      <c r="AB694" s="23"/>
      <c r="AC694" s="23"/>
      <c r="AD694" s="23"/>
      <c r="AE694" s="23"/>
      <c r="AF694" s="23"/>
    </row>
    <row r="695" ht="14.25" customHeight="1">
      <c r="A695" s="103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103"/>
      <c r="R695" s="103"/>
      <c r="S695" s="103"/>
      <c r="T695" s="103"/>
      <c r="U695" s="103"/>
      <c r="V695" s="103"/>
      <c r="W695" s="23"/>
      <c r="X695" s="23"/>
      <c r="Y695" s="23"/>
      <c r="Z695" s="23"/>
      <c r="AA695" s="23"/>
      <c r="AB695" s="23"/>
      <c r="AC695" s="23"/>
      <c r="AD695" s="23"/>
      <c r="AE695" s="23"/>
      <c r="AF695" s="23"/>
    </row>
    <row r="696" ht="14.25" customHeight="1">
      <c r="A696" s="103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103"/>
      <c r="R696" s="103"/>
      <c r="S696" s="103"/>
      <c r="T696" s="103"/>
      <c r="U696" s="103"/>
      <c r="V696" s="103"/>
      <c r="W696" s="23"/>
      <c r="X696" s="23"/>
      <c r="Y696" s="23"/>
      <c r="Z696" s="23"/>
      <c r="AA696" s="23"/>
      <c r="AB696" s="23"/>
      <c r="AC696" s="23"/>
      <c r="AD696" s="23"/>
      <c r="AE696" s="23"/>
      <c r="AF696" s="23"/>
    </row>
    <row r="697" ht="14.25" customHeight="1">
      <c r="A697" s="103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103"/>
      <c r="R697" s="103"/>
      <c r="S697" s="103"/>
      <c r="T697" s="103"/>
      <c r="U697" s="103"/>
      <c r="V697" s="103"/>
      <c r="W697" s="23"/>
      <c r="X697" s="23"/>
      <c r="Y697" s="23"/>
      <c r="Z697" s="23"/>
      <c r="AA697" s="23"/>
      <c r="AB697" s="23"/>
      <c r="AC697" s="23"/>
      <c r="AD697" s="23"/>
      <c r="AE697" s="23"/>
      <c r="AF697" s="23"/>
    </row>
    <row r="698" ht="14.25" customHeight="1">
      <c r="A698" s="103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103"/>
      <c r="R698" s="103"/>
      <c r="S698" s="103"/>
      <c r="T698" s="103"/>
      <c r="U698" s="103"/>
      <c r="V698" s="103"/>
      <c r="W698" s="23"/>
      <c r="X698" s="23"/>
      <c r="Y698" s="23"/>
      <c r="Z698" s="23"/>
      <c r="AA698" s="23"/>
      <c r="AB698" s="23"/>
      <c r="AC698" s="23"/>
      <c r="AD698" s="23"/>
      <c r="AE698" s="23"/>
      <c r="AF698" s="23"/>
    </row>
    <row r="699" ht="14.25" customHeight="1">
      <c r="A699" s="103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103"/>
      <c r="R699" s="103"/>
      <c r="S699" s="103"/>
      <c r="T699" s="103"/>
      <c r="U699" s="103"/>
      <c r="V699" s="103"/>
      <c r="W699" s="23"/>
      <c r="X699" s="23"/>
      <c r="Y699" s="23"/>
      <c r="Z699" s="23"/>
      <c r="AA699" s="23"/>
      <c r="AB699" s="23"/>
      <c r="AC699" s="23"/>
      <c r="AD699" s="23"/>
      <c r="AE699" s="23"/>
      <c r="AF699" s="23"/>
    </row>
    <row r="700" ht="14.25" customHeight="1">
      <c r="A700" s="103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103"/>
      <c r="R700" s="103"/>
      <c r="S700" s="103"/>
      <c r="T700" s="103"/>
      <c r="U700" s="103"/>
      <c r="V700" s="103"/>
      <c r="W700" s="23"/>
      <c r="X700" s="23"/>
      <c r="Y700" s="23"/>
      <c r="Z700" s="23"/>
      <c r="AA700" s="23"/>
      <c r="AB700" s="23"/>
      <c r="AC700" s="23"/>
      <c r="AD700" s="23"/>
      <c r="AE700" s="23"/>
      <c r="AF700" s="23"/>
    </row>
    <row r="701" ht="14.25" customHeight="1">
      <c r="A701" s="103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103"/>
      <c r="R701" s="103"/>
      <c r="S701" s="103"/>
      <c r="T701" s="103"/>
      <c r="U701" s="103"/>
      <c r="V701" s="103"/>
      <c r="W701" s="23"/>
      <c r="X701" s="23"/>
      <c r="Y701" s="23"/>
      <c r="Z701" s="23"/>
      <c r="AA701" s="23"/>
      <c r="AB701" s="23"/>
      <c r="AC701" s="23"/>
      <c r="AD701" s="23"/>
      <c r="AE701" s="23"/>
      <c r="AF701" s="23"/>
    </row>
    <row r="702" ht="14.25" customHeight="1">
      <c r="A702" s="103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103"/>
      <c r="R702" s="103"/>
      <c r="S702" s="103"/>
      <c r="T702" s="103"/>
      <c r="U702" s="103"/>
      <c r="V702" s="103"/>
      <c r="W702" s="23"/>
      <c r="X702" s="23"/>
      <c r="Y702" s="23"/>
      <c r="Z702" s="23"/>
      <c r="AA702" s="23"/>
      <c r="AB702" s="23"/>
      <c r="AC702" s="23"/>
      <c r="AD702" s="23"/>
      <c r="AE702" s="23"/>
      <c r="AF702" s="23"/>
    </row>
    <row r="703" ht="14.25" customHeight="1">
      <c r="A703" s="103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103"/>
      <c r="R703" s="103"/>
      <c r="S703" s="103"/>
      <c r="T703" s="103"/>
      <c r="U703" s="103"/>
      <c r="V703" s="103"/>
      <c r="W703" s="23"/>
      <c r="X703" s="23"/>
      <c r="Y703" s="23"/>
      <c r="Z703" s="23"/>
      <c r="AA703" s="23"/>
      <c r="AB703" s="23"/>
      <c r="AC703" s="23"/>
      <c r="AD703" s="23"/>
      <c r="AE703" s="23"/>
      <c r="AF703" s="23"/>
    </row>
    <row r="704" ht="14.25" customHeight="1">
      <c r="A704" s="103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103"/>
      <c r="R704" s="103"/>
      <c r="S704" s="103"/>
      <c r="T704" s="103"/>
      <c r="U704" s="103"/>
      <c r="V704" s="103"/>
      <c r="W704" s="23"/>
      <c r="X704" s="23"/>
      <c r="Y704" s="23"/>
      <c r="Z704" s="23"/>
      <c r="AA704" s="23"/>
      <c r="AB704" s="23"/>
      <c r="AC704" s="23"/>
      <c r="AD704" s="23"/>
      <c r="AE704" s="23"/>
      <c r="AF704" s="23"/>
    </row>
    <row r="705" ht="14.25" customHeight="1">
      <c r="A705" s="103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103"/>
      <c r="R705" s="103"/>
      <c r="S705" s="103"/>
      <c r="T705" s="103"/>
      <c r="U705" s="103"/>
      <c r="V705" s="103"/>
      <c r="W705" s="23"/>
      <c r="X705" s="23"/>
      <c r="Y705" s="23"/>
      <c r="Z705" s="23"/>
      <c r="AA705" s="23"/>
      <c r="AB705" s="23"/>
      <c r="AC705" s="23"/>
      <c r="AD705" s="23"/>
      <c r="AE705" s="23"/>
      <c r="AF705" s="23"/>
    </row>
    <row r="706" ht="14.25" customHeight="1">
      <c r="A706" s="103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103"/>
      <c r="R706" s="103"/>
      <c r="S706" s="103"/>
      <c r="T706" s="103"/>
      <c r="U706" s="103"/>
      <c r="V706" s="103"/>
      <c r="W706" s="23"/>
      <c r="X706" s="23"/>
      <c r="Y706" s="23"/>
      <c r="Z706" s="23"/>
      <c r="AA706" s="23"/>
      <c r="AB706" s="23"/>
      <c r="AC706" s="23"/>
      <c r="AD706" s="23"/>
      <c r="AE706" s="23"/>
      <c r="AF706" s="23"/>
    </row>
    <row r="707" ht="14.25" customHeight="1">
      <c r="A707" s="103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103"/>
      <c r="R707" s="103"/>
      <c r="S707" s="103"/>
      <c r="T707" s="103"/>
      <c r="U707" s="103"/>
      <c r="V707" s="103"/>
      <c r="W707" s="23"/>
      <c r="X707" s="23"/>
      <c r="Y707" s="23"/>
      <c r="Z707" s="23"/>
      <c r="AA707" s="23"/>
      <c r="AB707" s="23"/>
      <c r="AC707" s="23"/>
      <c r="AD707" s="23"/>
      <c r="AE707" s="23"/>
      <c r="AF707" s="23"/>
    </row>
    <row r="708" ht="14.25" customHeight="1">
      <c r="A708" s="103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103"/>
      <c r="R708" s="103"/>
      <c r="S708" s="103"/>
      <c r="T708" s="103"/>
      <c r="U708" s="103"/>
      <c r="V708" s="103"/>
      <c r="W708" s="23"/>
      <c r="X708" s="23"/>
      <c r="Y708" s="23"/>
      <c r="Z708" s="23"/>
      <c r="AA708" s="23"/>
      <c r="AB708" s="23"/>
      <c r="AC708" s="23"/>
      <c r="AD708" s="23"/>
      <c r="AE708" s="23"/>
      <c r="AF708" s="23"/>
    </row>
    <row r="709" ht="14.25" customHeight="1">
      <c r="A709" s="103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103"/>
      <c r="R709" s="103"/>
      <c r="S709" s="103"/>
      <c r="T709" s="103"/>
      <c r="U709" s="103"/>
      <c r="V709" s="103"/>
      <c r="W709" s="23"/>
      <c r="X709" s="23"/>
      <c r="Y709" s="23"/>
      <c r="Z709" s="23"/>
      <c r="AA709" s="23"/>
      <c r="AB709" s="23"/>
      <c r="AC709" s="23"/>
      <c r="AD709" s="23"/>
      <c r="AE709" s="23"/>
      <c r="AF709" s="23"/>
    </row>
    <row r="710" ht="14.25" customHeight="1">
      <c r="A710" s="103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103"/>
      <c r="R710" s="103"/>
      <c r="S710" s="103"/>
      <c r="T710" s="103"/>
      <c r="U710" s="103"/>
      <c r="V710" s="103"/>
      <c r="W710" s="23"/>
      <c r="X710" s="23"/>
      <c r="Y710" s="23"/>
      <c r="Z710" s="23"/>
      <c r="AA710" s="23"/>
      <c r="AB710" s="23"/>
      <c r="AC710" s="23"/>
      <c r="AD710" s="23"/>
      <c r="AE710" s="23"/>
      <c r="AF710" s="23"/>
    </row>
    <row r="711" ht="14.25" customHeight="1">
      <c r="A711" s="103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103"/>
      <c r="R711" s="103"/>
      <c r="S711" s="103"/>
      <c r="T711" s="103"/>
      <c r="U711" s="103"/>
      <c r="V711" s="103"/>
      <c r="W711" s="23"/>
      <c r="X711" s="23"/>
      <c r="Y711" s="23"/>
      <c r="Z711" s="23"/>
      <c r="AA711" s="23"/>
      <c r="AB711" s="23"/>
      <c r="AC711" s="23"/>
      <c r="AD711" s="23"/>
      <c r="AE711" s="23"/>
      <c r="AF711" s="23"/>
    </row>
    <row r="712" ht="14.25" customHeight="1">
      <c r="A712" s="103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103"/>
      <c r="R712" s="103"/>
      <c r="S712" s="103"/>
      <c r="T712" s="103"/>
      <c r="U712" s="103"/>
      <c r="V712" s="103"/>
      <c r="W712" s="23"/>
      <c r="X712" s="23"/>
      <c r="Y712" s="23"/>
      <c r="Z712" s="23"/>
      <c r="AA712" s="23"/>
      <c r="AB712" s="23"/>
      <c r="AC712" s="23"/>
      <c r="AD712" s="23"/>
      <c r="AE712" s="23"/>
      <c r="AF712" s="23"/>
    </row>
    <row r="713" ht="14.25" customHeight="1">
      <c r="A713" s="103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103"/>
      <c r="R713" s="103"/>
      <c r="S713" s="103"/>
      <c r="T713" s="103"/>
      <c r="U713" s="103"/>
      <c r="V713" s="103"/>
      <c r="W713" s="23"/>
      <c r="X713" s="23"/>
      <c r="Y713" s="23"/>
      <c r="Z713" s="23"/>
      <c r="AA713" s="23"/>
      <c r="AB713" s="23"/>
      <c r="AC713" s="23"/>
      <c r="AD713" s="23"/>
      <c r="AE713" s="23"/>
      <c r="AF713" s="23"/>
    </row>
    <row r="714" ht="14.25" customHeight="1">
      <c r="A714" s="103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103"/>
      <c r="R714" s="103"/>
      <c r="S714" s="103"/>
      <c r="T714" s="103"/>
      <c r="U714" s="103"/>
      <c r="V714" s="103"/>
      <c r="W714" s="23"/>
      <c r="X714" s="23"/>
      <c r="Y714" s="23"/>
      <c r="Z714" s="23"/>
      <c r="AA714" s="23"/>
      <c r="AB714" s="23"/>
      <c r="AC714" s="23"/>
      <c r="AD714" s="23"/>
      <c r="AE714" s="23"/>
      <c r="AF714" s="23"/>
    </row>
    <row r="715" ht="14.25" customHeight="1">
      <c r="A715" s="103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103"/>
      <c r="R715" s="103"/>
      <c r="S715" s="103"/>
      <c r="T715" s="103"/>
      <c r="U715" s="103"/>
      <c r="V715" s="103"/>
      <c r="W715" s="23"/>
      <c r="X715" s="23"/>
      <c r="Y715" s="23"/>
      <c r="Z715" s="23"/>
      <c r="AA715" s="23"/>
      <c r="AB715" s="23"/>
      <c r="AC715" s="23"/>
      <c r="AD715" s="23"/>
      <c r="AE715" s="23"/>
      <c r="AF715" s="23"/>
    </row>
    <row r="716" ht="14.25" customHeight="1">
      <c r="A716" s="103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103"/>
      <c r="R716" s="103"/>
      <c r="S716" s="103"/>
      <c r="T716" s="103"/>
      <c r="U716" s="103"/>
      <c r="V716" s="103"/>
      <c r="W716" s="23"/>
      <c r="X716" s="23"/>
      <c r="Y716" s="23"/>
      <c r="Z716" s="23"/>
      <c r="AA716" s="23"/>
      <c r="AB716" s="23"/>
      <c r="AC716" s="23"/>
      <c r="AD716" s="23"/>
      <c r="AE716" s="23"/>
      <c r="AF716" s="23"/>
    </row>
    <row r="717" ht="14.25" customHeight="1">
      <c r="A717" s="103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103"/>
      <c r="R717" s="103"/>
      <c r="S717" s="103"/>
      <c r="T717" s="103"/>
      <c r="U717" s="103"/>
      <c r="V717" s="103"/>
      <c r="W717" s="23"/>
      <c r="X717" s="23"/>
      <c r="Y717" s="23"/>
      <c r="Z717" s="23"/>
      <c r="AA717" s="23"/>
      <c r="AB717" s="23"/>
      <c r="AC717" s="23"/>
      <c r="AD717" s="23"/>
      <c r="AE717" s="23"/>
      <c r="AF717" s="23"/>
    </row>
    <row r="718" ht="14.25" customHeight="1">
      <c r="A718" s="103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103"/>
      <c r="R718" s="103"/>
      <c r="S718" s="103"/>
      <c r="T718" s="103"/>
      <c r="U718" s="103"/>
      <c r="V718" s="103"/>
      <c r="W718" s="23"/>
      <c r="X718" s="23"/>
      <c r="Y718" s="23"/>
      <c r="Z718" s="23"/>
      <c r="AA718" s="23"/>
      <c r="AB718" s="23"/>
      <c r="AC718" s="23"/>
      <c r="AD718" s="23"/>
      <c r="AE718" s="23"/>
      <c r="AF718" s="23"/>
    </row>
    <row r="719" ht="14.25" customHeight="1">
      <c r="A719" s="103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103"/>
      <c r="R719" s="103"/>
      <c r="S719" s="103"/>
      <c r="T719" s="103"/>
      <c r="U719" s="103"/>
      <c r="V719" s="103"/>
      <c r="W719" s="23"/>
      <c r="X719" s="23"/>
      <c r="Y719" s="23"/>
      <c r="Z719" s="23"/>
      <c r="AA719" s="23"/>
      <c r="AB719" s="23"/>
      <c r="AC719" s="23"/>
      <c r="AD719" s="23"/>
      <c r="AE719" s="23"/>
      <c r="AF719" s="23"/>
    </row>
    <row r="720" ht="14.25" customHeight="1">
      <c r="A720" s="103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103"/>
      <c r="R720" s="103"/>
      <c r="S720" s="103"/>
      <c r="T720" s="103"/>
      <c r="U720" s="103"/>
      <c r="V720" s="103"/>
      <c r="W720" s="23"/>
      <c r="X720" s="23"/>
      <c r="Y720" s="23"/>
      <c r="Z720" s="23"/>
      <c r="AA720" s="23"/>
      <c r="AB720" s="23"/>
      <c r="AC720" s="23"/>
      <c r="AD720" s="23"/>
      <c r="AE720" s="23"/>
      <c r="AF720" s="23"/>
    </row>
    <row r="721" ht="14.25" customHeight="1">
      <c r="A721" s="103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103"/>
      <c r="R721" s="103"/>
      <c r="S721" s="103"/>
      <c r="T721" s="103"/>
      <c r="U721" s="103"/>
      <c r="V721" s="103"/>
      <c r="W721" s="23"/>
      <c r="X721" s="23"/>
      <c r="Y721" s="23"/>
      <c r="Z721" s="23"/>
      <c r="AA721" s="23"/>
      <c r="AB721" s="23"/>
      <c r="AC721" s="23"/>
      <c r="AD721" s="23"/>
      <c r="AE721" s="23"/>
      <c r="AF721" s="23"/>
    </row>
    <row r="722" ht="14.25" customHeight="1">
      <c r="A722" s="103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103"/>
      <c r="R722" s="103"/>
      <c r="S722" s="103"/>
      <c r="T722" s="103"/>
      <c r="U722" s="103"/>
      <c r="V722" s="103"/>
      <c r="W722" s="23"/>
      <c r="X722" s="23"/>
      <c r="Y722" s="23"/>
      <c r="Z722" s="23"/>
      <c r="AA722" s="23"/>
      <c r="AB722" s="23"/>
      <c r="AC722" s="23"/>
      <c r="AD722" s="23"/>
      <c r="AE722" s="23"/>
      <c r="AF722" s="23"/>
    </row>
    <row r="723" ht="14.25" customHeight="1">
      <c r="A723" s="103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103"/>
      <c r="R723" s="103"/>
      <c r="S723" s="103"/>
      <c r="T723" s="103"/>
      <c r="U723" s="103"/>
      <c r="V723" s="103"/>
      <c r="W723" s="23"/>
      <c r="X723" s="23"/>
      <c r="Y723" s="23"/>
      <c r="Z723" s="23"/>
      <c r="AA723" s="23"/>
      <c r="AB723" s="23"/>
      <c r="AC723" s="23"/>
      <c r="AD723" s="23"/>
      <c r="AE723" s="23"/>
      <c r="AF723" s="23"/>
    </row>
    <row r="724" ht="14.25" customHeight="1">
      <c r="A724" s="103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103"/>
      <c r="R724" s="103"/>
      <c r="S724" s="103"/>
      <c r="T724" s="103"/>
      <c r="U724" s="103"/>
      <c r="V724" s="103"/>
      <c r="W724" s="23"/>
      <c r="X724" s="23"/>
      <c r="Y724" s="23"/>
      <c r="Z724" s="23"/>
      <c r="AA724" s="23"/>
      <c r="AB724" s="23"/>
      <c r="AC724" s="23"/>
      <c r="AD724" s="23"/>
      <c r="AE724" s="23"/>
      <c r="AF724" s="23"/>
    </row>
    <row r="725" ht="14.25" customHeight="1">
      <c r="A725" s="103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103"/>
      <c r="R725" s="103"/>
      <c r="S725" s="103"/>
      <c r="T725" s="103"/>
      <c r="U725" s="103"/>
      <c r="V725" s="103"/>
      <c r="W725" s="23"/>
      <c r="X725" s="23"/>
      <c r="Y725" s="23"/>
      <c r="Z725" s="23"/>
      <c r="AA725" s="23"/>
      <c r="AB725" s="23"/>
      <c r="AC725" s="23"/>
      <c r="AD725" s="23"/>
      <c r="AE725" s="23"/>
      <c r="AF725" s="23"/>
    </row>
    <row r="726" ht="14.25" customHeight="1">
      <c r="A726" s="103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103"/>
      <c r="R726" s="103"/>
      <c r="S726" s="103"/>
      <c r="T726" s="103"/>
      <c r="U726" s="103"/>
      <c r="V726" s="103"/>
      <c r="W726" s="23"/>
      <c r="X726" s="23"/>
      <c r="Y726" s="23"/>
      <c r="Z726" s="23"/>
      <c r="AA726" s="23"/>
      <c r="AB726" s="23"/>
      <c r="AC726" s="23"/>
      <c r="AD726" s="23"/>
      <c r="AE726" s="23"/>
      <c r="AF726" s="23"/>
    </row>
    <row r="727" ht="14.25" customHeight="1">
      <c r="A727" s="103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103"/>
      <c r="R727" s="103"/>
      <c r="S727" s="103"/>
      <c r="T727" s="103"/>
      <c r="U727" s="103"/>
      <c r="V727" s="103"/>
      <c r="W727" s="23"/>
      <c r="X727" s="23"/>
      <c r="Y727" s="23"/>
      <c r="Z727" s="23"/>
      <c r="AA727" s="23"/>
      <c r="AB727" s="23"/>
      <c r="AC727" s="23"/>
      <c r="AD727" s="23"/>
      <c r="AE727" s="23"/>
      <c r="AF727" s="23"/>
    </row>
    <row r="728" ht="14.25" customHeight="1">
      <c r="A728" s="103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103"/>
      <c r="R728" s="103"/>
      <c r="S728" s="103"/>
      <c r="T728" s="103"/>
      <c r="U728" s="103"/>
      <c r="V728" s="103"/>
      <c r="W728" s="23"/>
      <c r="X728" s="23"/>
      <c r="Y728" s="23"/>
      <c r="Z728" s="23"/>
      <c r="AA728" s="23"/>
      <c r="AB728" s="23"/>
      <c r="AC728" s="23"/>
      <c r="AD728" s="23"/>
      <c r="AE728" s="23"/>
      <c r="AF728" s="23"/>
    </row>
    <row r="729" ht="14.25" customHeight="1">
      <c r="A729" s="103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103"/>
      <c r="R729" s="103"/>
      <c r="S729" s="103"/>
      <c r="T729" s="103"/>
      <c r="U729" s="103"/>
      <c r="V729" s="103"/>
      <c r="W729" s="23"/>
      <c r="X729" s="23"/>
      <c r="Y729" s="23"/>
      <c r="Z729" s="23"/>
      <c r="AA729" s="23"/>
      <c r="AB729" s="23"/>
      <c r="AC729" s="23"/>
      <c r="AD729" s="23"/>
      <c r="AE729" s="23"/>
      <c r="AF729" s="23"/>
    </row>
    <row r="730" ht="14.25" customHeight="1">
      <c r="A730" s="103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103"/>
      <c r="R730" s="103"/>
      <c r="S730" s="103"/>
      <c r="T730" s="103"/>
      <c r="U730" s="103"/>
      <c r="V730" s="103"/>
      <c r="W730" s="23"/>
      <c r="X730" s="23"/>
      <c r="Y730" s="23"/>
      <c r="Z730" s="23"/>
      <c r="AA730" s="23"/>
      <c r="AB730" s="23"/>
      <c r="AC730" s="23"/>
      <c r="AD730" s="23"/>
      <c r="AE730" s="23"/>
      <c r="AF730" s="23"/>
    </row>
    <row r="731" ht="14.25" customHeight="1">
      <c r="A731" s="103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103"/>
      <c r="R731" s="103"/>
      <c r="S731" s="103"/>
      <c r="T731" s="103"/>
      <c r="U731" s="103"/>
      <c r="V731" s="103"/>
      <c r="W731" s="23"/>
      <c r="X731" s="23"/>
      <c r="Y731" s="23"/>
      <c r="Z731" s="23"/>
      <c r="AA731" s="23"/>
      <c r="AB731" s="23"/>
      <c r="AC731" s="23"/>
      <c r="AD731" s="23"/>
      <c r="AE731" s="23"/>
      <c r="AF731" s="23"/>
    </row>
    <row r="732" ht="14.25" customHeight="1">
      <c r="A732" s="103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103"/>
      <c r="R732" s="103"/>
      <c r="S732" s="103"/>
      <c r="T732" s="103"/>
      <c r="U732" s="103"/>
      <c r="V732" s="103"/>
      <c r="W732" s="23"/>
      <c r="X732" s="23"/>
      <c r="Y732" s="23"/>
      <c r="Z732" s="23"/>
      <c r="AA732" s="23"/>
      <c r="AB732" s="23"/>
      <c r="AC732" s="23"/>
      <c r="AD732" s="23"/>
      <c r="AE732" s="23"/>
      <c r="AF732" s="23"/>
    </row>
    <row r="733" ht="14.25" customHeight="1">
      <c r="A733" s="103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103"/>
      <c r="R733" s="103"/>
      <c r="S733" s="103"/>
      <c r="T733" s="103"/>
      <c r="U733" s="103"/>
      <c r="V733" s="103"/>
      <c r="W733" s="23"/>
      <c r="X733" s="23"/>
      <c r="Y733" s="23"/>
      <c r="Z733" s="23"/>
      <c r="AA733" s="23"/>
      <c r="AB733" s="23"/>
      <c r="AC733" s="23"/>
      <c r="AD733" s="23"/>
      <c r="AE733" s="23"/>
      <c r="AF733" s="23"/>
    </row>
    <row r="734" ht="14.25" customHeight="1">
      <c r="A734" s="103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103"/>
      <c r="R734" s="103"/>
      <c r="S734" s="103"/>
      <c r="T734" s="103"/>
      <c r="U734" s="103"/>
      <c r="V734" s="103"/>
      <c r="W734" s="23"/>
      <c r="X734" s="23"/>
      <c r="Y734" s="23"/>
      <c r="Z734" s="23"/>
      <c r="AA734" s="23"/>
      <c r="AB734" s="23"/>
      <c r="AC734" s="23"/>
      <c r="AD734" s="23"/>
      <c r="AE734" s="23"/>
      <c r="AF734" s="23"/>
    </row>
    <row r="735" ht="14.25" customHeight="1">
      <c r="A735" s="103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103"/>
      <c r="R735" s="103"/>
      <c r="S735" s="103"/>
      <c r="T735" s="103"/>
      <c r="U735" s="103"/>
      <c r="V735" s="103"/>
      <c r="W735" s="23"/>
      <c r="X735" s="23"/>
      <c r="Y735" s="23"/>
      <c r="Z735" s="23"/>
      <c r="AA735" s="23"/>
      <c r="AB735" s="23"/>
      <c r="AC735" s="23"/>
      <c r="AD735" s="23"/>
      <c r="AE735" s="23"/>
      <c r="AF735" s="23"/>
    </row>
    <row r="736" ht="14.25" customHeight="1">
      <c r="A736" s="103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103"/>
      <c r="R736" s="103"/>
      <c r="S736" s="103"/>
      <c r="T736" s="103"/>
      <c r="U736" s="103"/>
      <c r="V736" s="103"/>
      <c r="W736" s="23"/>
      <c r="X736" s="23"/>
      <c r="Y736" s="23"/>
      <c r="Z736" s="23"/>
      <c r="AA736" s="23"/>
      <c r="AB736" s="23"/>
      <c r="AC736" s="23"/>
      <c r="AD736" s="23"/>
      <c r="AE736" s="23"/>
      <c r="AF736" s="23"/>
    </row>
    <row r="737" ht="14.25" customHeight="1">
      <c r="A737" s="103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103"/>
      <c r="R737" s="103"/>
      <c r="S737" s="103"/>
      <c r="T737" s="103"/>
      <c r="U737" s="103"/>
      <c r="V737" s="103"/>
      <c r="W737" s="23"/>
      <c r="X737" s="23"/>
      <c r="Y737" s="23"/>
      <c r="Z737" s="23"/>
      <c r="AA737" s="23"/>
      <c r="AB737" s="23"/>
      <c r="AC737" s="23"/>
      <c r="AD737" s="23"/>
      <c r="AE737" s="23"/>
      <c r="AF737" s="23"/>
    </row>
    <row r="738" ht="14.25" customHeight="1">
      <c r="A738" s="103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103"/>
      <c r="R738" s="103"/>
      <c r="S738" s="103"/>
      <c r="T738" s="103"/>
      <c r="U738" s="103"/>
      <c r="V738" s="103"/>
      <c r="W738" s="23"/>
      <c r="X738" s="23"/>
      <c r="Y738" s="23"/>
      <c r="Z738" s="23"/>
      <c r="AA738" s="23"/>
      <c r="AB738" s="23"/>
      <c r="AC738" s="23"/>
      <c r="AD738" s="23"/>
      <c r="AE738" s="23"/>
      <c r="AF738" s="23"/>
    </row>
    <row r="739" ht="14.25" customHeight="1">
      <c r="A739" s="103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103"/>
      <c r="R739" s="103"/>
      <c r="S739" s="103"/>
      <c r="T739" s="103"/>
      <c r="U739" s="103"/>
      <c r="V739" s="103"/>
      <c r="W739" s="23"/>
      <c r="X739" s="23"/>
      <c r="Y739" s="23"/>
      <c r="Z739" s="23"/>
      <c r="AA739" s="23"/>
      <c r="AB739" s="23"/>
      <c r="AC739" s="23"/>
      <c r="AD739" s="23"/>
      <c r="AE739" s="23"/>
      <c r="AF739" s="23"/>
    </row>
    <row r="740" ht="14.25" customHeight="1">
      <c r="A740" s="103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103"/>
      <c r="R740" s="103"/>
      <c r="S740" s="103"/>
      <c r="T740" s="103"/>
      <c r="U740" s="103"/>
      <c r="V740" s="103"/>
      <c r="W740" s="23"/>
      <c r="X740" s="23"/>
      <c r="Y740" s="23"/>
      <c r="Z740" s="23"/>
      <c r="AA740" s="23"/>
      <c r="AB740" s="23"/>
      <c r="AC740" s="23"/>
      <c r="AD740" s="23"/>
      <c r="AE740" s="23"/>
      <c r="AF740" s="23"/>
    </row>
    <row r="741" ht="14.25" customHeight="1">
      <c r="A741" s="103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103"/>
      <c r="R741" s="103"/>
      <c r="S741" s="103"/>
      <c r="T741" s="103"/>
      <c r="U741" s="103"/>
      <c r="V741" s="103"/>
      <c r="W741" s="23"/>
      <c r="X741" s="23"/>
      <c r="Y741" s="23"/>
      <c r="Z741" s="23"/>
      <c r="AA741" s="23"/>
      <c r="AB741" s="23"/>
      <c r="AC741" s="23"/>
      <c r="AD741" s="23"/>
      <c r="AE741" s="23"/>
      <c r="AF741" s="23"/>
    </row>
    <row r="742" ht="14.25" customHeight="1">
      <c r="A742" s="103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103"/>
      <c r="R742" s="103"/>
      <c r="S742" s="103"/>
      <c r="T742" s="103"/>
      <c r="U742" s="103"/>
      <c r="V742" s="103"/>
      <c r="W742" s="23"/>
      <c r="X742" s="23"/>
      <c r="Y742" s="23"/>
      <c r="Z742" s="23"/>
      <c r="AA742" s="23"/>
      <c r="AB742" s="23"/>
      <c r="AC742" s="23"/>
      <c r="AD742" s="23"/>
      <c r="AE742" s="23"/>
      <c r="AF742" s="23"/>
    </row>
    <row r="743" ht="14.25" customHeight="1">
      <c r="A743" s="103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103"/>
      <c r="R743" s="103"/>
      <c r="S743" s="103"/>
      <c r="T743" s="103"/>
      <c r="U743" s="103"/>
      <c r="V743" s="103"/>
      <c r="W743" s="23"/>
      <c r="X743" s="23"/>
      <c r="Y743" s="23"/>
      <c r="Z743" s="23"/>
      <c r="AA743" s="23"/>
      <c r="AB743" s="23"/>
      <c r="AC743" s="23"/>
      <c r="AD743" s="23"/>
      <c r="AE743" s="23"/>
      <c r="AF743" s="23"/>
    </row>
    <row r="744" ht="14.25" customHeight="1">
      <c r="A744" s="103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103"/>
      <c r="R744" s="103"/>
      <c r="S744" s="103"/>
      <c r="T744" s="103"/>
      <c r="U744" s="103"/>
      <c r="V744" s="103"/>
      <c r="W744" s="23"/>
      <c r="X744" s="23"/>
      <c r="Y744" s="23"/>
      <c r="Z744" s="23"/>
      <c r="AA744" s="23"/>
      <c r="AB744" s="23"/>
      <c r="AC744" s="23"/>
      <c r="AD744" s="23"/>
      <c r="AE744" s="23"/>
      <c r="AF744" s="23"/>
    </row>
    <row r="745" ht="14.25" customHeight="1">
      <c r="A745" s="103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103"/>
      <c r="R745" s="103"/>
      <c r="S745" s="103"/>
      <c r="T745" s="103"/>
      <c r="U745" s="103"/>
      <c r="V745" s="103"/>
      <c r="W745" s="23"/>
      <c r="X745" s="23"/>
      <c r="Y745" s="23"/>
      <c r="Z745" s="23"/>
      <c r="AA745" s="23"/>
      <c r="AB745" s="23"/>
      <c r="AC745" s="23"/>
      <c r="AD745" s="23"/>
      <c r="AE745" s="23"/>
      <c r="AF745" s="23"/>
    </row>
    <row r="746" ht="14.25" customHeight="1">
      <c r="A746" s="103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103"/>
      <c r="R746" s="103"/>
      <c r="S746" s="103"/>
      <c r="T746" s="103"/>
      <c r="U746" s="103"/>
      <c r="V746" s="103"/>
      <c r="W746" s="23"/>
      <c r="X746" s="23"/>
      <c r="Y746" s="23"/>
      <c r="Z746" s="23"/>
      <c r="AA746" s="23"/>
      <c r="AB746" s="23"/>
      <c r="AC746" s="23"/>
      <c r="AD746" s="23"/>
      <c r="AE746" s="23"/>
      <c r="AF746" s="23"/>
    </row>
    <row r="747" ht="14.25" customHeight="1">
      <c r="A747" s="103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103"/>
      <c r="R747" s="103"/>
      <c r="S747" s="103"/>
      <c r="T747" s="103"/>
      <c r="U747" s="103"/>
      <c r="V747" s="103"/>
      <c r="W747" s="23"/>
      <c r="X747" s="23"/>
      <c r="Y747" s="23"/>
      <c r="Z747" s="23"/>
      <c r="AA747" s="23"/>
      <c r="AB747" s="23"/>
      <c r="AC747" s="23"/>
      <c r="AD747" s="23"/>
      <c r="AE747" s="23"/>
      <c r="AF747" s="23"/>
    </row>
    <row r="748" ht="14.25" customHeight="1">
      <c r="A748" s="103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103"/>
      <c r="R748" s="103"/>
      <c r="S748" s="103"/>
      <c r="T748" s="103"/>
      <c r="U748" s="103"/>
      <c r="V748" s="103"/>
      <c r="W748" s="23"/>
      <c r="X748" s="23"/>
      <c r="Y748" s="23"/>
      <c r="Z748" s="23"/>
      <c r="AA748" s="23"/>
      <c r="AB748" s="23"/>
      <c r="AC748" s="23"/>
      <c r="AD748" s="23"/>
      <c r="AE748" s="23"/>
      <c r="AF748" s="23"/>
    </row>
    <row r="749" ht="14.25" customHeight="1">
      <c r="A749" s="103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103"/>
      <c r="R749" s="103"/>
      <c r="S749" s="103"/>
      <c r="T749" s="103"/>
      <c r="U749" s="103"/>
      <c r="V749" s="103"/>
      <c r="W749" s="23"/>
      <c r="X749" s="23"/>
      <c r="Y749" s="23"/>
      <c r="Z749" s="23"/>
      <c r="AA749" s="23"/>
      <c r="AB749" s="23"/>
      <c r="AC749" s="23"/>
      <c r="AD749" s="23"/>
      <c r="AE749" s="23"/>
      <c r="AF749" s="23"/>
    </row>
    <row r="750" ht="14.25" customHeight="1">
      <c r="A750" s="103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103"/>
      <c r="R750" s="103"/>
      <c r="S750" s="103"/>
      <c r="T750" s="103"/>
      <c r="U750" s="103"/>
      <c r="V750" s="103"/>
      <c r="W750" s="23"/>
      <c r="X750" s="23"/>
      <c r="Y750" s="23"/>
      <c r="Z750" s="23"/>
      <c r="AA750" s="23"/>
      <c r="AB750" s="23"/>
      <c r="AC750" s="23"/>
      <c r="AD750" s="23"/>
      <c r="AE750" s="23"/>
      <c r="AF750" s="23"/>
    </row>
    <row r="751" ht="14.25" customHeight="1">
      <c r="A751" s="103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103"/>
      <c r="R751" s="103"/>
      <c r="S751" s="103"/>
      <c r="T751" s="103"/>
      <c r="U751" s="103"/>
      <c r="V751" s="103"/>
      <c r="W751" s="23"/>
      <c r="X751" s="23"/>
      <c r="Y751" s="23"/>
      <c r="Z751" s="23"/>
      <c r="AA751" s="23"/>
      <c r="AB751" s="23"/>
      <c r="AC751" s="23"/>
      <c r="AD751" s="23"/>
      <c r="AE751" s="23"/>
      <c r="AF751" s="23"/>
    </row>
    <row r="752" ht="14.25" customHeight="1">
      <c r="A752" s="103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103"/>
      <c r="R752" s="103"/>
      <c r="S752" s="103"/>
      <c r="T752" s="103"/>
      <c r="U752" s="103"/>
      <c r="V752" s="103"/>
      <c r="W752" s="23"/>
      <c r="X752" s="23"/>
      <c r="Y752" s="23"/>
      <c r="Z752" s="23"/>
      <c r="AA752" s="23"/>
      <c r="AB752" s="23"/>
      <c r="AC752" s="23"/>
      <c r="AD752" s="23"/>
      <c r="AE752" s="23"/>
      <c r="AF752" s="23"/>
    </row>
    <row r="753" ht="14.25" customHeight="1">
      <c r="A753" s="103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103"/>
      <c r="R753" s="103"/>
      <c r="S753" s="103"/>
      <c r="T753" s="103"/>
      <c r="U753" s="103"/>
      <c r="V753" s="103"/>
      <c r="W753" s="23"/>
      <c r="X753" s="23"/>
      <c r="Y753" s="23"/>
      <c r="Z753" s="23"/>
      <c r="AA753" s="23"/>
      <c r="AB753" s="23"/>
      <c r="AC753" s="23"/>
      <c r="AD753" s="23"/>
      <c r="AE753" s="23"/>
      <c r="AF753" s="23"/>
    </row>
    <row r="754" ht="14.25" customHeight="1">
      <c r="A754" s="103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103"/>
      <c r="R754" s="103"/>
      <c r="S754" s="103"/>
      <c r="T754" s="103"/>
      <c r="U754" s="103"/>
      <c r="V754" s="103"/>
      <c r="W754" s="23"/>
      <c r="X754" s="23"/>
      <c r="Y754" s="23"/>
      <c r="Z754" s="23"/>
      <c r="AA754" s="23"/>
      <c r="AB754" s="23"/>
      <c r="AC754" s="23"/>
      <c r="AD754" s="23"/>
      <c r="AE754" s="23"/>
      <c r="AF754" s="23"/>
    </row>
    <row r="755" ht="14.25" customHeight="1">
      <c r="A755" s="103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103"/>
      <c r="R755" s="103"/>
      <c r="S755" s="103"/>
      <c r="T755" s="103"/>
      <c r="U755" s="103"/>
      <c r="V755" s="103"/>
      <c r="W755" s="23"/>
      <c r="X755" s="23"/>
      <c r="Y755" s="23"/>
      <c r="Z755" s="23"/>
      <c r="AA755" s="23"/>
      <c r="AB755" s="23"/>
      <c r="AC755" s="23"/>
      <c r="AD755" s="23"/>
      <c r="AE755" s="23"/>
      <c r="AF755" s="23"/>
    </row>
    <row r="756" ht="14.25" customHeight="1">
      <c r="A756" s="103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103"/>
      <c r="R756" s="103"/>
      <c r="S756" s="103"/>
      <c r="T756" s="103"/>
      <c r="U756" s="103"/>
      <c r="V756" s="103"/>
      <c r="W756" s="23"/>
      <c r="X756" s="23"/>
      <c r="Y756" s="23"/>
      <c r="Z756" s="23"/>
      <c r="AA756" s="23"/>
      <c r="AB756" s="23"/>
      <c r="AC756" s="23"/>
      <c r="AD756" s="23"/>
      <c r="AE756" s="23"/>
      <c r="AF756" s="23"/>
    </row>
    <row r="757" ht="14.25" customHeight="1">
      <c r="A757" s="103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103"/>
      <c r="R757" s="103"/>
      <c r="S757" s="103"/>
      <c r="T757" s="103"/>
      <c r="U757" s="103"/>
      <c r="V757" s="103"/>
      <c r="W757" s="23"/>
      <c r="X757" s="23"/>
      <c r="Y757" s="23"/>
      <c r="Z757" s="23"/>
      <c r="AA757" s="23"/>
      <c r="AB757" s="23"/>
      <c r="AC757" s="23"/>
      <c r="AD757" s="23"/>
      <c r="AE757" s="23"/>
      <c r="AF757" s="23"/>
    </row>
    <row r="758" ht="14.25" customHeight="1">
      <c r="A758" s="103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103"/>
      <c r="R758" s="103"/>
      <c r="S758" s="103"/>
      <c r="T758" s="103"/>
      <c r="U758" s="103"/>
      <c r="V758" s="103"/>
      <c r="W758" s="23"/>
      <c r="X758" s="23"/>
      <c r="Y758" s="23"/>
      <c r="Z758" s="23"/>
      <c r="AA758" s="23"/>
      <c r="AB758" s="23"/>
      <c r="AC758" s="23"/>
      <c r="AD758" s="23"/>
      <c r="AE758" s="23"/>
      <c r="AF758" s="23"/>
    </row>
    <row r="759" ht="14.25" customHeight="1">
      <c r="A759" s="103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103"/>
      <c r="R759" s="103"/>
      <c r="S759" s="103"/>
      <c r="T759" s="103"/>
      <c r="U759" s="103"/>
      <c r="V759" s="103"/>
      <c r="W759" s="23"/>
      <c r="X759" s="23"/>
      <c r="Y759" s="23"/>
      <c r="Z759" s="23"/>
      <c r="AA759" s="23"/>
      <c r="AB759" s="23"/>
      <c r="AC759" s="23"/>
      <c r="AD759" s="23"/>
      <c r="AE759" s="23"/>
      <c r="AF759" s="23"/>
    </row>
    <row r="760" ht="14.25" customHeight="1">
      <c r="A760" s="103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103"/>
      <c r="R760" s="103"/>
      <c r="S760" s="103"/>
      <c r="T760" s="103"/>
      <c r="U760" s="103"/>
      <c r="V760" s="103"/>
      <c r="W760" s="23"/>
      <c r="X760" s="23"/>
      <c r="Y760" s="23"/>
      <c r="Z760" s="23"/>
      <c r="AA760" s="23"/>
      <c r="AB760" s="23"/>
      <c r="AC760" s="23"/>
      <c r="AD760" s="23"/>
      <c r="AE760" s="23"/>
      <c r="AF760" s="23"/>
    </row>
    <row r="761" ht="14.25" customHeight="1">
      <c r="A761" s="103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103"/>
      <c r="R761" s="103"/>
      <c r="S761" s="103"/>
      <c r="T761" s="103"/>
      <c r="U761" s="103"/>
      <c r="V761" s="103"/>
      <c r="W761" s="23"/>
      <c r="X761" s="23"/>
      <c r="Y761" s="23"/>
      <c r="Z761" s="23"/>
      <c r="AA761" s="23"/>
      <c r="AB761" s="23"/>
      <c r="AC761" s="23"/>
      <c r="AD761" s="23"/>
      <c r="AE761" s="23"/>
      <c r="AF761" s="23"/>
    </row>
    <row r="762" ht="14.25" customHeight="1">
      <c r="A762" s="103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103"/>
      <c r="R762" s="103"/>
      <c r="S762" s="103"/>
      <c r="T762" s="103"/>
      <c r="U762" s="103"/>
      <c r="V762" s="103"/>
      <c r="W762" s="23"/>
      <c r="X762" s="23"/>
      <c r="Y762" s="23"/>
      <c r="Z762" s="23"/>
      <c r="AA762" s="23"/>
      <c r="AB762" s="23"/>
      <c r="AC762" s="23"/>
      <c r="AD762" s="23"/>
      <c r="AE762" s="23"/>
      <c r="AF762" s="23"/>
    </row>
    <row r="763" ht="14.25" customHeight="1">
      <c r="A763" s="103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103"/>
      <c r="R763" s="103"/>
      <c r="S763" s="103"/>
      <c r="T763" s="103"/>
      <c r="U763" s="103"/>
      <c r="V763" s="103"/>
      <c r="W763" s="23"/>
      <c r="X763" s="23"/>
      <c r="Y763" s="23"/>
      <c r="Z763" s="23"/>
      <c r="AA763" s="23"/>
      <c r="AB763" s="23"/>
      <c r="AC763" s="23"/>
      <c r="AD763" s="23"/>
      <c r="AE763" s="23"/>
      <c r="AF763" s="23"/>
    </row>
    <row r="764" ht="14.25" customHeight="1">
      <c r="A764" s="103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103"/>
      <c r="R764" s="103"/>
      <c r="S764" s="103"/>
      <c r="T764" s="103"/>
      <c r="U764" s="103"/>
      <c r="V764" s="103"/>
      <c r="W764" s="23"/>
      <c r="X764" s="23"/>
      <c r="Y764" s="23"/>
      <c r="Z764" s="23"/>
      <c r="AA764" s="23"/>
      <c r="AB764" s="23"/>
      <c r="AC764" s="23"/>
      <c r="AD764" s="23"/>
      <c r="AE764" s="23"/>
      <c r="AF764" s="23"/>
    </row>
    <row r="765" ht="14.25" customHeight="1">
      <c r="A765" s="103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103"/>
      <c r="R765" s="103"/>
      <c r="S765" s="103"/>
      <c r="T765" s="103"/>
      <c r="U765" s="103"/>
      <c r="V765" s="103"/>
      <c r="W765" s="23"/>
      <c r="X765" s="23"/>
      <c r="Y765" s="23"/>
      <c r="Z765" s="23"/>
      <c r="AA765" s="23"/>
      <c r="AB765" s="23"/>
      <c r="AC765" s="23"/>
      <c r="AD765" s="23"/>
      <c r="AE765" s="23"/>
      <c r="AF765" s="23"/>
    </row>
    <row r="766" ht="14.25" customHeight="1">
      <c r="A766" s="103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103"/>
      <c r="R766" s="103"/>
      <c r="S766" s="103"/>
      <c r="T766" s="103"/>
      <c r="U766" s="103"/>
      <c r="V766" s="103"/>
      <c r="W766" s="23"/>
      <c r="X766" s="23"/>
      <c r="Y766" s="23"/>
      <c r="Z766" s="23"/>
      <c r="AA766" s="23"/>
      <c r="AB766" s="23"/>
      <c r="AC766" s="23"/>
      <c r="AD766" s="23"/>
      <c r="AE766" s="23"/>
      <c r="AF766" s="23"/>
    </row>
    <row r="767" ht="14.25" customHeight="1">
      <c r="A767" s="103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103"/>
      <c r="R767" s="103"/>
      <c r="S767" s="103"/>
      <c r="T767" s="103"/>
      <c r="U767" s="103"/>
      <c r="V767" s="103"/>
      <c r="W767" s="23"/>
      <c r="X767" s="23"/>
      <c r="Y767" s="23"/>
      <c r="Z767" s="23"/>
      <c r="AA767" s="23"/>
      <c r="AB767" s="23"/>
      <c r="AC767" s="23"/>
      <c r="AD767" s="23"/>
      <c r="AE767" s="23"/>
      <c r="AF767" s="23"/>
    </row>
    <row r="768" ht="14.25" customHeight="1">
      <c r="A768" s="103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103"/>
      <c r="R768" s="103"/>
      <c r="S768" s="103"/>
      <c r="T768" s="103"/>
      <c r="U768" s="103"/>
      <c r="V768" s="103"/>
      <c r="W768" s="23"/>
      <c r="X768" s="23"/>
      <c r="Y768" s="23"/>
      <c r="Z768" s="23"/>
      <c r="AA768" s="23"/>
      <c r="AB768" s="23"/>
      <c r="AC768" s="23"/>
      <c r="AD768" s="23"/>
      <c r="AE768" s="23"/>
      <c r="AF768" s="23"/>
    </row>
    <row r="769" ht="14.25" customHeight="1">
      <c r="A769" s="103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103"/>
      <c r="R769" s="103"/>
      <c r="S769" s="103"/>
      <c r="T769" s="103"/>
      <c r="U769" s="103"/>
      <c r="V769" s="103"/>
      <c r="W769" s="23"/>
      <c r="X769" s="23"/>
      <c r="Y769" s="23"/>
      <c r="Z769" s="23"/>
      <c r="AA769" s="23"/>
      <c r="AB769" s="23"/>
      <c r="AC769" s="23"/>
      <c r="AD769" s="23"/>
      <c r="AE769" s="23"/>
      <c r="AF769" s="23"/>
    </row>
    <row r="770" ht="14.25" customHeight="1">
      <c r="A770" s="103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103"/>
      <c r="R770" s="103"/>
      <c r="S770" s="103"/>
      <c r="T770" s="103"/>
      <c r="U770" s="103"/>
      <c r="V770" s="103"/>
      <c r="W770" s="23"/>
      <c r="X770" s="23"/>
      <c r="Y770" s="23"/>
      <c r="Z770" s="23"/>
      <c r="AA770" s="23"/>
      <c r="AB770" s="23"/>
      <c r="AC770" s="23"/>
      <c r="AD770" s="23"/>
      <c r="AE770" s="23"/>
      <c r="AF770" s="23"/>
    </row>
    <row r="771" ht="14.25" customHeight="1">
      <c r="A771" s="103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103"/>
      <c r="R771" s="103"/>
      <c r="S771" s="103"/>
      <c r="T771" s="103"/>
      <c r="U771" s="103"/>
      <c r="V771" s="103"/>
      <c r="W771" s="23"/>
      <c r="X771" s="23"/>
      <c r="Y771" s="23"/>
      <c r="Z771" s="23"/>
      <c r="AA771" s="23"/>
      <c r="AB771" s="23"/>
      <c r="AC771" s="23"/>
      <c r="AD771" s="23"/>
      <c r="AE771" s="23"/>
      <c r="AF771" s="23"/>
    </row>
    <row r="772" ht="14.25" customHeight="1">
      <c r="A772" s="103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103"/>
      <c r="R772" s="103"/>
      <c r="S772" s="103"/>
      <c r="T772" s="103"/>
      <c r="U772" s="103"/>
      <c r="V772" s="103"/>
      <c r="W772" s="23"/>
      <c r="X772" s="23"/>
      <c r="Y772" s="23"/>
      <c r="Z772" s="23"/>
      <c r="AA772" s="23"/>
      <c r="AB772" s="23"/>
      <c r="AC772" s="23"/>
      <c r="AD772" s="23"/>
      <c r="AE772" s="23"/>
      <c r="AF772" s="23"/>
    </row>
    <row r="773" ht="14.25" customHeight="1">
      <c r="A773" s="103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103"/>
      <c r="R773" s="103"/>
      <c r="S773" s="103"/>
      <c r="T773" s="103"/>
      <c r="U773" s="103"/>
      <c r="V773" s="103"/>
      <c r="W773" s="23"/>
      <c r="X773" s="23"/>
      <c r="Y773" s="23"/>
      <c r="Z773" s="23"/>
      <c r="AA773" s="23"/>
      <c r="AB773" s="23"/>
      <c r="AC773" s="23"/>
      <c r="AD773" s="23"/>
      <c r="AE773" s="23"/>
      <c r="AF773" s="23"/>
    </row>
    <row r="774" ht="14.25" customHeight="1">
      <c r="A774" s="103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103"/>
      <c r="R774" s="103"/>
      <c r="S774" s="103"/>
      <c r="T774" s="103"/>
      <c r="U774" s="103"/>
      <c r="V774" s="103"/>
      <c r="W774" s="23"/>
      <c r="X774" s="23"/>
      <c r="Y774" s="23"/>
      <c r="Z774" s="23"/>
      <c r="AA774" s="23"/>
      <c r="AB774" s="23"/>
      <c r="AC774" s="23"/>
      <c r="AD774" s="23"/>
      <c r="AE774" s="23"/>
      <c r="AF774" s="23"/>
    </row>
    <row r="775" ht="14.25" customHeight="1">
      <c r="A775" s="103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103"/>
      <c r="R775" s="103"/>
      <c r="S775" s="103"/>
      <c r="T775" s="103"/>
      <c r="U775" s="103"/>
      <c r="V775" s="103"/>
      <c r="W775" s="23"/>
      <c r="X775" s="23"/>
      <c r="Y775" s="23"/>
      <c r="Z775" s="23"/>
      <c r="AA775" s="23"/>
      <c r="AB775" s="23"/>
      <c r="AC775" s="23"/>
      <c r="AD775" s="23"/>
      <c r="AE775" s="23"/>
      <c r="AF775" s="23"/>
    </row>
    <row r="776" ht="14.25" customHeight="1">
      <c r="A776" s="103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103"/>
      <c r="R776" s="103"/>
      <c r="S776" s="103"/>
      <c r="T776" s="103"/>
      <c r="U776" s="103"/>
      <c r="V776" s="103"/>
      <c r="W776" s="23"/>
      <c r="X776" s="23"/>
      <c r="Y776" s="23"/>
      <c r="Z776" s="23"/>
      <c r="AA776" s="23"/>
      <c r="AB776" s="23"/>
      <c r="AC776" s="23"/>
      <c r="AD776" s="23"/>
      <c r="AE776" s="23"/>
      <c r="AF776" s="23"/>
    </row>
    <row r="777" ht="14.25" customHeight="1">
      <c r="A777" s="103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103"/>
      <c r="R777" s="103"/>
      <c r="S777" s="103"/>
      <c r="T777" s="103"/>
      <c r="U777" s="103"/>
      <c r="V777" s="103"/>
      <c r="W777" s="23"/>
      <c r="X777" s="23"/>
      <c r="Y777" s="23"/>
      <c r="Z777" s="23"/>
      <c r="AA777" s="23"/>
      <c r="AB777" s="23"/>
      <c r="AC777" s="23"/>
      <c r="AD777" s="23"/>
      <c r="AE777" s="23"/>
      <c r="AF777" s="23"/>
    </row>
    <row r="778" ht="14.25" customHeight="1">
      <c r="A778" s="103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103"/>
      <c r="R778" s="103"/>
      <c r="S778" s="103"/>
      <c r="T778" s="103"/>
      <c r="U778" s="103"/>
      <c r="V778" s="103"/>
      <c r="W778" s="23"/>
      <c r="X778" s="23"/>
      <c r="Y778" s="23"/>
      <c r="Z778" s="23"/>
      <c r="AA778" s="23"/>
      <c r="AB778" s="23"/>
      <c r="AC778" s="23"/>
      <c r="AD778" s="23"/>
      <c r="AE778" s="23"/>
      <c r="AF778" s="23"/>
    </row>
    <row r="779" ht="14.25" customHeight="1">
      <c r="A779" s="103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103"/>
      <c r="R779" s="103"/>
      <c r="S779" s="103"/>
      <c r="T779" s="103"/>
      <c r="U779" s="103"/>
      <c r="V779" s="103"/>
      <c r="W779" s="23"/>
      <c r="X779" s="23"/>
      <c r="Y779" s="23"/>
      <c r="Z779" s="23"/>
      <c r="AA779" s="23"/>
      <c r="AB779" s="23"/>
      <c r="AC779" s="23"/>
      <c r="AD779" s="23"/>
      <c r="AE779" s="23"/>
      <c r="AF779" s="23"/>
    </row>
    <row r="780" ht="14.25" customHeight="1">
      <c r="A780" s="103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103"/>
      <c r="R780" s="103"/>
      <c r="S780" s="103"/>
      <c r="T780" s="103"/>
      <c r="U780" s="103"/>
      <c r="V780" s="103"/>
      <c r="W780" s="23"/>
      <c r="X780" s="23"/>
      <c r="Y780" s="23"/>
      <c r="Z780" s="23"/>
      <c r="AA780" s="23"/>
      <c r="AB780" s="23"/>
      <c r="AC780" s="23"/>
      <c r="AD780" s="23"/>
      <c r="AE780" s="23"/>
      <c r="AF780" s="23"/>
    </row>
    <row r="781" ht="14.25" customHeight="1">
      <c r="A781" s="103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103"/>
      <c r="R781" s="103"/>
      <c r="S781" s="103"/>
      <c r="T781" s="103"/>
      <c r="U781" s="103"/>
      <c r="V781" s="103"/>
      <c r="W781" s="23"/>
      <c r="X781" s="23"/>
      <c r="Y781" s="23"/>
      <c r="Z781" s="23"/>
      <c r="AA781" s="23"/>
      <c r="AB781" s="23"/>
      <c r="AC781" s="23"/>
      <c r="AD781" s="23"/>
      <c r="AE781" s="23"/>
      <c r="AF781" s="23"/>
    </row>
    <row r="782" ht="14.25" customHeight="1">
      <c r="A782" s="103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103"/>
      <c r="R782" s="103"/>
      <c r="S782" s="103"/>
      <c r="T782" s="103"/>
      <c r="U782" s="103"/>
      <c r="V782" s="103"/>
      <c r="W782" s="23"/>
      <c r="X782" s="23"/>
      <c r="Y782" s="23"/>
      <c r="Z782" s="23"/>
      <c r="AA782" s="23"/>
      <c r="AB782" s="23"/>
      <c r="AC782" s="23"/>
      <c r="AD782" s="23"/>
      <c r="AE782" s="23"/>
      <c r="AF782" s="23"/>
    </row>
    <row r="783" ht="14.25" customHeight="1">
      <c r="A783" s="103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103"/>
      <c r="R783" s="103"/>
      <c r="S783" s="103"/>
      <c r="T783" s="103"/>
      <c r="U783" s="103"/>
      <c r="V783" s="103"/>
      <c r="W783" s="23"/>
      <c r="X783" s="23"/>
      <c r="Y783" s="23"/>
      <c r="Z783" s="23"/>
      <c r="AA783" s="23"/>
      <c r="AB783" s="23"/>
      <c r="AC783" s="23"/>
      <c r="AD783" s="23"/>
      <c r="AE783" s="23"/>
      <c r="AF783" s="23"/>
    </row>
    <row r="784" ht="14.25" customHeight="1">
      <c r="A784" s="103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103"/>
      <c r="R784" s="103"/>
      <c r="S784" s="103"/>
      <c r="T784" s="103"/>
      <c r="U784" s="103"/>
      <c r="V784" s="103"/>
      <c r="W784" s="23"/>
      <c r="X784" s="23"/>
      <c r="Y784" s="23"/>
      <c r="Z784" s="23"/>
      <c r="AA784" s="23"/>
      <c r="AB784" s="23"/>
      <c r="AC784" s="23"/>
      <c r="AD784" s="23"/>
      <c r="AE784" s="23"/>
      <c r="AF784" s="23"/>
    </row>
    <row r="785" ht="14.25" customHeight="1">
      <c r="A785" s="103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103"/>
      <c r="R785" s="103"/>
      <c r="S785" s="103"/>
      <c r="T785" s="103"/>
      <c r="U785" s="103"/>
      <c r="V785" s="103"/>
      <c r="W785" s="23"/>
      <c r="X785" s="23"/>
      <c r="Y785" s="23"/>
      <c r="Z785" s="23"/>
      <c r="AA785" s="23"/>
      <c r="AB785" s="23"/>
      <c r="AC785" s="23"/>
      <c r="AD785" s="23"/>
      <c r="AE785" s="23"/>
      <c r="AF785" s="23"/>
    </row>
    <row r="786" ht="14.25" customHeight="1">
      <c r="A786" s="103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103"/>
      <c r="R786" s="103"/>
      <c r="S786" s="103"/>
      <c r="T786" s="103"/>
      <c r="U786" s="103"/>
      <c r="V786" s="103"/>
      <c r="W786" s="23"/>
      <c r="X786" s="23"/>
      <c r="Y786" s="23"/>
      <c r="Z786" s="23"/>
      <c r="AA786" s="23"/>
      <c r="AB786" s="23"/>
      <c r="AC786" s="23"/>
      <c r="AD786" s="23"/>
      <c r="AE786" s="23"/>
      <c r="AF786" s="23"/>
    </row>
    <row r="787" ht="14.25" customHeight="1">
      <c r="A787" s="103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103"/>
      <c r="R787" s="103"/>
      <c r="S787" s="103"/>
      <c r="T787" s="103"/>
      <c r="U787" s="103"/>
      <c r="V787" s="103"/>
      <c r="W787" s="23"/>
      <c r="X787" s="23"/>
      <c r="Y787" s="23"/>
      <c r="Z787" s="23"/>
      <c r="AA787" s="23"/>
      <c r="AB787" s="23"/>
      <c r="AC787" s="23"/>
      <c r="AD787" s="23"/>
      <c r="AE787" s="23"/>
      <c r="AF787" s="23"/>
    </row>
    <row r="788" ht="14.25" customHeight="1">
      <c r="A788" s="103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103"/>
      <c r="R788" s="103"/>
      <c r="S788" s="103"/>
      <c r="T788" s="103"/>
      <c r="U788" s="103"/>
      <c r="V788" s="103"/>
      <c r="W788" s="23"/>
      <c r="X788" s="23"/>
      <c r="Y788" s="23"/>
      <c r="Z788" s="23"/>
      <c r="AA788" s="23"/>
      <c r="AB788" s="23"/>
      <c r="AC788" s="23"/>
      <c r="AD788" s="23"/>
      <c r="AE788" s="23"/>
      <c r="AF788" s="23"/>
    </row>
    <row r="789" ht="14.25" customHeight="1">
      <c r="A789" s="103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103"/>
      <c r="R789" s="103"/>
      <c r="S789" s="103"/>
      <c r="T789" s="103"/>
      <c r="U789" s="103"/>
      <c r="V789" s="103"/>
      <c r="W789" s="23"/>
      <c r="X789" s="23"/>
      <c r="Y789" s="23"/>
      <c r="Z789" s="23"/>
      <c r="AA789" s="23"/>
      <c r="AB789" s="23"/>
      <c r="AC789" s="23"/>
      <c r="AD789" s="23"/>
      <c r="AE789" s="23"/>
      <c r="AF789" s="23"/>
    </row>
    <row r="790" ht="14.25" customHeight="1">
      <c r="A790" s="103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103"/>
      <c r="R790" s="103"/>
      <c r="S790" s="103"/>
      <c r="T790" s="103"/>
      <c r="U790" s="103"/>
      <c r="V790" s="103"/>
      <c r="W790" s="23"/>
      <c r="X790" s="23"/>
      <c r="Y790" s="23"/>
      <c r="Z790" s="23"/>
      <c r="AA790" s="23"/>
      <c r="AB790" s="23"/>
      <c r="AC790" s="23"/>
      <c r="AD790" s="23"/>
      <c r="AE790" s="23"/>
      <c r="AF790" s="23"/>
    </row>
    <row r="791" ht="14.25" customHeight="1">
      <c r="A791" s="103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103"/>
      <c r="R791" s="103"/>
      <c r="S791" s="103"/>
      <c r="T791" s="103"/>
      <c r="U791" s="103"/>
      <c r="V791" s="103"/>
      <c r="W791" s="23"/>
      <c r="X791" s="23"/>
      <c r="Y791" s="23"/>
      <c r="Z791" s="23"/>
      <c r="AA791" s="23"/>
      <c r="AB791" s="23"/>
      <c r="AC791" s="23"/>
      <c r="AD791" s="23"/>
      <c r="AE791" s="23"/>
      <c r="AF791" s="23"/>
    </row>
    <row r="792" ht="14.25" customHeight="1">
      <c r="A792" s="103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103"/>
      <c r="R792" s="103"/>
      <c r="S792" s="103"/>
      <c r="T792" s="103"/>
      <c r="U792" s="103"/>
      <c r="V792" s="103"/>
      <c r="W792" s="23"/>
      <c r="X792" s="23"/>
      <c r="Y792" s="23"/>
      <c r="Z792" s="23"/>
      <c r="AA792" s="23"/>
      <c r="AB792" s="23"/>
      <c r="AC792" s="23"/>
      <c r="AD792" s="23"/>
      <c r="AE792" s="23"/>
      <c r="AF792" s="23"/>
    </row>
    <row r="793" ht="14.25" customHeight="1">
      <c r="A793" s="103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103"/>
      <c r="R793" s="103"/>
      <c r="S793" s="103"/>
      <c r="T793" s="103"/>
      <c r="U793" s="103"/>
      <c r="V793" s="103"/>
      <c r="W793" s="23"/>
      <c r="X793" s="23"/>
      <c r="Y793" s="23"/>
      <c r="Z793" s="23"/>
      <c r="AA793" s="23"/>
      <c r="AB793" s="23"/>
      <c r="AC793" s="23"/>
      <c r="AD793" s="23"/>
      <c r="AE793" s="23"/>
      <c r="AF793" s="23"/>
    </row>
    <row r="794" ht="14.25" customHeight="1">
      <c r="A794" s="103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103"/>
      <c r="R794" s="103"/>
      <c r="S794" s="103"/>
      <c r="T794" s="103"/>
      <c r="U794" s="103"/>
      <c r="V794" s="103"/>
      <c r="W794" s="23"/>
      <c r="X794" s="23"/>
      <c r="Y794" s="23"/>
      <c r="Z794" s="23"/>
      <c r="AA794" s="23"/>
      <c r="AB794" s="23"/>
      <c r="AC794" s="23"/>
      <c r="AD794" s="23"/>
      <c r="AE794" s="23"/>
      <c r="AF794" s="23"/>
    </row>
    <row r="795" ht="14.25" customHeight="1">
      <c r="A795" s="103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103"/>
      <c r="R795" s="103"/>
      <c r="S795" s="103"/>
      <c r="T795" s="103"/>
      <c r="U795" s="103"/>
      <c r="V795" s="103"/>
      <c r="W795" s="23"/>
      <c r="X795" s="23"/>
      <c r="Y795" s="23"/>
      <c r="Z795" s="23"/>
      <c r="AA795" s="23"/>
      <c r="AB795" s="23"/>
      <c r="AC795" s="23"/>
      <c r="AD795" s="23"/>
      <c r="AE795" s="23"/>
      <c r="AF795" s="23"/>
    </row>
    <row r="796" ht="14.25" customHeight="1">
      <c r="A796" s="103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103"/>
      <c r="R796" s="103"/>
      <c r="S796" s="103"/>
      <c r="T796" s="103"/>
      <c r="U796" s="103"/>
      <c r="V796" s="103"/>
      <c r="W796" s="23"/>
      <c r="X796" s="23"/>
      <c r="Y796" s="23"/>
      <c r="Z796" s="23"/>
      <c r="AA796" s="23"/>
      <c r="AB796" s="23"/>
      <c r="AC796" s="23"/>
      <c r="AD796" s="23"/>
      <c r="AE796" s="23"/>
      <c r="AF796" s="23"/>
    </row>
    <row r="797" ht="14.25" customHeight="1">
      <c r="A797" s="103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103"/>
      <c r="R797" s="103"/>
      <c r="S797" s="103"/>
      <c r="T797" s="103"/>
      <c r="U797" s="103"/>
      <c r="V797" s="103"/>
      <c r="W797" s="23"/>
      <c r="X797" s="23"/>
      <c r="Y797" s="23"/>
      <c r="Z797" s="23"/>
      <c r="AA797" s="23"/>
      <c r="AB797" s="23"/>
      <c r="AC797" s="23"/>
      <c r="AD797" s="23"/>
      <c r="AE797" s="23"/>
      <c r="AF797" s="23"/>
    </row>
    <row r="798" ht="14.25" customHeight="1">
      <c r="A798" s="103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103"/>
      <c r="R798" s="103"/>
      <c r="S798" s="103"/>
      <c r="T798" s="103"/>
      <c r="U798" s="103"/>
      <c r="V798" s="103"/>
      <c r="W798" s="23"/>
      <c r="X798" s="23"/>
      <c r="Y798" s="23"/>
      <c r="Z798" s="23"/>
      <c r="AA798" s="23"/>
      <c r="AB798" s="23"/>
      <c r="AC798" s="23"/>
      <c r="AD798" s="23"/>
      <c r="AE798" s="23"/>
      <c r="AF798" s="23"/>
    </row>
    <row r="799" ht="14.25" customHeight="1">
      <c r="A799" s="103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103"/>
      <c r="R799" s="103"/>
      <c r="S799" s="103"/>
      <c r="T799" s="103"/>
      <c r="U799" s="103"/>
      <c r="V799" s="103"/>
      <c r="W799" s="23"/>
      <c r="X799" s="23"/>
      <c r="Y799" s="23"/>
      <c r="Z799" s="23"/>
      <c r="AA799" s="23"/>
      <c r="AB799" s="23"/>
      <c r="AC799" s="23"/>
      <c r="AD799" s="23"/>
      <c r="AE799" s="23"/>
      <c r="AF799" s="23"/>
    </row>
    <row r="800" ht="14.25" customHeight="1">
      <c r="A800" s="103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103"/>
      <c r="R800" s="103"/>
      <c r="S800" s="103"/>
      <c r="T800" s="103"/>
      <c r="U800" s="103"/>
      <c r="V800" s="103"/>
      <c r="W800" s="23"/>
      <c r="X800" s="23"/>
      <c r="Y800" s="23"/>
      <c r="Z800" s="23"/>
      <c r="AA800" s="23"/>
      <c r="AB800" s="23"/>
      <c r="AC800" s="23"/>
      <c r="AD800" s="23"/>
      <c r="AE800" s="23"/>
      <c r="AF800" s="23"/>
    </row>
    <row r="801" ht="14.25" customHeight="1">
      <c r="A801" s="103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103"/>
      <c r="R801" s="103"/>
      <c r="S801" s="103"/>
      <c r="T801" s="103"/>
      <c r="U801" s="103"/>
      <c r="V801" s="103"/>
      <c r="W801" s="23"/>
      <c r="X801" s="23"/>
      <c r="Y801" s="23"/>
      <c r="Z801" s="23"/>
      <c r="AA801" s="23"/>
      <c r="AB801" s="23"/>
      <c r="AC801" s="23"/>
      <c r="AD801" s="23"/>
      <c r="AE801" s="23"/>
      <c r="AF801" s="23"/>
    </row>
    <row r="802" ht="14.25" customHeight="1">
      <c r="A802" s="103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103"/>
      <c r="R802" s="103"/>
      <c r="S802" s="103"/>
      <c r="T802" s="103"/>
      <c r="U802" s="103"/>
      <c r="V802" s="103"/>
      <c r="W802" s="23"/>
      <c r="X802" s="23"/>
      <c r="Y802" s="23"/>
      <c r="Z802" s="23"/>
      <c r="AA802" s="23"/>
      <c r="AB802" s="23"/>
      <c r="AC802" s="23"/>
      <c r="AD802" s="23"/>
      <c r="AE802" s="23"/>
      <c r="AF802" s="23"/>
    </row>
    <row r="803" ht="14.25" customHeight="1">
      <c r="A803" s="103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103"/>
      <c r="R803" s="103"/>
      <c r="S803" s="103"/>
      <c r="T803" s="103"/>
      <c r="U803" s="103"/>
      <c r="V803" s="103"/>
      <c r="W803" s="23"/>
      <c r="X803" s="23"/>
      <c r="Y803" s="23"/>
      <c r="Z803" s="23"/>
      <c r="AA803" s="23"/>
      <c r="AB803" s="23"/>
      <c r="AC803" s="23"/>
      <c r="AD803" s="23"/>
      <c r="AE803" s="23"/>
      <c r="AF803" s="23"/>
    </row>
    <row r="804" ht="14.25" customHeight="1">
      <c r="A804" s="103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103"/>
      <c r="R804" s="103"/>
      <c r="S804" s="103"/>
      <c r="T804" s="103"/>
      <c r="U804" s="103"/>
      <c r="V804" s="103"/>
      <c r="W804" s="23"/>
      <c r="X804" s="23"/>
      <c r="Y804" s="23"/>
      <c r="Z804" s="23"/>
      <c r="AA804" s="23"/>
      <c r="AB804" s="23"/>
      <c r="AC804" s="23"/>
      <c r="AD804" s="23"/>
      <c r="AE804" s="23"/>
      <c r="AF804" s="23"/>
    </row>
    <row r="805" ht="14.25" customHeight="1">
      <c r="A805" s="103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103"/>
      <c r="R805" s="103"/>
      <c r="S805" s="103"/>
      <c r="T805" s="103"/>
      <c r="U805" s="103"/>
      <c r="V805" s="103"/>
      <c r="W805" s="23"/>
      <c r="X805" s="23"/>
      <c r="Y805" s="23"/>
      <c r="Z805" s="23"/>
      <c r="AA805" s="23"/>
      <c r="AB805" s="23"/>
      <c r="AC805" s="23"/>
      <c r="AD805" s="23"/>
      <c r="AE805" s="23"/>
      <c r="AF805" s="23"/>
    </row>
    <row r="806" ht="14.25" customHeight="1">
      <c r="A806" s="103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103"/>
      <c r="R806" s="103"/>
      <c r="S806" s="103"/>
      <c r="T806" s="103"/>
      <c r="U806" s="103"/>
      <c r="V806" s="103"/>
      <c r="W806" s="23"/>
      <c r="X806" s="23"/>
      <c r="Y806" s="23"/>
      <c r="Z806" s="23"/>
      <c r="AA806" s="23"/>
      <c r="AB806" s="23"/>
      <c r="AC806" s="23"/>
      <c r="AD806" s="23"/>
      <c r="AE806" s="23"/>
      <c r="AF806" s="23"/>
    </row>
    <row r="807" ht="14.25" customHeight="1">
      <c r="A807" s="103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103"/>
      <c r="R807" s="103"/>
      <c r="S807" s="103"/>
      <c r="T807" s="103"/>
      <c r="U807" s="103"/>
      <c r="V807" s="103"/>
      <c r="W807" s="23"/>
      <c r="X807" s="23"/>
      <c r="Y807" s="23"/>
      <c r="Z807" s="23"/>
      <c r="AA807" s="23"/>
      <c r="AB807" s="23"/>
      <c r="AC807" s="23"/>
      <c r="AD807" s="23"/>
      <c r="AE807" s="23"/>
      <c r="AF807" s="23"/>
    </row>
    <row r="808" ht="14.25" customHeight="1">
      <c r="A808" s="103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103"/>
      <c r="R808" s="103"/>
      <c r="S808" s="103"/>
      <c r="T808" s="103"/>
      <c r="U808" s="103"/>
      <c r="V808" s="103"/>
      <c r="W808" s="23"/>
      <c r="X808" s="23"/>
      <c r="Y808" s="23"/>
      <c r="Z808" s="23"/>
      <c r="AA808" s="23"/>
      <c r="AB808" s="23"/>
      <c r="AC808" s="23"/>
      <c r="AD808" s="23"/>
      <c r="AE808" s="23"/>
      <c r="AF808" s="23"/>
    </row>
    <row r="809" ht="14.25" customHeight="1">
      <c r="A809" s="103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103"/>
      <c r="R809" s="103"/>
      <c r="S809" s="103"/>
      <c r="T809" s="103"/>
      <c r="U809" s="103"/>
      <c r="V809" s="103"/>
      <c r="W809" s="23"/>
      <c r="X809" s="23"/>
      <c r="Y809" s="23"/>
      <c r="Z809" s="23"/>
      <c r="AA809" s="23"/>
      <c r="AB809" s="23"/>
      <c r="AC809" s="23"/>
      <c r="AD809" s="23"/>
      <c r="AE809" s="23"/>
      <c r="AF809" s="23"/>
    </row>
    <row r="810" ht="14.25" customHeight="1">
      <c r="A810" s="103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103"/>
      <c r="R810" s="103"/>
      <c r="S810" s="103"/>
      <c r="T810" s="103"/>
      <c r="U810" s="103"/>
      <c r="V810" s="103"/>
      <c r="W810" s="23"/>
      <c r="X810" s="23"/>
      <c r="Y810" s="23"/>
      <c r="Z810" s="23"/>
      <c r="AA810" s="23"/>
      <c r="AB810" s="23"/>
      <c r="AC810" s="23"/>
      <c r="AD810" s="23"/>
      <c r="AE810" s="23"/>
      <c r="AF810" s="23"/>
    </row>
    <row r="811" ht="14.25" customHeight="1">
      <c r="A811" s="103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103"/>
      <c r="R811" s="103"/>
      <c r="S811" s="103"/>
      <c r="T811" s="103"/>
      <c r="U811" s="103"/>
      <c r="V811" s="103"/>
      <c r="W811" s="23"/>
      <c r="X811" s="23"/>
      <c r="Y811" s="23"/>
      <c r="Z811" s="23"/>
      <c r="AA811" s="23"/>
      <c r="AB811" s="23"/>
      <c r="AC811" s="23"/>
      <c r="AD811" s="23"/>
      <c r="AE811" s="23"/>
      <c r="AF811" s="23"/>
    </row>
    <row r="812" ht="14.25" customHeight="1">
      <c r="A812" s="103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103"/>
      <c r="R812" s="103"/>
      <c r="S812" s="103"/>
      <c r="T812" s="103"/>
      <c r="U812" s="103"/>
      <c r="V812" s="103"/>
      <c r="W812" s="23"/>
      <c r="X812" s="23"/>
      <c r="Y812" s="23"/>
      <c r="Z812" s="23"/>
      <c r="AA812" s="23"/>
      <c r="AB812" s="23"/>
      <c r="AC812" s="23"/>
      <c r="AD812" s="23"/>
      <c r="AE812" s="23"/>
      <c r="AF812" s="23"/>
    </row>
    <row r="813" ht="14.25" customHeight="1">
      <c r="A813" s="103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103"/>
      <c r="R813" s="103"/>
      <c r="S813" s="103"/>
      <c r="T813" s="103"/>
      <c r="U813" s="103"/>
      <c r="V813" s="103"/>
      <c r="W813" s="23"/>
      <c r="X813" s="23"/>
      <c r="Y813" s="23"/>
      <c r="Z813" s="23"/>
      <c r="AA813" s="23"/>
      <c r="AB813" s="23"/>
      <c r="AC813" s="23"/>
      <c r="AD813" s="23"/>
      <c r="AE813" s="23"/>
      <c r="AF813" s="23"/>
    </row>
    <row r="814" ht="14.25" customHeight="1">
      <c r="A814" s="103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103"/>
      <c r="R814" s="103"/>
      <c r="S814" s="103"/>
      <c r="T814" s="103"/>
      <c r="U814" s="103"/>
      <c r="V814" s="103"/>
      <c r="W814" s="23"/>
      <c r="X814" s="23"/>
      <c r="Y814" s="23"/>
      <c r="Z814" s="23"/>
      <c r="AA814" s="23"/>
      <c r="AB814" s="23"/>
      <c r="AC814" s="23"/>
      <c r="AD814" s="23"/>
      <c r="AE814" s="23"/>
      <c r="AF814" s="23"/>
    </row>
    <row r="815" ht="14.25" customHeight="1">
      <c r="A815" s="103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103"/>
      <c r="R815" s="103"/>
      <c r="S815" s="103"/>
      <c r="T815" s="103"/>
      <c r="U815" s="103"/>
      <c r="V815" s="103"/>
      <c r="W815" s="23"/>
      <c r="X815" s="23"/>
      <c r="Y815" s="23"/>
      <c r="Z815" s="23"/>
      <c r="AA815" s="23"/>
      <c r="AB815" s="23"/>
      <c r="AC815" s="23"/>
      <c r="AD815" s="23"/>
      <c r="AE815" s="23"/>
      <c r="AF815" s="23"/>
    </row>
    <row r="816" ht="14.25" customHeight="1">
      <c r="A816" s="103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103"/>
      <c r="R816" s="103"/>
      <c r="S816" s="103"/>
      <c r="T816" s="103"/>
      <c r="U816" s="103"/>
      <c r="V816" s="103"/>
      <c r="W816" s="23"/>
      <c r="X816" s="23"/>
      <c r="Y816" s="23"/>
      <c r="Z816" s="23"/>
      <c r="AA816" s="23"/>
      <c r="AB816" s="23"/>
      <c r="AC816" s="23"/>
      <c r="AD816" s="23"/>
      <c r="AE816" s="23"/>
      <c r="AF816" s="23"/>
    </row>
    <row r="817" ht="14.25" customHeight="1">
      <c r="A817" s="103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103"/>
      <c r="R817" s="103"/>
      <c r="S817" s="103"/>
      <c r="T817" s="103"/>
      <c r="U817" s="103"/>
      <c r="V817" s="103"/>
      <c r="W817" s="23"/>
      <c r="X817" s="23"/>
      <c r="Y817" s="23"/>
      <c r="Z817" s="23"/>
      <c r="AA817" s="23"/>
      <c r="AB817" s="23"/>
      <c r="AC817" s="23"/>
      <c r="AD817" s="23"/>
      <c r="AE817" s="23"/>
      <c r="AF817" s="23"/>
    </row>
    <row r="818" ht="14.25" customHeight="1">
      <c r="A818" s="103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103"/>
      <c r="R818" s="103"/>
      <c r="S818" s="103"/>
      <c r="T818" s="103"/>
      <c r="U818" s="103"/>
      <c r="V818" s="103"/>
      <c r="W818" s="23"/>
      <c r="X818" s="23"/>
      <c r="Y818" s="23"/>
      <c r="Z818" s="23"/>
      <c r="AA818" s="23"/>
      <c r="AB818" s="23"/>
      <c r="AC818" s="23"/>
      <c r="AD818" s="23"/>
      <c r="AE818" s="23"/>
      <c r="AF818" s="23"/>
    </row>
    <row r="819" ht="14.25" customHeight="1">
      <c r="A819" s="103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103"/>
      <c r="R819" s="103"/>
      <c r="S819" s="103"/>
      <c r="T819" s="103"/>
      <c r="U819" s="103"/>
      <c r="V819" s="103"/>
      <c r="W819" s="23"/>
      <c r="X819" s="23"/>
      <c r="Y819" s="23"/>
      <c r="Z819" s="23"/>
      <c r="AA819" s="23"/>
      <c r="AB819" s="23"/>
      <c r="AC819" s="23"/>
      <c r="AD819" s="23"/>
      <c r="AE819" s="23"/>
      <c r="AF819" s="23"/>
    </row>
    <row r="820" ht="14.25" customHeight="1">
      <c r="A820" s="103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103"/>
      <c r="R820" s="103"/>
      <c r="S820" s="103"/>
      <c r="T820" s="103"/>
      <c r="U820" s="103"/>
      <c r="V820" s="103"/>
      <c r="W820" s="23"/>
      <c r="X820" s="23"/>
      <c r="Y820" s="23"/>
      <c r="Z820" s="23"/>
      <c r="AA820" s="23"/>
      <c r="AB820" s="23"/>
      <c r="AC820" s="23"/>
      <c r="AD820" s="23"/>
      <c r="AE820" s="23"/>
      <c r="AF820" s="23"/>
    </row>
    <row r="821" ht="14.25" customHeight="1">
      <c r="A821" s="103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103"/>
      <c r="R821" s="103"/>
      <c r="S821" s="103"/>
      <c r="T821" s="103"/>
      <c r="U821" s="103"/>
      <c r="V821" s="103"/>
      <c r="W821" s="23"/>
      <c r="X821" s="23"/>
      <c r="Y821" s="23"/>
      <c r="Z821" s="23"/>
      <c r="AA821" s="23"/>
      <c r="AB821" s="23"/>
      <c r="AC821" s="23"/>
      <c r="AD821" s="23"/>
      <c r="AE821" s="23"/>
      <c r="AF821" s="23"/>
    </row>
    <row r="822" ht="14.25" customHeight="1">
      <c r="A822" s="103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103"/>
      <c r="R822" s="103"/>
      <c r="S822" s="103"/>
      <c r="T822" s="103"/>
      <c r="U822" s="103"/>
      <c r="V822" s="103"/>
      <c r="W822" s="23"/>
      <c r="X822" s="23"/>
      <c r="Y822" s="23"/>
      <c r="Z822" s="23"/>
      <c r="AA822" s="23"/>
      <c r="AB822" s="23"/>
      <c r="AC822" s="23"/>
      <c r="AD822" s="23"/>
      <c r="AE822" s="23"/>
      <c r="AF822" s="23"/>
    </row>
    <row r="823" ht="14.25" customHeight="1">
      <c r="A823" s="103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103"/>
      <c r="R823" s="103"/>
      <c r="S823" s="103"/>
      <c r="T823" s="103"/>
      <c r="U823" s="103"/>
      <c r="V823" s="103"/>
      <c r="W823" s="23"/>
      <c r="X823" s="23"/>
      <c r="Y823" s="23"/>
      <c r="Z823" s="23"/>
      <c r="AA823" s="23"/>
      <c r="AB823" s="23"/>
      <c r="AC823" s="23"/>
      <c r="AD823" s="23"/>
      <c r="AE823" s="23"/>
      <c r="AF823" s="23"/>
    </row>
    <row r="824" ht="14.25" customHeight="1">
      <c r="A824" s="103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103"/>
      <c r="R824" s="103"/>
      <c r="S824" s="103"/>
      <c r="T824" s="103"/>
      <c r="U824" s="103"/>
      <c r="V824" s="103"/>
      <c r="W824" s="23"/>
      <c r="X824" s="23"/>
      <c r="Y824" s="23"/>
      <c r="Z824" s="23"/>
      <c r="AA824" s="23"/>
      <c r="AB824" s="23"/>
      <c r="AC824" s="23"/>
      <c r="AD824" s="23"/>
      <c r="AE824" s="23"/>
      <c r="AF824" s="23"/>
    </row>
    <row r="825" ht="14.25" customHeight="1">
      <c r="A825" s="103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103"/>
      <c r="R825" s="103"/>
      <c r="S825" s="103"/>
      <c r="T825" s="103"/>
      <c r="U825" s="103"/>
      <c r="V825" s="103"/>
      <c r="W825" s="23"/>
      <c r="X825" s="23"/>
      <c r="Y825" s="23"/>
      <c r="Z825" s="23"/>
      <c r="AA825" s="23"/>
      <c r="AB825" s="23"/>
      <c r="AC825" s="23"/>
      <c r="AD825" s="23"/>
      <c r="AE825" s="23"/>
      <c r="AF825" s="23"/>
    </row>
    <row r="826" ht="14.25" customHeight="1">
      <c r="A826" s="103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103"/>
      <c r="R826" s="103"/>
      <c r="S826" s="103"/>
      <c r="T826" s="103"/>
      <c r="U826" s="103"/>
      <c r="V826" s="103"/>
      <c r="W826" s="23"/>
      <c r="X826" s="23"/>
      <c r="Y826" s="23"/>
      <c r="Z826" s="23"/>
      <c r="AA826" s="23"/>
      <c r="AB826" s="23"/>
      <c r="AC826" s="23"/>
      <c r="AD826" s="23"/>
      <c r="AE826" s="23"/>
      <c r="AF826" s="23"/>
    </row>
    <row r="827" ht="14.25" customHeight="1">
      <c r="A827" s="103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103"/>
      <c r="R827" s="103"/>
      <c r="S827" s="103"/>
      <c r="T827" s="103"/>
      <c r="U827" s="103"/>
      <c r="V827" s="103"/>
      <c r="W827" s="23"/>
      <c r="X827" s="23"/>
      <c r="Y827" s="23"/>
      <c r="Z827" s="23"/>
      <c r="AA827" s="23"/>
      <c r="AB827" s="23"/>
      <c r="AC827" s="23"/>
      <c r="AD827" s="23"/>
      <c r="AE827" s="23"/>
      <c r="AF827" s="23"/>
    </row>
    <row r="828" ht="14.25" customHeight="1">
      <c r="A828" s="103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103"/>
      <c r="R828" s="103"/>
      <c r="S828" s="103"/>
      <c r="T828" s="103"/>
      <c r="U828" s="103"/>
      <c r="V828" s="103"/>
      <c r="W828" s="23"/>
      <c r="X828" s="23"/>
      <c r="Y828" s="23"/>
      <c r="Z828" s="23"/>
      <c r="AA828" s="23"/>
      <c r="AB828" s="23"/>
      <c r="AC828" s="23"/>
      <c r="AD828" s="23"/>
      <c r="AE828" s="23"/>
      <c r="AF828" s="23"/>
    </row>
    <row r="829" ht="14.25" customHeight="1">
      <c r="A829" s="103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103"/>
      <c r="R829" s="103"/>
      <c r="S829" s="103"/>
      <c r="T829" s="103"/>
      <c r="U829" s="103"/>
      <c r="V829" s="103"/>
      <c r="W829" s="23"/>
      <c r="X829" s="23"/>
      <c r="Y829" s="23"/>
      <c r="Z829" s="23"/>
      <c r="AA829" s="23"/>
      <c r="AB829" s="23"/>
      <c r="AC829" s="23"/>
      <c r="AD829" s="23"/>
      <c r="AE829" s="23"/>
      <c r="AF829" s="23"/>
    </row>
    <row r="830" ht="14.25" customHeight="1">
      <c r="A830" s="103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103"/>
      <c r="R830" s="103"/>
      <c r="S830" s="103"/>
      <c r="T830" s="103"/>
      <c r="U830" s="103"/>
      <c r="V830" s="103"/>
      <c r="W830" s="23"/>
      <c r="X830" s="23"/>
      <c r="Y830" s="23"/>
      <c r="Z830" s="23"/>
      <c r="AA830" s="23"/>
      <c r="AB830" s="23"/>
      <c r="AC830" s="23"/>
      <c r="AD830" s="23"/>
      <c r="AE830" s="23"/>
      <c r="AF830" s="23"/>
    </row>
    <row r="831" ht="14.25" customHeight="1">
      <c r="A831" s="103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103"/>
      <c r="R831" s="103"/>
      <c r="S831" s="103"/>
      <c r="T831" s="103"/>
      <c r="U831" s="103"/>
      <c r="V831" s="103"/>
      <c r="W831" s="23"/>
      <c r="X831" s="23"/>
      <c r="Y831" s="23"/>
      <c r="Z831" s="23"/>
      <c r="AA831" s="23"/>
      <c r="AB831" s="23"/>
      <c r="AC831" s="23"/>
      <c r="AD831" s="23"/>
      <c r="AE831" s="23"/>
      <c r="AF831" s="23"/>
    </row>
    <row r="832" ht="14.25" customHeight="1">
      <c r="A832" s="103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103"/>
      <c r="R832" s="103"/>
      <c r="S832" s="103"/>
      <c r="T832" s="103"/>
      <c r="U832" s="103"/>
      <c r="V832" s="103"/>
      <c r="W832" s="23"/>
      <c r="X832" s="23"/>
      <c r="Y832" s="23"/>
      <c r="Z832" s="23"/>
      <c r="AA832" s="23"/>
      <c r="AB832" s="23"/>
      <c r="AC832" s="23"/>
      <c r="AD832" s="23"/>
      <c r="AE832" s="23"/>
      <c r="AF832" s="23"/>
    </row>
    <row r="833" ht="14.25" customHeight="1">
      <c r="A833" s="103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103"/>
      <c r="R833" s="103"/>
      <c r="S833" s="103"/>
      <c r="T833" s="103"/>
      <c r="U833" s="103"/>
      <c r="V833" s="103"/>
      <c r="W833" s="23"/>
      <c r="X833" s="23"/>
      <c r="Y833" s="23"/>
      <c r="Z833" s="23"/>
      <c r="AA833" s="23"/>
      <c r="AB833" s="23"/>
      <c r="AC833" s="23"/>
      <c r="AD833" s="23"/>
      <c r="AE833" s="23"/>
      <c r="AF833" s="23"/>
    </row>
    <row r="834" ht="14.25" customHeight="1">
      <c r="A834" s="103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103"/>
      <c r="R834" s="103"/>
      <c r="S834" s="103"/>
      <c r="T834" s="103"/>
      <c r="U834" s="103"/>
      <c r="V834" s="103"/>
      <c r="W834" s="23"/>
      <c r="X834" s="23"/>
      <c r="Y834" s="23"/>
      <c r="Z834" s="23"/>
      <c r="AA834" s="23"/>
      <c r="AB834" s="23"/>
      <c r="AC834" s="23"/>
      <c r="AD834" s="23"/>
      <c r="AE834" s="23"/>
      <c r="AF834" s="23"/>
    </row>
    <row r="835" ht="14.25" customHeight="1">
      <c r="A835" s="103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103"/>
      <c r="R835" s="103"/>
      <c r="S835" s="103"/>
      <c r="T835" s="103"/>
      <c r="U835" s="103"/>
      <c r="V835" s="103"/>
      <c r="W835" s="23"/>
      <c r="X835" s="23"/>
      <c r="Y835" s="23"/>
      <c r="Z835" s="23"/>
      <c r="AA835" s="23"/>
      <c r="AB835" s="23"/>
      <c r="AC835" s="23"/>
      <c r="AD835" s="23"/>
      <c r="AE835" s="23"/>
      <c r="AF835" s="23"/>
    </row>
    <row r="836" ht="14.25" customHeight="1">
      <c r="A836" s="103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103"/>
      <c r="R836" s="103"/>
      <c r="S836" s="103"/>
      <c r="T836" s="103"/>
      <c r="U836" s="103"/>
      <c r="V836" s="103"/>
      <c r="W836" s="23"/>
      <c r="X836" s="23"/>
      <c r="Y836" s="23"/>
      <c r="Z836" s="23"/>
      <c r="AA836" s="23"/>
      <c r="AB836" s="23"/>
      <c r="AC836" s="23"/>
      <c r="AD836" s="23"/>
      <c r="AE836" s="23"/>
      <c r="AF836" s="23"/>
    </row>
    <row r="837" ht="14.25" customHeight="1">
      <c r="A837" s="103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103"/>
      <c r="R837" s="103"/>
      <c r="S837" s="103"/>
      <c r="T837" s="103"/>
      <c r="U837" s="103"/>
      <c r="V837" s="103"/>
      <c r="W837" s="23"/>
      <c r="X837" s="23"/>
      <c r="Y837" s="23"/>
      <c r="Z837" s="23"/>
      <c r="AA837" s="23"/>
      <c r="AB837" s="23"/>
      <c r="AC837" s="23"/>
      <c r="AD837" s="23"/>
      <c r="AE837" s="23"/>
      <c r="AF837" s="23"/>
    </row>
    <row r="838" ht="14.25" customHeight="1">
      <c r="A838" s="103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103"/>
      <c r="R838" s="103"/>
      <c r="S838" s="103"/>
      <c r="T838" s="103"/>
      <c r="U838" s="103"/>
      <c r="V838" s="103"/>
      <c r="W838" s="23"/>
      <c r="X838" s="23"/>
      <c r="Y838" s="23"/>
      <c r="Z838" s="23"/>
      <c r="AA838" s="23"/>
      <c r="AB838" s="23"/>
      <c r="AC838" s="23"/>
      <c r="AD838" s="23"/>
      <c r="AE838" s="23"/>
      <c r="AF838" s="23"/>
    </row>
    <row r="839" ht="14.25" customHeight="1">
      <c r="A839" s="103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103"/>
      <c r="R839" s="103"/>
      <c r="S839" s="103"/>
      <c r="T839" s="103"/>
      <c r="U839" s="103"/>
      <c r="V839" s="103"/>
      <c r="W839" s="23"/>
      <c r="X839" s="23"/>
      <c r="Y839" s="23"/>
      <c r="Z839" s="23"/>
      <c r="AA839" s="23"/>
      <c r="AB839" s="23"/>
      <c r="AC839" s="23"/>
      <c r="AD839" s="23"/>
      <c r="AE839" s="23"/>
      <c r="AF839" s="23"/>
    </row>
    <row r="840" ht="14.25" customHeight="1">
      <c r="A840" s="103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103"/>
      <c r="R840" s="103"/>
      <c r="S840" s="103"/>
      <c r="T840" s="103"/>
      <c r="U840" s="103"/>
      <c r="V840" s="103"/>
      <c r="W840" s="23"/>
      <c r="X840" s="23"/>
      <c r="Y840" s="23"/>
      <c r="Z840" s="23"/>
      <c r="AA840" s="23"/>
      <c r="AB840" s="23"/>
      <c r="AC840" s="23"/>
      <c r="AD840" s="23"/>
      <c r="AE840" s="23"/>
      <c r="AF840" s="23"/>
    </row>
    <row r="841" ht="14.25" customHeight="1">
      <c r="A841" s="103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103"/>
      <c r="R841" s="103"/>
      <c r="S841" s="103"/>
      <c r="T841" s="103"/>
      <c r="U841" s="103"/>
      <c r="V841" s="103"/>
      <c r="W841" s="23"/>
      <c r="X841" s="23"/>
      <c r="Y841" s="23"/>
      <c r="Z841" s="23"/>
      <c r="AA841" s="23"/>
      <c r="AB841" s="23"/>
      <c r="AC841" s="23"/>
      <c r="AD841" s="23"/>
      <c r="AE841" s="23"/>
      <c r="AF841" s="23"/>
    </row>
    <row r="842" ht="14.25" customHeight="1">
      <c r="A842" s="103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103"/>
      <c r="R842" s="103"/>
      <c r="S842" s="103"/>
      <c r="T842" s="103"/>
      <c r="U842" s="103"/>
      <c r="V842" s="103"/>
      <c r="W842" s="23"/>
      <c r="X842" s="23"/>
      <c r="Y842" s="23"/>
      <c r="Z842" s="23"/>
      <c r="AA842" s="23"/>
      <c r="AB842" s="23"/>
      <c r="AC842" s="23"/>
      <c r="AD842" s="23"/>
      <c r="AE842" s="23"/>
      <c r="AF842" s="23"/>
    </row>
    <row r="843" ht="14.25" customHeight="1">
      <c r="A843" s="103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103"/>
      <c r="R843" s="103"/>
      <c r="S843" s="103"/>
      <c r="T843" s="103"/>
      <c r="U843" s="103"/>
      <c r="V843" s="103"/>
      <c r="W843" s="23"/>
      <c r="X843" s="23"/>
      <c r="Y843" s="23"/>
      <c r="Z843" s="23"/>
      <c r="AA843" s="23"/>
      <c r="AB843" s="23"/>
      <c r="AC843" s="23"/>
      <c r="AD843" s="23"/>
      <c r="AE843" s="23"/>
      <c r="AF843" s="23"/>
    </row>
    <row r="844" ht="14.25" customHeight="1">
      <c r="A844" s="103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103"/>
      <c r="R844" s="103"/>
      <c r="S844" s="103"/>
      <c r="T844" s="103"/>
      <c r="U844" s="103"/>
      <c r="V844" s="103"/>
      <c r="W844" s="23"/>
      <c r="X844" s="23"/>
      <c r="Y844" s="23"/>
      <c r="Z844" s="23"/>
      <c r="AA844" s="23"/>
      <c r="AB844" s="23"/>
      <c r="AC844" s="23"/>
      <c r="AD844" s="23"/>
      <c r="AE844" s="23"/>
      <c r="AF844" s="23"/>
    </row>
    <row r="845" ht="14.25" customHeight="1">
      <c r="A845" s="103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103"/>
      <c r="R845" s="103"/>
      <c r="S845" s="103"/>
      <c r="T845" s="103"/>
      <c r="U845" s="103"/>
      <c r="V845" s="103"/>
      <c r="W845" s="23"/>
      <c r="X845" s="23"/>
      <c r="Y845" s="23"/>
      <c r="Z845" s="23"/>
      <c r="AA845" s="23"/>
      <c r="AB845" s="23"/>
      <c r="AC845" s="23"/>
      <c r="AD845" s="23"/>
      <c r="AE845" s="23"/>
      <c r="AF845" s="23"/>
    </row>
    <row r="846" ht="14.25" customHeight="1">
      <c r="A846" s="103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103"/>
      <c r="R846" s="103"/>
      <c r="S846" s="103"/>
      <c r="T846" s="103"/>
      <c r="U846" s="103"/>
      <c r="V846" s="103"/>
      <c r="W846" s="23"/>
      <c r="X846" s="23"/>
      <c r="Y846" s="23"/>
      <c r="Z846" s="23"/>
      <c r="AA846" s="23"/>
      <c r="AB846" s="23"/>
      <c r="AC846" s="23"/>
      <c r="AD846" s="23"/>
      <c r="AE846" s="23"/>
      <c r="AF846" s="23"/>
    </row>
    <row r="847" ht="14.25" customHeight="1">
      <c r="A847" s="103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103"/>
      <c r="R847" s="103"/>
      <c r="S847" s="103"/>
      <c r="T847" s="103"/>
      <c r="U847" s="103"/>
      <c r="V847" s="103"/>
      <c r="W847" s="23"/>
      <c r="X847" s="23"/>
      <c r="Y847" s="23"/>
      <c r="Z847" s="23"/>
      <c r="AA847" s="23"/>
      <c r="AB847" s="23"/>
      <c r="AC847" s="23"/>
      <c r="AD847" s="23"/>
      <c r="AE847" s="23"/>
      <c r="AF847" s="23"/>
    </row>
    <row r="848" ht="14.25" customHeight="1">
      <c r="A848" s="103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103"/>
      <c r="R848" s="103"/>
      <c r="S848" s="103"/>
      <c r="T848" s="103"/>
      <c r="U848" s="103"/>
      <c r="V848" s="103"/>
      <c r="W848" s="23"/>
      <c r="X848" s="23"/>
      <c r="Y848" s="23"/>
      <c r="Z848" s="23"/>
      <c r="AA848" s="23"/>
      <c r="AB848" s="23"/>
      <c r="AC848" s="23"/>
      <c r="AD848" s="23"/>
      <c r="AE848" s="23"/>
      <c r="AF848" s="23"/>
    </row>
    <row r="849" ht="14.25" customHeight="1">
      <c r="A849" s="103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103"/>
      <c r="R849" s="103"/>
      <c r="S849" s="103"/>
      <c r="T849" s="103"/>
      <c r="U849" s="103"/>
      <c r="V849" s="103"/>
      <c r="W849" s="23"/>
      <c r="X849" s="23"/>
      <c r="Y849" s="23"/>
      <c r="Z849" s="23"/>
      <c r="AA849" s="23"/>
      <c r="AB849" s="23"/>
      <c r="AC849" s="23"/>
      <c r="AD849" s="23"/>
      <c r="AE849" s="23"/>
      <c r="AF849" s="23"/>
    </row>
    <row r="850" ht="14.25" customHeight="1">
      <c r="A850" s="103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103"/>
      <c r="R850" s="103"/>
      <c r="S850" s="103"/>
      <c r="T850" s="103"/>
      <c r="U850" s="103"/>
      <c r="V850" s="103"/>
      <c r="W850" s="23"/>
      <c r="X850" s="23"/>
      <c r="Y850" s="23"/>
      <c r="Z850" s="23"/>
      <c r="AA850" s="23"/>
      <c r="AB850" s="23"/>
      <c r="AC850" s="23"/>
      <c r="AD850" s="23"/>
      <c r="AE850" s="23"/>
      <c r="AF850" s="23"/>
    </row>
    <row r="851" ht="14.25" customHeight="1">
      <c r="A851" s="103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103"/>
      <c r="R851" s="103"/>
      <c r="S851" s="103"/>
      <c r="T851" s="103"/>
      <c r="U851" s="103"/>
      <c r="V851" s="103"/>
      <c r="W851" s="23"/>
      <c r="X851" s="23"/>
      <c r="Y851" s="23"/>
      <c r="Z851" s="23"/>
      <c r="AA851" s="23"/>
      <c r="AB851" s="23"/>
      <c r="AC851" s="23"/>
      <c r="AD851" s="23"/>
      <c r="AE851" s="23"/>
      <c r="AF851" s="23"/>
    </row>
    <row r="852" ht="14.25" customHeight="1">
      <c r="A852" s="103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103"/>
      <c r="R852" s="103"/>
      <c r="S852" s="103"/>
      <c r="T852" s="103"/>
      <c r="U852" s="103"/>
      <c r="V852" s="103"/>
      <c r="W852" s="23"/>
      <c r="X852" s="23"/>
      <c r="Y852" s="23"/>
      <c r="Z852" s="23"/>
      <c r="AA852" s="23"/>
      <c r="AB852" s="23"/>
      <c r="AC852" s="23"/>
      <c r="AD852" s="23"/>
      <c r="AE852" s="23"/>
      <c r="AF852" s="23"/>
    </row>
    <row r="853" ht="14.25" customHeight="1">
      <c r="A853" s="103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103"/>
      <c r="R853" s="103"/>
      <c r="S853" s="103"/>
      <c r="T853" s="103"/>
      <c r="U853" s="103"/>
      <c r="V853" s="103"/>
      <c r="W853" s="23"/>
      <c r="X853" s="23"/>
      <c r="Y853" s="23"/>
      <c r="Z853" s="23"/>
      <c r="AA853" s="23"/>
      <c r="AB853" s="23"/>
      <c r="AC853" s="23"/>
      <c r="AD853" s="23"/>
      <c r="AE853" s="23"/>
      <c r="AF853" s="23"/>
    </row>
    <row r="854" ht="14.25" customHeight="1">
      <c r="A854" s="103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103"/>
      <c r="R854" s="103"/>
      <c r="S854" s="103"/>
      <c r="T854" s="103"/>
      <c r="U854" s="103"/>
      <c r="V854" s="103"/>
      <c r="W854" s="23"/>
      <c r="X854" s="23"/>
      <c r="Y854" s="23"/>
      <c r="Z854" s="23"/>
      <c r="AA854" s="23"/>
      <c r="AB854" s="23"/>
      <c r="AC854" s="23"/>
      <c r="AD854" s="23"/>
      <c r="AE854" s="23"/>
      <c r="AF854" s="23"/>
    </row>
    <row r="855" ht="14.25" customHeight="1">
      <c r="A855" s="103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103"/>
      <c r="R855" s="103"/>
      <c r="S855" s="103"/>
      <c r="T855" s="103"/>
      <c r="U855" s="103"/>
      <c r="V855" s="103"/>
      <c r="W855" s="23"/>
      <c r="X855" s="23"/>
      <c r="Y855" s="23"/>
      <c r="Z855" s="23"/>
      <c r="AA855" s="23"/>
      <c r="AB855" s="23"/>
      <c r="AC855" s="23"/>
      <c r="AD855" s="23"/>
      <c r="AE855" s="23"/>
      <c r="AF855" s="23"/>
    </row>
    <row r="856" ht="14.25" customHeight="1">
      <c r="A856" s="103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103"/>
      <c r="R856" s="103"/>
      <c r="S856" s="103"/>
      <c r="T856" s="103"/>
      <c r="U856" s="103"/>
      <c r="V856" s="103"/>
      <c r="W856" s="23"/>
      <c r="X856" s="23"/>
      <c r="Y856" s="23"/>
      <c r="Z856" s="23"/>
      <c r="AA856" s="23"/>
      <c r="AB856" s="23"/>
      <c r="AC856" s="23"/>
      <c r="AD856" s="23"/>
      <c r="AE856" s="23"/>
      <c r="AF856" s="23"/>
    </row>
    <row r="857" ht="14.25" customHeight="1">
      <c r="A857" s="103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103"/>
      <c r="R857" s="103"/>
      <c r="S857" s="103"/>
      <c r="T857" s="103"/>
      <c r="U857" s="103"/>
      <c r="V857" s="103"/>
      <c r="W857" s="23"/>
      <c r="X857" s="23"/>
      <c r="Y857" s="23"/>
      <c r="Z857" s="23"/>
      <c r="AA857" s="23"/>
      <c r="AB857" s="23"/>
      <c r="AC857" s="23"/>
      <c r="AD857" s="23"/>
      <c r="AE857" s="23"/>
      <c r="AF857" s="23"/>
    </row>
    <row r="858" ht="14.25" customHeight="1">
      <c r="A858" s="103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103"/>
      <c r="R858" s="103"/>
      <c r="S858" s="103"/>
      <c r="T858" s="103"/>
      <c r="U858" s="103"/>
      <c r="V858" s="103"/>
      <c r="W858" s="23"/>
      <c r="X858" s="23"/>
      <c r="Y858" s="23"/>
      <c r="Z858" s="23"/>
      <c r="AA858" s="23"/>
      <c r="AB858" s="23"/>
      <c r="AC858" s="23"/>
      <c r="AD858" s="23"/>
      <c r="AE858" s="23"/>
      <c r="AF858" s="23"/>
    </row>
    <row r="859" ht="14.25" customHeight="1">
      <c r="A859" s="103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103"/>
      <c r="R859" s="103"/>
      <c r="S859" s="103"/>
      <c r="T859" s="103"/>
      <c r="U859" s="103"/>
      <c r="V859" s="103"/>
      <c r="W859" s="23"/>
      <c r="X859" s="23"/>
      <c r="Y859" s="23"/>
      <c r="Z859" s="23"/>
      <c r="AA859" s="23"/>
      <c r="AB859" s="23"/>
      <c r="AC859" s="23"/>
      <c r="AD859" s="23"/>
      <c r="AE859" s="23"/>
      <c r="AF859" s="23"/>
    </row>
    <row r="860" ht="14.25" customHeight="1">
      <c r="A860" s="103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103"/>
      <c r="R860" s="103"/>
      <c r="S860" s="103"/>
      <c r="T860" s="103"/>
      <c r="U860" s="103"/>
      <c r="V860" s="103"/>
      <c r="W860" s="23"/>
      <c r="X860" s="23"/>
      <c r="Y860" s="23"/>
      <c r="Z860" s="23"/>
      <c r="AA860" s="23"/>
      <c r="AB860" s="23"/>
      <c r="AC860" s="23"/>
      <c r="AD860" s="23"/>
      <c r="AE860" s="23"/>
      <c r="AF860" s="23"/>
    </row>
    <row r="861" ht="14.25" customHeight="1">
      <c r="A861" s="103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103"/>
      <c r="R861" s="103"/>
      <c r="S861" s="103"/>
      <c r="T861" s="103"/>
      <c r="U861" s="103"/>
      <c r="V861" s="103"/>
      <c r="W861" s="23"/>
      <c r="X861" s="23"/>
      <c r="Y861" s="23"/>
      <c r="Z861" s="23"/>
      <c r="AA861" s="23"/>
      <c r="AB861" s="23"/>
      <c r="AC861" s="23"/>
      <c r="AD861" s="23"/>
      <c r="AE861" s="23"/>
      <c r="AF861" s="23"/>
    </row>
    <row r="862" ht="14.25" customHeight="1">
      <c r="A862" s="103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103"/>
      <c r="R862" s="103"/>
      <c r="S862" s="103"/>
      <c r="T862" s="103"/>
      <c r="U862" s="103"/>
      <c r="V862" s="103"/>
      <c r="W862" s="23"/>
      <c r="X862" s="23"/>
      <c r="Y862" s="23"/>
      <c r="Z862" s="23"/>
      <c r="AA862" s="23"/>
      <c r="AB862" s="23"/>
      <c r="AC862" s="23"/>
      <c r="AD862" s="23"/>
      <c r="AE862" s="23"/>
      <c r="AF862" s="23"/>
    </row>
    <row r="863" ht="14.25" customHeight="1">
      <c r="A863" s="103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103"/>
      <c r="R863" s="103"/>
      <c r="S863" s="103"/>
      <c r="T863" s="103"/>
      <c r="U863" s="103"/>
      <c r="V863" s="103"/>
      <c r="W863" s="23"/>
      <c r="X863" s="23"/>
      <c r="Y863" s="23"/>
      <c r="Z863" s="23"/>
      <c r="AA863" s="23"/>
      <c r="AB863" s="23"/>
      <c r="AC863" s="23"/>
      <c r="AD863" s="23"/>
      <c r="AE863" s="23"/>
      <c r="AF863" s="23"/>
    </row>
    <row r="864" ht="14.25" customHeight="1">
      <c r="A864" s="103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103"/>
      <c r="R864" s="103"/>
      <c r="S864" s="103"/>
      <c r="T864" s="103"/>
      <c r="U864" s="103"/>
      <c r="V864" s="103"/>
      <c r="W864" s="23"/>
      <c r="X864" s="23"/>
      <c r="Y864" s="23"/>
      <c r="Z864" s="23"/>
      <c r="AA864" s="23"/>
      <c r="AB864" s="23"/>
      <c r="AC864" s="23"/>
      <c r="AD864" s="23"/>
      <c r="AE864" s="23"/>
      <c r="AF864" s="23"/>
    </row>
    <row r="865" ht="14.25" customHeight="1">
      <c r="A865" s="103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103"/>
      <c r="R865" s="103"/>
      <c r="S865" s="103"/>
      <c r="T865" s="103"/>
      <c r="U865" s="103"/>
      <c r="V865" s="103"/>
      <c r="W865" s="23"/>
      <c r="X865" s="23"/>
      <c r="Y865" s="23"/>
      <c r="Z865" s="23"/>
      <c r="AA865" s="23"/>
      <c r="AB865" s="23"/>
      <c r="AC865" s="23"/>
      <c r="AD865" s="23"/>
      <c r="AE865" s="23"/>
      <c r="AF865" s="23"/>
    </row>
    <row r="866" ht="14.25" customHeight="1">
      <c r="A866" s="103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103"/>
      <c r="R866" s="103"/>
      <c r="S866" s="103"/>
      <c r="T866" s="103"/>
      <c r="U866" s="103"/>
      <c r="V866" s="103"/>
      <c r="W866" s="23"/>
      <c r="X866" s="23"/>
      <c r="Y866" s="23"/>
      <c r="Z866" s="23"/>
      <c r="AA866" s="23"/>
      <c r="AB866" s="23"/>
      <c r="AC866" s="23"/>
      <c r="AD866" s="23"/>
      <c r="AE866" s="23"/>
      <c r="AF866" s="23"/>
    </row>
    <row r="867" ht="14.25" customHeight="1">
      <c r="A867" s="103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103"/>
      <c r="R867" s="103"/>
      <c r="S867" s="103"/>
      <c r="T867" s="103"/>
      <c r="U867" s="103"/>
      <c r="V867" s="103"/>
      <c r="W867" s="23"/>
      <c r="X867" s="23"/>
      <c r="Y867" s="23"/>
      <c r="Z867" s="23"/>
      <c r="AA867" s="23"/>
      <c r="AB867" s="23"/>
      <c r="AC867" s="23"/>
      <c r="AD867" s="23"/>
      <c r="AE867" s="23"/>
      <c r="AF867" s="23"/>
    </row>
    <row r="868" ht="14.25" customHeight="1">
      <c r="A868" s="103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103"/>
      <c r="R868" s="103"/>
      <c r="S868" s="103"/>
      <c r="T868" s="103"/>
      <c r="U868" s="103"/>
      <c r="V868" s="103"/>
      <c r="W868" s="23"/>
      <c r="X868" s="23"/>
      <c r="Y868" s="23"/>
      <c r="Z868" s="23"/>
      <c r="AA868" s="23"/>
      <c r="AB868" s="23"/>
      <c r="AC868" s="23"/>
      <c r="AD868" s="23"/>
      <c r="AE868" s="23"/>
      <c r="AF868" s="23"/>
    </row>
    <row r="869" ht="14.25" customHeight="1">
      <c r="A869" s="103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103"/>
      <c r="R869" s="103"/>
      <c r="S869" s="103"/>
      <c r="T869" s="103"/>
      <c r="U869" s="103"/>
      <c r="V869" s="103"/>
      <c r="W869" s="23"/>
      <c r="X869" s="23"/>
      <c r="Y869" s="23"/>
      <c r="Z869" s="23"/>
      <c r="AA869" s="23"/>
      <c r="AB869" s="23"/>
      <c r="AC869" s="23"/>
      <c r="AD869" s="23"/>
      <c r="AE869" s="23"/>
      <c r="AF869" s="23"/>
    </row>
    <row r="870" ht="14.25" customHeight="1">
      <c r="A870" s="103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103"/>
      <c r="R870" s="103"/>
      <c r="S870" s="103"/>
      <c r="T870" s="103"/>
      <c r="U870" s="103"/>
      <c r="V870" s="103"/>
      <c r="W870" s="23"/>
      <c r="X870" s="23"/>
      <c r="Y870" s="23"/>
      <c r="Z870" s="23"/>
      <c r="AA870" s="23"/>
      <c r="AB870" s="23"/>
      <c r="AC870" s="23"/>
      <c r="AD870" s="23"/>
      <c r="AE870" s="23"/>
      <c r="AF870" s="23"/>
    </row>
    <row r="871" ht="14.25" customHeight="1">
      <c r="A871" s="103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103"/>
      <c r="R871" s="103"/>
      <c r="S871" s="103"/>
      <c r="T871" s="103"/>
      <c r="U871" s="103"/>
      <c r="V871" s="103"/>
      <c r="W871" s="23"/>
      <c r="X871" s="23"/>
      <c r="Y871" s="23"/>
      <c r="Z871" s="23"/>
      <c r="AA871" s="23"/>
      <c r="AB871" s="23"/>
      <c r="AC871" s="23"/>
      <c r="AD871" s="23"/>
      <c r="AE871" s="23"/>
      <c r="AF871" s="23"/>
    </row>
    <row r="872" ht="14.25" customHeight="1">
      <c r="A872" s="103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103"/>
      <c r="R872" s="103"/>
      <c r="S872" s="103"/>
      <c r="T872" s="103"/>
      <c r="U872" s="103"/>
      <c r="V872" s="103"/>
      <c r="W872" s="23"/>
      <c r="X872" s="23"/>
      <c r="Y872" s="23"/>
      <c r="Z872" s="23"/>
      <c r="AA872" s="23"/>
      <c r="AB872" s="23"/>
      <c r="AC872" s="23"/>
      <c r="AD872" s="23"/>
      <c r="AE872" s="23"/>
      <c r="AF872" s="23"/>
    </row>
    <row r="873" ht="14.25" customHeight="1">
      <c r="A873" s="103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103"/>
      <c r="R873" s="103"/>
      <c r="S873" s="103"/>
      <c r="T873" s="103"/>
      <c r="U873" s="103"/>
      <c r="V873" s="103"/>
      <c r="W873" s="23"/>
      <c r="X873" s="23"/>
      <c r="Y873" s="23"/>
      <c r="Z873" s="23"/>
      <c r="AA873" s="23"/>
      <c r="AB873" s="23"/>
      <c r="AC873" s="23"/>
      <c r="AD873" s="23"/>
      <c r="AE873" s="23"/>
      <c r="AF873" s="23"/>
    </row>
    <row r="874" ht="14.25" customHeight="1">
      <c r="A874" s="103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103"/>
      <c r="R874" s="103"/>
      <c r="S874" s="103"/>
      <c r="T874" s="103"/>
      <c r="U874" s="103"/>
      <c r="V874" s="103"/>
      <c r="W874" s="23"/>
      <c r="X874" s="23"/>
      <c r="Y874" s="23"/>
      <c r="Z874" s="23"/>
      <c r="AA874" s="23"/>
      <c r="AB874" s="23"/>
      <c r="AC874" s="23"/>
      <c r="AD874" s="23"/>
      <c r="AE874" s="23"/>
      <c r="AF874" s="23"/>
    </row>
    <row r="875" ht="14.25" customHeight="1">
      <c r="A875" s="103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103"/>
      <c r="R875" s="103"/>
      <c r="S875" s="103"/>
      <c r="T875" s="103"/>
      <c r="U875" s="103"/>
      <c r="V875" s="103"/>
      <c r="W875" s="23"/>
      <c r="X875" s="23"/>
      <c r="Y875" s="23"/>
      <c r="Z875" s="23"/>
      <c r="AA875" s="23"/>
      <c r="AB875" s="23"/>
      <c r="AC875" s="23"/>
      <c r="AD875" s="23"/>
      <c r="AE875" s="23"/>
      <c r="AF875" s="23"/>
    </row>
    <row r="876" ht="14.25" customHeight="1">
      <c r="A876" s="103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103"/>
      <c r="R876" s="103"/>
      <c r="S876" s="103"/>
      <c r="T876" s="103"/>
      <c r="U876" s="103"/>
      <c r="V876" s="103"/>
      <c r="W876" s="23"/>
      <c r="X876" s="23"/>
      <c r="Y876" s="23"/>
      <c r="Z876" s="23"/>
      <c r="AA876" s="23"/>
      <c r="AB876" s="23"/>
      <c r="AC876" s="23"/>
      <c r="AD876" s="23"/>
      <c r="AE876" s="23"/>
      <c r="AF876" s="23"/>
    </row>
    <row r="877" ht="14.25" customHeight="1">
      <c r="A877" s="103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103"/>
      <c r="R877" s="103"/>
      <c r="S877" s="103"/>
      <c r="T877" s="103"/>
      <c r="U877" s="103"/>
      <c r="V877" s="103"/>
      <c r="W877" s="23"/>
      <c r="X877" s="23"/>
      <c r="Y877" s="23"/>
      <c r="Z877" s="23"/>
      <c r="AA877" s="23"/>
      <c r="AB877" s="23"/>
      <c r="AC877" s="23"/>
      <c r="AD877" s="23"/>
      <c r="AE877" s="23"/>
      <c r="AF877" s="23"/>
    </row>
    <row r="878" ht="14.25" customHeight="1">
      <c r="A878" s="103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103"/>
      <c r="R878" s="103"/>
      <c r="S878" s="103"/>
      <c r="T878" s="103"/>
      <c r="U878" s="103"/>
      <c r="V878" s="103"/>
      <c r="W878" s="23"/>
      <c r="X878" s="23"/>
      <c r="Y878" s="23"/>
      <c r="Z878" s="23"/>
      <c r="AA878" s="23"/>
      <c r="AB878" s="23"/>
      <c r="AC878" s="23"/>
      <c r="AD878" s="23"/>
      <c r="AE878" s="23"/>
      <c r="AF878" s="23"/>
    </row>
    <row r="879" ht="14.25" customHeight="1">
      <c r="A879" s="103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103"/>
      <c r="R879" s="103"/>
      <c r="S879" s="103"/>
      <c r="T879" s="103"/>
      <c r="U879" s="103"/>
      <c r="V879" s="103"/>
      <c r="W879" s="23"/>
      <c r="X879" s="23"/>
      <c r="Y879" s="23"/>
      <c r="Z879" s="23"/>
      <c r="AA879" s="23"/>
      <c r="AB879" s="23"/>
      <c r="AC879" s="23"/>
      <c r="AD879" s="23"/>
      <c r="AE879" s="23"/>
      <c r="AF879" s="23"/>
    </row>
    <row r="880" ht="14.25" customHeight="1">
      <c r="A880" s="103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103"/>
      <c r="R880" s="103"/>
      <c r="S880" s="103"/>
      <c r="T880" s="103"/>
      <c r="U880" s="103"/>
      <c r="V880" s="103"/>
      <c r="W880" s="23"/>
      <c r="X880" s="23"/>
      <c r="Y880" s="23"/>
      <c r="Z880" s="23"/>
      <c r="AA880" s="23"/>
      <c r="AB880" s="23"/>
      <c r="AC880" s="23"/>
      <c r="AD880" s="23"/>
      <c r="AE880" s="23"/>
      <c r="AF880" s="23"/>
    </row>
    <row r="881" ht="14.25" customHeight="1">
      <c r="A881" s="103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103"/>
      <c r="R881" s="103"/>
      <c r="S881" s="103"/>
      <c r="T881" s="103"/>
      <c r="U881" s="103"/>
      <c r="V881" s="103"/>
      <c r="W881" s="23"/>
      <c r="X881" s="23"/>
      <c r="Y881" s="23"/>
      <c r="Z881" s="23"/>
      <c r="AA881" s="23"/>
      <c r="AB881" s="23"/>
      <c r="AC881" s="23"/>
      <c r="AD881" s="23"/>
      <c r="AE881" s="23"/>
      <c r="AF881" s="23"/>
    </row>
    <row r="882" ht="14.25" customHeight="1">
      <c r="A882" s="103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103"/>
      <c r="R882" s="103"/>
      <c r="S882" s="103"/>
      <c r="T882" s="103"/>
      <c r="U882" s="103"/>
      <c r="V882" s="103"/>
      <c r="W882" s="23"/>
      <c r="X882" s="23"/>
      <c r="Y882" s="23"/>
      <c r="Z882" s="23"/>
      <c r="AA882" s="23"/>
      <c r="AB882" s="23"/>
      <c r="AC882" s="23"/>
      <c r="AD882" s="23"/>
      <c r="AE882" s="23"/>
      <c r="AF882" s="23"/>
    </row>
    <row r="883" ht="14.25" customHeight="1">
      <c r="A883" s="103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103"/>
      <c r="R883" s="103"/>
      <c r="S883" s="103"/>
      <c r="T883" s="103"/>
      <c r="U883" s="103"/>
      <c r="V883" s="103"/>
      <c r="W883" s="23"/>
      <c r="X883" s="23"/>
      <c r="Y883" s="23"/>
      <c r="Z883" s="23"/>
      <c r="AA883" s="23"/>
      <c r="AB883" s="23"/>
      <c r="AC883" s="23"/>
      <c r="AD883" s="23"/>
      <c r="AE883" s="23"/>
      <c r="AF883" s="23"/>
    </row>
    <row r="884" ht="14.25" customHeight="1">
      <c r="A884" s="103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103"/>
      <c r="R884" s="103"/>
      <c r="S884" s="103"/>
      <c r="T884" s="103"/>
      <c r="U884" s="103"/>
      <c r="V884" s="103"/>
      <c r="W884" s="23"/>
      <c r="X884" s="23"/>
      <c r="Y884" s="23"/>
      <c r="Z884" s="23"/>
      <c r="AA884" s="23"/>
      <c r="AB884" s="23"/>
      <c r="AC884" s="23"/>
      <c r="AD884" s="23"/>
      <c r="AE884" s="23"/>
      <c r="AF884" s="23"/>
    </row>
    <row r="885" ht="14.25" customHeight="1">
      <c r="A885" s="103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103"/>
      <c r="R885" s="103"/>
      <c r="S885" s="103"/>
      <c r="T885" s="103"/>
      <c r="U885" s="103"/>
      <c r="V885" s="103"/>
      <c r="W885" s="23"/>
      <c r="X885" s="23"/>
      <c r="Y885" s="23"/>
      <c r="Z885" s="23"/>
      <c r="AA885" s="23"/>
      <c r="AB885" s="23"/>
      <c r="AC885" s="23"/>
      <c r="AD885" s="23"/>
      <c r="AE885" s="23"/>
      <c r="AF885" s="23"/>
    </row>
    <row r="886" ht="14.25" customHeight="1">
      <c r="A886" s="103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103"/>
      <c r="R886" s="103"/>
      <c r="S886" s="103"/>
      <c r="T886" s="103"/>
      <c r="U886" s="103"/>
      <c r="V886" s="103"/>
      <c r="W886" s="23"/>
      <c r="X886" s="23"/>
      <c r="Y886" s="23"/>
      <c r="Z886" s="23"/>
      <c r="AA886" s="23"/>
      <c r="AB886" s="23"/>
      <c r="AC886" s="23"/>
      <c r="AD886" s="23"/>
      <c r="AE886" s="23"/>
      <c r="AF886" s="23"/>
    </row>
    <row r="887" ht="14.25" customHeight="1">
      <c r="A887" s="103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103"/>
      <c r="R887" s="103"/>
      <c r="S887" s="103"/>
      <c r="T887" s="103"/>
      <c r="U887" s="103"/>
      <c r="V887" s="103"/>
      <c r="W887" s="23"/>
      <c r="X887" s="23"/>
      <c r="Y887" s="23"/>
      <c r="Z887" s="23"/>
      <c r="AA887" s="23"/>
      <c r="AB887" s="23"/>
      <c r="AC887" s="23"/>
      <c r="AD887" s="23"/>
      <c r="AE887" s="23"/>
      <c r="AF887" s="23"/>
    </row>
    <row r="888" ht="14.25" customHeight="1">
      <c r="A888" s="103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103"/>
      <c r="R888" s="103"/>
      <c r="S888" s="103"/>
      <c r="T888" s="103"/>
      <c r="U888" s="103"/>
      <c r="V888" s="103"/>
      <c r="W888" s="23"/>
      <c r="X888" s="23"/>
      <c r="Y888" s="23"/>
      <c r="Z888" s="23"/>
      <c r="AA888" s="23"/>
      <c r="AB888" s="23"/>
      <c r="AC888" s="23"/>
      <c r="AD888" s="23"/>
      <c r="AE888" s="23"/>
      <c r="AF888" s="23"/>
    </row>
    <row r="889" ht="14.25" customHeight="1">
      <c r="A889" s="103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103"/>
      <c r="R889" s="103"/>
      <c r="S889" s="103"/>
      <c r="T889" s="103"/>
      <c r="U889" s="103"/>
      <c r="V889" s="103"/>
      <c r="W889" s="23"/>
      <c r="X889" s="23"/>
      <c r="Y889" s="23"/>
      <c r="Z889" s="23"/>
      <c r="AA889" s="23"/>
      <c r="AB889" s="23"/>
      <c r="AC889" s="23"/>
      <c r="AD889" s="23"/>
      <c r="AE889" s="23"/>
      <c r="AF889" s="23"/>
    </row>
    <row r="890" ht="14.25" customHeight="1">
      <c r="A890" s="103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103"/>
      <c r="R890" s="103"/>
      <c r="S890" s="103"/>
      <c r="T890" s="103"/>
      <c r="U890" s="103"/>
      <c r="V890" s="103"/>
      <c r="W890" s="23"/>
      <c r="X890" s="23"/>
      <c r="Y890" s="23"/>
      <c r="Z890" s="23"/>
      <c r="AA890" s="23"/>
      <c r="AB890" s="23"/>
      <c r="AC890" s="23"/>
      <c r="AD890" s="23"/>
      <c r="AE890" s="23"/>
      <c r="AF890" s="23"/>
    </row>
    <row r="891" ht="14.25" customHeight="1">
      <c r="A891" s="103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103"/>
      <c r="R891" s="103"/>
      <c r="S891" s="103"/>
      <c r="T891" s="103"/>
      <c r="U891" s="103"/>
      <c r="V891" s="103"/>
      <c r="W891" s="23"/>
      <c r="X891" s="23"/>
      <c r="Y891" s="23"/>
      <c r="Z891" s="23"/>
      <c r="AA891" s="23"/>
      <c r="AB891" s="23"/>
      <c r="AC891" s="23"/>
      <c r="AD891" s="23"/>
      <c r="AE891" s="23"/>
      <c r="AF891" s="23"/>
    </row>
    <row r="892" ht="14.25" customHeight="1">
      <c r="A892" s="103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103"/>
      <c r="R892" s="103"/>
      <c r="S892" s="103"/>
      <c r="T892" s="103"/>
      <c r="U892" s="103"/>
      <c r="V892" s="103"/>
      <c r="W892" s="23"/>
      <c r="X892" s="23"/>
      <c r="Y892" s="23"/>
      <c r="Z892" s="23"/>
      <c r="AA892" s="23"/>
      <c r="AB892" s="23"/>
      <c r="AC892" s="23"/>
      <c r="AD892" s="23"/>
      <c r="AE892" s="23"/>
      <c r="AF892" s="23"/>
    </row>
    <row r="893" ht="14.25" customHeight="1">
      <c r="A893" s="103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103"/>
      <c r="R893" s="103"/>
      <c r="S893" s="103"/>
      <c r="T893" s="103"/>
      <c r="U893" s="103"/>
      <c r="V893" s="103"/>
      <c r="W893" s="23"/>
      <c r="X893" s="23"/>
      <c r="Y893" s="23"/>
      <c r="Z893" s="23"/>
      <c r="AA893" s="23"/>
      <c r="AB893" s="23"/>
      <c r="AC893" s="23"/>
      <c r="AD893" s="23"/>
      <c r="AE893" s="23"/>
      <c r="AF893" s="23"/>
    </row>
    <row r="894" ht="14.25" customHeight="1">
      <c r="A894" s="103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103"/>
      <c r="R894" s="103"/>
      <c r="S894" s="103"/>
      <c r="T894" s="103"/>
      <c r="U894" s="103"/>
      <c r="V894" s="103"/>
      <c r="W894" s="23"/>
      <c r="X894" s="23"/>
      <c r="Y894" s="23"/>
      <c r="Z894" s="23"/>
      <c r="AA894" s="23"/>
      <c r="AB894" s="23"/>
      <c r="AC894" s="23"/>
      <c r="AD894" s="23"/>
      <c r="AE894" s="23"/>
      <c r="AF894" s="23"/>
    </row>
    <row r="895" ht="14.25" customHeight="1">
      <c r="A895" s="103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103"/>
      <c r="R895" s="103"/>
      <c r="S895" s="103"/>
      <c r="T895" s="103"/>
      <c r="U895" s="103"/>
      <c r="V895" s="103"/>
      <c r="W895" s="23"/>
      <c r="X895" s="23"/>
      <c r="Y895" s="23"/>
      <c r="Z895" s="23"/>
      <c r="AA895" s="23"/>
      <c r="AB895" s="23"/>
      <c r="AC895" s="23"/>
      <c r="AD895" s="23"/>
      <c r="AE895" s="23"/>
      <c r="AF895" s="23"/>
    </row>
    <row r="896" ht="14.25" customHeight="1">
      <c r="A896" s="103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103"/>
      <c r="R896" s="103"/>
      <c r="S896" s="103"/>
      <c r="T896" s="103"/>
      <c r="U896" s="103"/>
      <c r="V896" s="103"/>
      <c r="W896" s="23"/>
      <c r="X896" s="23"/>
      <c r="Y896" s="23"/>
      <c r="Z896" s="23"/>
      <c r="AA896" s="23"/>
      <c r="AB896" s="23"/>
      <c r="AC896" s="23"/>
      <c r="AD896" s="23"/>
      <c r="AE896" s="23"/>
      <c r="AF896" s="23"/>
    </row>
    <row r="897" ht="14.25" customHeight="1">
      <c r="A897" s="103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103"/>
      <c r="R897" s="103"/>
      <c r="S897" s="103"/>
      <c r="T897" s="103"/>
      <c r="U897" s="103"/>
      <c r="V897" s="103"/>
      <c r="W897" s="23"/>
      <c r="X897" s="23"/>
      <c r="Y897" s="23"/>
      <c r="Z897" s="23"/>
      <c r="AA897" s="23"/>
      <c r="AB897" s="23"/>
      <c r="AC897" s="23"/>
      <c r="AD897" s="23"/>
      <c r="AE897" s="23"/>
      <c r="AF897" s="23"/>
    </row>
    <row r="898" ht="14.25" customHeight="1">
      <c r="A898" s="103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103"/>
      <c r="R898" s="103"/>
      <c r="S898" s="103"/>
      <c r="T898" s="103"/>
      <c r="U898" s="103"/>
      <c r="V898" s="103"/>
      <c r="W898" s="23"/>
      <c r="X898" s="23"/>
      <c r="Y898" s="23"/>
      <c r="Z898" s="23"/>
      <c r="AA898" s="23"/>
      <c r="AB898" s="23"/>
      <c r="AC898" s="23"/>
      <c r="AD898" s="23"/>
      <c r="AE898" s="23"/>
      <c r="AF898" s="23"/>
    </row>
    <row r="899" ht="14.25" customHeight="1">
      <c r="A899" s="103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103"/>
      <c r="R899" s="103"/>
      <c r="S899" s="103"/>
      <c r="T899" s="103"/>
      <c r="U899" s="103"/>
      <c r="V899" s="103"/>
      <c r="W899" s="23"/>
      <c r="X899" s="23"/>
      <c r="Y899" s="23"/>
      <c r="Z899" s="23"/>
      <c r="AA899" s="23"/>
      <c r="AB899" s="23"/>
      <c r="AC899" s="23"/>
      <c r="AD899" s="23"/>
      <c r="AE899" s="23"/>
      <c r="AF899" s="23"/>
    </row>
    <row r="900" ht="14.25" customHeight="1">
      <c r="A900" s="103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103"/>
      <c r="R900" s="103"/>
      <c r="S900" s="103"/>
      <c r="T900" s="103"/>
      <c r="U900" s="103"/>
      <c r="V900" s="103"/>
      <c r="W900" s="23"/>
      <c r="X900" s="23"/>
      <c r="Y900" s="23"/>
      <c r="Z900" s="23"/>
      <c r="AA900" s="23"/>
      <c r="AB900" s="23"/>
      <c r="AC900" s="23"/>
      <c r="AD900" s="23"/>
      <c r="AE900" s="23"/>
      <c r="AF900" s="23"/>
    </row>
    <row r="901" ht="14.25" customHeight="1">
      <c r="A901" s="103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103"/>
      <c r="R901" s="103"/>
      <c r="S901" s="103"/>
      <c r="T901" s="103"/>
      <c r="U901" s="103"/>
      <c r="V901" s="103"/>
      <c r="W901" s="23"/>
      <c r="X901" s="23"/>
      <c r="Y901" s="23"/>
      <c r="Z901" s="23"/>
      <c r="AA901" s="23"/>
      <c r="AB901" s="23"/>
      <c r="AC901" s="23"/>
      <c r="AD901" s="23"/>
      <c r="AE901" s="23"/>
      <c r="AF901" s="23"/>
    </row>
    <row r="902" ht="14.25" customHeight="1">
      <c r="A902" s="103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103"/>
      <c r="R902" s="103"/>
      <c r="S902" s="103"/>
      <c r="T902" s="103"/>
      <c r="U902" s="103"/>
      <c r="V902" s="103"/>
      <c r="W902" s="23"/>
      <c r="X902" s="23"/>
      <c r="Y902" s="23"/>
      <c r="Z902" s="23"/>
      <c r="AA902" s="23"/>
      <c r="AB902" s="23"/>
      <c r="AC902" s="23"/>
      <c r="AD902" s="23"/>
      <c r="AE902" s="23"/>
      <c r="AF902" s="23"/>
    </row>
    <row r="903" ht="14.25" customHeight="1">
      <c r="A903" s="103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103"/>
      <c r="R903" s="103"/>
      <c r="S903" s="103"/>
      <c r="T903" s="103"/>
      <c r="U903" s="103"/>
      <c r="V903" s="103"/>
      <c r="W903" s="23"/>
      <c r="X903" s="23"/>
      <c r="Y903" s="23"/>
      <c r="Z903" s="23"/>
      <c r="AA903" s="23"/>
      <c r="AB903" s="23"/>
      <c r="AC903" s="23"/>
      <c r="AD903" s="23"/>
      <c r="AE903" s="23"/>
      <c r="AF903" s="23"/>
    </row>
    <row r="904" ht="14.25" customHeight="1">
      <c r="A904" s="103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103"/>
      <c r="R904" s="103"/>
      <c r="S904" s="103"/>
      <c r="T904" s="103"/>
      <c r="U904" s="103"/>
      <c r="V904" s="103"/>
      <c r="W904" s="23"/>
      <c r="X904" s="23"/>
      <c r="Y904" s="23"/>
      <c r="Z904" s="23"/>
      <c r="AA904" s="23"/>
      <c r="AB904" s="23"/>
      <c r="AC904" s="23"/>
      <c r="AD904" s="23"/>
      <c r="AE904" s="23"/>
      <c r="AF904" s="23"/>
    </row>
    <row r="905" ht="14.25" customHeight="1">
      <c r="A905" s="103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103"/>
      <c r="R905" s="103"/>
      <c r="S905" s="103"/>
      <c r="T905" s="103"/>
      <c r="U905" s="103"/>
      <c r="V905" s="103"/>
      <c r="W905" s="23"/>
      <c r="X905" s="23"/>
      <c r="Y905" s="23"/>
      <c r="Z905" s="23"/>
      <c r="AA905" s="23"/>
      <c r="AB905" s="23"/>
      <c r="AC905" s="23"/>
      <c r="AD905" s="23"/>
      <c r="AE905" s="23"/>
      <c r="AF905" s="23"/>
    </row>
    <row r="906" ht="14.25" customHeight="1">
      <c r="A906" s="103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103"/>
      <c r="R906" s="103"/>
      <c r="S906" s="103"/>
      <c r="T906" s="103"/>
      <c r="U906" s="103"/>
      <c r="V906" s="103"/>
      <c r="W906" s="23"/>
      <c r="X906" s="23"/>
      <c r="Y906" s="23"/>
      <c r="Z906" s="23"/>
      <c r="AA906" s="23"/>
      <c r="AB906" s="23"/>
      <c r="AC906" s="23"/>
      <c r="AD906" s="23"/>
      <c r="AE906" s="23"/>
      <c r="AF906" s="23"/>
    </row>
    <row r="907" ht="14.25" customHeight="1">
      <c r="A907" s="103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103"/>
      <c r="R907" s="103"/>
      <c r="S907" s="103"/>
      <c r="T907" s="103"/>
      <c r="U907" s="103"/>
      <c r="V907" s="103"/>
      <c r="W907" s="23"/>
      <c r="X907" s="23"/>
      <c r="Y907" s="23"/>
      <c r="Z907" s="23"/>
      <c r="AA907" s="23"/>
      <c r="AB907" s="23"/>
      <c r="AC907" s="23"/>
      <c r="AD907" s="23"/>
      <c r="AE907" s="23"/>
      <c r="AF907" s="23"/>
    </row>
    <row r="908" ht="14.25" customHeight="1">
      <c r="A908" s="103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103"/>
      <c r="R908" s="103"/>
      <c r="S908" s="103"/>
      <c r="T908" s="103"/>
      <c r="U908" s="103"/>
      <c r="V908" s="103"/>
      <c r="W908" s="23"/>
      <c r="X908" s="23"/>
      <c r="Y908" s="23"/>
      <c r="Z908" s="23"/>
      <c r="AA908" s="23"/>
      <c r="AB908" s="23"/>
      <c r="AC908" s="23"/>
      <c r="AD908" s="23"/>
      <c r="AE908" s="23"/>
      <c r="AF908" s="23"/>
    </row>
    <row r="909" ht="14.25" customHeight="1">
      <c r="A909" s="103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103"/>
      <c r="R909" s="103"/>
      <c r="S909" s="103"/>
      <c r="T909" s="103"/>
      <c r="U909" s="103"/>
      <c r="V909" s="103"/>
      <c r="W909" s="23"/>
      <c r="X909" s="23"/>
      <c r="Y909" s="23"/>
      <c r="Z909" s="23"/>
      <c r="AA909" s="23"/>
      <c r="AB909" s="23"/>
      <c r="AC909" s="23"/>
      <c r="AD909" s="23"/>
      <c r="AE909" s="23"/>
      <c r="AF909" s="23"/>
    </row>
    <row r="910" ht="14.25" customHeight="1">
      <c r="A910" s="103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103"/>
      <c r="R910" s="103"/>
      <c r="S910" s="103"/>
      <c r="T910" s="103"/>
      <c r="U910" s="103"/>
      <c r="V910" s="103"/>
      <c r="W910" s="23"/>
      <c r="X910" s="23"/>
      <c r="Y910" s="23"/>
      <c r="Z910" s="23"/>
      <c r="AA910" s="23"/>
      <c r="AB910" s="23"/>
      <c r="AC910" s="23"/>
      <c r="AD910" s="23"/>
      <c r="AE910" s="23"/>
      <c r="AF910" s="23"/>
    </row>
    <row r="911" ht="14.25" customHeight="1">
      <c r="A911" s="103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103"/>
      <c r="R911" s="103"/>
      <c r="S911" s="103"/>
      <c r="T911" s="103"/>
      <c r="U911" s="103"/>
      <c r="V911" s="103"/>
      <c r="W911" s="23"/>
      <c r="X911" s="23"/>
      <c r="Y911" s="23"/>
      <c r="Z911" s="23"/>
      <c r="AA911" s="23"/>
      <c r="AB911" s="23"/>
      <c r="AC911" s="23"/>
      <c r="AD911" s="23"/>
      <c r="AE911" s="23"/>
      <c r="AF911" s="23"/>
    </row>
    <row r="912" ht="14.25" customHeight="1">
      <c r="A912" s="103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103"/>
      <c r="R912" s="103"/>
      <c r="S912" s="103"/>
      <c r="T912" s="103"/>
      <c r="U912" s="103"/>
      <c r="V912" s="103"/>
      <c r="W912" s="23"/>
      <c r="X912" s="23"/>
      <c r="Y912" s="23"/>
      <c r="Z912" s="23"/>
      <c r="AA912" s="23"/>
      <c r="AB912" s="23"/>
      <c r="AC912" s="23"/>
      <c r="AD912" s="23"/>
      <c r="AE912" s="23"/>
      <c r="AF912" s="23"/>
    </row>
    <row r="913" ht="14.25" customHeight="1">
      <c r="A913" s="103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103"/>
      <c r="R913" s="103"/>
      <c r="S913" s="103"/>
      <c r="T913" s="103"/>
      <c r="U913" s="103"/>
      <c r="V913" s="103"/>
      <c r="W913" s="23"/>
      <c r="X913" s="23"/>
      <c r="Y913" s="23"/>
      <c r="Z913" s="23"/>
      <c r="AA913" s="23"/>
      <c r="AB913" s="23"/>
      <c r="AC913" s="23"/>
      <c r="AD913" s="23"/>
      <c r="AE913" s="23"/>
      <c r="AF913" s="23"/>
    </row>
    <row r="914" ht="14.25" customHeight="1">
      <c r="A914" s="103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103"/>
      <c r="R914" s="103"/>
      <c r="S914" s="103"/>
      <c r="T914" s="103"/>
      <c r="U914" s="103"/>
      <c r="V914" s="103"/>
      <c r="W914" s="23"/>
      <c r="X914" s="23"/>
      <c r="Y914" s="23"/>
      <c r="Z914" s="23"/>
      <c r="AA914" s="23"/>
      <c r="AB914" s="23"/>
      <c r="AC914" s="23"/>
      <c r="AD914" s="23"/>
      <c r="AE914" s="23"/>
      <c r="AF914" s="23"/>
    </row>
    <row r="915" ht="14.25" customHeight="1">
      <c r="A915" s="103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103"/>
      <c r="R915" s="103"/>
      <c r="S915" s="103"/>
      <c r="T915" s="103"/>
      <c r="U915" s="103"/>
      <c r="V915" s="103"/>
      <c r="W915" s="23"/>
      <c r="X915" s="23"/>
      <c r="Y915" s="23"/>
      <c r="Z915" s="23"/>
      <c r="AA915" s="23"/>
      <c r="AB915" s="23"/>
      <c r="AC915" s="23"/>
      <c r="AD915" s="23"/>
      <c r="AE915" s="23"/>
      <c r="AF915" s="23"/>
    </row>
    <row r="916" ht="14.25" customHeight="1">
      <c r="A916" s="103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103"/>
      <c r="R916" s="103"/>
      <c r="S916" s="103"/>
      <c r="T916" s="103"/>
      <c r="U916" s="103"/>
      <c r="V916" s="103"/>
      <c r="W916" s="23"/>
      <c r="X916" s="23"/>
      <c r="Y916" s="23"/>
      <c r="Z916" s="23"/>
      <c r="AA916" s="23"/>
      <c r="AB916" s="23"/>
      <c r="AC916" s="23"/>
      <c r="AD916" s="23"/>
      <c r="AE916" s="23"/>
      <c r="AF916" s="23"/>
    </row>
    <row r="917" ht="14.25" customHeight="1">
      <c r="A917" s="103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103"/>
      <c r="R917" s="103"/>
      <c r="S917" s="103"/>
      <c r="T917" s="103"/>
      <c r="U917" s="103"/>
      <c r="V917" s="103"/>
      <c r="W917" s="23"/>
      <c r="X917" s="23"/>
      <c r="Y917" s="23"/>
      <c r="Z917" s="23"/>
      <c r="AA917" s="23"/>
      <c r="AB917" s="23"/>
      <c r="AC917" s="23"/>
      <c r="AD917" s="23"/>
      <c r="AE917" s="23"/>
      <c r="AF917" s="23"/>
    </row>
    <row r="918" ht="14.25" customHeight="1">
      <c r="A918" s="103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103"/>
      <c r="R918" s="103"/>
      <c r="S918" s="103"/>
      <c r="T918" s="103"/>
      <c r="U918" s="103"/>
      <c r="V918" s="103"/>
      <c r="W918" s="23"/>
      <c r="X918" s="23"/>
      <c r="Y918" s="23"/>
      <c r="Z918" s="23"/>
      <c r="AA918" s="23"/>
      <c r="AB918" s="23"/>
      <c r="AC918" s="23"/>
      <c r="AD918" s="23"/>
      <c r="AE918" s="23"/>
      <c r="AF918" s="23"/>
    </row>
    <row r="919" ht="14.25" customHeight="1">
      <c r="A919" s="103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103"/>
      <c r="R919" s="103"/>
      <c r="S919" s="103"/>
      <c r="T919" s="103"/>
      <c r="U919" s="103"/>
      <c r="V919" s="103"/>
      <c r="W919" s="23"/>
      <c r="X919" s="23"/>
      <c r="Y919" s="23"/>
      <c r="Z919" s="23"/>
      <c r="AA919" s="23"/>
      <c r="AB919" s="23"/>
      <c r="AC919" s="23"/>
      <c r="AD919" s="23"/>
      <c r="AE919" s="23"/>
      <c r="AF919" s="23"/>
    </row>
    <row r="920" ht="14.25" customHeight="1">
      <c r="A920" s="103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103"/>
      <c r="R920" s="103"/>
      <c r="S920" s="103"/>
      <c r="T920" s="103"/>
      <c r="U920" s="103"/>
      <c r="V920" s="103"/>
      <c r="W920" s="23"/>
      <c r="X920" s="23"/>
      <c r="Y920" s="23"/>
      <c r="Z920" s="23"/>
      <c r="AA920" s="23"/>
      <c r="AB920" s="23"/>
      <c r="AC920" s="23"/>
      <c r="AD920" s="23"/>
      <c r="AE920" s="23"/>
      <c r="AF920" s="23"/>
    </row>
    <row r="921" ht="14.25" customHeight="1">
      <c r="A921" s="103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103"/>
      <c r="R921" s="103"/>
      <c r="S921" s="103"/>
      <c r="T921" s="103"/>
      <c r="U921" s="103"/>
      <c r="V921" s="103"/>
      <c r="W921" s="23"/>
      <c r="X921" s="23"/>
      <c r="Y921" s="23"/>
      <c r="Z921" s="23"/>
      <c r="AA921" s="23"/>
      <c r="AB921" s="23"/>
      <c r="AC921" s="23"/>
      <c r="AD921" s="23"/>
      <c r="AE921" s="23"/>
      <c r="AF921" s="23"/>
    </row>
    <row r="922" ht="14.25" customHeight="1">
      <c r="A922" s="103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103"/>
      <c r="R922" s="103"/>
      <c r="S922" s="103"/>
      <c r="T922" s="103"/>
      <c r="U922" s="103"/>
      <c r="V922" s="103"/>
      <c r="W922" s="23"/>
      <c r="X922" s="23"/>
      <c r="Y922" s="23"/>
      <c r="Z922" s="23"/>
      <c r="AA922" s="23"/>
      <c r="AB922" s="23"/>
      <c r="AC922" s="23"/>
      <c r="AD922" s="23"/>
      <c r="AE922" s="23"/>
      <c r="AF922" s="23"/>
    </row>
    <row r="923" ht="14.25" customHeight="1">
      <c r="A923" s="103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103"/>
      <c r="R923" s="103"/>
      <c r="S923" s="103"/>
      <c r="T923" s="103"/>
      <c r="U923" s="103"/>
      <c r="V923" s="103"/>
      <c r="W923" s="23"/>
      <c r="X923" s="23"/>
      <c r="Y923" s="23"/>
      <c r="Z923" s="23"/>
      <c r="AA923" s="23"/>
      <c r="AB923" s="23"/>
      <c r="AC923" s="23"/>
      <c r="AD923" s="23"/>
      <c r="AE923" s="23"/>
      <c r="AF923" s="23"/>
    </row>
    <row r="924" ht="14.25" customHeight="1">
      <c r="A924" s="103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103"/>
      <c r="R924" s="103"/>
      <c r="S924" s="103"/>
      <c r="T924" s="103"/>
      <c r="U924" s="103"/>
      <c r="V924" s="103"/>
      <c r="W924" s="23"/>
      <c r="X924" s="23"/>
      <c r="Y924" s="23"/>
      <c r="Z924" s="23"/>
      <c r="AA924" s="23"/>
      <c r="AB924" s="23"/>
      <c r="AC924" s="23"/>
      <c r="AD924" s="23"/>
      <c r="AE924" s="23"/>
      <c r="AF924" s="23"/>
    </row>
    <row r="925" ht="14.25" customHeight="1">
      <c r="A925" s="103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103"/>
      <c r="R925" s="103"/>
      <c r="S925" s="103"/>
      <c r="T925" s="103"/>
      <c r="U925" s="103"/>
      <c r="V925" s="103"/>
      <c r="W925" s="23"/>
      <c r="X925" s="23"/>
      <c r="Y925" s="23"/>
      <c r="Z925" s="23"/>
      <c r="AA925" s="23"/>
      <c r="AB925" s="23"/>
      <c r="AC925" s="23"/>
      <c r="AD925" s="23"/>
      <c r="AE925" s="23"/>
      <c r="AF925" s="23"/>
    </row>
    <row r="926" ht="14.25" customHeight="1">
      <c r="A926" s="103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103"/>
      <c r="R926" s="103"/>
      <c r="S926" s="103"/>
      <c r="T926" s="103"/>
      <c r="U926" s="103"/>
      <c r="V926" s="103"/>
      <c r="W926" s="23"/>
      <c r="X926" s="23"/>
      <c r="Y926" s="23"/>
      <c r="Z926" s="23"/>
      <c r="AA926" s="23"/>
      <c r="AB926" s="23"/>
      <c r="AC926" s="23"/>
      <c r="AD926" s="23"/>
      <c r="AE926" s="23"/>
      <c r="AF926" s="23"/>
    </row>
    <row r="927" ht="14.25" customHeight="1">
      <c r="A927" s="103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103"/>
      <c r="R927" s="103"/>
      <c r="S927" s="103"/>
      <c r="T927" s="103"/>
      <c r="U927" s="103"/>
      <c r="V927" s="103"/>
      <c r="W927" s="23"/>
      <c r="X927" s="23"/>
      <c r="Y927" s="23"/>
      <c r="Z927" s="23"/>
      <c r="AA927" s="23"/>
      <c r="AB927" s="23"/>
      <c r="AC927" s="23"/>
      <c r="AD927" s="23"/>
      <c r="AE927" s="23"/>
      <c r="AF927" s="23"/>
    </row>
    <row r="928" ht="14.25" customHeight="1">
      <c r="A928" s="103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103"/>
      <c r="R928" s="103"/>
      <c r="S928" s="103"/>
      <c r="T928" s="103"/>
      <c r="U928" s="103"/>
      <c r="V928" s="103"/>
      <c r="W928" s="23"/>
      <c r="X928" s="23"/>
      <c r="Y928" s="23"/>
      <c r="Z928" s="23"/>
      <c r="AA928" s="23"/>
      <c r="AB928" s="23"/>
      <c r="AC928" s="23"/>
      <c r="AD928" s="23"/>
      <c r="AE928" s="23"/>
      <c r="AF928" s="23"/>
    </row>
    <row r="929" ht="14.25" customHeight="1">
      <c r="A929" s="103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103"/>
      <c r="R929" s="103"/>
      <c r="S929" s="103"/>
      <c r="T929" s="103"/>
      <c r="U929" s="103"/>
      <c r="V929" s="103"/>
      <c r="W929" s="23"/>
      <c r="X929" s="23"/>
      <c r="Y929" s="23"/>
      <c r="Z929" s="23"/>
      <c r="AA929" s="23"/>
      <c r="AB929" s="23"/>
      <c r="AC929" s="23"/>
      <c r="AD929" s="23"/>
      <c r="AE929" s="23"/>
      <c r="AF929" s="23"/>
    </row>
    <row r="930" ht="14.25" customHeight="1">
      <c r="A930" s="103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103"/>
      <c r="R930" s="103"/>
      <c r="S930" s="103"/>
      <c r="T930" s="103"/>
      <c r="U930" s="103"/>
      <c r="V930" s="103"/>
      <c r="W930" s="23"/>
      <c r="X930" s="23"/>
      <c r="Y930" s="23"/>
      <c r="Z930" s="23"/>
      <c r="AA930" s="23"/>
      <c r="AB930" s="23"/>
      <c r="AC930" s="23"/>
      <c r="AD930" s="23"/>
      <c r="AE930" s="23"/>
      <c r="AF930" s="23"/>
    </row>
    <row r="931" ht="14.25" customHeight="1">
      <c r="A931" s="103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103"/>
      <c r="R931" s="103"/>
      <c r="S931" s="103"/>
      <c r="T931" s="103"/>
      <c r="U931" s="103"/>
      <c r="V931" s="103"/>
      <c r="W931" s="23"/>
      <c r="X931" s="23"/>
      <c r="Y931" s="23"/>
      <c r="Z931" s="23"/>
      <c r="AA931" s="23"/>
      <c r="AB931" s="23"/>
      <c r="AC931" s="23"/>
      <c r="AD931" s="23"/>
      <c r="AE931" s="23"/>
      <c r="AF931" s="23"/>
    </row>
    <row r="932" ht="14.25" customHeight="1">
      <c r="A932" s="103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103"/>
      <c r="R932" s="103"/>
      <c r="S932" s="103"/>
      <c r="T932" s="103"/>
      <c r="U932" s="103"/>
      <c r="V932" s="103"/>
      <c r="W932" s="23"/>
      <c r="X932" s="23"/>
      <c r="Y932" s="23"/>
      <c r="Z932" s="23"/>
      <c r="AA932" s="23"/>
      <c r="AB932" s="23"/>
      <c r="AC932" s="23"/>
      <c r="AD932" s="23"/>
      <c r="AE932" s="23"/>
      <c r="AF932" s="23"/>
    </row>
    <row r="933" ht="14.25" customHeight="1">
      <c r="A933" s="103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103"/>
      <c r="R933" s="103"/>
      <c r="S933" s="103"/>
      <c r="T933" s="103"/>
      <c r="U933" s="103"/>
      <c r="V933" s="103"/>
      <c r="W933" s="23"/>
      <c r="X933" s="23"/>
      <c r="Y933" s="23"/>
      <c r="Z933" s="23"/>
      <c r="AA933" s="23"/>
      <c r="AB933" s="23"/>
      <c r="AC933" s="23"/>
      <c r="AD933" s="23"/>
      <c r="AE933" s="23"/>
      <c r="AF933" s="23"/>
    </row>
    <row r="934" ht="14.25" customHeight="1">
      <c r="A934" s="103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103"/>
      <c r="R934" s="103"/>
      <c r="S934" s="103"/>
      <c r="T934" s="103"/>
      <c r="U934" s="103"/>
      <c r="V934" s="103"/>
      <c r="W934" s="23"/>
      <c r="X934" s="23"/>
      <c r="Y934" s="23"/>
      <c r="Z934" s="23"/>
      <c r="AA934" s="23"/>
      <c r="AB934" s="23"/>
      <c r="AC934" s="23"/>
      <c r="AD934" s="23"/>
      <c r="AE934" s="23"/>
      <c r="AF934" s="23"/>
    </row>
    <row r="935" ht="14.25" customHeight="1">
      <c r="A935" s="103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103"/>
      <c r="R935" s="103"/>
      <c r="S935" s="103"/>
      <c r="T935" s="103"/>
      <c r="U935" s="103"/>
      <c r="V935" s="103"/>
      <c r="W935" s="23"/>
      <c r="X935" s="23"/>
      <c r="Y935" s="23"/>
      <c r="Z935" s="23"/>
      <c r="AA935" s="23"/>
      <c r="AB935" s="23"/>
      <c r="AC935" s="23"/>
      <c r="AD935" s="23"/>
      <c r="AE935" s="23"/>
      <c r="AF935" s="23"/>
    </row>
    <row r="936" ht="14.25" customHeight="1">
      <c r="A936" s="103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103"/>
      <c r="R936" s="103"/>
      <c r="S936" s="103"/>
      <c r="T936" s="103"/>
      <c r="U936" s="103"/>
      <c r="V936" s="103"/>
      <c r="W936" s="23"/>
      <c r="X936" s="23"/>
      <c r="Y936" s="23"/>
      <c r="Z936" s="23"/>
      <c r="AA936" s="23"/>
      <c r="AB936" s="23"/>
      <c r="AC936" s="23"/>
      <c r="AD936" s="23"/>
      <c r="AE936" s="23"/>
      <c r="AF936" s="23"/>
    </row>
    <row r="937" ht="14.25" customHeight="1">
      <c r="A937" s="103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103"/>
      <c r="R937" s="103"/>
      <c r="S937" s="103"/>
      <c r="T937" s="103"/>
      <c r="U937" s="103"/>
      <c r="V937" s="103"/>
      <c r="W937" s="23"/>
      <c r="X937" s="23"/>
      <c r="Y937" s="23"/>
      <c r="Z937" s="23"/>
      <c r="AA937" s="23"/>
      <c r="AB937" s="23"/>
      <c r="AC937" s="23"/>
      <c r="AD937" s="23"/>
      <c r="AE937" s="23"/>
      <c r="AF937" s="23"/>
    </row>
    <row r="938" ht="14.25" customHeight="1">
      <c r="A938" s="103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103"/>
      <c r="R938" s="103"/>
      <c r="S938" s="103"/>
      <c r="T938" s="103"/>
      <c r="U938" s="103"/>
      <c r="V938" s="103"/>
      <c r="W938" s="23"/>
      <c r="X938" s="23"/>
      <c r="Y938" s="23"/>
      <c r="Z938" s="23"/>
      <c r="AA938" s="23"/>
      <c r="AB938" s="23"/>
      <c r="AC938" s="23"/>
      <c r="AD938" s="23"/>
      <c r="AE938" s="23"/>
      <c r="AF938" s="23"/>
    </row>
    <row r="939" ht="14.25" customHeight="1">
      <c r="A939" s="103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103"/>
      <c r="R939" s="103"/>
      <c r="S939" s="103"/>
      <c r="T939" s="103"/>
      <c r="U939" s="103"/>
      <c r="V939" s="103"/>
      <c r="W939" s="23"/>
      <c r="X939" s="23"/>
      <c r="Y939" s="23"/>
      <c r="Z939" s="23"/>
      <c r="AA939" s="23"/>
      <c r="AB939" s="23"/>
      <c r="AC939" s="23"/>
      <c r="AD939" s="23"/>
      <c r="AE939" s="23"/>
      <c r="AF939" s="23"/>
    </row>
    <row r="940" ht="14.25" customHeight="1">
      <c r="A940" s="103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103"/>
      <c r="R940" s="103"/>
      <c r="S940" s="103"/>
      <c r="T940" s="103"/>
      <c r="U940" s="103"/>
      <c r="V940" s="103"/>
      <c r="W940" s="23"/>
      <c r="X940" s="23"/>
      <c r="Y940" s="23"/>
      <c r="Z940" s="23"/>
      <c r="AA940" s="23"/>
      <c r="AB940" s="23"/>
      <c r="AC940" s="23"/>
      <c r="AD940" s="23"/>
      <c r="AE940" s="23"/>
      <c r="AF940" s="23"/>
    </row>
    <row r="941" ht="14.25" customHeight="1">
      <c r="A941" s="103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103"/>
      <c r="R941" s="103"/>
      <c r="S941" s="103"/>
      <c r="T941" s="103"/>
      <c r="U941" s="103"/>
      <c r="V941" s="103"/>
      <c r="W941" s="23"/>
      <c r="X941" s="23"/>
      <c r="Y941" s="23"/>
      <c r="Z941" s="23"/>
      <c r="AA941" s="23"/>
      <c r="AB941" s="23"/>
      <c r="AC941" s="23"/>
      <c r="AD941" s="23"/>
      <c r="AE941" s="23"/>
      <c r="AF941" s="23"/>
    </row>
    <row r="942" ht="14.25" customHeight="1">
      <c r="A942" s="103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103"/>
      <c r="R942" s="103"/>
      <c r="S942" s="103"/>
      <c r="T942" s="103"/>
      <c r="U942" s="103"/>
      <c r="V942" s="103"/>
      <c r="W942" s="23"/>
      <c r="X942" s="23"/>
      <c r="Y942" s="23"/>
      <c r="Z942" s="23"/>
      <c r="AA942" s="23"/>
      <c r="AB942" s="23"/>
      <c r="AC942" s="23"/>
      <c r="AD942" s="23"/>
      <c r="AE942" s="23"/>
      <c r="AF942" s="23"/>
    </row>
    <row r="943" ht="14.25" customHeight="1">
      <c r="A943" s="103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103"/>
      <c r="R943" s="103"/>
      <c r="S943" s="103"/>
      <c r="T943" s="103"/>
      <c r="U943" s="103"/>
      <c r="V943" s="103"/>
      <c r="W943" s="23"/>
      <c r="X943" s="23"/>
      <c r="Y943" s="23"/>
      <c r="Z943" s="23"/>
      <c r="AA943" s="23"/>
      <c r="AB943" s="23"/>
      <c r="AC943" s="23"/>
      <c r="AD943" s="23"/>
      <c r="AE943" s="23"/>
      <c r="AF943" s="23"/>
    </row>
    <row r="944" ht="14.25" customHeight="1">
      <c r="A944" s="103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103"/>
      <c r="R944" s="103"/>
      <c r="S944" s="103"/>
      <c r="T944" s="103"/>
      <c r="U944" s="103"/>
      <c r="V944" s="103"/>
      <c r="W944" s="23"/>
      <c r="X944" s="23"/>
      <c r="Y944" s="23"/>
      <c r="Z944" s="23"/>
      <c r="AA944" s="23"/>
      <c r="AB944" s="23"/>
      <c r="AC944" s="23"/>
      <c r="AD944" s="23"/>
      <c r="AE944" s="23"/>
      <c r="AF944" s="23"/>
    </row>
    <row r="945" ht="14.25" customHeight="1">
      <c r="A945" s="103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103"/>
      <c r="R945" s="103"/>
      <c r="S945" s="103"/>
      <c r="T945" s="103"/>
      <c r="U945" s="103"/>
      <c r="V945" s="103"/>
      <c r="W945" s="23"/>
      <c r="X945" s="23"/>
      <c r="Y945" s="23"/>
      <c r="Z945" s="23"/>
      <c r="AA945" s="23"/>
      <c r="AB945" s="23"/>
      <c r="AC945" s="23"/>
      <c r="AD945" s="23"/>
      <c r="AE945" s="23"/>
      <c r="AF945" s="23"/>
    </row>
    <row r="946" ht="14.25" customHeight="1">
      <c r="A946" s="103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103"/>
      <c r="R946" s="103"/>
      <c r="S946" s="103"/>
      <c r="T946" s="103"/>
      <c r="U946" s="103"/>
      <c r="V946" s="103"/>
      <c r="W946" s="23"/>
      <c r="X946" s="23"/>
      <c r="Y946" s="23"/>
      <c r="Z946" s="23"/>
      <c r="AA946" s="23"/>
      <c r="AB946" s="23"/>
      <c r="AC946" s="23"/>
      <c r="AD946" s="23"/>
      <c r="AE946" s="23"/>
      <c r="AF946" s="23"/>
    </row>
    <row r="947" ht="14.25" customHeight="1">
      <c r="A947" s="103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103"/>
      <c r="R947" s="103"/>
      <c r="S947" s="103"/>
      <c r="T947" s="103"/>
      <c r="U947" s="103"/>
      <c r="V947" s="103"/>
      <c r="W947" s="23"/>
      <c r="X947" s="23"/>
      <c r="Y947" s="23"/>
      <c r="Z947" s="23"/>
      <c r="AA947" s="23"/>
      <c r="AB947" s="23"/>
      <c r="AC947" s="23"/>
      <c r="AD947" s="23"/>
      <c r="AE947" s="23"/>
      <c r="AF947" s="23"/>
    </row>
    <row r="948" ht="14.25" customHeight="1">
      <c r="A948" s="103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103"/>
      <c r="R948" s="103"/>
      <c r="S948" s="103"/>
      <c r="T948" s="103"/>
      <c r="U948" s="103"/>
      <c r="V948" s="103"/>
      <c r="W948" s="23"/>
      <c r="X948" s="23"/>
      <c r="Y948" s="23"/>
      <c r="Z948" s="23"/>
      <c r="AA948" s="23"/>
      <c r="AB948" s="23"/>
      <c r="AC948" s="23"/>
      <c r="AD948" s="23"/>
      <c r="AE948" s="23"/>
      <c r="AF948" s="23"/>
    </row>
    <row r="949" ht="14.25" customHeight="1">
      <c r="A949" s="103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103"/>
      <c r="R949" s="103"/>
      <c r="S949" s="103"/>
      <c r="T949" s="103"/>
      <c r="U949" s="103"/>
      <c r="V949" s="103"/>
      <c r="W949" s="23"/>
      <c r="X949" s="23"/>
      <c r="Y949" s="23"/>
      <c r="Z949" s="23"/>
      <c r="AA949" s="23"/>
      <c r="AB949" s="23"/>
      <c r="AC949" s="23"/>
      <c r="AD949" s="23"/>
      <c r="AE949" s="23"/>
      <c r="AF949" s="23"/>
    </row>
    <row r="950" ht="14.25" customHeight="1">
      <c r="A950" s="103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103"/>
      <c r="R950" s="103"/>
      <c r="S950" s="103"/>
      <c r="T950" s="103"/>
      <c r="U950" s="103"/>
      <c r="V950" s="103"/>
      <c r="W950" s="23"/>
      <c r="X950" s="23"/>
      <c r="Y950" s="23"/>
      <c r="Z950" s="23"/>
      <c r="AA950" s="23"/>
      <c r="AB950" s="23"/>
      <c r="AC950" s="23"/>
      <c r="AD950" s="23"/>
      <c r="AE950" s="23"/>
      <c r="AF950" s="23"/>
    </row>
    <row r="951" ht="14.25" customHeight="1">
      <c r="A951" s="103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103"/>
      <c r="R951" s="103"/>
      <c r="S951" s="103"/>
      <c r="T951" s="103"/>
      <c r="U951" s="103"/>
      <c r="V951" s="103"/>
      <c r="W951" s="23"/>
      <c r="X951" s="23"/>
      <c r="Y951" s="23"/>
      <c r="Z951" s="23"/>
      <c r="AA951" s="23"/>
      <c r="AB951" s="23"/>
      <c r="AC951" s="23"/>
      <c r="AD951" s="23"/>
      <c r="AE951" s="23"/>
      <c r="AF951" s="23"/>
    </row>
    <row r="952" ht="14.25" customHeight="1">
      <c r="A952" s="103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103"/>
      <c r="R952" s="103"/>
      <c r="S952" s="103"/>
      <c r="T952" s="103"/>
      <c r="U952" s="103"/>
      <c r="V952" s="103"/>
      <c r="W952" s="23"/>
      <c r="X952" s="23"/>
      <c r="Y952" s="23"/>
      <c r="Z952" s="23"/>
      <c r="AA952" s="23"/>
      <c r="AB952" s="23"/>
      <c r="AC952" s="23"/>
      <c r="AD952" s="23"/>
      <c r="AE952" s="23"/>
      <c r="AF952" s="23"/>
    </row>
    <row r="953" ht="14.25" customHeight="1">
      <c r="A953" s="103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103"/>
      <c r="R953" s="103"/>
      <c r="S953" s="103"/>
      <c r="T953" s="103"/>
      <c r="U953" s="103"/>
      <c r="V953" s="103"/>
      <c r="W953" s="23"/>
      <c r="X953" s="23"/>
      <c r="Y953" s="23"/>
      <c r="Z953" s="23"/>
      <c r="AA953" s="23"/>
      <c r="AB953" s="23"/>
      <c r="AC953" s="23"/>
      <c r="AD953" s="23"/>
      <c r="AE953" s="23"/>
      <c r="AF953" s="23"/>
    </row>
    <row r="954" ht="14.25" customHeight="1">
      <c r="A954" s="103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103"/>
      <c r="R954" s="103"/>
      <c r="S954" s="103"/>
      <c r="T954" s="103"/>
      <c r="U954" s="103"/>
      <c r="V954" s="103"/>
      <c r="W954" s="23"/>
      <c r="X954" s="23"/>
      <c r="Y954" s="23"/>
      <c r="Z954" s="23"/>
      <c r="AA954" s="23"/>
      <c r="AB954" s="23"/>
      <c r="AC954" s="23"/>
      <c r="AD954" s="23"/>
      <c r="AE954" s="23"/>
      <c r="AF954" s="23"/>
    </row>
    <row r="955" ht="14.25" customHeight="1">
      <c r="A955" s="103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103"/>
      <c r="R955" s="103"/>
      <c r="S955" s="103"/>
      <c r="T955" s="103"/>
      <c r="U955" s="103"/>
      <c r="V955" s="103"/>
      <c r="W955" s="23"/>
      <c r="X955" s="23"/>
      <c r="Y955" s="23"/>
      <c r="Z955" s="23"/>
      <c r="AA955" s="23"/>
      <c r="AB955" s="23"/>
      <c r="AC955" s="23"/>
      <c r="AD955" s="23"/>
      <c r="AE955" s="23"/>
      <c r="AF955" s="23"/>
    </row>
    <row r="956" ht="14.25" customHeight="1">
      <c r="A956" s="103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103"/>
      <c r="R956" s="103"/>
      <c r="S956" s="103"/>
      <c r="T956" s="103"/>
      <c r="U956" s="103"/>
      <c r="V956" s="103"/>
      <c r="W956" s="23"/>
      <c r="X956" s="23"/>
      <c r="Y956" s="23"/>
      <c r="Z956" s="23"/>
      <c r="AA956" s="23"/>
      <c r="AB956" s="23"/>
      <c r="AC956" s="23"/>
      <c r="AD956" s="23"/>
      <c r="AE956" s="23"/>
      <c r="AF956" s="23"/>
    </row>
    <row r="957" ht="14.25" customHeight="1">
      <c r="A957" s="103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103"/>
      <c r="R957" s="103"/>
      <c r="S957" s="103"/>
      <c r="T957" s="103"/>
      <c r="U957" s="103"/>
      <c r="V957" s="103"/>
      <c r="W957" s="23"/>
      <c r="X957" s="23"/>
      <c r="Y957" s="23"/>
      <c r="Z957" s="23"/>
      <c r="AA957" s="23"/>
      <c r="AB957" s="23"/>
      <c r="AC957" s="23"/>
      <c r="AD957" s="23"/>
      <c r="AE957" s="23"/>
      <c r="AF957" s="23"/>
    </row>
    <row r="958" ht="14.25" customHeight="1">
      <c r="A958" s="103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103"/>
      <c r="R958" s="103"/>
      <c r="S958" s="103"/>
      <c r="T958" s="103"/>
      <c r="U958" s="103"/>
      <c r="V958" s="103"/>
      <c r="W958" s="23"/>
      <c r="X958" s="23"/>
      <c r="Y958" s="23"/>
      <c r="Z958" s="23"/>
      <c r="AA958" s="23"/>
      <c r="AB958" s="23"/>
      <c r="AC958" s="23"/>
      <c r="AD958" s="23"/>
      <c r="AE958" s="23"/>
      <c r="AF958" s="23"/>
    </row>
    <row r="959" ht="14.25" customHeight="1">
      <c r="A959" s="103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103"/>
      <c r="R959" s="103"/>
      <c r="S959" s="103"/>
      <c r="T959" s="103"/>
      <c r="U959" s="103"/>
      <c r="V959" s="103"/>
      <c r="W959" s="23"/>
      <c r="X959" s="23"/>
      <c r="Y959" s="23"/>
      <c r="Z959" s="23"/>
      <c r="AA959" s="23"/>
      <c r="AB959" s="23"/>
      <c r="AC959" s="23"/>
      <c r="AD959" s="23"/>
      <c r="AE959" s="23"/>
      <c r="AF959" s="23"/>
    </row>
    <row r="960" ht="14.25" customHeight="1">
      <c r="A960" s="103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103"/>
      <c r="R960" s="103"/>
      <c r="S960" s="103"/>
      <c r="T960" s="103"/>
      <c r="U960" s="103"/>
      <c r="V960" s="103"/>
      <c r="W960" s="23"/>
      <c r="X960" s="23"/>
      <c r="Y960" s="23"/>
      <c r="Z960" s="23"/>
      <c r="AA960" s="23"/>
      <c r="AB960" s="23"/>
      <c r="AC960" s="23"/>
      <c r="AD960" s="23"/>
      <c r="AE960" s="23"/>
      <c r="AF960" s="23"/>
    </row>
    <row r="961" ht="14.25" customHeight="1">
      <c r="A961" s="103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103"/>
      <c r="R961" s="103"/>
      <c r="S961" s="103"/>
      <c r="T961" s="103"/>
      <c r="U961" s="103"/>
      <c r="V961" s="103"/>
      <c r="W961" s="23"/>
      <c r="X961" s="23"/>
      <c r="Y961" s="23"/>
      <c r="Z961" s="23"/>
      <c r="AA961" s="23"/>
      <c r="AB961" s="23"/>
      <c r="AC961" s="23"/>
      <c r="AD961" s="23"/>
      <c r="AE961" s="23"/>
      <c r="AF961" s="23"/>
    </row>
    <row r="962" ht="14.25" customHeight="1">
      <c r="A962" s="103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103"/>
      <c r="R962" s="103"/>
      <c r="S962" s="103"/>
      <c r="T962" s="103"/>
      <c r="U962" s="103"/>
      <c r="V962" s="103"/>
      <c r="W962" s="23"/>
      <c r="X962" s="23"/>
      <c r="Y962" s="23"/>
      <c r="Z962" s="23"/>
      <c r="AA962" s="23"/>
      <c r="AB962" s="23"/>
      <c r="AC962" s="23"/>
      <c r="AD962" s="23"/>
      <c r="AE962" s="23"/>
      <c r="AF962" s="23"/>
    </row>
    <row r="963" ht="14.25" customHeight="1">
      <c r="A963" s="103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103"/>
      <c r="R963" s="103"/>
      <c r="S963" s="103"/>
      <c r="T963" s="103"/>
      <c r="U963" s="103"/>
      <c r="V963" s="103"/>
      <c r="W963" s="23"/>
      <c r="X963" s="23"/>
      <c r="Y963" s="23"/>
      <c r="Z963" s="23"/>
      <c r="AA963" s="23"/>
      <c r="AB963" s="23"/>
      <c r="AC963" s="23"/>
      <c r="AD963" s="23"/>
      <c r="AE963" s="23"/>
      <c r="AF963" s="23"/>
    </row>
    <row r="964" ht="14.25" customHeight="1">
      <c r="A964" s="103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103"/>
      <c r="R964" s="103"/>
      <c r="S964" s="103"/>
      <c r="T964" s="103"/>
      <c r="U964" s="103"/>
      <c r="V964" s="103"/>
      <c r="W964" s="23"/>
      <c r="X964" s="23"/>
      <c r="Y964" s="23"/>
      <c r="Z964" s="23"/>
      <c r="AA964" s="23"/>
      <c r="AB964" s="23"/>
      <c r="AC964" s="23"/>
      <c r="AD964" s="23"/>
      <c r="AE964" s="23"/>
      <c r="AF964" s="23"/>
    </row>
    <row r="965" ht="14.25" customHeight="1">
      <c r="A965" s="103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103"/>
      <c r="R965" s="103"/>
      <c r="S965" s="103"/>
      <c r="T965" s="103"/>
      <c r="U965" s="103"/>
      <c r="V965" s="103"/>
      <c r="W965" s="23"/>
      <c r="X965" s="23"/>
      <c r="Y965" s="23"/>
      <c r="Z965" s="23"/>
      <c r="AA965" s="23"/>
      <c r="AB965" s="23"/>
      <c r="AC965" s="23"/>
      <c r="AD965" s="23"/>
      <c r="AE965" s="23"/>
      <c r="AF965" s="23"/>
    </row>
    <row r="966" ht="14.25" customHeight="1">
      <c r="A966" s="103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103"/>
      <c r="R966" s="103"/>
      <c r="S966" s="103"/>
      <c r="T966" s="103"/>
      <c r="U966" s="103"/>
      <c r="V966" s="103"/>
      <c r="W966" s="23"/>
      <c r="X966" s="23"/>
      <c r="Y966" s="23"/>
      <c r="Z966" s="23"/>
      <c r="AA966" s="23"/>
      <c r="AB966" s="23"/>
      <c r="AC966" s="23"/>
      <c r="AD966" s="23"/>
      <c r="AE966" s="23"/>
      <c r="AF966" s="23"/>
    </row>
    <row r="967" ht="14.25" customHeight="1">
      <c r="A967" s="103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103"/>
      <c r="R967" s="103"/>
      <c r="S967" s="103"/>
      <c r="T967" s="103"/>
      <c r="U967" s="103"/>
      <c r="V967" s="103"/>
      <c r="W967" s="23"/>
      <c r="X967" s="23"/>
      <c r="Y967" s="23"/>
      <c r="Z967" s="23"/>
      <c r="AA967" s="23"/>
      <c r="AB967" s="23"/>
      <c r="AC967" s="23"/>
      <c r="AD967" s="23"/>
      <c r="AE967" s="23"/>
      <c r="AF967" s="23"/>
    </row>
    <row r="968" ht="14.25" customHeight="1">
      <c r="A968" s="103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103"/>
      <c r="R968" s="103"/>
      <c r="S968" s="103"/>
      <c r="T968" s="103"/>
      <c r="U968" s="103"/>
      <c r="V968" s="103"/>
      <c r="W968" s="23"/>
      <c r="X968" s="23"/>
      <c r="Y968" s="23"/>
      <c r="Z968" s="23"/>
      <c r="AA968" s="23"/>
      <c r="AB968" s="23"/>
      <c r="AC968" s="23"/>
      <c r="AD968" s="23"/>
      <c r="AE968" s="23"/>
      <c r="AF968" s="23"/>
    </row>
    <row r="969" ht="14.25" customHeight="1">
      <c r="A969" s="103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103"/>
      <c r="R969" s="103"/>
      <c r="S969" s="103"/>
      <c r="T969" s="103"/>
      <c r="U969" s="103"/>
      <c r="V969" s="103"/>
      <c r="W969" s="23"/>
      <c r="X969" s="23"/>
      <c r="Y969" s="23"/>
      <c r="Z969" s="23"/>
      <c r="AA969" s="23"/>
      <c r="AB969" s="23"/>
      <c r="AC969" s="23"/>
      <c r="AD969" s="23"/>
      <c r="AE969" s="23"/>
      <c r="AF969" s="23"/>
    </row>
    <row r="970" ht="14.25" customHeight="1">
      <c r="A970" s="103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103"/>
      <c r="R970" s="103"/>
      <c r="S970" s="103"/>
      <c r="T970" s="103"/>
      <c r="U970" s="103"/>
      <c r="V970" s="103"/>
      <c r="W970" s="23"/>
      <c r="X970" s="23"/>
      <c r="Y970" s="23"/>
      <c r="Z970" s="23"/>
      <c r="AA970" s="23"/>
      <c r="AB970" s="23"/>
      <c r="AC970" s="23"/>
      <c r="AD970" s="23"/>
      <c r="AE970" s="23"/>
      <c r="AF970" s="23"/>
    </row>
    <row r="971" ht="14.25" customHeight="1">
      <c r="A971" s="103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103"/>
      <c r="R971" s="103"/>
      <c r="S971" s="103"/>
      <c r="T971" s="103"/>
      <c r="U971" s="103"/>
      <c r="V971" s="103"/>
      <c r="W971" s="23"/>
      <c r="X971" s="23"/>
      <c r="Y971" s="23"/>
      <c r="Z971" s="23"/>
      <c r="AA971" s="23"/>
      <c r="AB971" s="23"/>
      <c r="AC971" s="23"/>
      <c r="AD971" s="23"/>
      <c r="AE971" s="23"/>
      <c r="AF971" s="23"/>
    </row>
    <row r="972" ht="14.25" customHeight="1">
      <c r="A972" s="103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103"/>
      <c r="R972" s="103"/>
      <c r="S972" s="103"/>
      <c r="T972" s="103"/>
      <c r="U972" s="103"/>
      <c r="V972" s="103"/>
      <c r="W972" s="23"/>
      <c r="X972" s="23"/>
      <c r="Y972" s="23"/>
      <c r="Z972" s="23"/>
      <c r="AA972" s="23"/>
      <c r="AB972" s="23"/>
      <c r="AC972" s="23"/>
      <c r="AD972" s="23"/>
      <c r="AE972" s="23"/>
      <c r="AF972" s="23"/>
    </row>
    <row r="973" ht="14.25" customHeight="1">
      <c r="A973" s="103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103"/>
      <c r="R973" s="103"/>
      <c r="S973" s="103"/>
      <c r="T973" s="103"/>
      <c r="U973" s="103"/>
      <c r="V973" s="103"/>
      <c r="W973" s="23"/>
      <c r="X973" s="23"/>
      <c r="Y973" s="23"/>
      <c r="Z973" s="23"/>
      <c r="AA973" s="23"/>
      <c r="AB973" s="23"/>
      <c r="AC973" s="23"/>
      <c r="AD973" s="23"/>
      <c r="AE973" s="23"/>
      <c r="AF973" s="23"/>
    </row>
    <row r="974" ht="14.25" customHeight="1">
      <c r="A974" s="103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103"/>
      <c r="R974" s="103"/>
      <c r="S974" s="103"/>
      <c r="T974" s="103"/>
      <c r="U974" s="103"/>
      <c r="V974" s="103"/>
      <c r="W974" s="23"/>
      <c r="X974" s="23"/>
      <c r="Y974" s="23"/>
      <c r="Z974" s="23"/>
      <c r="AA974" s="23"/>
      <c r="AB974" s="23"/>
      <c r="AC974" s="23"/>
      <c r="AD974" s="23"/>
      <c r="AE974" s="23"/>
      <c r="AF974" s="23"/>
    </row>
    <row r="975" ht="14.25" customHeight="1">
      <c r="A975" s="103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103"/>
      <c r="R975" s="103"/>
      <c r="S975" s="103"/>
      <c r="T975" s="103"/>
      <c r="U975" s="103"/>
      <c r="V975" s="103"/>
      <c r="W975" s="23"/>
      <c r="X975" s="23"/>
      <c r="Y975" s="23"/>
      <c r="Z975" s="23"/>
      <c r="AA975" s="23"/>
      <c r="AB975" s="23"/>
      <c r="AC975" s="23"/>
      <c r="AD975" s="23"/>
      <c r="AE975" s="23"/>
      <c r="AF975" s="23"/>
    </row>
    <row r="976" ht="14.25" customHeight="1">
      <c r="A976" s="103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103"/>
      <c r="R976" s="103"/>
      <c r="S976" s="103"/>
      <c r="T976" s="103"/>
      <c r="U976" s="103"/>
      <c r="V976" s="103"/>
      <c r="W976" s="23"/>
      <c r="X976" s="23"/>
      <c r="Y976" s="23"/>
      <c r="Z976" s="23"/>
      <c r="AA976" s="23"/>
      <c r="AB976" s="23"/>
      <c r="AC976" s="23"/>
      <c r="AD976" s="23"/>
      <c r="AE976" s="23"/>
      <c r="AF976" s="23"/>
    </row>
    <row r="977" ht="14.25" customHeight="1">
      <c r="A977" s="103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103"/>
      <c r="R977" s="103"/>
      <c r="S977" s="103"/>
      <c r="T977" s="103"/>
      <c r="U977" s="103"/>
      <c r="V977" s="103"/>
      <c r="W977" s="23"/>
      <c r="X977" s="23"/>
      <c r="Y977" s="23"/>
      <c r="Z977" s="23"/>
      <c r="AA977" s="23"/>
      <c r="AB977" s="23"/>
      <c r="AC977" s="23"/>
      <c r="AD977" s="23"/>
      <c r="AE977" s="23"/>
      <c r="AF977" s="23"/>
    </row>
    <row r="978" ht="14.25" customHeight="1">
      <c r="A978" s="103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103"/>
      <c r="R978" s="103"/>
      <c r="S978" s="103"/>
      <c r="T978" s="103"/>
      <c r="U978" s="103"/>
      <c r="V978" s="103"/>
      <c r="W978" s="23"/>
      <c r="X978" s="23"/>
      <c r="Y978" s="23"/>
      <c r="Z978" s="23"/>
      <c r="AA978" s="23"/>
      <c r="AB978" s="23"/>
      <c r="AC978" s="23"/>
      <c r="AD978" s="23"/>
      <c r="AE978" s="23"/>
      <c r="AF978" s="23"/>
    </row>
    <row r="979" ht="14.25" customHeight="1">
      <c r="A979" s="103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103"/>
      <c r="R979" s="103"/>
      <c r="S979" s="103"/>
      <c r="T979" s="103"/>
      <c r="U979" s="103"/>
      <c r="V979" s="103"/>
      <c r="W979" s="23"/>
      <c r="X979" s="23"/>
      <c r="Y979" s="23"/>
      <c r="Z979" s="23"/>
      <c r="AA979" s="23"/>
      <c r="AB979" s="23"/>
      <c r="AC979" s="23"/>
      <c r="AD979" s="23"/>
      <c r="AE979" s="23"/>
      <c r="AF979" s="23"/>
    </row>
    <row r="980" ht="14.25" customHeight="1">
      <c r="A980" s="103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103"/>
      <c r="R980" s="103"/>
      <c r="S980" s="103"/>
      <c r="T980" s="103"/>
      <c r="U980" s="103"/>
      <c r="V980" s="103"/>
      <c r="W980" s="23"/>
      <c r="X980" s="23"/>
      <c r="Y980" s="23"/>
      <c r="Z980" s="23"/>
      <c r="AA980" s="23"/>
      <c r="AB980" s="23"/>
      <c r="AC980" s="23"/>
      <c r="AD980" s="23"/>
      <c r="AE980" s="23"/>
      <c r="AF980" s="23"/>
    </row>
    <row r="981" ht="14.25" customHeight="1">
      <c r="A981" s="103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103"/>
      <c r="R981" s="103"/>
      <c r="S981" s="103"/>
      <c r="T981" s="103"/>
      <c r="U981" s="103"/>
      <c r="V981" s="103"/>
      <c r="W981" s="23"/>
      <c r="X981" s="23"/>
      <c r="Y981" s="23"/>
      <c r="Z981" s="23"/>
      <c r="AA981" s="23"/>
      <c r="AB981" s="23"/>
      <c r="AC981" s="23"/>
      <c r="AD981" s="23"/>
      <c r="AE981" s="23"/>
      <c r="AF981" s="23"/>
    </row>
    <row r="982" ht="14.25" customHeight="1">
      <c r="A982" s="103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103"/>
      <c r="R982" s="103"/>
      <c r="S982" s="103"/>
      <c r="T982" s="103"/>
      <c r="U982" s="103"/>
      <c r="V982" s="103"/>
      <c r="W982" s="23"/>
      <c r="X982" s="23"/>
      <c r="Y982" s="23"/>
      <c r="Z982" s="23"/>
      <c r="AA982" s="23"/>
      <c r="AB982" s="23"/>
      <c r="AC982" s="23"/>
      <c r="AD982" s="23"/>
      <c r="AE982" s="23"/>
      <c r="AF982" s="23"/>
    </row>
    <row r="983" ht="14.25" customHeight="1">
      <c r="A983" s="103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103"/>
      <c r="R983" s="103"/>
      <c r="S983" s="103"/>
      <c r="T983" s="103"/>
      <c r="U983" s="103"/>
      <c r="V983" s="103"/>
      <c r="W983" s="23"/>
      <c r="X983" s="23"/>
      <c r="Y983" s="23"/>
      <c r="Z983" s="23"/>
      <c r="AA983" s="23"/>
      <c r="AB983" s="23"/>
      <c r="AC983" s="23"/>
      <c r="AD983" s="23"/>
      <c r="AE983" s="23"/>
      <c r="AF983" s="23"/>
    </row>
    <row r="984" ht="14.25" customHeight="1">
      <c r="A984" s="103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103"/>
      <c r="R984" s="103"/>
      <c r="S984" s="103"/>
      <c r="T984" s="103"/>
      <c r="U984" s="103"/>
      <c r="V984" s="103"/>
      <c r="W984" s="23"/>
      <c r="X984" s="23"/>
      <c r="Y984" s="23"/>
      <c r="Z984" s="23"/>
      <c r="AA984" s="23"/>
      <c r="AB984" s="23"/>
      <c r="AC984" s="23"/>
      <c r="AD984" s="23"/>
      <c r="AE984" s="23"/>
      <c r="AF984" s="23"/>
    </row>
    <row r="985" ht="14.25" customHeight="1">
      <c r="A985" s="103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103"/>
      <c r="R985" s="103"/>
      <c r="S985" s="103"/>
      <c r="T985" s="103"/>
      <c r="U985" s="103"/>
      <c r="V985" s="103"/>
      <c r="W985" s="23"/>
      <c r="X985" s="23"/>
      <c r="Y985" s="23"/>
      <c r="Z985" s="23"/>
      <c r="AA985" s="23"/>
      <c r="AB985" s="23"/>
      <c r="AC985" s="23"/>
      <c r="AD985" s="23"/>
      <c r="AE985" s="23"/>
      <c r="AF985" s="23"/>
    </row>
    <row r="986" ht="14.25" customHeight="1">
      <c r="A986" s="103"/>
      <c r="B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103"/>
      <c r="R986" s="103"/>
      <c r="S986" s="103"/>
      <c r="T986" s="103"/>
      <c r="U986" s="103"/>
      <c r="V986" s="103"/>
      <c r="W986" s="23"/>
      <c r="X986" s="23"/>
      <c r="Y986" s="23"/>
      <c r="Z986" s="23"/>
      <c r="AA986" s="23"/>
      <c r="AB986" s="23"/>
      <c r="AC986" s="23"/>
      <c r="AD986" s="23"/>
      <c r="AE986" s="23"/>
      <c r="AF986" s="23"/>
    </row>
    <row r="987" ht="14.25" customHeight="1">
      <c r="A987" s="103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103"/>
      <c r="R987" s="103"/>
      <c r="S987" s="103"/>
      <c r="T987" s="103"/>
      <c r="U987" s="103"/>
      <c r="V987" s="103"/>
      <c r="W987" s="23"/>
      <c r="X987" s="23"/>
      <c r="Y987" s="23"/>
      <c r="Z987" s="23"/>
      <c r="AA987" s="23"/>
      <c r="AB987" s="23"/>
      <c r="AC987" s="23"/>
      <c r="AD987" s="23"/>
      <c r="AE987" s="23"/>
      <c r="AF987" s="23"/>
    </row>
    <row r="988" ht="14.25" customHeight="1">
      <c r="A988" s="103"/>
      <c r="B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103"/>
      <c r="R988" s="103"/>
      <c r="S988" s="103"/>
      <c r="T988" s="103"/>
      <c r="U988" s="103"/>
      <c r="V988" s="103"/>
      <c r="W988" s="23"/>
      <c r="X988" s="23"/>
      <c r="Y988" s="23"/>
      <c r="Z988" s="23"/>
      <c r="AA988" s="23"/>
      <c r="AB988" s="23"/>
      <c r="AC988" s="23"/>
      <c r="AD988" s="23"/>
      <c r="AE988" s="23"/>
      <c r="AF988" s="23"/>
    </row>
    <row r="989" ht="14.25" customHeight="1">
      <c r="A989" s="103"/>
      <c r="B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103"/>
      <c r="R989" s="103"/>
      <c r="S989" s="103"/>
      <c r="T989" s="103"/>
      <c r="U989" s="103"/>
      <c r="V989" s="103"/>
      <c r="W989" s="23"/>
      <c r="X989" s="23"/>
      <c r="Y989" s="23"/>
      <c r="Z989" s="23"/>
      <c r="AA989" s="23"/>
      <c r="AB989" s="23"/>
      <c r="AC989" s="23"/>
      <c r="AD989" s="23"/>
      <c r="AE989" s="23"/>
      <c r="AF989" s="23"/>
    </row>
    <row r="990" ht="14.25" customHeight="1">
      <c r="A990" s="103"/>
      <c r="B990" s="66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103"/>
      <c r="R990" s="103"/>
      <c r="S990" s="103"/>
      <c r="T990" s="103"/>
      <c r="U990" s="103"/>
      <c r="V990" s="103"/>
      <c r="W990" s="23"/>
      <c r="X990" s="23"/>
      <c r="Y990" s="23"/>
      <c r="Z990" s="23"/>
      <c r="AA990" s="23"/>
      <c r="AB990" s="23"/>
      <c r="AC990" s="23"/>
      <c r="AD990" s="23"/>
      <c r="AE990" s="23"/>
      <c r="AF990" s="23"/>
    </row>
    <row r="991" ht="14.25" customHeight="1">
      <c r="A991" s="103"/>
      <c r="B991" s="66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103"/>
      <c r="R991" s="103"/>
      <c r="S991" s="103"/>
      <c r="T991" s="103"/>
      <c r="U991" s="103"/>
      <c r="V991" s="103"/>
      <c r="W991" s="23"/>
      <c r="X991" s="23"/>
      <c r="Y991" s="23"/>
      <c r="Z991" s="23"/>
      <c r="AA991" s="23"/>
      <c r="AB991" s="23"/>
      <c r="AC991" s="23"/>
      <c r="AD991" s="23"/>
      <c r="AE991" s="23"/>
      <c r="AF991" s="23"/>
    </row>
    <row r="992" ht="14.25" customHeight="1">
      <c r="A992" s="103"/>
      <c r="B992" s="66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103"/>
      <c r="R992" s="103"/>
      <c r="S992" s="103"/>
      <c r="T992" s="103"/>
      <c r="U992" s="103"/>
      <c r="V992" s="103"/>
      <c r="W992" s="23"/>
      <c r="X992" s="23"/>
      <c r="Y992" s="23"/>
      <c r="Z992" s="23"/>
      <c r="AA992" s="23"/>
      <c r="AB992" s="23"/>
      <c r="AC992" s="23"/>
      <c r="AD992" s="23"/>
      <c r="AE992" s="23"/>
      <c r="AF992" s="23"/>
    </row>
    <row r="993" ht="14.25" customHeight="1">
      <c r="A993" s="103"/>
      <c r="B993" s="66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103"/>
      <c r="R993" s="103"/>
      <c r="S993" s="103"/>
      <c r="T993" s="103"/>
      <c r="U993" s="103"/>
      <c r="V993" s="103"/>
      <c r="W993" s="23"/>
      <c r="X993" s="23"/>
      <c r="Y993" s="23"/>
      <c r="Z993" s="23"/>
      <c r="AA993" s="23"/>
      <c r="AB993" s="23"/>
      <c r="AC993" s="23"/>
      <c r="AD993" s="23"/>
      <c r="AE993" s="23"/>
      <c r="AF993" s="23"/>
    </row>
    <row r="994" ht="14.25" customHeight="1">
      <c r="A994" s="103"/>
      <c r="B994" s="66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103"/>
      <c r="R994" s="103"/>
      <c r="S994" s="103"/>
      <c r="T994" s="103"/>
      <c r="U994" s="103"/>
      <c r="V994" s="103"/>
      <c r="W994" s="23"/>
      <c r="X994" s="23"/>
      <c r="Y994" s="23"/>
      <c r="Z994" s="23"/>
      <c r="AA994" s="23"/>
      <c r="AB994" s="23"/>
      <c r="AC994" s="23"/>
      <c r="AD994" s="23"/>
      <c r="AE994" s="23"/>
      <c r="AF994" s="23"/>
    </row>
    <row r="995" ht="14.25" customHeight="1">
      <c r="A995" s="103"/>
      <c r="B995" s="6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103"/>
      <c r="R995" s="103"/>
      <c r="S995" s="103"/>
      <c r="T995" s="103"/>
      <c r="U995" s="103"/>
      <c r="V995" s="103"/>
      <c r="W995" s="23"/>
      <c r="X995" s="23"/>
      <c r="Y995" s="23"/>
      <c r="Z995" s="23"/>
      <c r="AA995" s="23"/>
      <c r="AB995" s="23"/>
      <c r="AC995" s="23"/>
      <c r="AD995" s="23"/>
      <c r="AE995" s="23"/>
      <c r="AF995" s="23"/>
    </row>
    <row r="996" ht="14.25" customHeight="1">
      <c r="A996" s="103"/>
      <c r="B996" s="66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103"/>
      <c r="R996" s="103"/>
      <c r="S996" s="103"/>
      <c r="T996" s="103"/>
      <c r="U996" s="103"/>
      <c r="V996" s="103"/>
      <c r="W996" s="23"/>
      <c r="X996" s="23"/>
      <c r="Y996" s="23"/>
      <c r="Z996" s="23"/>
      <c r="AA996" s="23"/>
      <c r="AB996" s="23"/>
      <c r="AC996" s="23"/>
      <c r="AD996" s="23"/>
      <c r="AE996" s="23"/>
      <c r="AF996" s="23"/>
    </row>
    <row r="997" ht="14.25" customHeight="1">
      <c r="A997" s="103"/>
      <c r="B997" s="66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103"/>
      <c r="R997" s="103"/>
      <c r="S997" s="103"/>
      <c r="T997" s="103"/>
      <c r="U997" s="103"/>
      <c r="V997" s="103"/>
      <c r="W997" s="23"/>
      <c r="X997" s="23"/>
      <c r="Y997" s="23"/>
      <c r="Z997" s="23"/>
      <c r="AA997" s="23"/>
      <c r="AB997" s="23"/>
      <c r="AC997" s="23"/>
      <c r="AD997" s="23"/>
      <c r="AE997" s="23"/>
      <c r="AF997" s="23"/>
    </row>
    <row r="998" ht="14.25" customHeight="1">
      <c r="A998" s="103"/>
      <c r="B998" s="66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103"/>
      <c r="R998" s="103"/>
      <c r="S998" s="103"/>
      <c r="T998" s="103"/>
      <c r="U998" s="103"/>
      <c r="V998" s="103"/>
      <c r="W998" s="23"/>
      <c r="X998" s="23"/>
      <c r="Y998" s="23"/>
      <c r="Z998" s="23"/>
      <c r="AA998" s="23"/>
      <c r="AB998" s="23"/>
      <c r="AC998" s="23"/>
      <c r="AD998" s="23"/>
      <c r="AE998" s="23"/>
      <c r="AF998" s="23"/>
    </row>
    <row r="999" ht="14.25" customHeight="1">
      <c r="A999" s="103"/>
      <c r="B999" s="66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103"/>
      <c r="R999" s="103"/>
      <c r="S999" s="103"/>
      <c r="T999" s="103"/>
      <c r="U999" s="103"/>
      <c r="V999" s="103"/>
      <c r="W999" s="23"/>
      <c r="X999" s="23"/>
      <c r="Y999" s="23"/>
      <c r="Z999" s="23"/>
      <c r="AA999" s="23"/>
      <c r="AB999" s="23"/>
      <c r="AC999" s="23"/>
      <c r="AD999" s="23"/>
      <c r="AE999" s="23"/>
      <c r="AF999" s="23"/>
    </row>
    <row r="1000" ht="14.25" customHeight="1">
      <c r="A1000" s="103"/>
      <c r="B1000" s="66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103"/>
      <c r="R1000" s="103"/>
      <c r="S1000" s="103"/>
      <c r="T1000" s="103"/>
      <c r="U1000" s="103"/>
      <c r="V1000" s="103"/>
      <c r="W1000" s="23"/>
      <c r="X1000" s="23"/>
      <c r="Y1000" s="23"/>
      <c r="Z1000" s="23"/>
      <c r="AA1000" s="23"/>
      <c r="AB1000" s="23"/>
      <c r="AC1000" s="23"/>
      <c r="AD1000" s="23"/>
      <c r="AE1000" s="23"/>
      <c r="AF1000" s="2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5.71"/>
    <col customWidth="1" min="23" max="23" width="10.0"/>
    <col customWidth="1" min="24" max="24" width="9.71"/>
    <col customWidth="1" min="25" max="34" width="9.14"/>
  </cols>
  <sheetData>
    <row r="1" ht="12.75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5"/>
      <c r="U1" s="8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</row>
    <row r="2" ht="12.75" customHeight="1">
      <c r="A2" s="11"/>
      <c r="C2" s="9"/>
      <c r="E2" s="9"/>
      <c r="G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13"/>
      <c r="U2" s="16"/>
      <c r="V2" s="9"/>
      <c r="W2" s="18">
        <v>42613.0</v>
      </c>
      <c r="X2" s="18">
        <v>42613.0</v>
      </c>
      <c r="Y2" s="9"/>
      <c r="Z2" s="9"/>
      <c r="AA2" s="9"/>
      <c r="AB2" s="9"/>
      <c r="AC2" s="9"/>
      <c r="AD2" s="9"/>
      <c r="AE2" s="9"/>
      <c r="AF2" s="9"/>
      <c r="AG2" s="9"/>
      <c r="AH2" s="9"/>
    </row>
    <row r="3" ht="12.75" customHeight="1">
      <c r="A3" s="25" t="s">
        <v>12</v>
      </c>
      <c r="B3" s="28"/>
      <c r="C3" s="31" t="s">
        <v>7</v>
      </c>
      <c r="D3" s="31" t="s">
        <v>8</v>
      </c>
      <c r="E3" s="31" t="s">
        <v>18</v>
      </c>
      <c r="F3" s="31" t="s">
        <v>19</v>
      </c>
      <c r="G3" s="31" t="s">
        <v>20</v>
      </c>
      <c r="H3" s="31" t="s">
        <v>21</v>
      </c>
      <c r="I3" s="31" t="s">
        <v>22</v>
      </c>
      <c r="J3" s="31" t="s">
        <v>23</v>
      </c>
      <c r="K3" s="31" t="s">
        <v>24</v>
      </c>
      <c r="L3" s="31" t="s">
        <v>25</v>
      </c>
      <c r="M3" s="31" t="s">
        <v>26</v>
      </c>
      <c r="N3" s="31" t="s">
        <v>27</v>
      </c>
      <c r="O3" s="31" t="s">
        <v>28</v>
      </c>
      <c r="P3" s="31" t="s">
        <v>29</v>
      </c>
      <c r="Q3" s="31" t="s">
        <v>30</v>
      </c>
      <c r="R3" s="31" t="s">
        <v>10</v>
      </c>
      <c r="S3" s="33"/>
      <c r="T3" s="34" t="s">
        <v>31</v>
      </c>
      <c r="U3" s="39" t="s">
        <v>32</v>
      </c>
      <c r="V3" s="9"/>
      <c r="W3" s="41" t="s">
        <v>34</v>
      </c>
      <c r="X3" s="41" t="s">
        <v>36</v>
      </c>
      <c r="Y3" s="9"/>
      <c r="Z3" s="9"/>
      <c r="AA3" s="9"/>
      <c r="AB3" s="9"/>
      <c r="AC3" s="9"/>
      <c r="AD3" s="9"/>
      <c r="AE3" s="9"/>
      <c r="AF3" s="9"/>
      <c r="AG3" s="9"/>
      <c r="AH3" s="9"/>
    </row>
    <row r="4" ht="12.75" customHeight="1">
      <c r="A4" s="43" t="s">
        <v>16</v>
      </c>
      <c r="B4" s="44"/>
      <c r="C4" s="45">
        <v>0.0</v>
      </c>
      <c r="D4" s="45">
        <v>16.0</v>
      </c>
      <c r="E4" s="45">
        <v>60.0</v>
      </c>
      <c r="F4" s="45">
        <v>50.0</v>
      </c>
      <c r="G4" s="45">
        <v>54.0</v>
      </c>
      <c r="H4" s="45">
        <v>58.0</v>
      </c>
      <c r="I4" s="45">
        <v>41.0</v>
      </c>
      <c r="J4" s="45">
        <v>55.0</v>
      </c>
      <c r="K4" s="45">
        <v>0.0</v>
      </c>
      <c r="L4" s="45">
        <v>0.0</v>
      </c>
      <c r="M4" s="45">
        <v>0.0</v>
      </c>
      <c r="N4" s="45">
        <v>0.0</v>
      </c>
      <c r="O4" s="45">
        <v>0.0</v>
      </c>
      <c r="P4" s="45">
        <v>0.0</v>
      </c>
      <c r="Q4" s="45">
        <v>0.0</v>
      </c>
      <c r="R4" s="47">
        <f t="shared" ref="R4:R110" si="1">SUM(C4:Q4)</f>
        <v>334</v>
      </c>
      <c r="S4" s="48"/>
      <c r="T4" s="49">
        <v>6.0</v>
      </c>
      <c r="U4" s="49">
        <v>1.0</v>
      </c>
      <c r="V4" s="50"/>
      <c r="W4" s="52">
        <v>40.0</v>
      </c>
      <c r="X4" s="52">
        <v>55.0</v>
      </c>
      <c r="Y4" s="9"/>
      <c r="Z4" s="9"/>
      <c r="AA4" s="9"/>
      <c r="AB4" s="9"/>
      <c r="AC4" s="9"/>
      <c r="AD4" s="9"/>
      <c r="AE4" s="9"/>
      <c r="AF4" s="9"/>
      <c r="AG4" s="9"/>
      <c r="AH4" s="9"/>
    </row>
    <row r="5" ht="12.75" customHeight="1">
      <c r="A5" s="43" t="s">
        <v>35</v>
      </c>
      <c r="B5" s="44"/>
      <c r="C5" s="45">
        <v>0.0</v>
      </c>
      <c r="D5" s="45">
        <v>0.0</v>
      </c>
      <c r="E5" s="45">
        <v>6.0</v>
      </c>
      <c r="F5" s="45">
        <v>7.0</v>
      </c>
      <c r="G5" s="45">
        <v>5.0</v>
      </c>
      <c r="H5" s="45">
        <v>1.0</v>
      </c>
      <c r="I5" s="45">
        <v>6.0</v>
      </c>
      <c r="J5" s="45">
        <v>5.0</v>
      </c>
      <c r="K5" s="45">
        <v>0.0</v>
      </c>
      <c r="L5" s="45">
        <v>0.0</v>
      </c>
      <c r="M5" s="45">
        <v>0.0</v>
      </c>
      <c r="N5" s="45">
        <v>0.0</v>
      </c>
      <c r="O5" s="45">
        <v>0.0</v>
      </c>
      <c r="P5" s="45">
        <v>0.0</v>
      </c>
      <c r="Q5" s="45">
        <v>0.0</v>
      </c>
      <c r="R5" s="47">
        <f t="shared" si="1"/>
        <v>30</v>
      </c>
      <c r="S5" s="48"/>
      <c r="T5" s="49">
        <v>0.0</v>
      </c>
      <c r="U5" s="49">
        <v>0.0</v>
      </c>
      <c r="V5" s="50"/>
      <c r="W5" s="52">
        <v>0.0</v>
      </c>
      <c r="X5" s="52">
        <v>0.0</v>
      </c>
      <c r="Y5" s="9"/>
      <c r="Z5" s="9"/>
      <c r="AA5" s="9"/>
      <c r="AB5" s="9"/>
      <c r="AC5" s="9"/>
      <c r="AD5" s="9"/>
      <c r="AE5" s="9"/>
      <c r="AF5" s="9"/>
      <c r="AG5" s="9"/>
      <c r="AH5" s="9"/>
    </row>
    <row r="6" ht="12.75" customHeight="1">
      <c r="A6" s="43" t="s">
        <v>45</v>
      </c>
      <c r="B6" s="44"/>
      <c r="C6" s="45">
        <v>0.0</v>
      </c>
      <c r="D6" s="45">
        <v>17.0</v>
      </c>
      <c r="E6" s="45">
        <v>4.0</v>
      </c>
      <c r="F6" s="45">
        <v>4.0</v>
      </c>
      <c r="G6" s="45">
        <v>6.0</v>
      </c>
      <c r="H6" s="45">
        <v>5.0</v>
      </c>
      <c r="I6" s="45">
        <v>5.0</v>
      </c>
      <c r="J6" s="45">
        <v>5.0</v>
      </c>
      <c r="K6" s="45">
        <v>0.0</v>
      </c>
      <c r="L6" s="45">
        <v>0.0</v>
      </c>
      <c r="M6" s="45">
        <v>0.0</v>
      </c>
      <c r="N6" s="45">
        <v>0.0</v>
      </c>
      <c r="O6" s="45">
        <v>0.0</v>
      </c>
      <c r="P6" s="45">
        <v>0.0</v>
      </c>
      <c r="Q6" s="45">
        <v>0.0</v>
      </c>
      <c r="R6" s="47">
        <f t="shared" si="1"/>
        <v>46</v>
      </c>
      <c r="S6" s="48"/>
      <c r="T6" s="49">
        <v>0.0</v>
      </c>
      <c r="U6" s="49">
        <v>0.0</v>
      </c>
      <c r="V6" s="50"/>
      <c r="W6" s="52">
        <v>0.0</v>
      </c>
      <c r="X6" s="52">
        <v>0.0</v>
      </c>
      <c r="Y6" s="9"/>
      <c r="Z6" s="9"/>
      <c r="AA6" s="9"/>
      <c r="AB6" s="9"/>
      <c r="AC6" s="9"/>
      <c r="AD6" s="9"/>
      <c r="AE6" s="9"/>
      <c r="AF6" s="9"/>
      <c r="AG6" s="9"/>
      <c r="AH6" s="9"/>
    </row>
    <row r="7" ht="12.75" customHeight="1">
      <c r="A7" s="43" t="s">
        <v>38</v>
      </c>
      <c r="B7" s="44"/>
      <c r="C7" s="45">
        <v>0.0</v>
      </c>
      <c r="D7" s="45">
        <v>13.0</v>
      </c>
      <c r="E7" s="45">
        <v>9.0</v>
      </c>
      <c r="F7" s="45">
        <v>15.0</v>
      </c>
      <c r="G7" s="45">
        <v>12.0</v>
      </c>
      <c r="H7" s="45">
        <v>14.0</v>
      </c>
      <c r="I7" s="45">
        <v>14.0</v>
      </c>
      <c r="J7" s="45">
        <v>10.0</v>
      </c>
      <c r="K7" s="45">
        <v>0.0</v>
      </c>
      <c r="L7" s="45">
        <v>0.0</v>
      </c>
      <c r="M7" s="45">
        <v>0.0</v>
      </c>
      <c r="N7" s="45">
        <v>0.0</v>
      </c>
      <c r="O7" s="45">
        <v>0.0</v>
      </c>
      <c r="P7" s="45">
        <v>0.0</v>
      </c>
      <c r="Q7" s="45">
        <v>0.0</v>
      </c>
      <c r="R7" s="47">
        <f t="shared" si="1"/>
        <v>87</v>
      </c>
      <c r="S7" s="48"/>
      <c r="T7" s="49">
        <v>0.0</v>
      </c>
      <c r="U7" s="49">
        <v>0.0</v>
      </c>
      <c r="V7" s="50"/>
      <c r="W7" s="52">
        <v>0.0</v>
      </c>
      <c r="X7" s="52">
        <v>0.0</v>
      </c>
      <c r="Y7" s="9"/>
      <c r="Z7" s="9"/>
      <c r="AA7" s="9"/>
      <c r="AB7" s="9"/>
      <c r="AC7" s="9"/>
      <c r="AD7" s="9"/>
      <c r="AE7" s="9"/>
      <c r="AF7" s="9"/>
      <c r="AG7" s="9"/>
      <c r="AH7" s="9"/>
    </row>
    <row r="8" ht="12.75" customHeight="1">
      <c r="A8" s="43" t="s">
        <v>50</v>
      </c>
      <c r="B8" s="44"/>
      <c r="C8" s="45">
        <v>18.0</v>
      </c>
      <c r="D8" s="45">
        <v>0.0</v>
      </c>
      <c r="E8" s="45">
        <v>102.0</v>
      </c>
      <c r="F8" s="45">
        <v>109.0</v>
      </c>
      <c r="G8" s="45">
        <v>132.0</v>
      </c>
      <c r="H8" s="45">
        <v>129.0</v>
      </c>
      <c r="I8" s="45">
        <v>123.0</v>
      </c>
      <c r="J8" s="45">
        <v>135.0</v>
      </c>
      <c r="K8" s="45">
        <v>0.0</v>
      </c>
      <c r="L8" s="45">
        <v>0.0</v>
      </c>
      <c r="M8" s="45">
        <v>0.0</v>
      </c>
      <c r="N8" s="45">
        <v>0.0</v>
      </c>
      <c r="O8" s="45">
        <v>0.0</v>
      </c>
      <c r="P8" s="45">
        <v>0.0</v>
      </c>
      <c r="Q8" s="45">
        <v>0.0</v>
      </c>
      <c r="R8" s="47">
        <f t="shared" si="1"/>
        <v>748</v>
      </c>
      <c r="S8" s="48"/>
      <c r="T8" s="49">
        <v>3.0</v>
      </c>
      <c r="U8" s="55">
        <v>0.0</v>
      </c>
      <c r="V8" s="50"/>
      <c r="W8" s="52">
        <v>36.0</v>
      </c>
      <c r="X8" s="52">
        <v>11.0</v>
      </c>
      <c r="Y8" s="9"/>
      <c r="Z8" s="9"/>
      <c r="AA8" s="9"/>
      <c r="AB8" s="9"/>
      <c r="AC8" s="9"/>
      <c r="AD8" s="9"/>
      <c r="AE8" s="9"/>
      <c r="AF8" s="9"/>
      <c r="AG8" s="9"/>
      <c r="AH8" s="9"/>
    </row>
    <row r="9" ht="12.75" customHeight="1">
      <c r="A9" s="43" t="s">
        <v>56</v>
      </c>
      <c r="B9" s="44"/>
      <c r="C9" s="45">
        <v>0.0</v>
      </c>
      <c r="D9" s="45">
        <v>0.0</v>
      </c>
      <c r="E9" s="45">
        <v>3.0</v>
      </c>
      <c r="F9" s="45">
        <v>6.0</v>
      </c>
      <c r="G9" s="45">
        <v>13.0</v>
      </c>
      <c r="H9" s="45">
        <v>5.0</v>
      </c>
      <c r="I9" s="45">
        <v>6.0</v>
      </c>
      <c r="J9" s="45">
        <v>2.0</v>
      </c>
      <c r="K9" s="45">
        <v>0.0</v>
      </c>
      <c r="L9" s="45">
        <v>0.0</v>
      </c>
      <c r="M9" s="45">
        <v>0.0</v>
      </c>
      <c r="N9" s="45">
        <v>0.0</v>
      </c>
      <c r="O9" s="45">
        <v>0.0</v>
      </c>
      <c r="P9" s="45">
        <v>0.0</v>
      </c>
      <c r="Q9" s="45">
        <v>0.0</v>
      </c>
      <c r="R9" s="47">
        <f t="shared" si="1"/>
        <v>35</v>
      </c>
      <c r="S9" s="48"/>
      <c r="T9" s="49">
        <v>0.0</v>
      </c>
      <c r="U9" s="49">
        <v>0.0</v>
      </c>
      <c r="V9" s="50"/>
      <c r="W9" s="52">
        <v>0.0</v>
      </c>
      <c r="X9" s="52">
        <v>0.0</v>
      </c>
      <c r="Y9" s="9"/>
      <c r="Z9" s="9"/>
      <c r="AA9" s="9"/>
      <c r="AB9" s="9"/>
      <c r="AC9" s="9"/>
      <c r="AD9" s="9"/>
      <c r="AE9" s="9"/>
      <c r="AF9" s="9"/>
      <c r="AG9" s="9"/>
      <c r="AH9" s="9"/>
    </row>
    <row r="10" ht="12.75" customHeight="1">
      <c r="A10" s="43" t="s">
        <v>59</v>
      </c>
      <c r="B10" s="44"/>
      <c r="C10" s="45">
        <v>0.0</v>
      </c>
      <c r="D10" s="45">
        <v>22.0</v>
      </c>
      <c r="E10" s="45">
        <v>34.0</v>
      </c>
      <c r="F10" s="45">
        <v>34.0</v>
      </c>
      <c r="G10" s="45">
        <v>34.0</v>
      </c>
      <c r="H10" s="45">
        <v>34.0</v>
      </c>
      <c r="I10" s="45">
        <v>41.0</v>
      </c>
      <c r="J10" s="45">
        <v>36.0</v>
      </c>
      <c r="K10" s="45">
        <v>0.0</v>
      </c>
      <c r="L10" s="45">
        <v>0.0</v>
      </c>
      <c r="M10" s="45">
        <v>0.0</v>
      </c>
      <c r="N10" s="45">
        <v>0.0</v>
      </c>
      <c r="O10" s="45">
        <v>0.0</v>
      </c>
      <c r="P10" s="45">
        <v>0.0</v>
      </c>
      <c r="Q10" s="45">
        <v>0.0</v>
      </c>
      <c r="R10" s="47">
        <f t="shared" si="1"/>
        <v>235</v>
      </c>
      <c r="S10" s="48"/>
      <c r="T10" s="49">
        <v>1.0</v>
      </c>
      <c r="U10" s="55">
        <v>0.0</v>
      </c>
      <c r="V10" s="50"/>
      <c r="W10" s="52">
        <v>26.0</v>
      </c>
      <c r="X10" s="52">
        <v>43.0</v>
      </c>
      <c r="Y10" s="9"/>
      <c r="Z10" s="9"/>
      <c r="AA10" s="9"/>
      <c r="AB10" s="9"/>
      <c r="AC10" s="9"/>
      <c r="AD10" s="9"/>
      <c r="AE10" s="9"/>
      <c r="AF10" s="9"/>
      <c r="AG10" s="9"/>
      <c r="AH10" s="9"/>
    </row>
    <row r="11" ht="12.75" customHeight="1">
      <c r="A11" s="43" t="s">
        <v>60</v>
      </c>
      <c r="B11" s="44"/>
      <c r="C11" s="45">
        <v>0.0</v>
      </c>
      <c r="D11" s="45">
        <v>0.0</v>
      </c>
      <c r="E11" s="45">
        <v>6.0</v>
      </c>
      <c r="F11" s="45">
        <v>4.0</v>
      </c>
      <c r="G11" s="45">
        <v>7.0</v>
      </c>
      <c r="H11" s="45">
        <v>2.0</v>
      </c>
      <c r="I11" s="45">
        <v>2.0</v>
      </c>
      <c r="J11" s="45">
        <v>1.0</v>
      </c>
      <c r="K11" s="45">
        <v>0.0</v>
      </c>
      <c r="L11" s="45">
        <v>0.0</v>
      </c>
      <c r="M11" s="45">
        <v>0.0</v>
      </c>
      <c r="N11" s="45">
        <v>0.0</v>
      </c>
      <c r="O11" s="45">
        <v>0.0</v>
      </c>
      <c r="P11" s="45">
        <v>0.0</v>
      </c>
      <c r="Q11" s="45">
        <v>0.0</v>
      </c>
      <c r="R11" s="47">
        <f t="shared" si="1"/>
        <v>22</v>
      </c>
      <c r="S11" s="57"/>
      <c r="T11" s="49">
        <v>0.0</v>
      </c>
      <c r="U11" s="49">
        <v>0.0</v>
      </c>
      <c r="V11" s="50"/>
      <c r="W11" s="52">
        <v>0.0</v>
      </c>
      <c r="X11" s="52">
        <v>0.0</v>
      </c>
      <c r="Y11" s="9"/>
      <c r="Z11" s="9"/>
      <c r="AA11" s="9"/>
      <c r="AB11" s="9"/>
      <c r="AC11" s="9"/>
      <c r="AD11" s="9"/>
      <c r="AE11" s="9"/>
      <c r="AF11" s="9"/>
      <c r="AG11" s="9"/>
      <c r="AH11" s="9"/>
    </row>
    <row r="12" ht="12.75" customHeight="1">
      <c r="A12" s="43" t="s">
        <v>62</v>
      </c>
      <c r="B12" s="44"/>
      <c r="C12" s="45">
        <v>0.0</v>
      </c>
      <c r="D12" s="45">
        <v>3.0</v>
      </c>
      <c r="E12" s="45">
        <v>3.0</v>
      </c>
      <c r="F12" s="45">
        <v>3.0</v>
      </c>
      <c r="G12" s="45">
        <v>3.0</v>
      </c>
      <c r="H12" s="45">
        <v>2.0</v>
      </c>
      <c r="I12" s="45">
        <v>4.0</v>
      </c>
      <c r="J12" s="45">
        <v>8.0</v>
      </c>
      <c r="K12" s="45">
        <v>0.0</v>
      </c>
      <c r="L12" s="45">
        <v>0.0</v>
      </c>
      <c r="M12" s="45">
        <v>0.0</v>
      </c>
      <c r="N12" s="45">
        <v>0.0</v>
      </c>
      <c r="O12" s="45">
        <v>0.0</v>
      </c>
      <c r="P12" s="45">
        <v>0.0</v>
      </c>
      <c r="Q12" s="45">
        <v>0.0</v>
      </c>
      <c r="R12" s="47">
        <f t="shared" si="1"/>
        <v>26</v>
      </c>
      <c r="S12" s="48"/>
      <c r="T12" s="49">
        <v>0.0</v>
      </c>
      <c r="U12" s="49">
        <v>0.0</v>
      </c>
      <c r="V12" s="50"/>
      <c r="W12" s="52">
        <v>0.0</v>
      </c>
      <c r="X12" s="52">
        <v>0.0</v>
      </c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ht="12.75" customHeight="1">
      <c r="A13" s="43" t="s">
        <v>63</v>
      </c>
      <c r="B13" s="44"/>
      <c r="C13" s="45">
        <v>0.0</v>
      </c>
      <c r="D13" s="45">
        <v>12.0</v>
      </c>
      <c r="E13" s="45">
        <v>16.0</v>
      </c>
      <c r="F13" s="45">
        <v>20.0</v>
      </c>
      <c r="G13" s="45">
        <v>17.0</v>
      </c>
      <c r="H13" s="45">
        <v>25.0</v>
      </c>
      <c r="I13" s="45">
        <v>27.0</v>
      </c>
      <c r="J13" s="45">
        <v>25.0</v>
      </c>
      <c r="K13" s="45">
        <v>0.0</v>
      </c>
      <c r="L13" s="45">
        <v>0.0</v>
      </c>
      <c r="M13" s="45">
        <v>0.0</v>
      </c>
      <c r="N13" s="45">
        <v>0.0</v>
      </c>
      <c r="O13" s="45">
        <v>0.0</v>
      </c>
      <c r="P13" s="45">
        <v>0.0</v>
      </c>
      <c r="Q13" s="45">
        <v>0.0</v>
      </c>
      <c r="R13" s="47">
        <f t="shared" si="1"/>
        <v>142</v>
      </c>
      <c r="S13" s="48"/>
      <c r="T13" s="49">
        <v>0.0</v>
      </c>
      <c r="U13" s="49">
        <v>0.0</v>
      </c>
      <c r="V13" s="50"/>
      <c r="W13" s="52">
        <v>0.0</v>
      </c>
      <c r="X13" s="52">
        <v>0.0</v>
      </c>
      <c r="Y13" s="9"/>
      <c r="Z13" s="9"/>
      <c r="AA13" s="9"/>
      <c r="AB13" s="9"/>
      <c r="AC13" s="9"/>
      <c r="AD13" s="9"/>
      <c r="AE13" s="9"/>
      <c r="AF13" s="9"/>
      <c r="AG13" s="9"/>
      <c r="AH13" s="9"/>
    </row>
    <row r="14" ht="12.75" customHeight="1">
      <c r="A14" s="43" t="s">
        <v>66</v>
      </c>
      <c r="B14" s="44"/>
      <c r="C14" s="45">
        <v>10.0</v>
      </c>
      <c r="D14" s="45">
        <v>20.0</v>
      </c>
      <c r="E14" s="45">
        <v>92.0</v>
      </c>
      <c r="F14" s="45">
        <v>128.0</v>
      </c>
      <c r="G14" s="45">
        <v>98.0</v>
      </c>
      <c r="H14" s="45">
        <v>129.0</v>
      </c>
      <c r="I14" s="45">
        <v>126.0</v>
      </c>
      <c r="J14" s="45">
        <v>131.0</v>
      </c>
      <c r="K14" s="45">
        <v>0.0</v>
      </c>
      <c r="L14" s="45">
        <v>0.0</v>
      </c>
      <c r="M14" s="45">
        <v>0.0</v>
      </c>
      <c r="N14" s="45">
        <v>0.0</v>
      </c>
      <c r="O14" s="45">
        <v>0.0</v>
      </c>
      <c r="P14" s="45">
        <v>0.0</v>
      </c>
      <c r="Q14" s="45">
        <v>0.0</v>
      </c>
      <c r="R14" s="47">
        <f t="shared" si="1"/>
        <v>734</v>
      </c>
      <c r="S14" s="48"/>
      <c r="T14" s="49">
        <v>1.0</v>
      </c>
      <c r="U14" s="49">
        <v>2.0</v>
      </c>
      <c r="V14" s="50"/>
      <c r="W14" s="52">
        <v>41.0</v>
      </c>
      <c r="X14" s="52">
        <v>31.0</v>
      </c>
      <c r="Y14" s="9"/>
      <c r="Z14" s="9"/>
      <c r="AA14" s="9"/>
      <c r="AB14" s="9"/>
      <c r="AC14" s="9"/>
      <c r="AD14" s="9"/>
      <c r="AE14" s="9"/>
      <c r="AF14" s="9"/>
      <c r="AG14" s="9"/>
      <c r="AH14" s="9"/>
    </row>
    <row r="15" ht="12.75" customHeight="1">
      <c r="A15" s="43" t="s">
        <v>68</v>
      </c>
      <c r="B15" s="44"/>
      <c r="C15" s="45">
        <v>0.0</v>
      </c>
      <c r="D15" s="45">
        <v>21.0</v>
      </c>
      <c r="E15" s="45">
        <v>9.0</v>
      </c>
      <c r="F15" s="45">
        <v>10.0</v>
      </c>
      <c r="G15" s="45">
        <v>10.0</v>
      </c>
      <c r="H15" s="45">
        <v>13.0</v>
      </c>
      <c r="I15" s="45">
        <v>5.0</v>
      </c>
      <c r="J15" s="45">
        <v>7.0</v>
      </c>
      <c r="K15" s="45">
        <v>0.0</v>
      </c>
      <c r="L15" s="45">
        <v>0.0</v>
      </c>
      <c r="M15" s="45">
        <v>0.0</v>
      </c>
      <c r="N15" s="45">
        <v>0.0</v>
      </c>
      <c r="O15" s="45">
        <v>0.0</v>
      </c>
      <c r="P15" s="45">
        <v>0.0</v>
      </c>
      <c r="Q15" s="45">
        <v>0.0</v>
      </c>
      <c r="R15" s="47">
        <f t="shared" si="1"/>
        <v>75</v>
      </c>
      <c r="S15" s="48"/>
      <c r="T15" s="49">
        <v>0.0</v>
      </c>
      <c r="U15" s="49">
        <v>0.0</v>
      </c>
      <c r="V15" s="50"/>
      <c r="W15" s="52">
        <v>0.0</v>
      </c>
      <c r="X15" s="52">
        <v>0.0</v>
      </c>
      <c r="Y15" s="9"/>
      <c r="Z15" s="9"/>
      <c r="AA15" s="9"/>
      <c r="AB15" s="9"/>
      <c r="AC15" s="9"/>
      <c r="AD15" s="9"/>
      <c r="AE15" s="9"/>
      <c r="AF15" s="9"/>
      <c r="AG15" s="9"/>
      <c r="AH15" s="9"/>
    </row>
    <row r="16" ht="12.75" customHeight="1">
      <c r="A16" s="43" t="s">
        <v>71</v>
      </c>
      <c r="B16" s="44"/>
      <c r="C16" s="45">
        <v>15.0</v>
      </c>
      <c r="D16" s="45">
        <v>0.0</v>
      </c>
      <c r="E16" s="45">
        <v>117.0</v>
      </c>
      <c r="F16" s="45">
        <v>140.0</v>
      </c>
      <c r="G16" s="45">
        <v>144.0</v>
      </c>
      <c r="H16" s="45">
        <v>187.0</v>
      </c>
      <c r="I16" s="45">
        <v>158.0</v>
      </c>
      <c r="J16" s="45">
        <v>191.0</v>
      </c>
      <c r="K16" s="45">
        <v>0.0</v>
      </c>
      <c r="L16" s="45">
        <v>0.0</v>
      </c>
      <c r="M16" s="45">
        <v>0.0</v>
      </c>
      <c r="N16" s="45">
        <v>0.0</v>
      </c>
      <c r="O16" s="45">
        <v>0.0</v>
      </c>
      <c r="P16" s="45">
        <v>0.0</v>
      </c>
      <c r="Q16" s="45">
        <v>0.0</v>
      </c>
      <c r="R16" s="47">
        <f t="shared" si="1"/>
        <v>952</v>
      </c>
      <c r="S16" s="48"/>
      <c r="T16" s="49">
        <v>2.0</v>
      </c>
      <c r="U16" s="49">
        <v>1.0</v>
      </c>
      <c r="V16" s="50"/>
      <c r="W16" s="52">
        <v>39.0</v>
      </c>
      <c r="X16" s="52">
        <v>30.0</v>
      </c>
      <c r="Y16" s="9"/>
      <c r="Z16" s="9"/>
      <c r="AA16" s="9"/>
      <c r="AB16" s="9"/>
      <c r="AC16" s="9"/>
      <c r="AD16" s="9"/>
      <c r="AE16" s="9"/>
      <c r="AF16" s="9"/>
      <c r="AG16" s="9"/>
      <c r="AH16" s="9"/>
    </row>
    <row r="17" ht="12.75" customHeight="1">
      <c r="A17" s="43" t="s">
        <v>73</v>
      </c>
      <c r="B17" s="44"/>
      <c r="C17" s="45">
        <v>0.0</v>
      </c>
      <c r="D17" s="45">
        <v>0.0</v>
      </c>
      <c r="E17" s="45">
        <v>12.0</v>
      </c>
      <c r="F17" s="45">
        <v>3.0</v>
      </c>
      <c r="G17" s="45">
        <v>11.0</v>
      </c>
      <c r="H17" s="45">
        <v>14.0</v>
      </c>
      <c r="I17" s="45">
        <v>9.0</v>
      </c>
      <c r="J17" s="45">
        <v>3.0</v>
      </c>
      <c r="K17" s="45">
        <v>0.0</v>
      </c>
      <c r="L17" s="45">
        <v>0.0</v>
      </c>
      <c r="M17" s="45">
        <v>0.0</v>
      </c>
      <c r="N17" s="45">
        <v>0.0</v>
      </c>
      <c r="O17" s="45">
        <v>0.0</v>
      </c>
      <c r="P17" s="45">
        <v>0.0</v>
      </c>
      <c r="Q17" s="45">
        <v>0.0</v>
      </c>
      <c r="R17" s="47">
        <f t="shared" si="1"/>
        <v>52</v>
      </c>
      <c r="S17" s="48"/>
      <c r="T17" s="49">
        <v>0.0</v>
      </c>
      <c r="U17" s="49">
        <v>0.0</v>
      </c>
      <c r="V17" s="50"/>
      <c r="W17" s="52">
        <v>0.0</v>
      </c>
      <c r="X17" s="52">
        <v>0.0</v>
      </c>
      <c r="Y17" s="9"/>
      <c r="Z17" s="9"/>
      <c r="AA17" s="9"/>
      <c r="AB17" s="9"/>
      <c r="AC17" s="9"/>
      <c r="AD17" s="9"/>
      <c r="AE17" s="9"/>
      <c r="AF17" s="9"/>
      <c r="AG17" s="9"/>
      <c r="AH17" s="9"/>
    </row>
    <row r="18" ht="12.75" customHeight="1">
      <c r="A18" s="43" t="s">
        <v>75</v>
      </c>
      <c r="B18" s="44"/>
      <c r="C18" s="45">
        <v>1.0</v>
      </c>
      <c r="D18" s="45">
        <v>23.0</v>
      </c>
      <c r="E18" s="45">
        <v>79.0</v>
      </c>
      <c r="F18" s="45">
        <v>70.0</v>
      </c>
      <c r="G18" s="45">
        <v>70.0</v>
      </c>
      <c r="H18" s="45">
        <v>73.0</v>
      </c>
      <c r="I18" s="45">
        <v>83.0</v>
      </c>
      <c r="J18" s="45">
        <v>63.0</v>
      </c>
      <c r="K18" s="45">
        <v>0.0</v>
      </c>
      <c r="L18" s="45">
        <v>0.0</v>
      </c>
      <c r="M18" s="45">
        <v>0.0</v>
      </c>
      <c r="N18" s="45">
        <v>0.0</v>
      </c>
      <c r="O18" s="45">
        <v>0.0</v>
      </c>
      <c r="P18" s="45">
        <v>0.0</v>
      </c>
      <c r="Q18" s="45">
        <v>0.0</v>
      </c>
      <c r="R18" s="47">
        <f t="shared" si="1"/>
        <v>462</v>
      </c>
      <c r="S18" s="48"/>
      <c r="T18" s="49">
        <v>3.0</v>
      </c>
      <c r="U18" s="55">
        <v>0.0</v>
      </c>
      <c r="V18" s="50"/>
      <c r="W18" s="52">
        <v>46.0</v>
      </c>
      <c r="X18" s="52">
        <v>29.0</v>
      </c>
      <c r="Y18" s="9"/>
      <c r="Z18" s="9"/>
      <c r="AA18" s="9"/>
      <c r="AB18" s="9"/>
      <c r="AC18" s="9"/>
      <c r="AD18" s="9"/>
      <c r="AE18" s="9"/>
      <c r="AF18" s="9"/>
      <c r="AG18" s="9"/>
      <c r="AH18" s="9"/>
    </row>
    <row r="19" ht="12.75" customHeight="1">
      <c r="A19" s="43" t="s">
        <v>77</v>
      </c>
      <c r="B19" s="44"/>
      <c r="C19" s="45">
        <v>0.0</v>
      </c>
      <c r="D19" s="45">
        <v>0.0</v>
      </c>
      <c r="E19" s="45">
        <v>9.0</v>
      </c>
      <c r="F19" s="45">
        <v>8.0</v>
      </c>
      <c r="G19" s="45">
        <v>15.0</v>
      </c>
      <c r="H19" s="45">
        <v>13.0</v>
      </c>
      <c r="I19" s="45">
        <v>12.0</v>
      </c>
      <c r="J19" s="45">
        <v>5.0</v>
      </c>
      <c r="K19" s="45">
        <v>0.0</v>
      </c>
      <c r="L19" s="45">
        <v>0.0</v>
      </c>
      <c r="M19" s="45">
        <v>0.0</v>
      </c>
      <c r="N19" s="45">
        <v>0.0</v>
      </c>
      <c r="O19" s="45">
        <v>0.0</v>
      </c>
      <c r="P19" s="45">
        <v>0.0</v>
      </c>
      <c r="Q19" s="45">
        <v>0.0</v>
      </c>
      <c r="R19" s="47">
        <f t="shared" si="1"/>
        <v>62</v>
      </c>
      <c r="S19" s="48"/>
      <c r="T19" s="49">
        <v>0.0</v>
      </c>
      <c r="U19" s="49">
        <v>0.0</v>
      </c>
      <c r="V19" s="50"/>
      <c r="W19" s="52">
        <v>0.0</v>
      </c>
      <c r="X19" s="52">
        <v>0.0</v>
      </c>
      <c r="Y19" s="9"/>
      <c r="Z19" s="9"/>
      <c r="AA19" s="9"/>
      <c r="AB19" s="9"/>
      <c r="AC19" s="9"/>
      <c r="AD19" s="9"/>
      <c r="AE19" s="9"/>
      <c r="AF19" s="9"/>
      <c r="AG19" s="9"/>
      <c r="AH19" s="9"/>
    </row>
    <row r="20" ht="12.75" customHeight="1">
      <c r="A20" s="43" t="s">
        <v>80</v>
      </c>
      <c r="B20" s="44"/>
      <c r="C20" s="45">
        <v>0.0</v>
      </c>
      <c r="D20" s="45">
        <v>9.0</v>
      </c>
      <c r="E20" s="45">
        <v>2.0</v>
      </c>
      <c r="F20" s="45">
        <v>2.0</v>
      </c>
      <c r="G20" s="45">
        <v>7.0</v>
      </c>
      <c r="H20" s="45">
        <v>5.0</v>
      </c>
      <c r="I20" s="45">
        <v>3.0</v>
      </c>
      <c r="J20" s="45">
        <v>9.0</v>
      </c>
      <c r="K20" s="45">
        <v>0.0</v>
      </c>
      <c r="L20" s="45">
        <v>0.0</v>
      </c>
      <c r="M20" s="45">
        <v>0.0</v>
      </c>
      <c r="N20" s="45">
        <v>0.0</v>
      </c>
      <c r="O20" s="45">
        <v>0.0</v>
      </c>
      <c r="P20" s="45">
        <v>0.0</v>
      </c>
      <c r="Q20" s="45">
        <v>0.0</v>
      </c>
      <c r="R20" s="47">
        <f t="shared" si="1"/>
        <v>37</v>
      </c>
      <c r="S20" s="48"/>
      <c r="T20" s="49">
        <v>0.0</v>
      </c>
      <c r="U20" s="49">
        <v>0.0</v>
      </c>
      <c r="V20" s="50"/>
      <c r="W20" s="52">
        <v>0.0</v>
      </c>
      <c r="X20" s="52">
        <v>0.0</v>
      </c>
      <c r="Y20" s="9"/>
      <c r="Z20" s="9"/>
      <c r="AA20" s="9"/>
      <c r="AB20" s="9"/>
      <c r="AC20" s="9"/>
      <c r="AD20" s="9"/>
      <c r="AE20" s="9"/>
      <c r="AF20" s="9"/>
      <c r="AG20" s="9"/>
      <c r="AH20" s="9"/>
    </row>
    <row r="21" ht="12.75" customHeight="1">
      <c r="A21" s="43" t="s">
        <v>81</v>
      </c>
      <c r="B21" s="44"/>
      <c r="C21" s="45">
        <v>0.0</v>
      </c>
      <c r="D21" s="45">
        <v>15.0</v>
      </c>
      <c r="E21" s="45">
        <v>11.0</v>
      </c>
      <c r="F21" s="45">
        <v>7.0</v>
      </c>
      <c r="G21" s="45">
        <v>14.0</v>
      </c>
      <c r="H21" s="45">
        <v>12.0</v>
      </c>
      <c r="I21" s="45">
        <v>14.0</v>
      </c>
      <c r="J21" s="45">
        <v>17.0</v>
      </c>
      <c r="K21" s="45">
        <v>0.0</v>
      </c>
      <c r="L21" s="45">
        <v>0.0</v>
      </c>
      <c r="M21" s="45">
        <v>0.0</v>
      </c>
      <c r="N21" s="45">
        <v>0.0</v>
      </c>
      <c r="O21" s="45">
        <v>0.0</v>
      </c>
      <c r="P21" s="45">
        <v>0.0</v>
      </c>
      <c r="Q21" s="45">
        <v>0.0</v>
      </c>
      <c r="R21" s="47">
        <f t="shared" si="1"/>
        <v>90</v>
      </c>
      <c r="S21" s="48"/>
      <c r="T21" s="49">
        <v>0.0</v>
      </c>
      <c r="U21" s="49">
        <v>0.0</v>
      </c>
      <c r="V21" s="50"/>
      <c r="W21" s="52">
        <v>0.0</v>
      </c>
      <c r="X21" s="52">
        <v>0.0</v>
      </c>
      <c r="Y21" s="9"/>
      <c r="Z21" s="9"/>
      <c r="AA21" s="9"/>
      <c r="AB21" s="9"/>
      <c r="AC21" s="9"/>
      <c r="AD21" s="9"/>
      <c r="AE21" s="9"/>
      <c r="AF21" s="9"/>
      <c r="AG21" s="9"/>
      <c r="AH21" s="9"/>
    </row>
    <row r="22" ht="12.75" customHeight="1">
      <c r="A22" s="43" t="s">
        <v>82</v>
      </c>
      <c r="B22" s="44"/>
      <c r="C22" s="45">
        <v>0.0</v>
      </c>
      <c r="D22" s="45">
        <v>0.0</v>
      </c>
      <c r="E22" s="45">
        <v>64.0</v>
      </c>
      <c r="F22" s="45">
        <v>56.0</v>
      </c>
      <c r="G22" s="45">
        <v>74.0</v>
      </c>
      <c r="H22" s="45">
        <v>72.0</v>
      </c>
      <c r="I22" s="45">
        <v>69.0</v>
      </c>
      <c r="J22" s="45">
        <v>62.0</v>
      </c>
      <c r="K22" s="45">
        <v>0.0</v>
      </c>
      <c r="L22" s="45">
        <v>0.0</v>
      </c>
      <c r="M22" s="45">
        <v>0.0</v>
      </c>
      <c r="N22" s="45">
        <v>0.0</v>
      </c>
      <c r="O22" s="45">
        <v>0.0</v>
      </c>
      <c r="P22" s="45">
        <v>0.0</v>
      </c>
      <c r="Q22" s="45">
        <v>0.0</v>
      </c>
      <c r="R22" s="47">
        <f t="shared" si="1"/>
        <v>397</v>
      </c>
      <c r="S22" s="48"/>
      <c r="T22" s="49">
        <v>1.0</v>
      </c>
      <c r="U22" s="49">
        <v>1.0</v>
      </c>
      <c r="V22" s="50"/>
      <c r="W22" s="52">
        <v>11.0</v>
      </c>
      <c r="X22" s="52">
        <v>9.0</v>
      </c>
      <c r="Y22" s="9"/>
      <c r="Z22" s="9"/>
      <c r="AA22" s="9"/>
      <c r="AB22" s="9"/>
      <c r="AC22" s="9"/>
      <c r="AD22" s="9"/>
      <c r="AE22" s="9"/>
      <c r="AF22" s="9"/>
      <c r="AG22" s="9"/>
      <c r="AH22" s="9"/>
    </row>
    <row r="23" ht="12.75" customHeight="1">
      <c r="A23" s="43" t="s">
        <v>83</v>
      </c>
      <c r="B23" s="44"/>
      <c r="C23" s="45">
        <v>0.0</v>
      </c>
      <c r="D23" s="45">
        <v>0.0</v>
      </c>
      <c r="E23" s="45">
        <v>8.0</v>
      </c>
      <c r="F23" s="45">
        <v>5.0</v>
      </c>
      <c r="G23" s="45">
        <v>4.0</v>
      </c>
      <c r="H23" s="45">
        <v>11.0</v>
      </c>
      <c r="I23" s="45">
        <v>2.0</v>
      </c>
      <c r="J23" s="45">
        <v>2.0</v>
      </c>
      <c r="K23" s="45">
        <v>0.0</v>
      </c>
      <c r="L23" s="45">
        <v>0.0</v>
      </c>
      <c r="M23" s="45">
        <v>0.0</v>
      </c>
      <c r="N23" s="45">
        <v>0.0</v>
      </c>
      <c r="O23" s="45">
        <v>0.0</v>
      </c>
      <c r="P23" s="45">
        <v>0.0</v>
      </c>
      <c r="Q23" s="45">
        <v>0.0</v>
      </c>
      <c r="R23" s="47">
        <f t="shared" si="1"/>
        <v>32</v>
      </c>
      <c r="S23" s="48"/>
      <c r="T23" s="49">
        <v>0.0</v>
      </c>
      <c r="U23" s="49">
        <v>0.0</v>
      </c>
      <c r="V23" s="50"/>
      <c r="W23" s="52">
        <v>0.0</v>
      </c>
      <c r="X23" s="52">
        <v>0.0</v>
      </c>
      <c r="Y23" s="9"/>
      <c r="Z23" s="9"/>
      <c r="AA23" s="9"/>
      <c r="AB23" s="9"/>
      <c r="AC23" s="9"/>
      <c r="AD23" s="9"/>
      <c r="AE23" s="9"/>
      <c r="AF23" s="9"/>
      <c r="AG23" s="9"/>
      <c r="AH23" s="9"/>
    </row>
    <row r="24" ht="12.75" customHeight="1">
      <c r="A24" s="43" t="s">
        <v>85</v>
      </c>
      <c r="B24" s="44"/>
      <c r="C24" s="45">
        <v>0.0</v>
      </c>
      <c r="D24" s="45">
        <v>0.0</v>
      </c>
      <c r="E24" s="45">
        <v>89.0</v>
      </c>
      <c r="F24" s="45">
        <v>70.0</v>
      </c>
      <c r="G24" s="45">
        <v>97.0</v>
      </c>
      <c r="H24" s="45">
        <v>89.0</v>
      </c>
      <c r="I24" s="45">
        <v>103.0</v>
      </c>
      <c r="J24" s="45">
        <v>88.0</v>
      </c>
      <c r="K24" s="45">
        <v>0.0</v>
      </c>
      <c r="L24" s="45">
        <v>0.0</v>
      </c>
      <c r="M24" s="45">
        <v>0.0</v>
      </c>
      <c r="N24" s="45">
        <v>0.0</v>
      </c>
      <c r="O24" s="45">
        <v>0.0</v>
      </c>
      <c r="P24" s="45">
        <v>0.0</v>
      </c>
      <c r="Q24" s="45">
        <v>0.0</v>
      </c>
      <c r="R24" s="47">
        <f t="shared" si="1"/>
        <v>536</v>
      </c>
      <c r="S24" s="48"/>
      <c r="T24" s="55">
        <v>0.0</v>
      </c>
      <c r="U24" s="55">
        <v>0.0</v>
      </c>
      <c r="V24" s="50"/>
      <c r="W24" s="52">
        <v>28.0</v>
      </c>
      <c r="X24" s="52">
        <v>14.0</v>
      </c>
      <c r="Y24" s="9"/>
      <c r="Z24" s="9"/>
      <c r="AA24" s="9"/>
      <c r="AB24" s="9"/>
      <c r="AC24" s="9"/>
      <c r="AD24" s="9"/>
      <c r="AE24" s="9"/>
      <c r="AF24" s="9"/>
      <c r="AG24" s="9"/>
      <c r="AH24" s="9"/>
    </row>
    <row r="25" ht="12.75" customHeight="1">
      <c r="A25" s="43" t="s">
        <v>86</v>
      </c>
      <c r="B25" s="44"/>
      <c r="C25" s="45">
        <v>0.0</v>
      </c>
      <c r="D25" s="45">
        <v>0.0</v>
      </c>
      <c r="E25" s="45">
        <v>4.0</v>
      </c>
      <c r="F25" s="45">
        <v>2.0</v>
      </c>
      <c r="G25" s="45">
        <v>3.0</v>
      </c>
      <c r="H25" s="45">
        <v>5.0</v>
      </c>
      <c r="I25" s="45">
        <v>6.0</v>
      </c>
      <c r="J25" s="45">
        <v>0.0</v>
      </c>
      <c r="K25" s="45">
        <v>0.0</v>
      </c>
      <c r="L25" s="45">
        <v>0.0</v>
      </c>
      <c r="M25" s="45">
        <v>0.0</v>
      </c>
      <c r="N25" s="45">
        <v>0.0</v>
      </c>
      <c r="O25" s="45">
        <v>0.0</v>
      </c>
      <c r="P25" s="45">
        <v>0.0</v>
      </c>
      <c r="Q25" s="45">
        <v>0.0</v>
      </c>
      <c r="R25" s="47">
        <f t="shared" si="1"/>
        <v>20</v>
      </c>
      <c r="S25" s="48"/>
      <c r="T25" s="49">
        <v>0.0</v>
      </c>
      <c r="U25" s="49">
        <v>0.0</v>
      </c>
      <c r="V25" s="50"/>
      <c r="W25" s="52">
        <v>0.0</v>
      </c>
      <c r="X25" s="52">
        <v>0.0</v>
      </c>
      <c r="Y25" s="9"/>
      <c r="Z25" s="9"/>
      <c r="AA25" s="9"/>
      <c r="AB25" s="9"/>
      <c r="AC25" s="9"/>
      <c r="AD25" s="9"/>
      <c r="AE25" s="9"/>
      <c r="AF25" s="9"/>
      <c r="AG25" s="9"/>
      <c r="AH25" s="9"/>
    </row>
    <row r="26" ht="12.75" customHeight="1">
      <c r="A26" s="43" t="s">
        <v>88</v>
      </c>
      <c r="B26" s="44"/>
      <c r="C26" s="45">
        <v>0.0</v>
      </c>
      <c r="D26" s="45">
        <v>38.0</v>
      </c>
      <c r="E26" s="45">
        <v>30.0</v>
      </c>
      <c r="F26" s="45">
        <v>36.0</v>
      </c>
      <c r="G26" s="45">
        <v>30.0</v>
      </c>
      <c r="H26" s="45">
        <v>37.0</v>
      </c>
      <c r="I26" s="45">
        <v>36.0</v>
      </c>
      <c r="J26" s="45">
        <v>38.0</v>
      </c>
      <c r="K26" s="45">
        <v>0.0</v>
      </c>
      <c r="L26" s="45">
        <v>0.0</v>
      </c>
      <c r="M26" s="45">
        <v>0.0</v>
      </c>
      <c r="N26" s="45">
        <v>0.0</v>
      </c>
      <c r="O26" s="45">
        <v>0.0</v>
      </c>
      <c r="P26" s="45">
        <v>0.0</v>
      </c>
      <c r="Q26" s="45">
        <v>0.0</v>
      </c>
      <c r="R26" s="47">
        <f t="shared" si="1"/>
        <v>245</v>
      </c>
      <c r="S26" s="48"/>
      <c r="T26" s="49">
        <v>2.0</v>
      </c>
      <c r="U26" s="49">
        <v>6.0</v>
      </c>
      <c r="V26" s="50"/>
      <c r="W26" s="52">
        <v>51.0</v>
      </c>
      <c r="X26" s="52">
        <v>59.0</v>
      </c>
      <c r="Y26" s="9"/>
      <c r="Z26" s="9"/>
      <c r="AA26" s="9"/>
      <c r="AB26" s="9"/>
      <c r="AC26" s="9"/>
      <c r="AD26" s="9"/>
      <c r="AE26" s="9"/>
      <c r="AF26" s="9"/>
      <c r="AG26" s="9"/>
      <c r="AH26" s="9"/>
    </row>
    <row r="27" ht="12.75" customHeight="1">
      <c r="A27" s="43" t="s">
        <v>89</v>
      </c>
      <c r="B27" s="44"/>
      <c r="C27" s="45">
        <v>0.0</v>
      </c>
      <c r="D27" s="45">
        <v>0.0</v>
      </c>
      <c r="E27" s="45">
        <v>2.0</v>
      </c>
      <c r="F27" s="45">
        <v>2.0</v>
      </c>
      <c r="G27" s="45">
        <v>0.0</v>
      </c>
      <c r="H27" s="45">
        <v>2.0</v>
      </c>
      <c r="I27" s="45">
        <v>0.0</v>
      </c>
      <c r="J27" s="45">
        <v>0.0</v>
      </c>
      <c r="K27" s="45">
        <v>0.0</v>
      </c>
      <c r="L27" s="45">
        <v>0.0</v>
      </c>
      <c r="M27" s="45">
        <v>0.0</v>
      </c>
      <c r="N27" s="45">
        <v>0.0</v>
      </c>
      <c r="O27" s="45">
        <v>0.0</v>
      </c>
      <c r="P27" s="45">
        <v>0.0</v>
      </c>
      <c r="Q27" s="45">
        <v>0.0</v>
      </c>
      <c r="R27" s="47">
        <f t="shared" si="1"/>
        <v>6</v>
      </c>
      <c r="S27" s="57"/>
      <c r="T27" s="49">
        <v>0.0</v>
      </c>
      <c r="U27" s="49">
        <v>0.0</v>
      </c>
      <c r="V27" s="50"/>
      <c r="W27" s="52">
        <v>0.0</v>
      </c>
      <c r="X27" s="52">
        <v>0.0</v>
      </c>
      <c r="Y27" s="9"/>
      <c r="Z27" s="9"/>
      <c r="AA27" s="9"/>
      <c r="AB27" s="9"/>
      <c r="AC27" s="9"/>
      <c r="AD27" s="9"/>
      <c r="AE27" s="9"/>
      <c r="AF27" s="9"/>
      <c r="AG27" s="9"/>
      <c r="AH27" s="9"/>
    </row>
    <row r="28" ht="12.75" customHeight="1">
      <c r="A28" s="43" t="s">
        <v>91</v>
      </c>
      <c r="B28" s="44"/>
      <c r="C28" s="45">
        <v>0.0</v>
      </c>
      <c r="D28" s="45">
        <v>4.0</v>
      </c>
      <c r="E28" s="45">
        <v>2.0</v>
      </c>
      <c r="F28" s="45">
        <v>3.0</v>
      </c>
      <c r="G28" s="45">
        <v>0.0</v>
      </c>
      <c r="H28" s="45">
        <v>4.0</v>
      </c>
      <c r="I28" s="45">
        <v>4.0</v>
      </c>
      <c r="J28" s="45">
        <v>1.0</v>
      </c>
      <c r="K28" s="45">
        <v>0.0</v>
      </c>
      <c r="L28" s="45">
        <v>0.0</v>
      </c>
      <c r="M28" s="45">
        <v>0.0</v>
      </c>
      <c r="N28" s="45">
        <v>0.0</v>
      </c>
      <c r="O28" s="45">
        <v>0.0</v>
      </c>
      <c r="P28" s="45">
        <v>0.0</v>
      </c>
      <c r="Q28" s="45">
        <v>0.0</v>
      </c>
      <c r="R28" s="47">
        <f t="shared" si="1"/>
        <v>18</v>
      </c>
      <c r="S28" s="48"/>
      <c r="T28" s="49">
        <v>0.0</v>
      </c>
      <c r="U28" s="49">
        <v>0.0</v>
      </c>
      <c r="V28" s="50"/>
      <c r="W28" s="52">
        <v>0.0</v>
      </c>
      <c r="X28" s="52">
        <v>0.0</v>
      </c>
      <c r="Y28" s="9"/>
      <c r="Z28" s="9"/>
      <c r="AA28" s="9"/>
      <c r="AB28" s="9"/>
      <c r="AC28" s="9"/>
      <c r="AD28" s="9"/>
      <c r="AE28" s="9"/>
      <c r="AF28" s="9"/>
      <c r="AG28" s="9"/>
      <c r="AH28" s="9"/>
    </row>
    <row r="29" ht="12.75" customHeight="1">
      <c r="A29" s="43" t="s">
        <v>93</v>
      </c>
      <c r="B29" s="44"/>
      <c r="C29" s="45">
        <v>0.0</v>
      </c>
      <c r="D29" s="45">
        <v>33.0</v>
      </c>
      <c r="E29" s="45">
        <v>31.0</v>
      </c>
      <c r="F29" s="45">
        <v>24.0</v>
      </c>
      <c r="G29" s="45">
        <v>23.0</v>
      </c>
      <c r="H29" s="45">
        <v>35.0</v>
      </c>
      <c r="I29" s="45">
        <v>27.0</v>
      </c>
      <c r="J29" s="45">
        <v>19.0</v>
      </c>
      <c r="K29" s="45">
        <v>0.0</v>
      </c>
      <c r="L29" s="45">
        <v>0.0</v>
      </c>
      <c r="M29" s="45">
        <v>0.0</v>
      </c>
      <c r="N29" s="45">
        <v>0.0</v>
      </c>
      <c r="O29" s="45">
        <v>0.0</v>
      </c>
      <c r="P29" s="45">
        <v>0.0</v>
      </c>
      <c r="Q29" s="45">
        <v>0.0</v>
      </c>
      <c r="R29" s="47">
        <f t="shared" si="1"/>
        <v>192</v>
      </c>
      <c r="S29" s="48"/>
      <c r="T29" s="49">
        <v>0.0</v>
      </c>
      <c r="U29" s="49">
        <v>0.0</v>
      </c>
      <c r="V29" s="50"/>
      <c r="W29" s="52">
        <v>0.0</v>
      </c>
      <c r="X29" s="52">
        <v>0.0</v>
      </c>
      <c r="Y29" s="9"/>
      <c r="Z29" s="9"/>
      <c r="AA29" s="9"/>
      <c r="AB29" s="9"/>
      <c r="AC29" s="9"/>
      <c r="AD29" s="9"/>
      <c r="AE29" s="9"/>
      <c r="AF29" s="9"/>
      <c r="AG29" s="9"/>
      <c r="AH29" s="9"/>
    </row>
    <row r="30">
      <c r="A30" s="43" t="s">
        <v>94</v>
      </c>
      <c r="B30" s="44"/>
      <c r="C30" s="45">
        <v>9.0</v>
      </c>
      <c r="D30" s="45">
        <v>0.0</v>
      </c>
      <c r="E30" s="45">
        <v>41.0</v>
      </c>
      <c r="F30" s="45">
        <v>50.0</v>
      </c>
      <c r="G30" s="45">
        <v>49.0</v>
      </c>
      <c r="H30" s="45">
        <v>52.0</v>
      </c>
      <c r="I30" s="45">
        <v>79.0</v>
      </c>
      <c r="J30" s="45">
        <v>54.0</v>
      </c>
      <c r="K30" s="45">
        <v>0.0</v>
      </c>
      <c r="L30" s="45">
        <v>0.0</v>
      </c>
      <c r="M30" s="45">
        <v>0.0</v>
      </c>
      <c r="N30" s="45">
        <v>0.0</v>
      </c>
      <c r="O30" s="45">
        <v>0.0</v>
      </c>
      <c r="P30" s="45">
        <v>0.0</v>
      </c>
      <c r="Q30" s="45">
        <v>0.0</v>
      </c>
      <c r="R30" s="47">
        <f t="shared" si="1"/>
        <v>334</v>
      </c>
      <c r="S30" s="48"/>
      <c r="T30" s="49">
        <v>1.0</v>
      </c>
      <c r="U30" s="49">
        <v>1.0</v>
      </c>
      <c r="V30" s="50"/>
      <c r="W30" s="52">
        <v>22.0</v>
      </c>
      <c r="X30" s="52">
        <v>14.0</v>
      </c>
      <c r="Y30" s="9"/>
      <c r="Z30" s="9"/>
      <c r="AA30" s="9"/>
      <c r="AB30" s="9"/>
      <c r="AC30" s="9"/>
      <c r="AD30" s="9"/>
      <c r="AE30" s="9"/>
      <c r="AF30" s="9"/>
      <c r="AG30" s="9"/>
      <c r="AH30" s="9"/>
    </row>
    <row r="31">
      <c r="A31" s="43" t="s">
        <v>95</v>
      </c>
      <c r="B31" s="44"/>
      <c r="C31" s="45">
        <v>0.0</v>
      </c>
      <c r="D31" s="45">
        <v>0.0</v>
      </c>
      <c r="E31" s="45">
        <v>0.0</v>
      </c>
      <c r="F31" s="45">
        <v>2.0</v>
      </c>
      <c r="G31" s="45">
        <v>1.0</v>
      </c>
      <c r="H31" s="45">
        <v>1.0</v>
      </c>
      <c r="I31" s="45">
        <v>2.0</v>
      </c>
      <c r="J31" s="45">
        <v>3.0</v>
      </c>
      <c r="K31" s="45">
        <v>0.0</v>
      </c>
      <c r="L31" s="45">
        <v>0.0</v>
      </c>
      <c r="M31" s="45">
        <v>0.0</v>
      </c>
      <c r="N31" s="45">
        <v>0.0</v>
      </c>
      <c r="O31" s="45">
        <v>0.0</v>
      </c>
      <c r="P31" s="45">
        <v>0.0</v>
      </c>
      <c r="Q31" s="45">
        <v>0.0</v>
      </c>
      <c r="R31" s="47">
        <f t="shared" si="1"/>
        <v>9</v>
      </c>
      <c r="S31" s="57"/>
      <c r="T31" s="49">
        <v>0.0</v>
      </c>
      <c r="U31" s="49">
        <v>0.0</v>
      </c>
      <c r="V31" s="50"/>
      <c r="W31" s="52">
        <v>0.0</v>
      </c>
      <c r="X31" s="52">
        <v>0.0</v>
      </c>
      <c r="Y31" s="9"/>
      <c r="Z31" s="9"/>
      <c r="AA31" s="9"/>
      <c r="AB31" s="9"/>
      <c r="AC31" s="9"/>
      <c r="AD31" s="9"/>
      <c r="AE31" s="9"/>
      <c r="AF31" s="9"/>
      <c r="AG31" s="9"/>
      <c r="AH31" s="9"/>
    </row>
    <row r="32">
      <c r="A32" s="43" t="s">
        <v>97</v>
      </c>
      <c r="B32" s="44"/>
      <c r="C32" s="45">
        <v>42.0</v>
      </c>
      <c r="D32" s="45">
        <v>27.0</v>
      </c>
      <c r="E32" s="45">
        <v>84.0</v>
      </c>
      <c r="F32" s="45">
        <v>88.0</v>
      </c>
      <c r="G32" s="45">
        <v>104.0</v>
      </c>
      <c r="H32" s="45">
        <v>88.0</v>
      </c>
      <c r="I32" s="45">
        <v>104.0</v>
      </c>
      <c r="J32" s="45">
        <v>80.0</v>
      </c>
      <c r="K32" s="45">
        <v>0.0</v>
      </c>
      <c r="L32" s="45">
        <v>0.0</v>
      </c>
      <c r="M32" s="45">
        <v>0.0</v>
      </c>
      <c r="N32" s="45">
        <v>0.0</v>
      </c>
      <c r="O32" s="45">
        <v>0.0</v>
      </c>
      <c r="P32" s="45">
        <v>0.0</v>
      </c>
      <c r="Q32" s="45">
        <v>0.0</v>
      </c>
      <c r="R32" s="47">
        <f t="shared" si="1"/>
        <v>617</v>
      </c>
      <c r="S32" s="48"/>
      <c r="T32" s="49">
        <v>1.0</v>
      </c>
      <c r="U32" s="49">
        <v>1.0</v>
      </c>
      <c r="V32" s="50"/>
      <c r="W32" s="52">
        <v>73.0</v>
      </c>
      <c r="X32" s="52">
        <v>28.0</v>
      </c>
      <c r="Y32" s="9"/>
      <c r="Z32" s="9"/>
      <c r="AA32" s="9"/>
      <c r="AB32" s="9"/>
      <c r="AC32" s="9"/>
      <c r="AD32" s="9"/>
      <c r="AE32" s="9"/>
      <c r="AF32" s="9"/>
      <c r="AG32" s="9"/>
      <c r="AH32" s="9"/>
    </row>
    <row r="33">
      <c r="A33" s="43" t="s">
        <v>101</v>
      </c>
      <c r="B33" s="44"/>
      <c r="C33" s="45">
        <v>0.0</v>
      </c>
      <c r="D33" s="45">
        <v>6.0</v>
      </c>
      <c r="E33" s="45">
        <v>5.0</v>
      </c>
      <c r="F33" s="45">
        <v>7.0</v>
      </c>
      <c r="G33" s="45">
        <v>8.0</v>
      </c>
      <c r="H33" s="45">
        <v>5.0</v>
      </c>
      <c r="I33" s="45">
        <v>7.0</v>
      </c>
      <c r="J33" s="45">
        <v>5.0</v>
      </c>
      <c r="K33" s="45">
        <v>0.0</v>
      </c>
      <c r="L33" s="45">
        <v>0.0</v>
      </c>
      <c r="M33" s="45">
        <v>0.0</v>
      </c>
      <c r="N33" s="45">
        <v>0.0</v>
      </c>
      <c r="O33" s="45">
        <v>0.0</v>
      </c>
      <c r="P33" s="45">
        <v>0.0</v>
      </c>
      <c r="Q33" s="45">
        <v>0.0</v>
      </c>
      <c r="R33" s="47">
        <f t="shared" si="1"/>
        <v>43</v>
      </c>
      <c r="S33" s="48"/>
      <c r="T33" s="49">
        <v>0.0</v>
      </c>
      <c r="U33" s="49">
        <v>0.0</v>
      </c>
      <c r="V33" s="50"/>
      <c r="W33" s="52">
        <v>0.0</v>
      </c>
      <c r="X33" s="52">
        <v>0.0</v>
      </c>
      <c r="Y33" s="9"/>
      <c r="Z33" s="9"/>
      <c r="AA33" s="9"/>
      <c r="AB33" s="9"/>
      <c r="AC33" s="9"/>
      <c r="AD33" s="9"/>
      <c r="AE33" s="9"/>
      <c r="AF33" s="9"/>
      <c r="AG33" s="9"/>
      <c r="AH33" s="9"/>
    </row>
    <row r="34">
      <c r="A34" s="43" t="s">
        <v>102</v>
      </c>
      <c r="B34" s="44"/>
      <c r="C34" s="45">
        <v>0.0</v>
      </c>
      <c r="D34" s="45">
        <v>5.0</v>
      </c>
      <c r="E34" s="45">
        <v>141.0</v>
      </c>
      <c r="F34" s="45">
        <v>146.0</v>
      </c>
      <c r="G34" s="45">
        <v>136.0</v>
      </c>
      <c r="H34" s="45">
        <v>145.0</v>
      </c>
      <c r="I34" s="45">
        <v>140.0</v>
      </c>
      <c r="J34" s="45">
        <v>125.0</v>
      </c>
      <c r="K34" s="45">
        <v>0.0</v>
      </c>
      <c r="L34" s="45">
        <v>0.0</v>
      </c>
      <c r="M34" s="45">
        <v>0.0</v>
      </c>
      <c r="N34" s="45">
        <v>0.0</v>
      </c>
      <c r="O34" s="45">
        <v>0.0</v>
      </c>
      <c r="P34" s="45">
        <v>0.0</v>
      </c>
      <c r="Q34" s="45">
        <v>0.0</v>
      </c>
      <c r="R34" s="47">
        <f t="shared" si="1"/>
        <v>838</v>
      </c>
      <c r="S34" s="48"/>
      <c r="T34" s="49">
        <v>4.0</v>
      </c>
      <c r="U34" s="49">
        <v>2.0</v>
      </c>
      <c r="V34" s="50"/>
      <c r="W34" s="52">
        <v>58.0</v>
      </c>
      <c r="X34" s="52">
        <v>33.0</v>
      </c>
      <c r="Y34" s="9"/>
      <c r="Z34" s="9"/>
      <c r="AA34" s="9"/>
      <c r="AB34" s="9"/>
      <c r="AC34" s="9"/>
      <c r="AD34" s="9"/>
      <c r="AE34" s="9"/>
      <c r="AF34" s="9"/>
      <c r="AG34" s="9"/>
      <c r="AH34" s="9"/>
    </row>
    <row r="35">
      <c r="A35" s="43" t="s">
        <v>103</v>
      </c>
      <c r="B35" s="44"/>
      <c r="C35" s="45">
        <v>0.0</v>
      </c>
      <c r="D35" s="45">
        <v>33.0</v>
      </c>
      <c r="E35" s="45">
        <v>15.0</v>
      </c>
      <c r="F35" s="45">
        <v>22.0</v>
      </c>
      <c r="G35" s="45">
        <v>28.0</v>
      </c>
      <c r="H35" s="45">
        <v>21.0</v>
      </c>
      <c r="I35" s="45">
        <v>17.0</v>
      </c>
      <c r="J35" s="45">
        <v>7.0</v>
      </c>
      <c r="K35" s="45">
        <v>0.0</v>
      </c>
      <c r="L35" s="45">
        <v>0.0</v>
      </c>
      <c r="M35" s="45">
        <v>0.0</v>
      </c>
      <c r="N35" s="45">
        <v>0.0</v>
      </c>
      <c r="O35" s="45">
        <v>0.0</v>
      </c>
      <c r="P35" s="45">
        <v>0.0</v>
      </c>
      <c r="Q35" s="45">
        <v>0.0</v>
      </c>
      <c r="R35" s="47">
        <f t="shared" si="1"/>
        <v>143</v>
      </c>
      <c r="S35" s="48"/>
      <c r="T35" s="49">
        <v>0.0</v>
      </c>
      <c r="U35" s="49">
        <v>0.0</v>
      </c>
      <c r="V35" s="50"/>
      <c r="W35" s="52">
        <v>0.0</v>
      </c>
      <c r="X35" s="52">
        <v>0.0</v>
      </c>
      <c r="Y35" s="9"/>
      <c r="Z35" s="9"/>
      <c r="AA35" s="9"/>
      <c r="AB35" s="9"/>
      <c r="AC35" s="9"/>
      <c r="AD35" s="9"/>
      <c r="AE35" s="9"/>
      <c r="AF35" s="9"/>
      <c r="AG35" s="9"/>
      <c r="AH35" s="9"/>
    </row>
    <row r="36">
      <c r="A36" s="43" t="s">
        <v>104</v>
      </c>
      <c r="B36" s="44"/>
      <c r="C36" s="45">
        <v>0.0</v>
      </c>
      <c r="D36" s="45">
        <v>0.0</v>
      </c>
      <c r="E36" s="45">
        <v>89.0</v>
      </c>
      <c r="F36" s="45">
        <v>85.0</v>
      </c>
      <c r="G36" s="45">
        <v>99.0</v>
      </c>
      <c r="H36" s="45">
        <v>103.0</v>
      </c>
      <c r="I36" s="45">
        <v>112.0</v>
      </c>
      <c r="J36" s="45">
        <v>127.0</v>
      </c>
      <c r="K36" s="45">
        <v>0.0</v>
      </c>
      <c r="L36" s="45">
        <v>0.0</v>
      </c>
      <c r="M36" s="45">
        <v>0.0</v>
      </c>
      <c r="N36" s="45">
        <v>0.0</v>
      </c>
      <c r="O36" s="45">
        <v>0.0</v>
      </c>
      <c r="P36" s="45">
        <v>0.0</v>
      </c>
      <c r="Q36" s="45">
        <v>0.0</v>
      </c>
      <c r="R36" s="47">
        <f t="shared" si="1"/>
        <v>615</v>
      </c>
      <c r="S36" s="48"/>
      <c r="T36" s="49">
        <v>2.0</v>
      </c>
      <c r="U36" s="49">
        <v>1.0</v>
      </c>
      <c r="V36" s="50"/>
      <c r="W36" s="52">
        <v>17.0</v>
      </c>
      <c r="X36" s="52">
        <v>10.0</v>
      </c>
      <c r="Y36" s="9"/>
      <c r="Z36" s="9"/>
      <c r="AA36" s="9"/>
      <c r="AB36" s="9"/>
      <c r="AC36" s="9"/>
      <c r="AD36" s="9"/>
      <c r="AE36" s="9"/>
      <c r="AF36" s="9"/>
      <c r="AG36" s="9"/>
      <c r="AH36" s="9"/>
    </row>
    <row r="37">
      <c r="A37" s="43" t="s">
        <v>105</v>
      </c>
      <c r="B37" s="44"/>
      <c r="C37" s="45">
        <v>0.0</v>
      </c>
      <c r="D37" s="45">
        <v>0.0</v>
      </c>
      <c r="E37" s="45">
        <v>0.0</v>
      </c>
      <c r="F37" s="45">
        <v>4.0</v>
      </c>
      <c r="G37" s="45">
        <v>5.0</v>
      </c>
      <c r="H37" s="45">
        <v>6.0</v>
      </c>
      <c r="I37" s="45">
        <v>2.0</v>
      </c>
      <c r="J37" s="45">
        <v>1.0</v>
      </c>
      <c r="K37" s="45">
        <v>0.0</v>
      </c>
      <c r="L37" s="45">
        <v>0.0</v>
      </c>
      <c r="M37" s="45">
        <v>0.0</v>
      </c>
      <c r="N37" s="45">
        <v>0.0</v>
      </c>
      <c r="O37" s="45">
        <v>0.0</v>
      </c>
      <c r="P37" s="45">
        <v>0.0</v>
      </c>
      <c r="Q37" s="45">
        <v>0.0</v>
      </c>
      <c r="R37" s="47">
        <f t="shared" si="1"/>
        <v>18</v>
      </c>
      <c r="S37" s="48"/>
      <c r="T37" s="49">
        <v>0.0</v>
      </c>
      <c r="U37" s="49">
        <v>0.0</v>
      </c>
      <c r="V37" s="50"/>
      <c r="W37" s="52">
        <v>0.0</v>
      </c>
      <c r="X37" s="52">
        <v>0.0</v>
      </c>
      <c r="Y37" s="9"/>
      <c r="Z37" s="9"/>
      <c r="AA37" s="9"/>
      <c r="AB37" s="9"/>
      <c r="AC37" s="9"/>
      <c r="AD37" s="9"/>
      <c r="AE37" s="9"/>
      <c r="AF37" s="9"/>
      <c r="AG37" s="9"/>
      <c r="AH37" s="9"/>
    </row>
    <row r="38">
      <c r="A38" s="43" t="s">
        <v>106</v>
      </c>
      <c r="B38" s="44"/>
      <c r="C38" s="45">
        <v>0.0</v>
      </c>
      <c r="D38" s="45">
        <v>0.0</v>
      </c>
      <c r="E38" s="45">
        <v>115.0</v>
      </c>
      <c r="F38" s="45">
        <v>117.0</v>
      </c>
      <c r="G38" s="45">
        <v>126.0</v>
      </c>
      <c r="H38" s="45">
        <v>147.0</v>
      </c>
      <c r="I38" s="45">
        <v>155.0</v>
      </c>
      <c r="J38" s="45">
        <v>153.0</v>
      </c>
      <c r="K38" s="45">
        <v>0.0</v>
      </c>
      <c r="L38" s="45">
        <v>0.0</v>
      </c>
      <c r="M38" s="45">
        <v>0.0</v>
      </c>
      <c r="N38" s="45">
        <v>0.0</v>
      </c>
      <c r="O38" s="45">
        <v>0.0</v>
      </c>
      <c r="P38" s="45">
        <v>0.0</v>
      </c>
      <c r="Q38" s="45">
        <v>0.0</v>
      </c>
      <c r="R38" s="47">
        <f t="shared" si="1"/>
        <v>813</v>
      </c>
      <c r="S38" s="48"/>
      <c r="T38" s="55">
        <v>0.0</v>
      </c>
      <c r="U38" s="55">
        <v>0.0</v>
      </c>
      <c r="V38" s="50"/>
      <c r="W38" s="52">
        <v>26.0</v>
      </c>
      <c r="X38" s="52">
        <v>16.0</v>
      </c>
      <c r="Y38" s="9"/>
      <c r="Z38" s="9"/>
      <c r="AA38" s="9"/>
      <c r="AB38" s="9"/>
      <c r="AC38" s="9"/>
      <c r="AD38" s="9"/>
      <c r="AE38" s="9"/>
      <c r="AF38" s="9"/>
      <c r="AG38" s="9"/>
      <c r="AH38" s="9"/>
    </row>
    <row r="39">
      <c r="A39" s="43" t="s">
        <v>108</v>
      </c>
      <c r="B39" s="44"/>
      <c r="C39" s="45">
        <v>0.0</v>
      </c>
      <c r="D39" s="45">
        <v>0.0</v>
      </c>
      <c r="E39" s="45">
        <v>9.0</v>
      </c>
      <c r="F39" s="45">
        <v>4.0</v>
      </c>
      <c r="G39" s="45">
        <v>9.0</v>
      </c>
      <c r="H39" s="45">
        <v>7.0</v>
      </c>
      <c r="I39" s="45">
        <v>6.0</v>
      </c>
      <c r="J39" s="45">
        <v>5.0</v>
      </c>
      <c r="K39" s="45">
        <v>0.0</v>
      </c>
      <c r="L39" s="45">
        <v>0.0</v>
      </c>
      <c r="M39" s="45">
        <v>0.0</v>
      </c>
      <c r="N39" s="45">
        <v>0.0</v>
      </c>
      <c r="O39" s="45">
        <v>0.0</v>
      </c>
      <c r="P39" s="45">
        <v>0.0</v>
      </c>
      <c r="Q39" s="45">
        <v>0.0</v>
      </c>
      <c r="R39" s="47">
        <f t="shared" si="1"/>
        <v>40</v>
      </c>
      <c r="S39" s="48"/>
      <c r="T39" s="49">
        <v>0.0</v>
      </c>
      <c r="U39" s="49">
        <v>0.0</v>
      </c>
      <c r="V39" s="50"/>
      <c r="W39" s="52">
        <v>0.0</v>
      </c>
      <c r="X39" s="52">
        <v>0.0</v>
      </c>
      <c r="Y39" s="9"/>
      <c r="Z39" s="9"/>
      <c r="AA39" s="9"/>
      <c r="AB39" s="9"/>
      <c r="AC39" s="9"/>
      <c r="AD39" s="9"/>
      <c r="AE39" s="9"/>
      <c r="AF39" s="9"/>
      <c r="AG39" s="9"/>
      <c r="AH39" s="9"/>
    </row>
    <row r="40">
      <c r="A40" s="43" t="s">
        <v>109</v>
      </c>
      <c r="B40" s="44"/>
      <c r="C40" s="45">
        <v>12.0</v>
      </c>
      <c r="D40" s="45">
        <v>7.0</v>
      </c>
      <c r="E40" s="45">
        <v>45.0</v>
      </c>
      <c r="F40" s="45">
        <v>61.0</v>
      </c>
      <c r="G40" s="45">
        <v>58.0</v>
      </c>
      <c r="H40" s="45">
        <v>52.0</v>
      </c>
      <c r="I40" s="45">
        <v>48.0</v>
      </c>
      <c r="J40" s="45">
        <v>50.0</v>
      </c>
      <c r="K40" s="45">
        <v>0.0</v>
      </c>
      <c r="L40" s="45">
        <v>0.0</v>
      </c>
      <c r="M40" s="45">
        <v>0.0</v>
      </c>
      <c r="N40" s="45">
        <v>0.0</v>
      </c>
      <c r="O40" s="45">
        <v>0.0</v>
      </c>
      <c r="P40" s="45">
        <v>0.0</v>
      </c>
      <c r="Q40" s="45">
        <v>0.0</v>
      </c>
      <c r="R40" s="47">
        <f t="shared" si="1"/>
        <v>333</v>
      </c>
      <c r="S40" s="48"/>
      <c r="T40" s="49">
        <v>3.0</v>
      </c>
      <c r="U40" s="55">
        <v>0.0</v>
      </c>
      <c r="V40" s="50"/>
      <c r="W40" s="52">
        <v>45.0</v>
      </c>
      <c r="X40" s="52">
        <v>52.0</v>
      </c>
      <c r="Y40" s="9"/>
      <c r="Z40" s="9"/>
      <c r="AA40" s="9"/>
      <c r="AB40" s="9"/>
      <c r="AC40" s="9"/>
      <c r="AD40" s="9"/>
      <c r="AE40" s="9"/>
      <c r="AF40" s="9"/>
      <c r="AG40" s="9"/>
      <c r="AH40" s="9"/>
    </row>
    <row r="41">
      <c r="A41" s="43" t="s">
        <v>110</v>
      </c>
      <c r="B41" s="44"/>
      <c r="C41" s="45">
        <v>0.0</v>
      </c>
      <c r="D41" s="45">
        <v>8.0</v>
      </c>
      <c r="E41" s="45">
        <v>1.0</v>
      </c>
      <c r="F41" s="45">
        <v>1.0</v>
      </c>
      <c r="G41" s="45">
        <v>1.0</v>
      </c>
      <c r="H41" s="45">
        <v>2.0</v>
      </c>
      <c r="I41" s="45">
        <v>2.0</v>
      </c>
      <c r="J41" s="45">
        <v>1.0</v>
      </c>
      <c r="K41" s="45">
        <v>0.0</v>
      </c>
      <c r="L41" s="45">
        <v>0.0</v>
      </c>
      <c r="M41" s="45">
        <v>0.0</v>
      </c>
      <c r="N41" s="45">
        <v>0.0</v>
      </c>
      <c r="O41" s="45">
        <v>0.0</v>
      </c>
      <c r="P41" s="45">
        <v>0.0</v>
      </c>
      <c r="Q41" s="45">
        <v>0.0</v>
      </c>
      <c r="R41" s="47">
        <f t="shared" si="1"/>
        <v>16</v>
      </c>
      <c r="S41" s="48"/>
      <c r="T41" s="49">
        <v>0.0</v>
      </c>
      <c r="U41" s="49">
        <v>0.0</v>
      </c>
      <c r="V41" s="50"/>
      <c r="W41" s="52">
        <v>0.0</v>
      </c>
      <c r="X41" s="52">
        <v>0.0</v>
      </c>
      <c r="Y41" s="9"/>
      <c r="Z41" s="9"/>
      <c r="AA41" s="9"/>
      <c r="AB41" s="9"/>
      <c r="AC41" s="9"/>
      <c r="AD41" s="9"/>
      <c r="AE41" s="9"/>
      <c r="AF41" s="9"/>
      <c r="AG41" s="9"/>
      <c r="AH41" s="9"/>
    </row>
    <row r="42">
      <c r="A42" s="43" t="s">
        <v>111</v>
      </c>
      <c r="B42" s="44"/>
      <c r="C42" s="45">
        <v>8.0</v>
      </c>
      <c r="D42" s="45">
        <v>10.0</v>
      </c>
      <c r="E42" s="45">
        <v>81.0</v>
      </c>
      <c r="F42" s="45">
        <v>71.0</v>
      </c>
      <c r="G42" s="45">
        <v>92.0</v>
      </c>
      <c r="H42" s="45">
        <v>93.0</v>
      </c>
      <c r="I42" s="45">
        <v>92.0</v>
      </c>
      <c r="J42" s="45">
        <v>95.0</v>
      </c>
      <c r="K42" s="45">
        <v>0.0</v>
      </c>
      <c r="L42" s="45">
        <v>0.0</v>
      </c>
      <c r="M42" s="45">
        <v>0.0</v>
      </c>
      <c r="N42" s="45">
        <v>0.0</v>
      </c>
      <c r="O42" s="45">
        <v>0.0</v>
      </c>
      <c r="P42" s="45">
        <v>0.0</v>
      </c>
      <c r="Q42" s="45">
        <v>0.0</v>
      </c>
      <c r="R42" s="47">
        <f t="shared" si="1"/>
        <v>542</v>
      </c>
      <c r="S42" s="48"/>
      <c r="T42" s="49">
        <v>1.0</v>
      </c>
      <c r="U42" s="49">
        <v>1.0</v>
      </c>
      <c r="V42" s="50"/>
      <c r="W42" s="52">
        <v>42.0</v>
      </c>
      <c r="X42" s="52">
        <v>37.0</v>
      </c>
      <c r="Y42" s="9"/>
      <c r="Z42" s="9"/>
      <c r="AA42" s="9"/>
      <c r="AB42" s="9"/>
      <c r="AC42" s="9"/>
      <c r="AD42" s="9"/>
      <c r="AE42" s="9"/>
      <c r="AF42" s="9"/>
      <c r="AG42" s="9"/>
      <c r="AH42" s="9"/>
    </row>
    <row r="43">
      <c r="A43" s="43" t="s">
        <v>113</v>
      </c>
      <c r="B43" s="44"/>
      <c r="C43" s="45">
        <v>0.0</v>
      </c>
      <c r="D43" s="45">
        <v>0.0</v>
      </c>
      <c r="E43" s="45">
        <v>7.0</v>
      </c>
      <c r="F43" s="45">
        <v>8.0</v>
      </c>
      <c r="G43" s="45">
        <v>6.0</v>
      </c>
      <c r="H43" s="45">
        <v>8.0</v>
      </c>
      <c r="I43" s="45">
        <v>5.0</v>
      </c>
      <c r="J43" s="45">
        <v>10.0</v>
      </c>
      <c r="K43" s="45">
        <v>0.0</v>
      </c>
      <c r="L43" s="45">
        <v>0.0</v>
      </c>
      <c r="M43" s="45">
        <v>0.0</v>
      </c>
      <c r="N43" s="45">
        <v>0.0</v>
      </c>
      <c r="O43" s="45">
        <v>0.0</v>
      </c>
      <c r="P43" s="45">
        <v>0.0</v>
      </c>
      <c r="Q43" s="45">
        <v>0.0</v>
      </c>
      <c r="R43" s="47">
        <f t="shared" si="1"/>
        <v>44</v>
      </c>
      <c r="S43" s="57"/>
      <c r="T43" s="49">
        <v>0.0</v>
      </c>
      <c r="U43" s="49">
        <v>0.0</v>
      </c>
      <c r="V43" s="50"/>
      <c r="W43" s="52">
        <v>0.0</v>
      </c>
      <c r="X43" s="52">
        <v>0.0</v>
      </c>
      <c r="Y43" s="9"/>
      <c r="Z43" s="9"/>
      <c r="AA43" s="9"/>
      <c r="AB43" s="9"/>
      <c r="AC43" s="9"/>
      <c r="AD43" s="9"/>
      <c r="AE43" s="9"/>
      <c r="AF43" s="9"/>
      <c r="AG43" s="9"/>
      <c r="AH43" s="9"/>
    </row>
    <row r="44">
      <c r="A44" s="43" t="s">
        <v>114</v>
      </c>
      <c r="B44" s="44"/>
      <c r="C44" s="45">
        <v>0.0</v>
      </c>
      <c r="D44" s="45">
        <v>11.0</v>
      </c>
      <c r="E44" s="45">
        <v>0.0</v>
      </c>
      <c r="F44" s="45">
        <v>5.0</v>
      </c>
      <c r="G44" s="45">
        <v>10.0</v>
      </c>
      <c r="H44" s="45">
        <v>2.0</v>
      </c>
      <c r="I44" s="45">
        <v>6.0</v>
      </c>
      <c r="J44" s="45">
        <v>3.0</v>
      </c>
      <c r="K44" s="45">
        <v>0.0</v>
      </c>
      <c r="L44" s="45">
        <v>0.0</v>
      </c>
      <c r="M44" s="45">
        <v>0.0</v>
      </c>
      <c r="N44" s="45">
        <v>0.0</v>
      </c>
      <c r="O44" s="45">
        <v>0.0</v>
      </c>
      <c r="P44" s="45">
        <v>0.0</v>
      </c>
      <c r="Q44" s="45">
        <v>0.0</v>
      </c>
      <c r="R44" s="47">
        <f t="shared" si="1"/>
        <v>37</v>
      </c>
      <c r="S44" s="48"/>
      <c r="T44" s="49">
        <v>0.0</v>
      </c>
      <c r="U44" s="49">
        <v>0.0</v>
      </c>
      <c r="V44" s="50"/>
      <c r="W44" s="52">
        <v>0.0</v>
      </c>
      <c r="X44" s="52">
        <v>0.0</v>
      </c>
      <c r="Y44" s="9"/>
      <c r="Z44" s="9"/>
      <c r="AA44" s="9"/>
      <c r="AB44" s="9"/>
      <c r="AC44" s="9"/>
      <c r="AD44" s="9"/>
      <c r="AE44" s="9"/>
      <c r="AF44" s="9"/>
      <c r="AG44" s="9"/>
      <c r="AH44" s="9"/>
    </row>
    <row r="45">
      <c r="A45" s="43" t="s">
        <v>115</v>
      </c>
      <c r="B45" s="44"/>
      <c r="C45" s="45">
        <v>0.0</v>
      </c>
      <c r="D45" s="45">
        <v>9.0</v>
      </c>
      <c r="E45" s="45">
        <v>7.0</v>
      </c>
      <c r="F45" s="45">
        <v>11.0</v>
      </c>
      <c r="G45" s="45">
        <v>10.0</v>
      </c>
      <c r="H45" s="45">
        <v>7.0</v>
      </c>
      <c r="I45" s="45">
        <v>14.0</v>
      </c>
      <c r="J45" s="45">
        <v>6.0</v>
      </c>
      <c r="K45" s="45">
        <v>0.0</v>
      </c>
      <c r="L45" s="45">
        <v>0.0</v>
      </c>
      <c r="M45" s="45">
        <v>0.0</v>
      </c>
      <c r="N45" s="45">
        <v>0.0</v>
      </c>
      <c r="O45" s="45">
        <v>0.0</v>
      </c>
      <c r="P45" s="45">
        <v>0.0</v>
      </c>
      <c r="Q45" s="45">
        <v>0.0</v>
      </c>
      <c r="R45" s="47">
        <f t="shared" si="1"/>
        <v>64</v>
      </c>
      <c r="S45" s="57"/>
      <c r="T45" s="49">
        <v>0.0</v>
      </c>
      <c r="U45" s="49">
        <v>0.0</v>
      </c>
      <c r="V45" s="50"/>
      <c r="W45" s="52">
        <v>0.0</v>
      </c>
      <c r="X45" s="52">
        <v>0.0</v>
      </c>
      <c r="Y45" s="9"/>
      <c r="Z45" s="9"/>
      <c r="AA45" s="9"/>
      <c r="AB45" s="9"/>
      <c r="AC45" s="9"/>
      <c r="AD45" s="9"/>
      <c r="AE45" s="9"/>
      <c r="AF45" s="9"/>
      <c r="AG45" s="9"/>
      <c r="AH45" s="9"/>
    </row>
    <row r="46">
      <c r="A46" s="43" t="s">
        <v>116</v>
      </c>
      <c r="B46" s="44"/>
      <c r="C46" s="45">
        <v>11.0</v>
      </c>
      <c r="D46" s="45">
        <v>0.0</v>
      </c>
      <c r="E46" s="45">
        <v>104.0</v>
      </c>
      <c r="F46" s="45">
        <v>94.0</v>
      </c>
      <c r="G46" s="45">
        <v>101.0</v>
      </c>
      <c r="H46" s="45">
        <v>97.0</v>
      </c>
      <c r="I46" s="45">
        <v>123.0</v>
      </c>
      <c r="J46" s="45">
        <v>118.0</v>
      </c>
      <c r="K46" s="45">
        <v>0.0</v>
      </c>
      <c r="L46" s="45">
        <v>0.0</v>
      </c>
      <c r="M46" s="45">
        <v>0.0</v>
      </c>
      <c r="N46" s="45">
        <v>0.0</v>
      </c>
      <c r="O46" s="45">
        <v>0.0</v>
      </c>
      <c r="P46" s="45">
        <v>0.0</v>
      </c>
      <c r="Q46" s="45">
        <v>0.0</v>
      </c>
      <c r="R46" s="47">
        <f t="shared" si="1"/>
        <v>648</v>
      </c>
      <c r="S46" s="48"/>
      <c r="T46" s="49">
        <v>2.0</v>
      </c>
      <c r="U46" s="49">
        <v>2.0</v>
      </c>
      <c r="V46" s="50"/>
      <c r="W46" s="52">
        <v>37.0</v>
      </c>
      <c r="X46" s="52">
        <v>27.0</v>
      </c>
      <c r="Y46" s="9"/>
      <c r="Z46" s="9"/>
      <c r="AA46" s="9"/>
      <c r="AB46" s="9"/>
      <c r="AC46" s="9"/>
      <c r="AD46" s="9"/>
      <c r="AE46" s="9"/>
      <c r="AF46" s="9"/>
      <c r="AG46" s="9"/>
      <c r="AH46" s="9"/>
    </row>
    <row r="47">
      <c r="A47" s="43" t="s">
        <v>117</v>
      </c>
      <c r="B47" s="44"/>
      <c r="C47" s="45">
        <v>0.0</v>
      </c>
      <c r="D47" s="45">
        <v>0.0</v>
      </c>
      <c r="E47" s="45">
        <v>10.0</v>
      </c>
      <c r="F47" s="45">
        <v>10.0</v>
      </c>
      <c r="G47" s="45">
        <v>7.0</v>
      </c>
      <c r="H47" s="45">
        <v>12.0</v>
      </c>
      <c r="I47" s="45">
        <v>8.0</v>
      </c>
      <c r="J47" s="45">
        <v>5.0</v>
      </c>
      <c r="K47" s="45">
        <v>0.0</v>
      </c>
      <c r="L47" s="45">
        <v>0.0</v>
      </c>
      <c r="M47" s="45">
        <v>0.0</v>
      </c>
      <c r="N47" s="45">
        <v>0.0</v>
      </c>
      <c r="O47" s="45">
        <v>0.0</v>
      </c>
      <c r="P47" s="45">
        <v>0.0</v>
      </c>
      <c r="Q47" s="45">
        <v>0.0</v>
      </c>
      <c r="R47" s="47">
        <f t="shared" si="1"/>
        <v>52</v>
      </c>
      <c r="S47" s="48"/>
      <c r="T47" s="49">
        <v>0.0</v>
      </c>
      <c r="U47" s="49">
        <v>0.0</v>
      </c>
      <c r="V47" s="50"/>
      <c r="W47" s="52">
        <v>0.0</v>
      </c>
      <c r="X47" s="52">
        <v>0.0</v>
      </c>
      <c r="Y47" s="9"/>
      <c r="Z47" s="9"/>
      <c r="AA47" s="9"/>
      <c r="AB47" s="9"/>
      <c r="AC47" s="9"/>
      <c r="AD47" s="9"/>
      <c r="AE47" s="9"/>
      <c r="AF47" s="9"/>
      <c r="AG47" s="9"/>
      <c r="AH47" s="9"/>
    </row>
    <row r="48">
      <c r="A48" s="43" t="s">
        <v>118</v>
      </c>
      <c r="B48" s="44"/>
      <c r="C48" s="45">
        <v>0.0</v>
      </c>
      <c r="D48" s="45">
        <v>0.0</v>
      </c>
      <c r="E48" s="45">
        <v>95.0</v>
      </c>
      <c r="F48" s="45">
        <v>87.0</v>
      </c>
      <c r="G48" s="45">
        <v>77.0</v>
      </c>
      <c r="H48" s="45">
        <v>80.0</v>
      </c>
      <c r="I48" s="45">
        <v>76.0</v>
      </c>
      <c r="J48" s="45">
        <v>74.0</v>
      </c>
      <c r="K48" s="45">
        <v>0.0</v>
      </c>
      <c r="L48" s="45">
        <v>0.0</v>
      </c>
      <c r="M48" s="45">
        <v>0.0</v>
      </c>
      <c r="N48" s="45">
        <v>0.0</v>
      </c>
      <c r="O48" s="45">
        <v>0.0</v>
      </c>
      <c r="P48" s="45">
        <v>0.0</v>
      </c>
      <c r="Q48" s="45">
        <v>0.0</v>
      </c>
      <c r="R48" s="47">
        <f t="shared" si="1"/>
        <v>489</v>
      </c>
      <c r="S48" s="48"/>
      <c r="T48" s="49">
        <v>1.0</v>
      </c>
      <c r="U48" s="49">
        <v>1.0</v>
      </c>
      <c r="V48" s="50"/>
      <c r="W48" s="52">
        <v>91.0</v>
      </c>
      <c r="X48" s="52">
        <v>39.0</v>
      </c>
      <c r="Y48" s="9"/>
      <c r="Z48" s="9"/>
      <c r="AA48" s="9"/>
      <c r="AB48" s="9"/>
      <c r="AC48" s="9"/>
      <c r="AD48" s="9"/>
      <c r="AE48" s="9"/>
      <c r="AF48" s="9"/>
      <c r="AG48" s="9"/>
      <c r="AH48" s="9"/>
    </row>
    <row r="49">
      <c r="A49" s="43" t="s">
        <v>119</v>
      </c>
      <c r="B49" s="44"/>
      <c r="C49" s="45">
        <v>0.0</v>
      </c>
      <c r="D49" s="45">
        <v>0.0</v>
      </c>
      <c r="E49" s="45">
        <v>13.0</v>
      </c>
      <c r="F49" s="45">
        <v>13.0</v>
      </c>
      <c r="G49" s="45">
        <v>5.0</v>
      </c>
      <c r="H49" s="45">
        <v>6.0</v>
      </c>
      <c r="I49" s="45">
        <v>10.0</v>
      </c>
      <c r="J49" s="45">
        <v>6.0</v>
      </c>
      <c r="K49" s="45">
        <v>0.0</v>
      </c>
      <c r="L49" s="45">
        <v>0.0</v>
      </c>
      <c r="M49" s="45">
        <v>0.0</v>
      </c>
      <c r="N49" s="45">
        <v>0.0</v>
      </c>
      <c r="O49" s="45">
        <v>0.0</v>
      </c>
      <c r="P49" s="45">
        <v>0.0</v>
      </c>
      <c r="Q49" s="45">
        <v>0.0</v>
      </c>
      <c r="R49" s="47">
        <f t="shared" si="1"/>
        <v>53</v>
      </c>
      <c r="S49" s="48"/>
      <c r="T49" s="49">
        <v>0.0</v>
      </c>
      <c r="U49" s="49">
        <v>0.0</v>
      </c>
      <c r="V49" s="50"/>
      <c r="W49" s="52">
        <v>0.0</v>
      </c>
      <c r="X49" s="52">
        <v>0.0</v>
      </c>
      <c r="Y49" s="9"/>
      <c r="Z49" s="9"/>
      <c r="AA49" s="9"/>
      <c r="AB49" s="9"/>
      <c r="AC49" s="9"/>
      <c r="AD49" s="9"/>
      <c r="AE49" s="9"/>
      <c r="AF49" s="9"/>
      <c r="AG49" s="9"/>
      <c r="AH49" s="9"/>
    </row>
    <row r="50">
      <c r="A50" s="43" t="s">
        <v>120</v>
      </c>
      <c r="B50" s="44"/>
      <c r="C50" s="45">
        <v>38.0</v>
      </c>
      <c r="D50" s="45">
        <v>16.0</v>
      </c>
      <c r="E50" s="45">
        <v>59.0</v>
      </c>
      <c r="F50" s="45">
        <v>49.0</v>
      </c>
      <c r="G50" s="45">
        <v>59.0</v>
      </c>
      <c r="H50" s="45">
        <v>54.0</v>
      </c>
      <c r="I50" s="45">
        <v>55.0</v>
      </c>
      <c r="J50" s="45">
        <v>55.0</v>
      </c>
      <c r="K50" s="45">
        <v>0.0</v>
      </c>
      <c r="L50" s="45">
        <v>0.0</v>
      </c>
      <c r="M50" s="45">
        <v>0.0</v>
      </c>
      <c r="N50" s="45">
        <v>0.0</v>
      </c>
      <c r="O50" s="45">
        <v>0.0</v>
      </c>
      <c r="P50" s="45">
        <v>0.0</v>
      </c>
      <c r="Q50" s="45">
        <v>0.0</v>
      </c>
      <c r="R50" s="47">
        <f t="shared" si="1"/>
        <v>385</v>
      </c>
      <c r="S50" s="48"/>
      <c r="T50" s="49">
        <v>4.0</v>
      </c>
      <c r="U50" s="49">
        <v>1.0</v>
      </c>
      <c r="V50" s="50"/>
      <c r="W50" s="52">
        <v>63.0</v>
      </c>
      <c r="X50" s="52">
        <v>43.0</v>
      </c>
      <c r="Y50" s="9"/>
      <c r="Z50" s="9"/>
      <c r="AA50" s="9"/>
      <c r="AB50" s="9"/>
      <c r="AC50" s="9"/>
      <c r="AD50" s="9"/>
      <c r="AE50" s="9"/>
      <c r="AF50" s="9"/>
      <c r="AG50" s="9"/>
      <c r="AH50" s="9"/>
    </row>
    <row r="51">
      <c r="A51" s="43" t="s">
        <v>122</v>
      </c>
      <c r="B51" s="44"/>
      <c r="C51" s="45">
        <v>0.0</v>
      </c>
      <c r="D51" s="45">
        <v>3.0</v>
      </c>
      <c r="E51" s="45">
        <v>11.0</v>
      </c>
      <c r="F51" s="45">
        <v>5.0</v>
      </c>
      <c r="G51" s="45">
        <v>11.0</v>
      </c>
      <c r="H51" s="45">
        <v>5.0</v>
      </c>
      <c r="I51" s="45">
        <v>11.0</v>
      </c>
      <c r="J51" s="45">
        <v>10.0</v>
      </c>
      <c r="K51" s="45">
        <v>0.0</v>
      </c>
      <c r="L51" s="45">
        <v>0.0</v>
      </c>
      <c r="M51" s="45">
        <v>0.0</v>
      </c>
      <c r="N51" s="45">
        <v>0.0</v>
      </c>
      <c r="O51" s="45">
        <v>0.0</v>
      </c>
      <c r="P51" s="45">
        <v>0.0</v>
      </c>
      <c r="Q51" s="45">
        <v>0.0</v>
      </c>
      <c r="R51" s="47">
        <f t="shared" si="1"/>
        <v>56</v>
      </c>
      <c r="S51" s="48"/>
      <c r="T51" s="49">
        <v>0.0</v>
      </c>
      <c r="U51" s="49">
        <v>0.0</v>
      </c>
      <c r="V51" s="50"/>
      <c r="W51" s="52">
        <v>0.0</v>
      </c>
      <c r="X51" s="52">
        <v>0.0</v>
      </c>
      <c r="Y51" s="9"/>
      <c r="Z51" s="9"/>
      <c r="AA51" s="9"/>
      <c r="AB51" s="9"/>
      <c r="AC51" s="9"/>
      <c r="AD51" s="9"/>
      <c r="AE51" s="9"/>
      <c r="AF51" s="9"/>
      <c r="AG51" s="9"/>
      <c r="AH51" s="9"/>
    </row>
    <row r="52">
      <c r="A52" s="43" t="s">
        <v>123</v>
      </c>
      <c r="B52" s="44"/>
      <c r="C52" s="45">
        <v>9.0</v>
      </c>
      <c r="D52" s="45">
        <v>0.0</v>
      </c>
      <c r="E52" s="45">
        <v>113.0</v>
      </c>
      <c r="F52" s="45">
        <v>126.0</v>
      </c>
      <c r="G52" s="45">
        <v>92.0</v>
      </c>
      <c r="H52" s="45">
        <v>111.0</v>
      </c>
      <c r="I52" s="45">
        <v>102.0</v>
      </c>
      <c r="J52" s="45">
        <v>111.0</v>
      </c>
      <c r="K52" s="45">
        <v>0.0</v>
      </c>
      <c r="L52" s="45">
        <v>0.0</v>
      </c>
      <c r="M52" s="45">
        <v>0.0</v>
      </c>
      <c r="N52" s="45">
        <v>0.0</v>
      </c>
      <c r="O52" s="45">
        <v>0.0</v>
      </c>
      <c r="P52" s="45">
        <v>0.0</v>
      </c>
      <c r="Q52" s="45">
        <v>0.0</v>
      </c>
      <c r="R52" s="47">
        <f t="shared" si="1"/>
        <v>664</v>
      </c>
      <c r="S52" s="48"/>
      <c r="T52" s="49">
        <v>6.0</v>
      </c>
      <c r="U52" s="55">
        <v>0.0</v>
      </c>
      <c r="V52" s="50"/>
      <c r="W52" s="52">
        <v>68.0</v>
      </c>
      <c r="X52" s="52">
        <v>41.0</v>
      </c>
      <c r="Y52" s="9"/>
      <c r="Z52" s="9"/>
      <c r="AA52" s="9"/>
      <c r="AB52" s="9"/>
      <c r="AC52" s="9"/>
      <c r="AD52" s="9"/>
      <c r="AE52" s="9"/>
      <c r="AF52" s="9"/>
      <c r="AG52" s="9"/>
      <c r="AH52" s="9"/>
    </row>
    <row r="53">
      <c r="A53" s="43" t="s">
        <v>124</v>
      </c>
      <c r="B53" s="44"/>
      <c r="C53" s="45">
        <v>0.0</v>
      </c>
      <c r="D53" s="45">
        <v>0.0</v>
      </c>
      <c r="E53" s="45">
        <v>20.0</v>
      </c>
      <c r="F53" s="45">
        <v>19.0</v>
      </c>
      <c r="G53" s="45">
        <v>18.0</v>
      </c>
      <c r="H53" s="45">
        <v>13.0</v>
      </c>
      <c r="I53" s="45">
        <v>23.0</v>
      </c>
      <c r="J53" s="45">
        <v>11.0</v>
      </c>
      <c r="K53" s="45">
        <v>0.0</v>
      </c>
      <c r="L53" s="45">
        <v>0.0</v>
      </c>
      <c r="M53" s="45">
        <v>0.0</v>
      </c>
      <c r="N53" s="45">
        <v>0.0</v>
      </c>
      <c r="O53" s="45">
        <v>0.0</v>
      </c>
      <c r="P53" s="45">
        <v>0.0</v>
      </c>
      <c r="Q53" s="45">
        <v>0.0</v>
      </c>
      <c r="R53" s="47">
        <f t="shared" si="1"/>
        <v>104</v>
      </c>
      <c r="S53" s="48"/>
      <c r="T53" s="49">
        <v>0.0</v>
      </c>
      <c r="U53" s="49">
        <v>0.0</v>
      </c>
      <c r="V53" s="50"/>
      <c r="W53" s="52">
        <v>0.0</v>
      </c>
      <c r="X53" s="52">
        <v>0.0</v>
      </c>
      <c r="Y53" s="9"/>
      <c r="Z53" s="9"/>
      <c r="AA53" s="9"/>
      <c r="AB53" s="9"/>
      <c r="AC53" s="9"/>
      <c r="AD53" s="9"/>
      <c r="AE53" s="9"/>
      <c r="AF53" s="9"/>
      <c r="AG53" s="9"/>
      <c r="AH53" s="9"/>
    </row>
    <row r="54">
      <c r="A54" s="43" t="s">
        <v>125</v>
      </c>
      <c r="B54" s="44"/>
      <c r="C54" s="45">
        <v>0.0</v>
      </c>
      <c r="D54" s="45">
        <v>0.0</v>
      </c>
      <c r="E54" s="45">
        <v>92.0</v>
      </c>
      <c r="F54" s="45">
        <v>117.0</v>
      </c>
      <c r="G54" s="45">
        <v>120.0</v>
      </c>
      <c r="H54" s="45">
        <v>121.0</v>
      </c>
      <c r="I54" s="45">
        <v>137.0</v>
      </c>
      <c r="J54" s="45">
        <v>129.0</v>
      </c>
      <c r="K54" s="45">
        <v>0.0</v>
      </c>
      <c r="L54" s="45">
        <v>0.0</v>
      </c>
      <c r="M54" s="45">
        <v>0.0</v>
      </c>
      <c r="N54" s="45">
        <v>0.0</v>
      </c>
      <c r="O54" s="45">
        <v>0.0</v>
      </c>
      <c r="P54" s="45">
        <v>0.0</v>
      </c>
      <c r="Q54" s="45">
        <v>0.0</v>
      </c>
      <c r="R54" s="47">
        <f t="shared" si="1"/>
        <v>716</v>
      </c>
      <c r="S54" s="48"/>
      <c r="T54" s="55">
        <v>0.0</v>
      </c>
      <c r="U54" s="55">
        <v>0.0</v>
      </c>
      <c r="V54" s="50"/>
      <c r="W54" s="52">
        <v>31.0</v>
      </c>
      <c r="X54" s="52">
        <v>12.0</v>
      </c>
      <c r="Y54" s="9"/>
      <c r="Z54" s="9"/>
      <c r="AA54" s="9"/>
      <c r="AB54" s="9"/>
      <c r="AC54" s="9"/>
      <c r="AD54" s="9"/>
      <c r="AE54" s="9"/>
      <c r="AF54" s="9"/>
      <c r="AG54" s="9"/>
      <c r="AH54" s="9"/>
    </row>
    <row r="55">
      <c r="A55" s="43" t="s">
        <v>126</v>
      </c>
      <c r="B55" s="44"/>
      <c r="C55" s="45">
        <v>0.0</v>
      </c>
      <c r="D55" s="45">
        <v>0.0</v>
      </c>
      <c r="E55" s="45">
        <v>8.0</v>
      </c>
      <c r="F55" s="45">
        <v>19.0</v>
      </c>
      <c r="G55" s="45">
        <v>18.0</v>
      </c>
      <c r="H55" s="45">
        <v>11.0</v>
      </c>
      <c r="I55" s="45">
        <v>11.0</v>
      </c>
      <c r="J55" s="45">
        <v>6.0</v>
      </c>
      <c r="K55" s="45">
        <v>0.0</v>
      </c>
      <c r="L55" s="45">
        <v>0.0</v>
      </c>
      <c r="M55" s="45">
        <v>0.0</v>
      </c>
      <c r="N55" s="45">
        <v>0.0</v>
      </c>
      <c r="O55" s="45">
        <v>0.0</v>
      </c>
      <c r="P55" s="45">
        <v>0.0</v>
      </c>
      <c r="Q55" s="45">
        <v>0.0</v>
      </c>
      <c r="R55" s="47">
        <f t="shared" si="1"/>
        <v>73</v>
      </c>
      <c r="S55" s="48"/>
      <c r="T55" s="49">
        <v>0.0</v>
      </c>
      <c r="U55" s="49">
        <v>0.0</v>
      </c>
      <c r="V55" s="50"/>
      <c r="W55" s="52">
        <v>0.0</v>
      </c>
      <c r="X55" s="52">
        <v>0.0</v>
      </c>
      <c r="Y55" s="9"/>
      <c r="Z55" s="9"/>
      <c r="AA55" s="9"/>
      <c r="AB55" s="9"/>
      <c r="AC55" s="9"/>
      <c r="AD55" s="9"/>
      <c r="AE55" s="9"/>
      <c r="AF55" s="9"/>
      <c r="AG55" s="9"/>
      <c r="AH55" s="9"/>
    </row>
    <row r="56">
      <c r="A56" s="43" t="s">
        <v>127</v>
      </c>
      <c r="B56" s="44"/>
      <c r="C56" s="45">
        <v>10.0</v>
      </c>
      <c r="D56" s="45">
        <v>22.0</v>
      </c>
      <c r="E56" s="45">
        <v>133.0</v>
      </c>
      <c r="F56" s="45">
        <v>125.0</v>
      </c>
      <c r="G56" s="45">
        <v>130.0</v>
      </c>
      <c r="H56" s="45">
        <v>99.0</v>
      </c>
      <c r="I56" s="45">
        <v>98.0</v>
      </c>
      <c r="J56" s="45">
        <v>97.0</v>
      </c>
      <c r="K56" s="45">
        <v>0.0</v>
      </c>
      <c r="L56" s="45">
        <v>0.0</v>
      </c>
      <c r="M56" s="45">
        <v>0.0</v>
      </c>
      <c r="N56" s="45">
        <v>0.0</v>
      </c>
      <c r="O56" s="45">
        <v>0.0</v>
      </c>
      <c r="P56" s="45">
        <v>0.0</v>
      </c>
      <c r="Q56" s="45">
        <v>0.0</v>
      </c>
      <c r="R56" s="47">
        <f t="shared" si="1"/>
        <v>714</v>
      </c>
      <c r="S56" s="48"/>
      <c r="T56" s="49">
        <v>1.0</v>
      </c>
      <c r="U56" s="49">
        <v>1.0</v>
      </c>
      <c r="V56" s="50"/>
      <c r="W56" s="52">
        <v>43.0</v>
      </c>
      <c r="X56" s="52">
        <v>50.0</v>
      </c>
      <c r="Y56" s="9"/>
      <c r="Z56" s="9"/>
      <c r="AA56" s="9"/>
      <c r="AB56" s="9"/>
      <c r="AC56" s="9"/>
      <c r="AD56" s="9"/>
      <c r="AE56" s="9"/>
      <c r="AF56" s="9"/>
      <c r="AG56" s="9"/>
      <c r="AH56" s="9"/>
    </row>
    <row r="57">
      <c r="A57" s="43" t="s">
        <v>128</v>
      </c>
      <c r="B57" s="44"/>
      <c r="C57" s="45">
        <v>0.0</v>
      </c>
      <c r="D57" s="45">
        <v>0.0</v>
      </c>
      <c r="E57" s="45">
        <v>25.0</v>
      </c>
      <c r="F57" s="45">
        <v>30.0</v>
      </c>
      <c r="G57" s="45">
        <v>28.0</v>
      </c>
      <c r="H57" s="45">
        <v>23.0</v>
      </c>
      <c r="I57" s="45">
        <v>23.0</v>
      </c>
      <c r="J57" s="45">
        <v>20.0</v>
      </c>
      <c r="K57" s="45">
        <v>0.0</v>
      </c>
      <c r="L57" s="45">
        <v>0.0</v>
      </c>
      <c r="M57" s="45">
        <v>0.0</v>
      </c>
      <c r="N57" s="45">
        <v>0.0</v>
      </c>
      <c r="O57" s="45">
        <v>0.0</v>
      </c>
      <c r="P57" s="45">
        <v>0.0</v>
      </c>
      <c r="Q57" s="45">
        <v>0.0</v>
      </c>
      <c r="R57" s="47">
        <f t="shared" si="1"/>
        <v>149</v>
      </c>
      <c r="S57" s="48"/>
      <c r="T57" s="49">
        <v>0.0</v>
      </c>
      <c r="U57" s="49">
        <v>0.0</v>
      </c>
      <c r="V57" s="50"/>
      <c r="W57" s="52">
        <v>0.0</v>
      </c>
      <c r="X57" s="52">
        <v>0.0</v>
      </c>
      <c r="Y57" s="9"/>
      <c r="Z57" s="9"/>
      <c r="AA57" s="9"/>
      <c r="AB57" s="9"/>
      <c r="AC57" s="9"/>
      <c r="AD57" s="9"/>
      <c r="AE57" s="9"/>
      <c r="AF57" s="9"/>
      <c r="AG57" s="9"/>
      <c r="AH57" s="9"/>
    </row>
    <row r="58">
      <c r="A58" s="43" t="s">
        <v>129</v>
      </c>
      <c r="B58" s="44"/>
      <c r="C58" s="45">
        <v>0.0</v>
      </c>
      <c r="D58" s="45">
        <v>13.0</v>
      </c>
      <c r="E58" s="45">
        <v>9.0</v>
      </c>
      <c r="F58" s="45">
        <v>6.0</v>
      </c>
      <c r="G58" s="45">
        <v>7.0</v>
      </c>
      <c r="H58" s="45">
        <v>3.0</v>
      </c>
      <c r="I58" s="45">
        <v>6.0</v>
      </c>
      <c r="J58" s="45">
        <v>5.0</v>
      </c>
      <c r="K58" s="45">
        <v>0.0</v>
      </c>
      <c r="L58" s="45">
        <v>0.0</v>
      </c>
      <c r="M58" s="45">
        <v>0.0</v>
      </c>
      <c r="N58" s="45">
        <v>0.0</v>
      </c>
      <c r="O58" s="45">
        <v>0.0</v>
      </c>
      <c r="P58" s="45">
        <v>0.0</v>
      </c>
      <c r="Q58" s="45">
        <v>0.0</v>
      </c>
      <c r="R58" s="47">
        <f t="shared" si="1"/>
        <v>49</v>
      </c>
      <c r="S58" s="48"/>
      <c r="T58" s="49">
        <v>0.0</v>
      </c>
      <c r="U58" s="49">
        <v>0.0</v>
      </c>
      <c r="V58" s="50"/>
      <c r="W58" s="52">
        <v>0.0</v>
      </c>
      <c r="X58" s="52">
        <v>0.0</v>
      </c>
      <c r="Y58" s="9"/>
      <c r="Z58" s="9"/>
      <c r="AA58" s="9"/>
      <c r="AB58" s="9"/>
      <c r="AC58" s="9"/>
      <c r="AD58" s="9"/>
      <c r="AE58" s="9"/>
      <c r="AF58" s="9"/>
      <c r="AG58" s="9"/>
      <c r="AH58" s="9"/>
    </row>
    <row r="59">
      <c r="A59" s="43" t="s">
        <v>130</v>
      </c>
      <c r="B59" s="44"/>
      <c r="C59" s="45">
        <v>0.0</v>
      </c>
      <c r="D59" s="45">
        <v>14.0</v>
      </c>
      <c r="E59" s="45">
        <v>14.0</v>
      </c>
      <c r="F59" s="45">
        <v>7.0</v>
      </c>
      <c r="G59" s="45">
        <v>6.0</v>
      </c>
      <c r="H59" s="45">
        <v>13.0</v>
      </c>
      <c r="I59" s="45">
        <v>10.0</v>
      </c>
      <c r="J59" s="45">
        <v>9.0</v>
      </c>
      <c r="K59" s="45">
        <v>0.0</v>
      </c>
      <c r="L59" s="45">
        <v>0.0</v>
      </c>
      <c r="M59" s="45">
        <v>0.0</v>
      </c>
      <c r="N59" s="45">
        <v>0.0</v>
      </c>
      <c r="O59" s="45">
        <v>0.0</v>
      </c>
      <c r="P59" s="45">
        <v>0.0</v>
      </c>
      <c r="Q59" s="45">
        <v>0.0</v>
      </c>
      <c r="R59" s="47">
        <f t="shared" si="1"/>
        <v>73</v>
      </c>
      <c r="S59" s="48"/>
      <c r="T59" s="49">
        <v>0.0</v>
      </c>
      <c r="U59" s="49">
        <v>0.0</v>
      </c>
      <c r="V59" s="50"/>
      <c r="W59" s="52">
        <v>0.0</v>
      </c>
      <c r="X59" s="52">
        <v>0.0</v>
      </c>
      <c r="Y59" s="9"/>
      <c r="Z59" s="9"/>
      <c r="AA59" s="9"/>
      <c r="AB59" s="9"/>
      <c r="AC59" s="9"/>
      <c r="AD59" s="9"/>
      <c r="AE59" s="9"/>
      <c r="AF59" s="9"/>
      <c r="AG59" s="9"/>
      <c r="AH59" s="9"/>
    </row>
    <row r="60">
      <c r="A60" s="43" t="s">
        <v>131</v>
      </c>
      <c r="B60" s="44"/>
      <c r="C60" s="45">
        <v>11.0</v>
      </c>
      <c r="D60" s="45">
        <v>0.0</v>
      </c>
      <c r="E60" s="45">
        <v>107.0</v>
      </c>
      <c r="F60" s="45">
        <v>98.0</v>
      </c>
      <c r="G60" s="45">
        <v>69.0</v>
      </c>
      <c r="H60" s="45">
        <v>86.0</v>
      </c>
      <c r="I60" s="45">
        <v>81.0</v>
      </c>
      <c r="J60" s="45">
        <v>75.0</v>
      </c>
      <c r="K60" s="45">
        <v>0.0</v>
      </c>
      <c r="L60" s="45">
        <v>0.0</v>
      </c>
      <c r="M60" s="45">
        <v>0.0</v>
      </c>
      <c r="N60" s="45">
        <v>0.0</v>
      </c>
      <c r="O60" s="45">
        <v>0.0</v>
      </c>
      <c r="P60" s="45">
        <v>0.0</v>
      </c>
      <c r="Q60" s="45">
        <v>0.0</v>
      </c>
      <c r="R60" s="47">
        <f t="shared" si="1"/>
        <v>527</v>
      </c>
      <c r="S60" s="48"/>
      <c r="T60" s="49">
        <v>2.0</v>
      </c>
      <c r="U60" s="49">
        <v>1.0</v>
      </c>
      <c r="V60" s="50"/>
      <c r="W60" s="52">
        <v>41.0</v>
      </c>
      <c r="X60" s="52">
        <v>36.0</v>
      </c>
      <c r="Y60" s="9"/>
      <c r="Z60" s="9"/>
      <c r="AA60" s="9"/>
      <c r="AB60" s="9"/>
      <c r="AC60" s="9"/>
      <c r="AD60" s="9"/>
      <c r="AE60" s="9"/>
      <c r="AF60" s="9"/>
      <c r="AG60" s="9"/>
      <c r="AH60" s="9"/>
    </row>
    <row r="61">
      <c r="A61" s="43" t="s">
        <v>133</v>
      </c>
      <c r="B61" s="44"/>
      <c r="C61" s="45">
        <v>0.0</v>
      </c>
      <c r="D61" s="45">
        <v>0.0</v>
      </c>
      <c r="E61" s="45">
        <v>2.0</v>
      </c>
      <c r="F61" s="45">
        <v>4.0</v>
      </c>
      <c r="G61" s="45">
        <v>5.0</v>
      </c>
      <c r="H61" s="45">
        <v>6.0</v>
      </c>
      <c r="I61" s="45">
        <v>4.0</v>
      </c>
      <c r="J61" s="45">
        <v>8.0</v>
      </c>
      <c r="K61" s="45">
        <v>0.0</v>
      </c>
      <c r="L61" s="45">
        <v>0.0</v>
      </c>
      <c r="M61" s="45">
        <v>0.0</v>
      </c>
      <c r="N61" s="45">
        <v>0.0</v>
      </c>
      <c r="O61" s="45">
        <v>0.0</v>
      </c>
      <c r="P61" s="45">
        <v>0.0</v>
      </c>
      <c r="Q61" s="45">
        <v>0.0</v>
      </c>
      <c r="R61" s="47">
        <f t="shared" si="1"/>
        <v>29</v>
      </c>
      <c r="S61" s="48"/>
      <c r="T61" s="49">
        <v>0.0</v>
      </c>
      <c r="U61" s="49">
        <v>0.0</v>
      </c>
      <c r="V61" s="50"/>
      <c r="W61" s="52">
        <v>0.0</v>
      </c>
      <c r="X61" s="52">
        <v>0.0</v>
      </c>
      <c r="Y61" s="9"/>
      <c r="Z61" s="9"/>
      <c r="AA61" s="9"/>
      <c r="AB61" s="9"/>
      <c r="AC61" s="9"/>
      <c r="AD61" s="9"/>
      <c r="AE61" s="9"/>
      <c r="AF61" s="9"/>
      <c r="AG61" s="9"/>
      <c r="AH61" s="9"/>
    </row>
    <row r="62">
      <c r="A62" s="43" t="s">
        <v>134</v>
      </c>
      <c r="B62" s="44"/>
      <c r="C62" s="45">
        <v>24.0</v>
      </c>
      <c r="D62" s="45">
        <v>35.0</v>
      </c>
      <c r="E62" s="45">
        <v>73.0</v>
      </c>
      <c r="F62" s="45">
        <v>85.0</v>
      </c>
      <c r="G62" s="45">
        <v>84.0</v>
      </c>
      <c r="H62" s="45">
        <v>88.0</v>
      </c>
      <c r="I62" s="45">
        <v>90.0</v>
      </c>
      <c r="J62" s="45">
        <v>87.0</v>
      </c>
      <c r="K62" s="45">
        <v>0.0</v>
      </c>
      <c r="L62" s="45">
        <v>0.0</v>
      </c>
      <c r="M62" s="45">
        <v>0.0</v>
      </c>
      <c r="N62" s="45">
        <v>0.0</v>
      </c>
      <c r="O62" s="45">
        <v>0.0</v>
      </c>
      <c r="P62" s="45">
        <v>0.0</v>
      </c>
      <c r="Q62" s="45">
        <v>0.0</v>
      </c>
      <c r="R62" s="47">
        <f t="shared" si="1"/>
        <v>566</v>
      </c>
      <c r="S62" s="48"/>
      <c r="T62" s="49">
        <v>6.0</v>
      </c>
      <c r="U62" s="49">
        <v>1.0</v>
      </c>
      <c r="V62" s="50"/>
      <c r="W62" s="52">
        <v>84.0</v>
      </c>
      <c r="X62" s="52">
        <v>51.0</v>
      </c>
      <c r="Y62" s="9"/>
      <c r="Z62" s="9"/>
      <c r="AA62" s="9"/>
      <c r="AB62" s="9"/>
      <c r="AC62" s="9"/>
      <c r="AD62" s="9"/>
      <c r="AE62" s="9"/>
      <c r="AF62" s="9"/>
      <c r="AG62" s="9"/>
      <c r="AH62" s="9"/>
    </row>
    <row r="63">
      <c r="A63" s="43" t="s">
        <v>135</v>
      </c>
      <c r="B63" s="44"/>
      <c r="C63" s="45">
        <v>0.0</v>
      </c>
      <c r="D63" s="45">
        <v>0.0</v>
      </c>
      <c r="E63" s="45">
        <v>13.0</v>
      </c>
      <c r="F63" s="45">
        <v>17.0</v>
      </c>
      <c r="G63" s="45">
        <v>10.0</v>
      </c>
      <c r="H63" s="45">
        <v>14.0</v>
      </c>
      <c r="I63" s="45">
        <v>8.0</v>
      </c>
      <c r="J63" s="45">
        <v>13.0</v>
      </c>
      <c r="K63" s="45">
        <v>0.0</v>
      </c>
      <c r="L63" s="45">
        <v>0.0</v>
      </c>
      <c r="M63" s="45">
        <v>0.0</v>
      </c>
      <c r="N63" s="45">
        <v>0.0</v>
      </c>
      <c r="O63" s="45">
        <v>0.0</v>
      </c>
      <c r="P63" s="45">
        <v>0.0</v>
      </c>
      <c r="Q63" s="45">
        <v>0.0</v>
      </c>
      <c r="R63" s="47">
        <f t="shared" si="1"/>
        <v>75</v>
      </c>
      <c r="S63" s="48"/>
      <c r="T63" s="49">
        <v>0.0</v>
      </c>
      <c r="U63" s="49">
        <v>0.0</v>
      </c>
      <c r="V63" s="50"/>
      <c r="W63" s="52">
        <v>0.0</v>
      </c>
      <c r="X63" s="52">
        <v>0.0</v>
      </c>
      <c r="Y63" s="9"/>
      <c r="Z63" s="9"/>
      <c r="AA63" s="9"/>
      <c r="AB63" s="9"/>
      <c r="AC63" s="9"/>
      <c r="AD63" s="9"/>
      <c r="AE63" s="9"/>
      <c r="AF63" s="9"/>
      <c r="AG63" s="9"/>
      <c r="AH63" s="9"/>
    </row>
    <row r="64">
      <c r="A64" s="43" t="s">
        <v>136</v>
      </c>
      <c r="B64" s="44"/>
      <c r="C64" s="45">
        <v>0.0</v>
      </c>
      <c r="D64" s="45">
        <v>6.0</v>
      </c>
      <c r="E64" s="45">
        <v>4.0</v>
      </c>
      <c r="F64" s="45">
        <v>6.0</v>
      </c>
      <c r="G64" s="45">
        <v>6.0</v>
      </c>
      <c r="H64" s="45">
        <v>1.0</v>
      </c>
      <c r="I64" s="45">
        <v>9.0</v>
      </c>
      <c r="J64" s="45">
        <v>1.0</v>
      </c>
      <c r="K64" s="45">
        <v>0.0</v>
      </c>
      <c r="L64" s="45">
        <v>0.0</v>
      </c>
      <c r="M64" s="45">
        <v>0.0</v>
      </c>
      <c r="N64" s="45">
        <v>0.0</v>
      </c>
      <c r="O64" s="45">
        <v>0.0</v>
      </c>
      <c r="P64" s="45">
        <v>0.0</v>
      </c>
      <c r="Q64" s="45">
        <v>0.0</v>
      </c>
      <c r="R64" s="47">
        <f t="shared" si="1"/>
        <v>33</v>
      </c>
      <c r="S64" s="48"/>
      <c r="T64" s="49">
        <v>0.0</v>
      </c>
      <c r="U64" s="49">
        <v>0.0</v>
      </c>
      <c r="V64" s="50"/>
      <c r="W64" s="52">
        <v>0.0</v>
      </c>
      <c r="X64" s="52">
        <v>0.0</v>
      </c>
      <c r="Y64" s="9"/>
      <c r="Z64" s="9"/>
      <c r="AA64" s="9"/>
      <c r="AB64" s="9"/>
      <c r="AC64" s="9"/>
      <c r="AD64" s="9"/>
      <c r="AE64" s="9"/>
      <c r="AF64" s="9"/>
      <c r="AG64" s="9"/>
      <c r="AH64" s="9"/>
    </row>
    <row r="65">
      <c r="A65" s="43" t="s">
        <v>137</v>
      </c>
      <c r="B65" s="44"/>
      <c r="C65" s="45">
        <v>0.0</v>
      </c>
      <c r="D65" s="45">
        <v>17.0</v>
      </c>
      <c r="E65" s="45">
        <v>14.0</v>
      </c>
      <c r="F65" s="45">
        <v>18.0</v>
      </c>
      <c r="G65" s="45">
        <v>27.0</v>
      </c>
      <c r="H65" s="45">
        <v>22.0</v>
      </c>
      <c r="I65" s="45">
        <v>19.0</v>
      </c>
      <c r="J65" s="45">
        <v>16.0</v>
      </c>
      <c r="K65" s="45">
        <v>0.0</v>
      </c>
      <c r="L65" s="45">
        <v>0.0</v>
      </c>
      <c r="M65" s="45">
        <v>0.0</v>
      </c>
      <c r="N65" s="45">
        <v>0.0</v>
      </c>
      <c r="O65" s="45">
        <v>0.0</v>
      </c>
      <c r="P65" s="45">
        <v>0.0</v>
      </c>
      <c r="Q65" s="45">
        <v>0.0</v>
      </c>
      <c r="R65" s="47">
        <f t="shared" si="1"/>
        <v>133</v>
      </c>
      <c r="S65" s="48"/>
      <c r="T65" s="49">
        <v>0.0</v>
      </c>
      <c r="U65" s="49">
        <v>0.0</v>
      </c>
      <c r="V65" s="50"/>
      <c r="W65" s="52">
        <v>0.0</v>
      </c>
      <c r="X65" s="52">
        <v>0.0</v>
      </c>
      <c r="Y65" s="9"/>
      <c r="Z65" s="9"/>
      <c r="AA65" s="9"/>
      <c r="AB65" s="9"/>
      <c r="AC65" s="9"/>
      <c r="AD65" s="9"/>
      <c r="AE65" s="9"/>
      <c r="AF65" s="9"/>
      <c r="AG65" s="9"/>
      <c r="AH65" s="9"/>
    </row>
    <row r="66">
      <c r="A66" s="43" t="s">
        <v>138</v>
      </c>
      <c r="B66" s="44"/>
      <c r="C66" s="45">
        <v>0.0</v>
      </c>
      <c r="D66" s="45">
        <v>16.0</v>
      </c>
      <c r="E66" s="45">
        <v>77.0</v>
      </c>
      <c r="F66" s="45">
        <v>85.0</v>
      </c>
      <c r="G66" s="45">
        <v>116.0</v>
      </c>
      <c r="H66" s="45">
        <v>100.0</v>
      </c>
      <c r="I66" s="45">
        <v>113.0</v>
      </c>
      <c r="J66" s="45">
        <v>151.0</v>
      </c>
      <c r="K66" s="45">
        <v>0.0</v>
      </c>
      <c r="L66" s="45">
        <v>0.0</v>
      </c>
      <c r="M66" s="45">
        <v>0.0</v>
      </c>
      <c r="N66" s="45">
        <v>0.0</v>
      </c>
      <c r="O66" s="45">
        <v>0.0</v>
      </c>
      <c r="P66" s="45">
        <v>0.0</v>
      </c>
      <c r="Q66" s="45">
        <v>0.0</v>
      </c>
      <c r="R66" s="47">
        <f t="shared" si="1"/>
        <v>658</v>
      </c>
      <c r="S66" s="48"/>
      <c r="T66" s="55">
        <v>0.0</v>
      </c>
      <c r="U66" s="55">
        <v>0.0</v>
      </c>
      <c r="V66" s="50"/>
      <c r="W66" s="52">
        <v>37.0</v>
      </c>
      <c r="X66" s="52">
        <v>33.0</v>
      </c>
      <c r="Y66" s="9"/>
      <c r="Z66" s="9"/>
      <c r="AA66" s="9"/>
      <c r="AB66" s="9"/>
      <c r="AC66" s="9"/>
      <c r="AD66" s="9"/>
      <c r="AE66" s="9"/>
      <c r="AF66" s="9"/>
      <c r="AG66" s="9"/>
      <c r="AH66" s="9"/>
    </row>
    <row r="67">
      <c r="A67" s="43" t="s">
        <v>139</v>
      </c>
      <c r="B67" s="44"/>
      <c r="C67" s="45">
        <v>0.0</v>
      </c>
      <c r="D67" s="45">
        <v>0.0</v>
      </c>
      <c r="E67" s="45">
        <v>9.0</v>
      </c>
      <c r="F67" s="45">
        <v>8.0</v>
      </c>
      <c r="G67" s="45">
        <v>0.0</v>
      </c>
      <c r="H67" s="45">
        <v>0.0</v>
      </c>
      <c r="I67" s="45">
        <v>0.0</v>
      </c>
      <c r="J67" s="45">
        <v>0.0</v>
      </c>
      <c r="K67" s="45">
        <v>0.0</v>
      </c>
      <c r="L67" s="45">
        <v>0.0</v>
      </c>
      <c r="M67" s="45">
        <v>0.0</v>
      </c>
      <c r="N67" s="45">
        <v>0.0</v>
      </c>
      <c r="O67" s="45">
        <v>0.0</v>
      </c>
      <c r="P67" s="45">
        <v>0.0</v>
      </c>
      <c r="Q67" s="45">
        <v>0.0</v>
      </c>
      <c r="R67" s="47">
        <f t="shared" si="1"/>
        <v>17</v>
      </c>
      <c r="S67" s="48"/>
      <c r="T67" s="49">
        <v>0.0</v>
      </c>
      <c r="U67" s="49">
        <v>0.0</v>
      </c>
      <c r="V67" s="50"/>
      <c r="W67" s="52">
        <v>0.0</v>
      </c>
      <c r="X67" s="52">
        <v>0.0</v>
      </c>
      <c r="Y67" s="9"/>
      <c r="Z67" s="9"/>
      <c r="AA67" s="9"/>
      <c r="AB67" s="9"/>
      <c r="AC67" s="9"/>
      <c r="AD67" s="9"/>
      <c r="AE67" s="9"/>
      <c r="AF67" s="9"/>
      <c r="AG67" s="9"/>
      <c r="AH67" s="9"/>
    </row>
    <row r="68">
      <c r="A68" s="43" t="s">
        <v>140</v>
      </c>
      <c r="B68" s="44"/>
      <c r="C68" s="45">
        <v>0.0</v>
      </c>
      <c r="D68" s="45">
        <v>9.0</v>
      </c>
      <c r="E68" s="45">
        <v>3.0</v>
      </c>
      <c r="F68" s="45">
        <v>1.0</v>
      </c>
      <c r="G68" s="45">
        <v>3.0</v>
      </c>
      <c r="H68" s="45">
        <v>8.0</v>
      </c>
      <c r="I68" s="45">
        <v>5.0</v>
      </c>
      <c r="J68" s="45">
        <v>1.0</v>
      </c>
      <c r="K68" s="45">
        <v>0.0</v>
      </c>
      <c r="L68" s="45">
        <v>0.0</v>
      </c>
      <c r="M68" s="45">
        <v>0.0</v>
      </c>
      <c r="N68" s="45">
        <v>0.0</v>
      </c>
      <c r="O68" s="45">
        <v>0.0</v>
      </c>
      <c r="P68" s="45">
        <v>0.0</v>
      </c>
      <c r="Q68" s="45">
        <v>0.0</v>
      </c>
      <c r="R68" s="47">
        <f t="shared" si="1"/>
        <v>30</v>
      </c>
      <c r="S68" s="48"/>
      <c r="T68" s="49">
        <v>0.0</v>
      </c>
      <c r="U68" s="49">
        <v>0.0</v>
      </c>
      <c r="V68" s="50"/>
      <c r="W68" s="52">
        <v>0.0</v>
      </c>
      <c r="X68" s="52">
        <v>0.0</v>
      </c>
      <c r="Y68" s="9"/>
      <c r="Z68" s="9"/>
      <c r="AA68" s="9"/>
      <c r="AB68" s="9"/>
      <c r="AC68" s="9"/>
      <c r="AD68" s="9"/>
      <c r="AE68" s="9"/>
      <c r="AF68" s="9"/>
      <c r="AG68" s="9"/>
      <c r="AH68" s="9"/>
    </row>
    <row r="69">
      <c r="A69" s="43" t="s">
        <v>141</v>
      </c>
      <c r="B69" s="44"/>
      <c r="C69" s="45">
        <v>0.0</v>
      </c>
      <c r="D69" s="45">
        <v>16.0</v>
      </c>
      <c r="E69" s="45">
        <v>11.0</v>
      </c>
      <c r="F69" s="45">
        <v>11.0</v>
      </c>
      <c r="G69" s="45">
        <v>14.0</v>
      </c>
      <c r="H69" s="45">
        <v>11.0</v>
      </c>
      <c r="I69" s="45">
        <v>21.0</v>
      </c>
      <c r="J69" s="45">
        <v>11.0</v>
      </c>
      <c r="K69" s="45">
        <v>0.0</v>
      </c>
      <c r="L69" s="45">
        <v>0.0</v>
      </c>
      <c r="M69" s="45">
        <v>0.0</v>
      </c>
      <c r="N69" s="45">
        <v>0.0</v>
      </c>
      <c r="O69" s="45">
        <v>0.0</v>
      </c>
      <c r="P69" s="45">
        <v>0.0</v>
      </c>
      <c r="Q69" s="45">
        <v>0.0</v>
      </c>
      <c r="R69" s="47">
        <f t="shared" si="1"/>
        <v>95</v>
      </c>
      <c r="S69" s="48"/>
      <c r="T69" s="49">
        <v>0.0</v>
      </c>
      <c r="U69" s="49">
        <v>0.0</v>
      </c>
      <c r="V69" s="50"/>
      <c r="W69" s="52">
        <v>0.0</v>
      </c>
      <c r="X69" s="52">
        <v>0.0</v>
      </c>
      <c r="Y69" s="9"/>
      <c r="Z69" s="9"/>
      <c r="AA69" s="9"/>
      <c r="AB69" s="9"/>
      <c r="AC69" s="9"/>
      <c r="AD69" s="9"/>
      <c r="AE69" s="9"/>
      <c r="AF69" s="9"/>
      <c r="AG69" s="9"/>
      <c r="AH69" s="9"/>
    </row>
    <row r="70">
      <c r="A70" s="43" t="s">
        <v>142</v>
      </c>
      <c r="B70" s="44"/>
      <c r="C70" s="45">
        <v>27.0</v>
      </c>
      <c r="D70" s="45">
        <v>0.0</v>
      </c>
      <c r="E70" s="45">
        <v>185.0</v>
      </c>
      <c r="F70" s="45">
        <v>180.0</v>
      </c>
      <c r="G70" s="45">
        <v>170.0</v>
      </c>
      <c r="H70" s="45">
        <v>206.0</v>
      </c>
      <c r="I70" s="45">
        <v>174.0</v>
      </c>
      <c r="J70" s="45">
        <v>166.0</v>
      </c>
      <c r="K70" s="45">
        <v>0.0</v>
      </c>
      <c r="L70" s="45">
        <v>0.0</v>
      </c>
      <c r="M70" s="45">
        <v>0.0</v>
      </c>
      <c r="N70" s="45">
        <v>0.0</v>
      </c>
      <c r="O70" s="45">
        <v>0.0</v>
      </c>
      <c r="P70" s="45">
        <v>0.0</v>
      </c>
      <c r="Q70" s="45">
        <v>0.0</v>
      </c>
      <c r="R70" s="47">
        <f t="shared" si="1"/>
        <v>1108</v>
      </c>
      <c r="S70" s="48"/>
      <c r="T70" s="49">
        <v>2.0</v>
      </c>
      <c r="U70" s="55">
        <v>0.0</v>
      </c>
      <c r="V70" s="50"/>
      <c r="W70" s="52">
        <v>54.0</v>
      </c>
      <c r="X70" s="52">
        <v>28.0</v>
      </c>
      <c r="Y70" s="9"/>
      <c r="Z70" s="9"/>
      <c r="AA70" s="9"/>
      <c r="AB70" s="9"/>
      <c r="AC70" s="9"/>
      <c r="AD70" s="9"/>
      <c r="AE70" s="9"/>
      <c r="AF70" s="9"/>
      <c r="AG70" s="9"/>
      <c r="AH70" s="9"/>
    </row>
    <row r="71">
      <c r="A71" s="43" t="s">
        <v>143</v>
      </c>
      <c r="B71" s="44"/>
      <c r="C71" s="45">
        <v>0.0</v>
      </c>
      <c r="D71" s="45">
        <v>0.0</v>
      </c>
      <c r="E71" s="45">
        <v>13.0</v>
      </c>
      <c r="F71" s="45">
        <v>17.0</v>
      </c>
      <c r="G71" s="45">
        <v>19.0</v>
      </c>
      <c r="H71" s="45">
        <v>19.0</v>
      </c>
      <c r="I71" s="45">
        <v>12.0</v>
      </c>
      <c r="J71" s="45">
        <v>5.0</v>
      </c>
      <c r="K71" s="45">
        <v>0.0</v>
      </c>
      <c r="L71" s="45">
        <v>0.0</v>
      </c>
      <c r="M71" s="45">
        <v>0.0</v>
      </c>
      <c r="N71" s="45">
        <v>0.0</v>
      </c>
      <c r="O71" s="45">
        <v>0.0</v>
      </c>
      <c r="P71" s="45">
        <v>0.0</v>
      </c>
      <c r="Q71" s="45">
        <v>0.0</v>
      </c>
      <c r="R71" s="47">
        <f t="shared" si="1"/>
        <v>85</v>
      </c>
      <c r="S71" s="48"/>
      <c r="T71" s="49">
        <v>0.0</v>
      </c>
      <c r="U71" s="49">
        <v>0.0</v>
      </c>
      <c r="V71" s="50"/>
      <c r="W71" s="52">
        <v>0.0</v>
      </c>
      <c r="X71" s="52">
        <v>0.0</v>
      </c>
      <c r="Y71" s="9"/>
      <c r="Z71" s="9"/>
      <c r="AA71" s="9"/>
      <c r="AB71" s="9"/>
      <c r="AC71" s="9"/>
      <c r="AD71" s="9"/>
      <c r="AE71" s="9"/>
      <c r="AF71" s="9"/>
      <c r="AG71" s="9"/>
      <c r="AH71" s="9"/>
    </row>
    <row r="72">
      <c r="A72" s="43" t="s">
        <v>144</v>
      </c>
      <c r="B72" s="44"/>
      <c r="C72" s="45">
        <v>11.0</v>
      </c>
      <c r="D72" s="45">
        <v>30.0</v>
      </c>
      <c r="E72" s="45">
        <v>98.0</v>
      </c>
      <c r="F72" s="45">
        <v>101.0</v>
      </c>
      <c r="G72" s="45">
        <v>89.0</v>
      </c>
      <c r="H72" s="45">
        <v>101.0</v>
      </c>
      <c r="I72" s="45">
        <v>107.0</v>
      </c>
      <c r="J72" s="45">
        <v>87.0</v>
      </c>
      <c r="K72" s="45">
        <v>0.0</v>
      </c>
      <c r="L72" s="45">
        <v>0.0</v>
      </c>
      <c r="M72" s="45">
        <v>0.0</v>
      </c>
      <c r="N72" s="45">
        <v>0.0</v>
      </c>
      <c r="O72" s="45">
        <v>0.0</v>
      </c>
      <c r="P72" s="45">
        <v>0.0</v>
      </c>
      <c r="Q72" s="45">
        <v>0.0</v>
      </c>
      <c r="R72" s="47">
        <f t="shared" si="1"/>
        <v>624</v>
      </c>
      <c r="S72" s="48"/>
      <c r="T72" s="49">
        <v>2.0</v>
      </c>
      <c r="U72" s="55">
        <v>0.0</v>
      </c>
      <c r="V72" s="50"/>
      <c r="W72" s="52">
        <v>34.0</v>
      </c>
      <c r="X72" s="52">
        <v>38.0</v>
      </c>
      <c r="Y72" s="9"/>
      <c r="Z72" s="9"/>
      <c r="AA72" s="9"/>
      <c r="AB72" s="9"/>
      <c r="AC72" s="9"/>
      <c r="AD72" s="9"/>
      <c r="AE72" s="9"/>
      <c r="AF72" s="9"/>
      <c r="AG72" s="9"/>
      <c r="AH72" s="9"/>
    </row>
    <row r="73">
      <c r="A73" s="43" t="s">
        <v>145</v>
      </c>
      <c r="B73" s="44"/>
      <c r="C73" s="45">
        <v>0.0</v>
      </c>
      <c r="D73" s="45">
        <v>12.0</v>
      </c>
      <c r="E73" s="45">
        <v>5.0</v>
      </c>
      <c r="F73" s="45">
        <v>8.0</v>
      </c>
      <c r="G73" s="45">
        <v>3.0</v>
      </c>
      <c r="H73" s="45">
        <v>6.0</v>
      </c>
      <c r="I73" s="45">
        <v>3.0</v>
      </c>
      <c r="J73" s="45">
        <v>4.0</v>
      </c>
      <c r="K73" s="45">
        <v>0.0</v>
      </c>
      <c r="L73" s="45">
        <v>0.0</v>
      </c>
      <c r="M73" s="45">
        <v>0.0</v>
      </c>
      <c r="N73" s="45">
        <v>0.0</v>
      </c>
      <c r="O73" s="45">
        <v>0.0</v>
      </c>
      <c r="P73" s="45">
        <v>0.0</v>
      </c>
      <c r="Q73" s="45">
        <v>0.0</v>
      </c>
      <c r="R73" s="47">
        <f t="shared" si="1"/>
        <v>41</v>
      </c>
      <c r="S73" s="48"/>
      <c r="T73" s="49">
        <v>0.0</v>
      </c>
      <c r="U73" s="49">
        <v>0.0</v>
      </c>
      <c r="V73" s="50"/>
      <c r="W73" s="52">
        <v>0.0</v>
      </c>
      <c r="X73" s="52">
        <v>0.0</v>
      </c>
      <c r="Y73" s="9"/>
      <c r="Z73" s="9"/>
      <c r="AA73" s="9"/>
      <c r="AB73" s="9"/>
      <c r="AC73" s="9"/>
      <c r="AD73" s="9"/>
      <c r="AE73" s="9"/>
      <c r="AF73" s="9"/>
      <c r="AG73" s="9"/>
      <c r="AH73" s="9"/>
    </row>
    <row r="74">
      <c r="A74" s="43" t="s">
        <v>146</v>
      </c>
      <c r="B74" s="44"/>
      <c r="C74" s="45">
        <v>8.0</v>
      </c>
      <c r="D74" s="45">
        <v>10.0</v>
      </c>
      <c r="E74" s="45">
        <v>37.0</v>
      </c>
      <c r="F74" s="45">
        <v>44.0</v>
      </c>
      <c r="G74" s="45">
        <v>38.0</v>
      </c>
      <c r="H74" s="45">
        <v>45.0</v>
      </c>
      <c r="I74" s="45">
        <v>42.0</v>
      </c>
      <c r="J74" s="45">
        <v>44.0</v>
      </c>
      <c r="K74" s="45">
        <v>0.0</v>
      </c>
      <c r="L74" s="45">
        <v>0.0</v>
      </c>
      <c r="M74" s="45">
        <v>0.0</v>
      </c>
      <c r="N74" s="45">
        <v>0.0</v>
      </c>
      <c r="O74" s="45">
        <v>0.0</v>
      </c>
      <c r="P74" s="45">
        <v>0.0</v>
      </c>
      <c r="Q74" s="45">
        <v>0.0</v>
      </c>
      <c r="R74" s="47">
        <f t="shared" si="1"/>
        <v>268</v>
      </c>
      <c r="S74" s="48"/>
      <c r="T74" s="49">
        <v>3.0</v>
      </c>
      <c r="U74" s="55">
        <v>0.0</v>
      </c>
      <c r="V74" s="50"/>
      <c r="W74" s="52">
        <v>40.0</v>
      </c>
      <c r="X74" s="52">
        <v>31.0</v>
      </c>
      <c r="Y74" s="9"/>
      <c r="Z74" s="9"/>
      <c r="AA74" s="9"/>
      <c r="AB74" s="9"/>
      <c r="AC74" s="9"/>
      <c r="AD74" s="9"/>
      <c r="AE74" s="9"/>
      <c r="AF74" s="9"/>
      <c r="AG74" s="9"/>
      <c r="AH74" s="9"/>
    </row>
    <row r="75">
      <c r="A75" s="43" t="s">
        <v>147</v>
      </c>
      <c r="B75" s="44"/>
      <c r="C75" s="45">
        <v>0.0</v>
      </c>
      <c r="D75" s="45">
        <v>0.0</v>
      </c>
      <c r="E75" s="45">
        <v>9.0</v>
      </c>
      <c r="F75" s="45">
        <v>8.0</v>
      </c>
      <c r="G75" s="45">
        <v>7.0</v>
      </c>
      <c r="H75" s="45">
        <v>9.0</v>
      </c>
      <c r="I75" s="45">
        <v>3.0</v>
      </c>
      <c r="J75" s="45">
        <v>6.0</v>
      </c>
      <c r="K75" s="45">
        <v>0.0</v>
      </c>
      <c r="L75" s="45">
        <v>0.0</v>
      </c>
      <c r="M75" s="45">
        <v>0.0</v>
      </c>
      <c r="N75" s="45">
        <v>0.0</v>
      </c>
      <c r="O75" s="45">
        <v>0.0</v>
      </c>
      <c r="P75" s="45">
        <v>0.0</v>
      </c>
      <c r="Q75" s="45">
        <v>0.0</v>
      </c>
      <c r="R75" s="47">
        <f t="shared" si="1"/>
        <v>42</v>
      </c>
      <c r="S75" s="48"/>
      <c r="T75" s="49">
        <v>0.0</v>
      </c>
      <c r="U75" s="49">
        <v>0.0</v>
      </c>
      <c r="V75" s="50"/>
      <c r="W75" s="52">
        <v>0.0</v>
      </c>
      <c r="X75" s="52">
        <v>0.0</v>
      </c>
      <c r="Y75" s="9"/>
      <c r="Z75" s="9"/>
      <c r="AA75" s="9"/>
      <c r="AB75" s="9"/>
      <c r="AC75" s="9"/>
      <c r="AD75" s="9"/>
      <c r="AE75" s="9"/>
      <c r="AF75" s="9"/>
      <c r="AG75" s="9"/>
      <c r="AH75" s="9"/>
    </row>
    <row r="76">
      <c r="A76" s="43" t="s">
        <v>148</v>
      </c>
      <c r="B76" s="44"/>
      <c r="C76" s="45">
        <v>0.0</v>
      </c>
      <c r="D76" s="45">
        <v>16.0</v>
      </c>
      <c r="E76" s="45">
        <v>0.0</v>
      </c>
      <c r="F76" s="45">
        <v>3.0</v>
      </c>
      <c r="G76" s="45">
        <v>3.0</v>
      </c>
      <c r="H76" s="45">
        <v>0.0</v>
      </c>
      <c r="I76" s="45">
        <v>1.0</v>
      </c>
      <c r="J76" s="45">
        <v>1.0</v>
      </c>
      <c r="K76" s="45">
        <v>0.0</v>
      </c>
      <c r="L76" s="45">
        <v>0.0</v>
      </c>
      <c r="M76" s="45">
        <v>0.0</v>
      </c>
      <c r="N76" s="45">
        <v>0.0</v>
      </c>
      <c r="O76" s="45">
        <v>0.0</v>
      </c>
      <c r="P76" s="45">
        <v>0.0</v>
      </c>
      <c r="Q76" s="45">
        <v>0.0</v>
      </c>
      <c r="R76" s="47">
        <f t="shared" si="1"/>
        <v>24</v>
      </c>
      <c r="S76" s="57"/>
      <c r="T76" s="49">
        <v>0.0</v>
      </c>
      <c r="U76" s="49">
        <v>0.0</v>
      </c>
      <c r="V76" s="50"/>
      <c r="W76" s="52">
        <v>0.0</v>
      </c>
      <c r="X76" s="52">
        <v>0.0</v>
      </c>
      <c r="Y76" s="9"/>
      <c r="Z76" s="9"/>
      <c r="AA76" s="9"/>
      <c r="AB76" s="9"/>
      <c r="AC76" s="9"/>
      <c r="AD76" s="9"/>
      <c r="AE76" s="9"/>
      <c r="AF76" s="9"/>
      <c r="AG76" s="9"/>
      <c r="AH76" s="9"/>
    </row>
    <row r="77">
      <c r="A77" s="43" t="s">
        <v>149</v>
      </c>
      <c r="B77" s="44"/>
      <c r="C77" s="45">
        <v>0.0</v>
      </c>
      <c r="D77" s="45">
        <v>0.0</v>
      </c>
      <c r="E77" s="45">
        <v>13.0</v>
      </c>
      <c r="F77" s="45">
        <v>12.0</v>
      </c>
      <c r="G77" s="45">
        <v>7.0</v>
      </c>
      <c r="H77" s="45">
        <v>10.0</v>
      </c>
      <c r="I77" s="45">
        <v>9.0</v>
      </c>
      <c r="J77" s="45">
        <v>10.0</v>
      </c>
      <c r="K77" s="45">
        <v>0.0</v>
      </c>
      <c r="L77" s="45">
        <v>0.0</v>
      </c>
      <c r="M77" s="45">
        <v>0.0</v>
      </c>
      <c r="N77" s="45">
        <v>0.0</v>
      </c>
      <c r="O77" s="45">
        <v>0.0</v>
      </c>
      <c r="P77" s="45">
        <v>0.0</v>
      </c>
      <c r="Q77" s="45">
        <v>0.0</v>
      </c>
      <c r="R77" s="47">
        <f t="shared" si="1"/>
        <v>61</v>
      </c>
      <c r="S77" s="48"/>
      <c r="T77" s="49">
        <v>0.0</v>
      </c>
      <c r="U77" s="49">
        <v>0.0</v>
      </c>
      <c r="V77" s="50"/>
      <c r="W77" s="52">
        <v>0.0</v>
      </c>
      <c r="X77" s="52">
        <v>0.0</v>
      </c>
      <c r="Y77" s="9"/>
      <c r="Z77" s="9"/>
      <c r="AA77" s="9"/>
      <c r="AB77" s="9"/>
      <c r="AC77" s="9"/>
      <c r="AD77" s="9"/>
      <c r="AE77" s="9"/>
      <c r="AF77" s="9"/>
      <c r="AG77" s="9"/>
      <c r="AH77" s="9"/>
    </row>
    <row r="78">
      <c r="A78" s="43" t="s">
        <v>150</v>
      </c>
      <c r="B78" s="44"/>
      <c r="C78" s="45">
        <v>0.0</v>
      </c>
      <c r="D78" s="45">
        <v>20.0</v>
      </c>
      <c r="E78" s="45">
        <v>52.0</v>
      </c>
      <c r="F78" s="45">
        <v>49.0</v>
      </c>
      <c r="G78" s="45">
        <v>52.0</v>
      </c>
      <c r="H78" s="45">
        <v>46.0</v>
      </c>
      <c r="I78" s="45">
        <v>54.0</v>
      </c>
      <c r="J78" s="45">
        <v>41.0</v>
      </c>
      <c r="K78" s="45">
        <v>0.0</v>
      </c>
      <c r="L78" s="45">
        <v>0.0</v>
      </c>
      <c r="M78" s="45">
        <v>0.0</v>
      </c>
      <c r="N78" s="45">
        <v>0.0</v>
      </c>
      <c r="O78" s="45">
        <v>0.0</v>
      </c>
      <c r="P78" s="45">
        <v>0.0</v>
      </c>
      <c r="Q78" s="45">
        <v>0.0</v>
      </c>
      <c r="R78" s="47">
        <f t="shared" si="1"/>
        <v>314</v>
      </c>
      <c r="S78" s="48"/>
      <c r="T78" s="55">
        <v>0.0</v>
      </c>
      <c r="U78" s="49">
        <v>2.0</v>
      </c>
      <c r="V78" s="50"/>
      <c r="W78" s="52">
        <v>48.0</v>
      </c>
      <c r="X78" s="52">
        <v>38.0</v>
      </c>
      <c r="Y78" s="9"/>
      <c r="Z78" s="9"/>
      <c r="AA78" s="9"/>
      <c r="AB78" s="9"/>
      <c r="AC78" s="9"/>
      <c r="AD78" s="9"/>
      <c r="AE78" s="9"/>
      <c r="AF78" s="9"/>
      <c r="AG78" s="9"/>
      <c r="AH78" s="9"/>
    </row>
    <row r="79">
      <c r="A79" s="43" t="s">
        <v>151</v>
      </c>
      <c r="B79" s="44"/>
      <c r="C79" s="45">
        <v>0.0</v>
      </c>
      <c r="D79" s="45">
        <v>0.0</v>
      </c>
      <c r="E79" s="45">
        <v>1.0</v>
      </c>
      <c r="F79" s="45">
        <v>0.0</v>
      </c>
      <c r="G79" s="45">
        <v>0.0</v>
      </c>
      <c r="H79" s="45">
        <v>2.0</v>
      </c>
      <c r="I79" s="45">
        <v>4.0</v>
      </c>
      <c r="J79" s="45">
        <v>3.0</v>
      </c>
      <c r="K79" s="45">
        <v>0.0</v>
      </c>
      <c r="L79" s="45">
        <v>0.0</v>
      </c>
      <c r="M79" s="45">
        <v>0.0</v>
      </c>
      <c r="N79" s="45">
        <v>0.0</v>
      </c>
      <c r="O79" s="45">
        <v>0.0</v>
      </c>
      <c r="P79" s="45">
        <v>0.0</v>
      </c>
      <c r="Q79" s="45">
        <v>0.0</v>
      </c>
      <c r="R79" s="47">
        <f t="shared" si="1"/>
        <v>10</v>
      </c>
      <c r="S79" s="57"/>
      <c r="T79" s="49">
        <v>0.0</v>
      </c>
      <c r="U79" s="49">
        <v>0.0</v>
      </c>
      <c r="V79" s="50"/>
      <c r="W79" s="52">
        <v>0.0</v>
      </c>
      <c r="X79" s="52">
        <v>0.0</v>
      </c>
      <c r="Y79" s="9"/>
      <c r="Z79" s="9"/>
      <c r="AA79" s="9"/>
      <c r="AB79" s="9"/>
      <c r="AC79" s="9"/>
      <c r="AD79" s="9"/>
      <c r="AE79" s="9"/>
      <c r="AF79" s="9"/>
      <c r="AG79" s="9"/>
      <c r="AH79" s="9"/>
    </row>
    <row r="80">
      <c r="A80" s="43" t="s">
        <v>152</v>
      </c>
      <c r="B80" s="44"/>
      <c r="C80" s="45">
        <v>0.0</v>
      </c>
      <c r="D80" s="45">
        <v>5.0</v>
      </c>
      <c r="E80" s="45">
        <v>4.0</v>
      </c>
      <c r="F80" s="45">
        <v>2.0</v>
      </c>
      <c r="G80" s="45">
        <v>0.0</v>
      </c>
      <c r="H80" s="45">
        <v>7.0</v>
      </c>
      <c r="I80" s="45">
        <v>2.0</v>
      </c>
      <c r="J80" s="45">
        <v>4.0</v>
      </c>
      <c r="K80" s="45">
        <v>0.0</v>
      </c>
      <c r="L80" s="45">
        <v>0.0</v>
      </c>
      <c r="M80" s="45">
        <v>0.0</v>
      </c>
      <c r="N80" s="45">
        <v>0.0</v>
      </c>
      <c r="O80" s="45">
        <v>0.0</v>
      </c>
      <c r="P80" s="45">
        <v>0.0</v>
      </c>
      <c r="Q80" s="45">
        <v>0.0</v>
      </c>
      <c r="R80" s="47">
        <f t="shared" si="1"/>
        <v>24</v>
      </c>
      <c r="S80" s="57"/>
      <c r="T80" s="49">
        <v>0.0</v>
      </c>
      <c r="U80" s="49">
        <v>0.0</v>
      </c>
      <c r="V80" s="50"/>
      <c r="W80" s="52">
        <v>0.0</v>
      </c>
      <c r="X80" s="52">
        <v>0.0</v>
      </c>
      <c r="Y80" s="9"/>
      <c r="Z80" s="9"/>
      <c r="AA80" s="9"/>
      <c r="AB80" s="9"/>
      <c r="AC80" s="9"/>
      <c r="AD80" s="9"/>
      <c r="AE80" s="9"/>
      <c r="AF80" s="9"/>
      <c r="AG80" s="9"/>
      <c r="AH80" s="9"/>
    </row>
    <row r="81">
      <c r="A81" s="43" t="s">
        <v>153</v>
      </c>
      <c r="B81" s="44"/>
      <c r="C81" s="45">
        <v>0.0</v>
      </c>
      <c r="D81" s="45">
        <v>13.0</v>
      </c>
      <c r="E81" s="45">
        <v>11.0</v>
      </c>
      <c r="F81" s="45">
        <v>20.0</v>
      </c>
      <c r="G81" s="45">
        <v>15.0</v>
      </c>
      <c r="H81" s="45">
        <v>13.0</v>
      </c>
      <c r="I81" s="45">
        <v>13.0</v>
      </c>
      <c r="J81" s="45">
        <v>9.0</v>
      </c>
      <c r="K81" s="45">
        <v>0.0</v>
      </c>
      <c r="L81" s="45">
        <v>0.0</v>
      </c>
      <c r="M81" s="45">
        <v>0.0</v>
      </c>
      <c r="N81" s="45">
        <v>0.0</v>
      </c>
      <c r="O81" s="45">
        <v>0.0</v>
      </c>
      <c r="P81" s="45">
        <v>0.0</v>
      </c>
      <c r="Q81" s="45">
        <v>0.0</v>
      </c>
      <c r="R81" s="47">
        <f t="shared" si="1"/>
        <v>94</v>
      </c>
      <c r="S81" s="48"/>
      <c r="T81" s="49">
        <v>0.0</v>
      </c>
      <c r="U81" s="49">
        <v>0.0</v>
      </c>
      <c r="V81" s="50"/>
      <c r="W81" s="52">
        <v>0.0</v>
      </c>
      <c r="X81" s="52">
        <v>0.0</v>
      </c>
      <c r="Y81" s="9"/>
      <c r="Z81" s="9"/>
      <c r="AA81" s="9"/>
      <c r="AB81" s="9"/>
      <c r="AC81" s="9"/>
      <c r="AD81" s="9"/>
      <c r="AE81" s="9"/>
      <c r="AF81" s="9"/>
      <c r="AG81" s="9"/>
      <c r="AH81" s="9"/>
    </row>
    <row r="82">
      <c r="A82" s="43" t="s">
        <v>154</v>
      </c>
      <c r="B82" s="44"/>
      <c r="C82" s="45">
        <v>0.0</v>
      </c>
      <c r="D82" s="45">
        <v>0.0</v>
      </c>
      <c r="E82" s="45">
        <v>113.0</v>
      </c>
      <c r="F82" s="45">
        <v>124.0</v>
      </c>
      <c r="G82" s="45">
        <v>141.0</v>
      </c>
      <c r="H82" s="45">
        <v>140.0</v>
      </c>
      <c r="I82" s="45">
        <v>115.0</v>
      </c>
      <c r="J82" s="45">
        <v>153.0</v>
      </c>
      <c r="K82" s="45">
        <v>0.0</v>
      </c>
      <c r="L82" s="45">
        <v>0.0</v>
      </c>
      <c r="M82" s="45">
        <v>0.0</v>
      </c>
      <c r="N82" s="45">
        <v>0.0</v>
      </c>
      <c r="O82" s="45">
        <v>0.0</v>
      </c>
      <c r="P82" s="45">
        <v>0.0</v>
      </c>
      <c r="Q82" s="45">
        <v>0.0</v>
      </c>
      <c r="R82" s="47">
        <f t="shared" si="1"/>
        <v>786</v>
      </c>
      <c r="S82" s="48"/>
      <c r="T82" s="55">
        <v>0.0</v>
      </c>
      <c r="U82" s="49">
        <v>1.0</v>
      </c>
      <c r="V82" s="50"/>
      <c r="W82" s="52">
        <v>22.0</v>
      </c>
      <c r="X82" s="52">
        <v>8.0</v>
      </c>
      <c r="Y82" s="9"/>
      <c r="Z82" s="9"/>
      <c r="AA82" s="9"/>
      <c r="AB82" s="9"/>
      <c r="AC82" s="9"/>
      <c r="AD82" s="9"/>
      <c r="AE82" s="9"/>
      <c r="AF82" s="9"/>
      <c r="AG82" s="9"/>
      <c r="AH82" s="9"/>
    </row>
    <row r="83">
      <c r="A83" s="43" t="s">
        <v>155</v>
      </c>
      <c r="B83" s="44"/>
      <c r="C83" s="45">
        <v>0.0</v>
      </c>
      <c r="D83" s="45">
        <v>0.0</v>
      </c>
      <c r="E83" s="45">
        <v>10.0</v>
      </c>
      <c r="F83" s="45">
        <v>11.0</v>
      </c>
      <c r="G83" s="45">
        <v>5.0</v>
      </c>
      <c r="H83" s="45">
        <v>10.0</v>
      </c>
      <c r="I83" s="45">
        <v>8.0</v>
      </c>
      <c r="J83" s="45">
        <v>2.0</v>
      </c>
      <c r="K83" s="45">
        <v>0.0</v>
      </c>
      <c r="L83" s="45">
        <v>0.0</v>
      </c>
      <c r="M83" s="45">
        <v>0.0</v>
      </c>
      <c r="N83" s="45">
        <v>0.0</v>
      </c>
      <c r="O83" s="45">
        <v>0.0</v>
      </c>
      <c r="P83" s="45">
        <v>0.0</v>
      </c>
      <c r="Q83" s="45">
        <v>0.0</v>
      </c>
      <c r="R83" s="47">
        <f t="shared" si="1"/>
        <v>46</v>
      </c>
      <c r="S83" s="48"/>
      <c r="T83" s="49">
        <v>0.0</v>
      </c>
      <c r="U83" s="49">
        <v>0.0</v>
      </c>
      <c r="V83" s="50"/>
      <c r="W83" s="52">
        <v>0.0</v>
      </c>
      <c r="X83" s="52">
        <v>0.0</v>
      </c>
      <c r="Y83" s="9"/>
      <c r="Z83" s="9"/>
      <c r="AA83" s="9"/>
      <c r="AB83" s="9"/>
      <c r="AC83" s="9"/>
      <c r="AD83" s="9"/>
      <c r="AE83" s="9"/>
      <c r="AF83" s="9"/>
      <c r="AG83" s="9"/>
      <c r="AH83" s="9"/>
    </row>
    <row r="84">
      <c r="A84" s="43" t="s">
        <v>156</v>
      </c>
      <c r="B84" s="44"/>
      <c r="C84" s="45">
        <v>8.0</v>
      </c>
      <c r="D84" s="45">
        <v>0.0</v>
      </c>
      <c r="E84" s="45">
        <v>109.0</v>
      </c>
      <c r="F84" s="45">
        <v>133.0</v>
      </c>
      <c r="G84" s="45">
        <v>139.0</v>
      </c>
      <c r="H84" s="45">
        <v>126.0</v>
      </c>
      <c r="I84" s="45">
        <v>147.0</v>
      </c>
      <c r="J84" s="45">
        <v>121.0</v>
      </c>
      <c r="K84" s="45">
        <v>0.0</v>
      </c>
      <c r="L84" s="45">
        <v>0.0</v>
      </c>
      <c r="M84" s="45">
        <v>0.0</v>
      </c>
      <c r="N84" s="45">
        <v>0.0</v>
      </c>
      <c r="O84" s="45">
        <v>0.0</v>
      </c>
      <c r="P84" s="45">
        <v>0.0</v>
      </c>
      <c r="Q84" s="45">
        <v>0.0</v>
      </c>
      <c r="R84" s="47">
        <f t="shared" si="1"/>
        <v>783</v>
      </c>
      <c r="S84" s="48"/>
      <c r="T84" s="55">
        <v>0.0</v>
      </c>
      <c r="U84" s="49">
        <v>1.0</v>
      </c>
      <c r="V84" s="50"/>
      <c r="W84" s="52">
        <v>47.0</v>
      </c>
      <c r="X84" s="52">
        <v>26.0</v>
      </c>
      <c r="Y84" s="9"/>
      <c r="Z84" s="9"/>
      <c r="AA84" s="9"/>
      <c r="AB84" s="9"/>
      <c r="AC84" s="9"/>
      <c r="AD84" s="9"/>
      <c r="AE84" s="9"/>
      <c r="AF84" s="9"/>
      <c r="AG84" s="9"/>
      <c r="AH84" s="9"/>
    </row>
    <row r="85">
      <c r="A85" s="43" t="s">
        <v>157</v>
      </c>
      <c r="B85" s="44"/>
      <c r="C85" s="45">
        <v>0.0</v>
      </c>
      <c r="D85" s="45">
        <v>0.0</v>
      </c>
      <c r="E85" s="45">
        <v>12.0</v>
      </c>
      <c r="F85" s="45">
        <v>14.0</v>
      </c>
      <c r="G85" s="45">
        <v>9.0</v>
      </c>
      <c r="H85" s="45">
        <v>10.0</v>
      </c>
      <c r="I85" s="45">
        <v>16.0</v>
      </c>
      <c r="J85" s="45">
        <v>4.0</v>
      </c>
      <c r="K85" s="45">
        <v>0.0</v>
      </c>
      <c r="L85" s="45">
        <v>0.0</v>
      </c>
      <c r="M85" s="45">
        <v>0.0</v>
      </c>
      <c r="N85" s="45">
        <v>0.0</v>
      </c>
      <c r="O85" s="45">
        <v>0.0</v>
      </c>
      <c r="P85" s="45">
        <v>0.0</v>
      </c>
      <c r="Q85" s="45">
        <v>0.0</v>
      </c>
      <c r="R85" s="47">
        <f t="shared" si="1"/>
        <v>65</v>
      </c>
      <c r="S85" s="48"/>
      <c r="T85" s="49">
        <v>0.0</v>
      </c>
      <c r="U85" s="49">
        <v>0.0</v>
      </c>
      <c r="V85" s="50"/>
      <c r="W85" s="52">
        <v>0.0</v>
      </c>
      <c r="X85" s="52">
        <v>0.0</v>
      </c>
      <c r="Y85" s="9"/>
      <c r="Z85" s="9"/>
      <c r="AA85" s="9"/>
      <c r="AB85" s="9"/>
      <c r="AC85" s="9"/>
      <c r="AD85" s="9"/>
      <c r="AE85" s="9"/>
      <c r="AF85" s="9"/>
      <c r="AG85" s="9"/>
      <c r="AH85" s="9"/>
    </row>
    <row r="86">
      <c r="A86" s="43" t="s">
        <v>159</v>
      </c>
      <c r="B86" s="44"/>
      <c r="C86" s="45">
        <v>10.0</v>
      </c>
      <c r="D86" s="45">
        <v>34.0</v>
      </c>
      <c r="E86" s="45">
        <v>77.0</v>
      </c>
      <c r="F86" s="45">
        <v>67.0</v>
      </c>
      <c r="G86" s="45">
        <v>104.0</v>
      </c>
      <c r="H86" s="45">
        <v>86.0</v>
      </c>
      <c r="I86" s="45">
        <v>65.0</v>
      </c>
      <c r="J86" s="45">
        <v>94.0</v>
      </c>
      <c r="K86" s="45">
        <v>0.0</v>
      </c>
      <c r="L86" s="45">
        <v>0.0</v>
      </c>
      <c r="M86" s="45">
        <v>0.0</v>
      </c>
      <c r="N86" s="45">
        <v>0.0</v>
      </c>
      <c r="O86" s="45">
        <v>0.0</v>
      </c>
      <c r="P86" s="45">
        <v>0.0</v>
      </c>
      <c r="Q86" s="45">
        <v>0.0</v>
      </c>
      <c r="R86" s="47">
        <f t="shared" si="1"/>
        <v>537</v>
      </c>
      <c r="S86" s="48"/>
      <c r="T86" s="49">
        <v>12.0</v>
      </c>
      <c r="U86" s="55">
        <v>0.0</v>
      </c>
      <c r="V86" s="50"/>
      <c r="W86" s="52">
        <v>80.0</v>
      </c>
      <c r="X86" s="52">
        <v>71.0</v>
      </c>
      <c r="Y86" s="9"/>
      <c r="Z86" s="9"/>
      <c r="AA86" s="9"/>
      <c r="AB86" s="9"/>
      <c r="AC86" s="9"/>
      <c r="AD86" s="9"/>
      <c r="AE86" s="9"/>
      <c r="AF86" s="9"/>
      <c r="AG86" s="9"/>
      <c r="AH86" s="9"/>
    </row>
    <row r="87">
      <c r="A87" s="43" t="s">
        <v>160</v>
      </c>
      <c r="B87" s="44"/>
      <c r="C87" s="45">
        <v>0.0</v>
      </c>
      <c r="D87" s="45">
        <v>3.0</v>
      </c>
      <c r="E87" s="45">
        <v>12.0</v>
      </c>
      <c r="F87" s="45">
        <v>6.0</v>
      </c>
      <c r="G87" s="45">
        <v>14.0</v>
      </c>
      <c r="H87" s="45">
        <v>5.0</v>
      </c>
      <c r="I87" s="45">
        <v>7.0</v>
      </c>
      <c r="J87" s="45">
        <v>11.0</v>
      </c>
      <c r="K87" s="45">
        <v>0.0</v>
      </c>
      <c r="L87" s="45">
        <v>0.0</v>
      </c>
      <c r="M87" s="45">
        <v>0.0</v>
      </c>
      <c r="N87" s="45">
        <v>0.0</v>
      </c>
      <c r="O87" s="45">
        <v>0.0</v>
      </c>
      <c r="P87" s="45">
        <v>0.0</v>
      </c>
      <c r="Q87" s="45">
        <v>0.0</v>
      </c>
      <c r="R87" s="47">
        <f t="shared" si="1"/>
        <v>58</v>
      </c>
      <c r="S87" s="48"/>
      <c r="T87" s="49">
        <v>0.0</v>
      </c>
      <c r="U87" s="49">
        <v>0.0</v>
      </c>
      <c r="V87" s="50"/>
      <c r="W87" s="52">
        <v>0.0</v>
      </c>
      <c r="X87" s="52">
        <v>0.0</v>
      </c>
      <c r="Y87" s="9"/>
      <c r="Z87" s="9"/>
      <c r="AA87" s="9"/>
      <c r="AB87" s="9"/>
      <c r="AC87" s="9"/>
      <c r="AD87" s="9"/>
      <c r="AE87" s="9"/>
      <c r="AF87" s="9"/>
      <c r="AG87" s="9"/>
      <c r="AH87" s="9"/>
    </row>
    <row r="88">
      <c r="A88" s="43" t="s">
        <v>161</v>
      </c>
      <c r="B88" s="44"/>
      <c r="C88" s="45">
        <v>0.0</v>
      </c>
      <c r="D88" s="45">
        <v>1.0</v>
      </c>
      <c r="E88" s="45">
        <v>1.0</v>
      </c>
      <c r="F88" s="45">
        <v>2.0</v>
      </c>
      <c r="G88" s="45">
        <v>0.0</v>
      </c>
      <c r="H88" s="45">
        <v>7.0</v>
      </c>
      <c r="I88" s="45">
        <v>2.0</v>
      </c>
      <c r="J88" s="45">
        <v>1.0</v>
      </c>
      <c r="K88" s="45">
        <v>0.0</v>
      </c>
      <c r="L88" s="45">
        <v>0.0</v>
      </c>
      <c r="M88" s="45">
        <v>0.0</v>
      </c>
      <c r="N88" s="45">
        <v>0.0</v>
      </c>
      <c r="O88" s="45">
        <v>0.0</v>
      </c>
      <c r="P88" s="45">
        <v>0.0</v>
      </c>
      <c r="Q88" s="45">
        <v>0.0</v>
      </c>
      <c r="R88" s="47">
        <f t="shared" si="1"/>
        <v>14</v>
      </c>
      <c r="S88" s="48"/>
      <c r="T88" s="49">
        <v>0.0</v>
      </c>
      <c r="U88" s="49">
        <v>0.0</v>
      </c>
      <c r="V88" s="50"/>
      <c r="W88" s="52">
        <v>0.0</v>
      </c>
      <c r="X88" s="52">
        <v>0.0</v>
      </c>
      <c r="Y88" s="9"/>
      <c r="Z88" s="9"/>
      <c r="AA88" s="9"/>
      <c r="AB88" s="9"/>
      <c r="AC88" s="9"/>
      <c r="AD88" s="9"/>
      <c r="AE88" s="9"/>
      <c r="AF88" s="9"/>
      <c r="AG88" s="9"/>
      <c r="AH88" s="9"/>
    </row>
    <row r="89">
      <c r="A89" s="43" t="s">
        <v>162</v>
      </c>
      <c r="B89" s="44"/>
      <c r="C89" s="45">
        <v>0.0</v>
      </c>
      <c r="D89" s="45">
        <v>14.0</v>
      </c>
      <c r="E89" s="45">
        <v>22.0</v>
      </c>
      <c r="F89" s="45">
        <v>26.0</v>
      </c>
      <c r="G89" s="45">
        <v>32.0</v>
      </c>
      <c r="H89" s="45">
        <v>26.0</v>
      </c>
      <c r="I89" s="45">
        <v>26.0</v>
      </c>
      <c r="J89" s="45">
        <v>30.0</v>
      </c>
      <c r="K89" s="45">
        <v>0.0</v>
      </c>
      <c r="L89" s="45">
        <v>0.0</v>
      </c>
      <c r="M89" s="45">
        <v>0.0</v>
      </c>
      <c r="N89" s="45">
        <v>0.0</v>
      </c>
      <c r="O89" s="45">
        <v>0.0</v>
      </c>
      <c r="P89" s="45">
        <v>0.0</v>
      </c>
      <c r="Q89" s="45">
        <v>0.0</v>
      </c>
      <c r="R89" s="47">
        <f t="shared" si="1"/>
        <v>176</v>
      </c>
      <c r="S89" s="48"/>
      <c r="T89" s="49">
        <v>0.0</v>
      </c>
      <c r="U89" s="49">
        <v>0.0</v>
      </c>
      <c r="V89" s="50"/>
      <c r="W89" s="52">
        <v>0.0</v>
      </c>
      <c r="X89" s="52">
        <v>0.0</v>
      </c>
      <c r="Y89" s="9"/>
      <c r="Z89" s="9"/>
      <c r="AA89" s="9"/>
      <c r="AB89" s="9"/>
      <c r="AC89" s="9"/>
      <c r="AD89" s="9"/>
      <c r="AE89" s="9"/>
      <c r="AF89" s="9"/>
      <c r="AG89" s="9"/>
      <c r="AH89" s="9"/>
    </row>
    <row r="90">
      <c r="A90" s="43" t="s">
        <v>163</v>
      </c>
      <c r="B90" s="44"/>
      <c r="C90" s="45">
        <v>13.0</v>
      </c>
      <c r="D90" s="45">
        <v>26.0</v>
      </c>
      <c r="E90" s="45">
        <v>38.0</v>
      </c>
      <c r="F90" s="45">
        <v>42.0</v>
      </c>
      <c r="G90" s="45">
        <v>49.0</v>
      </c>
      <c r="H90" s="45">
        <v>47.0</v>
      </c>
      <c r="I90" s="45">
        <v>41.0</v>
      </c>
      <c r="J90" s="45">
        <v>51.0</v>
      </c>
      <c r="K90" s="45">
        <v>0.0</v>
      </c>
      <c r="L90" s="45">
        <v>0.0</v>
      </c>
      <c r="M90" s="45">
        <v>0.0</v>
      </c>
      <c r="N90" s="45">
        <v>0.0</v>
      </c>
      <c r="O90" s="45">
        <v>0.0</v>
      </c>
      <c r="P90" s="45">
        <v>0.0</v>
      </c>
      <c r="Q90" s="45">
        <v>0.0</v>
      </c>
      <c r="R90" s="47">
        <f t="shared" si="1"/>
        <v>307</v>
      </c>
      <c r="S90" s="48"/>
      <c r="T90" s="49">
        <v>2.0</v>
      </c>
      <c r="U90" s="49">
        <v>3.0</v>
      </c>
      <c r="V90" s="50"/>
      <c r="W90" s="52">
        <v>53.0</v>
      </c>
      <c r="X90" s="52">
        <v>45.0</v>
      </c>
      <c r="Y90" s="9"/>
      <c r="Z90" s="9"/>
      <c r="AA90" s="9"/>
      <c r="AB90" s="9"/>
      <c r="AC90" s="9"/>
      <c r="AD90" s="9"/>
      <c r="AE90" s="9"/>
      <c r="AF90" s="9"/>
      <c r="AG90" s="9"/>
      <c r="AH90" s="9"/>
    </row>
    <row r="91">
      <c r="A91" s="43" t="s">
        <v>164</v>
      </c>
      <c r="B91" s="44"/>
      <c r="C91" s="45">
        <v>0.0</v>
      </c>
      <c r="D91" s="45">
        <v>0.0</v>
      </c>
      <c r="E91" s="45">
        <v>16.0</v>
      </c>
      <c r="F91" s="45">
        <v>10.0</v>
      </c>
      <c r="G91" s="45">
        <v>12.0</v>
      </c>
      <c r="H91" s="45">
        <v>14.0</v>
      </c>
      <c r="I91" s="45">
        <v>5.0</v>
      </c>
      <c r="J91" s="45">
        <v>6.0</v>
      </c>
      <c r="K91" s="45">
        <v>0.0</v>
      </c>
      <c r="L91" s="45">
        <v>0.0</v>
      </c>
      <c r="M91" s="45">
        <v>0.0</v>
      </c>
      <c r="N91" s="45">
        <v>0.0</v>
      </c>
      <c r="O91" s="45">
        <v>0.0</v>
      </c>
      <c r="P91" s="45">
        <v>0.0</v>
      </c>
      <c r="Q91" s="45">
        <v>0.0</v>
      </c>
      <c r="R91" s="47">
        <f t="shared" si="1"/>
        <v>63</v>
      </c>
      <c r="S91" s="57"/>
      <c r="T91" s="49">
        <v>0.0</v>
      </c>
      <c r="U91" s="49">
        <v>0.0</v>
      </c>
      <c r="V91" s="50"/>
      <c r="W91" s="52">
        <v>0.0</v>
      </c>
      <c r="X91" s="52">
        <v>0.0</v>
      </c>
      <c r="Y91" s="9"/>
      <c r="Z91" s="9"/>
      <c r="AA91" s="9"/>
      <c r="AB91" s="9"/>
      <c r="AC91" s="9"/>
      <c r="AD91" s="9"/>
      <c r="AE91" s="9"/>
      <c r="AF91" s="9"/>
      <c r="AG91" s="9"/>
      <c r="AH91" s="9"/>
    </row>
    <row r="92">
      <c r="A92" s="43" t="s">
        <v>165</v>
      </c>
      <c r="B92" s="44"/>
      <c r="C92" s="45">
        <v>0.0</v>
      </c>
      <c r="D92" s="45">
        <v>12.0</v>
      </c>
      <c r="E92" s="45">
        <v>3.0</v>
      </c>
      <c r="F92" s="45">
        <v>4.0</v>
      </c>
      <c r="G92" s="45">
        <v>6.0</v>
      </c>
      <c r="H92" s="45">
        <v>1.0</v>
      </c>
      <c r="I92" s="45">
        <v>9.0</v>
      </c>
      <c r="J92" s="45">
        <v>3.0</v>
      </c>
      <c r="K92" s="45">
        <v>0.0</v>
      </c>
      <c r="L92" s="45">
        <v>0.0</v>
      </c>
      <c r="M92" s="45">
        <v>0.0</v>
      </c>
      <c r="N92" s="45">
        <v>0.0</v>
      </c>
      <c r="O92" s="45">
        <v>0.0</v>
      </c>
      <c r="P92" s="45">
        <v>0.0</v>
      </c>
      <c r="Q92" s="45">
        <v>0.0</v>
      </c>
      <c r="R92" s="47">
        <f t="shared" si="1"/>
        <v>38</v>
      </c>
      <c r="S92" s="48"/>
      <c r="T92" s="49">
        <v>0.0</v>
      </c>
      <c r="U92" s="49">
        <v>0.0</v>
      </c>
      <c r="V92" s="50"/>
      <c r="W92" s="52">
        <v>0.0</v>
      </c>
      <c r="X92" s="52">
        <v>0.0</v>
      </c>
      <c r="Y92" s="9"/>
      <c r="Z92" s="9"/>
      <c r="AA92" s="9"/>
      <c r="AB92" s="9"/>
      <c r="AC92" s="9"/>
      <c r="AD92" s="9"/>
      <c r="AE92" s="9"/>
      <c r="AF92" s="9"/>
      <c r="AG92" s="9"/>
      <c r="AH92" s="9"/>
    </row>
    <row r="93">
      <c r="A93" s="43" t="s">
        <v>166</v>
      </c>
      <c r="B93" s="44"/>
      <c r="C93" s="45">
        <v>0.0</v>
      </c>
      <c r="D93" s="45">
        <v>13.0</v>
      </c>
      <c r="E93" s="45">
        <v>14.0</v>
      </c>
      <c r="F93" s="45">
        <v>12.0</v>
      </c>
      <c r="G93" s="45">
        <v>10.0</v>
      </c>
      <c r="H93" s="45">
        <v>14.0</v>
      </c>
      <c r="I93" s="45">
        <v>11.0</v>
      </c>
      <c r="J93" s="45">
        <v>15.0</v>
      </c>
      <c r="K93" s="45">
        <v>0.0</v>
      </c>
      <c r="L93" s="45">
        <v>0.0</v>
      </c>
      <c r="M93" s="45">
        <v>0.0</v>
      </c>
      <c r="N93" s="45">
        <v>0.0</v>
      </c>
      <c r="O93" s="45">
        <v>0.0</v>
      </c>
      <c r="P93" s="45">
        <v>0.0</v>
      </c>
      <c r="Q93" s="45">
        <v>0.0</v>
      </c>
      <c r="R93" s="47">
        <f t="shared" si="1"/>
        <v>89</v>
      </c>
      <c r="S93" s="57"/>
      <c r="T93" s="49">
        <v>0.0</v>
      </c>
      <c r="U93" s="49">
        <v>0.0</v>
      </c>
      <c r="V93" s="50"/>
      <c r="W93" s="52">
        <v>0.0</v>
      </c>
      <c r="X93" s="52">
        <v>0.0</v>
      </c>
      <c r="Y93" s="9"/>
      <c r="Z93" s="9"/>
      <c r="AA93" s="9"/>
      <c r="AB93" s="9"/>
      <c r="AC93" s="9"/>
      <c r="AD93" s="9"/>
      <c r="AE93" s="9"/>
      <c r="AF93" s="9"/>
      <c r="AG93" s="9"/>
      <c r="AH93" s="9"/>
    </row>
    <row r="94">
      <c r="A94" s="43" t="s">
        <v>167</v>
      </c>
      <c r="B94" s="44"/>
      <c r="C94" s="45">
        <v>8.0</v>
      </c>
      <c r="D94" s="45">
        <v>23.0</v>
      </c>
      <c r="E94" s="45">
        <v>49.0</v>
      </c>
      <c r="F94" s="45">
        <v>33.0</v>
      </c>
      <c r="G94" s="45">
        <v>50.0</v>
      </c>
      <c r="H94" s="45">
        <v>31.0</v>
      </c>
      <c r="I94" s="45">
        <v>57.0</v>
      </c>
      <c r="J94" s="45">
        <v>47.0</v>
      </c>
      <c r="K94" s="45">
        <v>0.0</v>
      </c>
      <c r="L94" s="45">
        <v>0.0</v>
      </c>
      <c r="M94" s="45">
        <v>0.0</v>
      </c>
      <c r="N94" s="45">
        <v>0.0</v>
      </c>
      <c r="O94" s="45">
        <v>0.0</v>
      </c>
      <c r="P94" s="45">
        <v>0.0</v>
      </c>
      <c r="Q94" s="45">
        <v>0.0</v>
      </c>
      <c r="R94" s="47">
        <f t="shared" si="1"/>
        <v>298</v>
      </c>
      <c r="S94" s="48"/>
      <c r="T94" s="49">
        <v>7.0</v>
      </c>
      <c r="U94" s="49">
        <v>3.0</v>
      </c>
      <c r="V94" s="50"/>
      <c r="W94" s="52">
        <v>60.0</v>
      </c>
      <c r="X94" s="52">
        <v>46.0</v>
      </c>
      <c r="Y94" s="9"/>
      <c r="Z94" s="9"/>
      <c r="AA94" s="9"/>
      <c r="AB94" s="9"/>
      <c r="AC94" s="9"/>
      <c r="AD94" s="9"/>
      <c r="AE94" s="9"/>
      <c r="AF94" s="9"/>
      <c r="AG94" s="9"/>
      <c r="AH94" s="9"/>
    </row>
    <row r="95">
      <c r="A95" s="43" t="s">
        <v>168</v>
      </c>
      <c r="B95" s="44"/>
      <c r="C95" s="45">
        <v>0.0</v>
      </c>
      <c r="D95" s="45">
        <v>0.0</v>
      </c>
      <c r="E95" s="45">
        <v>5.0</v>
      </c>
      <c r="F95" s="45">
        <v>1.0</v>
      </c>
      <c r="G95" s="45">
        <v>3.0</v>
      </c>
      <c r="H95" s="45">
        <v>4.0</v>
      </c>
      <c r="I95" s="45">
        <v>2.0</v>
      </c>
      <c r="J95" s="45">
        <v>1.0</v>
      </c>
      <c r="K95" s="45">
        <v>0.0</v>
      </c>
      <c r="L95" s="45">
        <v>0.0</v>
      </c>
      <c r="M95" s="45">
        <v>0.0</v>
      </c>
      <c r="N95" s="45">
        <v>0.0</v>
      </c>
      <c r="O95" s="45">
        <v>0.0</v>
      </c>
      <c r="P95" s="45">
        <v>0.0</v>
      </c>
      <c r="Q95" s="45">
        <v>0.0</v>
      </c>
      <c r="R95" s="47">
        <f t="shared" si="1"/>
        <v>16</v>
      </c>
      <c r="S95" s="57"/>
      <c r="T95" s="49">
        <v>0.0</v>
      </c>
      <c r="U95" s="49">
        <v>0.0</v>
      </c>
      <c r="V95" s="50"/>
      <c r="W95" s="52">
        <v>0.0</v>
      </c>
      <c r="X95" s="52">
        <v>0.0</v>
      </c>
      <c r="Y95" s="9"/>
      <c r="Z95" s="9"/>
      <c r="AA95" s="9"/>
      <c r="AB95" s="9"/>
      <c r="AC95" s="9"/>
      <c r="AD95" s="9"/>
      <c r="AE95" s="9"/>
      <c r="AF95" s="9"/>
      <c r="AG95" s="9"/>
      <c r="AH95" s="9"/>
    </row>
    <row r="96">
      <c r="A96" s="43" t="s">
        <v>169</v>
      </c>
      <c r="B96" s="44"/>
      <c r="C96" s="45">
        <v>0.0</v>
      </c>
      <c r="D96" s="45">
        <v>0.0</v>
      </c>
      <c r="E96" s="45">
        <v>5.0</v>
      </c>
      <c r="F96" s="45">
        <v>3.0</v>
      </c>
      <c r="G96" s="45">
        <v>4.0</v>
      </c>
      <c r="H96" s="45">
        <v>5.0</v>
      </c>
      <c r="I96" s="45">
        <v>12.0</v>
      </c>
      <c r="J96" s="45">
        <v>5.0</v>
      </c>
      <c r="K96" s="45">
        <v>0.0</v>
      </c>
      <c r="L96" s="45">
        <v>0.0</v>
      </c>
      <c r="M96" s="45">
        <v>0.0</v>
      </c>
      <c r="N96" s="45">
        <v>0.0</v>
      </c>
      <c r="O96" s="45">
        <v>0.0</v>
      </c>
      <c r="P96" s="45">
        <v>0.0</v>
      </c>
      <c r="Q96" s="45">
        <v>0.0</v>
      </c>
      <c r="R96" s="47">
        <f t="shared" si="1"/>
        <v>34</v>
      </c>
      <c r="S96" s="48"/>
      <c r="T96" s="49">
        <v>0.0</v>
      </c>
      <c r="U96" s="49">
        <v>0.0</v>
      </c>
      <c r="V96" s="50"/>
      <c r="W96" s="52">
        <v>0.0</v>
      </c>
      <c r="X96" s="52">
        <v>0.0</v>
      </c>
      <c r="Y96" s="9"/>
      <c r="Z96" s="9"/>
      <c r="AA96" s="9"/>
      <c r="AB96" s="9"/>
      <c r="AC96" s="9"/>
      <c r="AD96" s="9"/>
      <c r="AE96" s="9"/>
      <c r="AF96" s="9"/>
      <c r="AG96" s="9"/>
      <c r="AH96" s="9"/>
    </row>
    <row r="97">
      <c r="A97" s="43" t="s">
        <v>170</v>
      </c>
      <c r="B97" s="44"/>
      <c r="C97" s="45">
        <v>0.0</v>
      </c>
      <c r="D97" s="45">
        <v>25.0</v>
      </c>
      <c r="E97" s="45">
        <v>36.0</v>
      </c>
      <c r="F97" s="45">
        <v>25.0</v>
      </c>
      <c r="G97" s="45">
        <v>31.0</v>
      </c>
      <c r="H97" s="45">
        <v>38.0</v>
      </c>
      <c r="I97" s="45">
        <v>31.0</v>
      </c>
      <c r="J97" s="45">
        <v>32.0</v>
      </c>
      <c r="K97" s="45">
        <v>0.0</v>
      </c>
      <c r="L97" s="45">
        <v>0.0</v>
      </c>
      <c r="M97" s="45">
        <v>0.0</v>
      </c>
      <c r="N97" s="45">
        <v>0.0</v>
      </c>
      <c r="O97" s="45">
        <v>0.0</v>
      </c>
      <c r="P97" s="45">
        <v>0.0</v>
      </c>
      <c r="Q97" s="45">
        <v>0.0</v>
      </c>
      <c r="R97" s="47">
        <f t="shared" si="1"/>
        <v>218</v>
      </c>
      <c r="S97" s="48"/>
      <c r="T97" s="49">
        <v>0.0</v>
      </c>
      <c r="U97" s="49">
        <v>0.0</v>
      </c>
      <c r="V97" s="50"/>
      <c r="W97" s="52">
        <v>0.0</v>
      </c>
      <c r="X97" s="52">
        <v>0.0</v>
      </c>
      <c r="Y97" s="9"/>
      <c r="Z97" s="9"/>
      <c r="AA97" s="9"/>
      <c r="AB97" s="9"/>
      <c r="AC97" s="9"/>
      <c r="AD97" s="9"/>
      <c r="AE97" s="9"/>
      <c r="AF97" s="9"/>
      <c r="AG97" s="9"/>
      <c r="AH97" s="9"/>
    </row>
    <row r="98">
      <c r="A98" s="43" t="s">
        <v>171</v>
      </c>
      <c r="B98" s="44"/>
      <c r="C98" s="45">
        <v>0.0</v>
      </c>
      <c r="D98" s="45">
        <v>0.0</v>
      </c>
      <c r="E98" s="45">
        <v>0.0</v>
      </c>
      <c r="F98" s="45">
        <v>0.0</v>
      </c>
      <c r="G98" s="45">
        <v>1.0</v>
      </c>
      <c r="H98" s="45">
        <v>2.0</v>
      </c>
      <c r="I98" s="45">
        <v>0.0</v>
      </c>
      <c r="J98" s="45">
        <v>4.0</v>
      </c>
      <c r="K98" s="68"/>
      <c r="L98" s="68"/>
      <c r="M98" s="68"/>
      <c r="N98" s="68"/>
      <c r="O98" s="68"/>
      <c r="P98" s="68"/>
      <c r="Q98" s="68"/>
      <c r="R98" s="47">
        <f t="shared" si="1"/>
        <v>7</v>
      </c>
      <c r="S98" s="57"/>
      <c r="T98" s="55">
        <v>0.0</v>
      </c>
      <c r="U98" s="55">
        <v>0.0</v>
      </c>
      <c r="V98" s="50"/>
      <c r="W98" s="52">
        <v>19.0</v>
      </c>
      <c r="X98" s="52">
        <v>14.0</v>
      </c>
      <c r="Y98" s="9"/>
      <c r="Z98" s="9"/>
      <c r="AA98" s="9"/>
      <c r="AB98" s="9"/>
      <c r="AC98" s="9"/>
      <c r="AD98" s="9"/>
      <c r="AE98" s="9"/>
      <c r="AF98" s="9"/>
      <c r="AG98" s="9"/>
      <c r="AH98" s="9"/>
    </row>
    <row r="99">
      <c r="A99" s="69" t="s">
        <v>58</v>
      </c>
      <c r="B99" s="44"/>
      <c r="C99" s="70">
        <f t="shared" ref="C99:J99" si="2">SUM(C4:C98)</f>
        <v>303</v>
      </c>
      <c r="D99" s="70">
        <f t="shared" si="2"/>
        <v>786</v>
      </c>
      <c r="E99" s="70">
        <f t="shared" si="2"/>
        <v>3413</v>
      </c>
      <c r="F99" s="70">
        <f t="shared" si="2"/>
        <v>3497</v>
      </c>
      <c r="G99" s="70">
        <f t="shared" si="2"/>
        <v>3651</v>
      </c>
      <c r="H99" s="70">
        <f t="shared" si="2"/>
        <v>3729</v>
      </c>
      <c r="I99" s="70">
        <f t="shared" si="2"/>
        <v>3738</v>
      </c>
      <c r="J99" s="70">
        <f t="shared" si="2"/>
        <v>3622</v>
      </c>
      <c r="K99" s="70"/>
      <c r="L99" s="70"/>
      <c r="M99" s="70"/>
      <c r="N99" s="70"/>
      <c r="O99" s="70"/>
      <c r="P99" s="70"/>
      <c r="Q99" s="70"/>
      <c r="R99" s="47">
        <f t="shared" si="1"/>
        <v>22739</v>
      </c>
      <c r="S99" s="71"/>
      <c r="T99" s="72">
        <v>81.0</v>
      </c>
      <c r="U99" s="72">
        <v>34.0</v>
      </c>
      <c r="V99" s="50"/>
      <c r="W99" s="72">
        <v>1553.0</v>
      </c>
      <c r="X99" s="72">
        <v>1148.0</v>
      </c>
      <c r="Y99" s="9"/>
      <c r="Z99" s="9"/>
      <c r="AA99" s="9"/>
      <c r="AB99" s="9"/>
      <c r="AC99" s="9"/>
      <c r="AD99" s="9"/>
      <c r="AE99" s="9"/>
      <c r="AF99" s="9"/>
      <c r="AG99" s="9"/>
      <c r="AH99" s="9"/>
    </row>
    <row r="100">
      <c r="A100" s="43" t="s">
        <v>175</v>
      </c>
      <c r="B100" s="44"/>
      <c r="C100" s="73"/>
      <c r="D100" s="73"/>
      <c r="E100" s="73"/>
      <c r="F100" s="73"/>
      <c r="G100" s="73"/>
      <c r="H100" s="73"/>
      <c r="I100" s="73"/>
      <c r="J100" s="73"/>
      <c r="K100" s="45">
        <v>244.0</v>
      </c>
      <c r="L100" s="45">
        <v>216.0</v>
      </c>
      <c r="M100" s="45">
        <v>227.0</v>
      </c>
      <c r="N100" s="45">
        <v>0.0</v>
      </c>
      <c r="O100" s="45">
        <v>0.0</v>
      </c>
      <c r="P100" s="45">
        <v>0.0</v>
      </c>
      <c r="Q100" s="45">
        <v>0.0</v>
      </c>
      <c r="R100" s="47">
        <f t="shared" si="1"/>
        <v>687</v>
      </c>
      <c r="S100" s="57"/>
      <c r="T100" s="49">
        <v>4.0</v>
      </c>
      <c r="U100" s="49">
        <v>6.0</v>
      </c>
      <c r="V100" s="50"/>
      <c r="W100" s="52">
        <v>53.0</v>
      </c>
      <c r="X100" s="52">
        <v>50.0</v>
      </c>
      <c r="Y100" s="9"/>
      <c r="Z100" s="9"/>
      <c r="AA100" s="9"/>
      <c r="AB100" s="9"/>
      <c r="AC100" s="9"/>
      <c r="AD100" s="9"/>
      <c r="AE100" s="9"/>
      <c r="AF100" s="9"/>
      <c r="AG100" s="9"/>
      <c r="AH100" s="9"/>
    </row>
    <row r="101">
      <c r="A101" s="43" t="s">
        <v>176</v>
      </c>
      <c r="B101" s="44"/>
      <c r="C101" s="73"/>
      <c r="D101" s="73"/>
      <c r="E101" s="73"/>
      <c r="F101" s="73"/>
      <c r="G101" s="73"/>
      <c r="H101" s="73"/>
      <c r="I101" s="73"/>
      <c r="J101" s="73"/>
      <c r="K101" s="45">
        <v>418.0</v>
      </c>
      <c r="L101" s="45">
        <v>457.0</v>
      </c>
      <c r="M101" s="45">
        <v>488.0</v>
      </c>
      <c r="N101" s="45">
        <v>0.0</v>
      </c>
      <c r="O101" s="45">
        <v>0.0</v>
      </c>
      <c r="P101" s="45">
        <v>0.0</v>
      </c>
      <c r="Q101" s="45">
        <v>0.0</v>
      </c>
      <c r="R101" s="47">
        <f t="shared" si="1"/>
        <v>1363</v>
      </c>
      <c r="S101" s="57"/>
      <c r="T101" s="55">
        <v>0.0</v>
      </c>
      <c r="U101" s="49">
        <v>2.0</v>
      </c>
      <c r="V101" s="50"/>
      <c r="W101" s="52">
        <v>34.0</v>
      </c>
      <c r="X101" s="52">
        <v>31.0</v>
      </c>
      <c r="Y101" s="9"/>
      <c r="Z101" s="9"/>
      <c r="AA101" s="9"/>
      <c r="AB101" s="9"/>
      <c r="AC101" s="9"/>
      <c r="AD101" s="9"/>
      <c r="AE101" s="9"/>
      <c r="AF101" s="9"/>
      <c r="AG101" s="9"/>
      <c r="AH101" s="9"/>
    </row>
    <row r="102">
      <c r="A102" s="43" t="s">
        <v>177</v>
      </c>
      <c r="B102" s="44"/>
      <c r="C102" s="73"/>
      <c r="D102" s="73"/>
      <c r="E102" s="73"/>
      <c r="F102" s="73"/>
      <c r="G102" s="73"/>
      <c r="H102" s="73"/>
      <c r="I102" s="73"/>
      <c r="J102" s="73"/>
      <c r="K102" s="45">
        <v>494.0</v>
      </c>
      <c r="L102" s="45">
        <v>489.0</v>
      </c>
      <c r="M102" s="45">
        <v>468.0</v>
      </c>
      <c r="N102" s="45">
        <v>0.0</v>
      </c>
      <c r="O102" s="45">
        <v>0.0</v>
      </c>
      <c r="P102" s="45">
        <v>0.0</v>
      </c>
      <c r="Q102" s="45">
        <v>0.0</v>
      </c>
      <c r="R102" s="47">
        <f t="shared" si="1"/>
        <v>1451</v>
      </c>
      <c r="S102" s="57"/>
      <c r="T102" s="49">
        <v>4.0</v>
      </c>
      <c r="U102" s="55">
        <v>0.0</v>
      </c>
      <c r="V102" s="50"/>
      <c r="W102" s="52">
        <v>54.0</v>
      </c>
      <c r="X102" s="52">
        <v>41.0</v>
      </c>
      <c r="Y102" s="9"/>
      <c r="Z102" s="9"/>
      <c r="AA102" s="9"/>
      <c r="AB102" s="9"/>
      <c r="AC102" s="9"/>
      <c r="AD102" s="9"/>
      <c r="AE102" s="9"/>
      <c r="AF102" s="9"/>
      <c r="AG102" s="9"/>
      <c r="AH102" s="9"/>
    </row>
    <row r="103">
      <c r="A103" s="43" t="s">
        <v>179</v>
      </c>
      <c r="B103" s="44"/>
      <c r="C103" s="73"/>
      <c r="D103" s="73"/>
      <c r="E103" s="73"/>
      <c r="F103" s="73"/>
      <c r="G103" s="73"/>
      <c r="H103" s="73"/>
      <c r="I103" s="73"/>
      <c r="J103" s="73"/>
      <c r="K103" s="45">
        <v>347.0</v>
      </c>
      <c r="L103" s="45">
        <v>338.0</v>
      </c>
      <c r="M103" s="45">
        <v>363.0</v>
      </c>
      <c r="N103" s="45">
        <v>0.0</v>
      </c>
      <c r="O103" s="45">
        <v>0.0</v>
      </c>
      <c r="P103" s="45">
        <v>0.0</v>
      </c>
      <c r="Q103" s="45">
        <v>0.0</v>
      </c>
      <c r="R103" s="47">
        <f t="shared" si="1"/>
        <v>1048</v>
      </c>
      <c r="S103" s="57"/>
      <c r="T103" s="49">
        <v>2.0</v>
      </c>
      <c r="U103" s="49">
        <v>1.0</v>
      </c>
      <c r="V103" s="50"/>
      <c r="W103" s="52">
        <v>60.0</v>
      </c>
      <c r="X103" s="52">
        <v>47.0</v>
      </c>
      <c r="Y103" s="9"/>
      <c r="Z103" s="9"/>
      <c r="AA103" s="9"/>
      <c r="AB103" s="9"/>
      <c r="AC103" s="9"/>
      <c r="AD103" s="9"/>
      <c r="AE103" s="9"/>
      <c r="AF103" s="9"/>
      <c r="AG103" s="9"/>
      <c r="AH103" s="9"/>
    </row>
    <row r="104">
      <c r="A104" s="43" t="s">
        <v>180</v>
      </c>
      <c r="B104" s="44"/>
      <c r="C104" s="73"/>
      <c r="D104" s="73"/>
      <c r="E104" s="73"/>
      <c r="F104" s="73"/>
      <c r="G104" s="73"/>
      <c r="H104" s="73"/>
      <c r="I104" s="73"/>
      <c r="J104" s="73"/>
      <c r="K104" s="45">
        <v>348.0</v>
      </c>
      <c r="L104" s="45">
        <v>273.0</v>
      </c>
      <c r="M104" s="45">
        <v>303.0</v>
      </c>
      <c r="N104" s="45">
        <v>0.0</v>
      </c>
      <c r="O104" s="45">
        <v>0.0</v>
      </c>
      <c r="P104" s="45">
        <v>0.0</v>
      </c>
      <c r="Q104" s="45">
        <v>0.0</v>
      </c>
      <c r="R104" s="47">
        <f t="shared" si="1"/>
        <v>924</v>
      </c>
      <c r="S104" s="57"/>
      <c r="T104" s="49">
        <v>5.0</v>
      </c>
      <c r="U104" s="55">
        <v>0.0</v>
      </c>
      <c r="V104" s="50"/>
      <c r="W104" s="52">
        <v>66.0</v>
      </c>
      <c r="X104" s="52">
        <v>61.0</v>
      </c>
      <c r="Y104" s="9"/>
      <c r="Z104" s="9"/>
      <c r="AA104" s="9"/>
      <c r="AB104" s="9"/>
      <c r="AC104" s="9"/>
      <c r="AD104" s="9"/>
      <c r="AE104" s="9"/>
      <c r="AF104" s="9"/>
      <c r="AG104" s="9"/>
      <c r="AH104" s="9"/>
    </row>
    <row r="105">
      <c r="A105" s="43" t="s">
        <v>181</v>
      </c>
      <c r="B105" s="44"/>
      <c r="C105" s="73"/>
      <c r="D105" s="73"/>
      <c r="E105" s="73"/>
      <c r="F105" s="73"/>
      <c r="G105" s="73"/>
      <c r="H105" s="73"/>
      <c r="I105" s="73"/>
      <c r="J105" s="73"/>
      <c r="K105" s="45">
        <v>270.0</v>
      </c>
      <c r="L105" s="45">
        <v>258.0</v>
      </c>
      <c r="M105" s="45">
        <v>270.0</v>
      </c>
      <c r="N105" s="45">
        <v>0.0</v>
      </c>
      <c r="O105" s="45">
        <v>0.0</v>
      </c>
      <c r="P105" s="45">
        <v>0.0</v>
      </c>
      <c r="Q105" s="45">
        <v>0.0</v>
      </c>
      <c r="R105" s="47">
        <f t="shared" si="1"/>
        <v>798</v>
      </c>
      <c r="S105" s="57"/>
      <c r="T105" s="49">
        <v>4.0</v>
      </c>
      <c r="U105" s="49">
        <v>3.0</v>
      </c>
      <c r="V105" s="50"/>
      <c r="W105" s="52">
        <v>48.0</v>
      </c>
      <c r="X105" s="52">
        <v>47.0</v>
      </c>
      <c r="Y105" s="9"/>
      <c r="Z105" s="9"/>
      <c r="AA105" s="9"/>
      <c r="AB105" s="9"/>
      <c r="AC105" s="9"/>
      <c r="AD105" s="9"/>
      <c r="AE105" s="9"/>
      <c r="AF105" s="9"/>
      <c r="AG105" s="9"/>
      <c r="AH105" s="9"/>
    </row>
    <row r="106">
      <c r="A106" s="43" t="s">
        <v>182</v>
      </c>
      <c r="B106" s="44"/>
      <c r="C106" s="73"/>
      <c r="D106" s="73"/>
      <c r="E106" s="73"/>
      <c r="F106" s="73"/>
      <c r="G106" s="73"/>
      <c r="H106" s="73"/>
      <c r="I106" s="73"/>
      <c r="J106" s="73"/>
      <c r="K106" s="45">
        <v>388.0</v>
      </c>
      <c r="L106" s="45">
        <v>346.0</v>
      </c>
      <c r="M106" s="45">
        <v>335.0</v>
      </c>
      <c r="N106" s="45">
        <v>0.0</v>
      </c>
      <c r="O106" s="45">
        <v>0.0</v>
      </c>
      <c r="P106" s="45">
        <v>0.0</v>
      </c>
      <c r="Q106" s="45">
        <v>0.0</v>
      </c>
      <c r="R106" s="47">
        <f t="shared" si="1"/>
        <v>1069</v>
      </c>
      <c r="S106" s="57"/>
      <c r="T106" s="49">
        <v>4.0</v>
      </c>
      <c r="U106" s="49">
        <v>1.0</v>
      </c>
      <c r="V106" s="50"/>
      <c r="W106" s="52">
        <v>49.0</v>
      </c>
      <c r="X106" s="52">
        <v>42.0</v>
      </c>
      <c r="Y106" s="9"/>
      <c r="Z106" s="9"/>
      <c r="AA106" s="9"/>
      <c r="AB106" s="9"/>
      <c r="AC106" s="9"/>
      <c r="AD106" s="9"/>
      <c r="AE106" s="9"/>
      <c r="AF106" s="9"/>
      <c r="AG106" s="9"/>
      <c r="AH106" s="9"/>
    </row>
    <row r="107">
      <c r="A107" s="43" t="s">
        <v>183</v>
      </c>
      <c r="B107" s="44"/>
      <c r="C107" s="73"/>
      <c r="D107" s="73"/>
      <c r="E107" s="73"/>
      <c r="F107" s="73"/>
      <c r="G107" s="73"/>
      <c r="H107" s="73"/>
      <c r="I107" s="73"/>
      <c r="J107" s="73"/>
      <c r="K107" s="45">
        <v>557.0</v>
      </c>
      <c r="L107" s="45">
        <v>594.0</v>
      </c>
      <c r="M107" s="45">
        <v>536.0</v>
      </c>
      <c r="N107" s="45">
        <v>0.0</v>
      </c>
      <c r="O107" s="45">
        <v>0.0</v>
      </c>
      <c r="P107" s="45">
        <v>0.0</v>
      </c>
      <c r="Q107" s="45">
        <v>0.0</v>
      </c>
      <c r="R107" s="47">
        <f t="shared" si="1"/>
        <v>1687</v>
      </c>
      <c r="S107" s="57"/>
      <c r="T107" s="49">
        <v>1.0</v>
      </c>
      <c r="U107" s="55">
        <v>0.0</v>
      </c>
      <c r="V107" s="50"/>
      <c r="W107" s="52">
        <v>35.0</v>
      </c>
      <c r="X107" s="52">
        <v>31.0</v>
      </c>
      <c r="Y107" s="9"/>
      <c r="Z107" s="9"/>
      <c r="AA107" s="9"/>
      <c r="AB107" s="9"/>
      <c r="AC107" s="9"/>
      <c r="AD107" s="9"/>
      <c r="AE107" s="9"/>
      <c r="AF107" s="9"/>
      <c r="AG107" s="9"/>
      <c r="AH107" s="9"/>
    </row>
    <row r="108">
      <c r="A108" s="43" t="s">
        <v>184</v>
      </c>
      <c r="B108" s="44"/>
      <c r="C108" s="73"/>
      <c r="D108" s="73"/>
      <c r="E108" s="73"/>
      <c r="F108" s="73"/>
      <c r="G108" s="73"/>
      <c r="H108" s="73"/>
      <c r="I108" s="73"/>
      <c r="J108" s="73"/>
      <c r="K108" s="45">
        <v>220.0</v>
      </c>
      <c r="L108" s="45">
        <v>252.0</v>
      </c>
      <c r="M108" s="45">
        <v>247.0</v>
      </c>
      <c r="N108" s="45">
        <v>0.0</v>
      </c>
      <c r="O108" s="45">
        <v>0.0</v>
      </c>
      <c r="P108" s="45">
        <v>0.0</v>
      </c>
      <c r="Q108" s="45">
        <v>0.0</v>
      </c>
      <c r="R108" s="47">
        <f t="shared" si="1"/>
        <v>719</v>
      </c>
      <c r="S108" s="57"/>
      <c r="T108" s="49">
        <v>7.0</v>
      </c>
      <c r="U108" s="55">
        <v>0.0</v>
      </c>
      <c r="V108" s="50"/>
      <c r="W108" s="52">
        <v>48.0</v>
      </c>
      <c r="X108" s="52">
        <v>33.0</v>
      </c>
      <c r="Y108" s="9"/>
      <c r="Z108" s="9"/>
      <c r="AA108" s="9"/>
      <c r="AB108" s="9"/>
      <c r="AC108" s="9"/>
      <c r="AD108" s="9"/>
      <c r="AE108" s="9"/>
      <c r="AF108" s="9"/>
      <c r="AG108" s="9"/>
      <c r="AH108" s="9"/>
    </row>
    <row r="109">
      <c r="A109" s="43" t="s">
        <v>185</v>
      </c>
      <c r="B109" s="44"/>
      <c r="C109" s="73"/>
      <c r="D109" s="73"/>
      <c r="E109" s="73"/>
      <c r="F109" s="73"/>
      <c r="G109" s="73"/>
      <c r="H109" s="73"/>
      <c r="I109" s="73"/>
      <c r="J109" s="73"/>
      <c r="K109" s="45">
        <v>438.0</v>
      </c>
      <c r="L109" s="45">
        <v>472.0</v>
      </c>
      <c r="M109" s="45">
        <v>461.0</v>
      </c>
      <c r="N109" s="45">
        <v>0.0</v>
      </c>
      <c r="O109" s="45">
        <v>0.0</v>
      </c>
      <c r="P109" s="45">
        <v>0.0</v>
      </c>
      <c r="Q109" s="45">
        <v>0.0</v>
      </c>
      <c r="R109" s="47">
        <f t="shared" si="1"/>
        <v>1371</v>
      </c>
      <c r="S109" s="57"/>
      <c r="T109" s="49">
        <v>2.0</v>
      </c>
      <c r="U109" s="55">
        <v>0.0</v>
      </c>
      <c r="V109" s="50"/>
      <c r="W109" s="52">
        <v>44.0</v>
      </c>
      <c r="X109" s="52">
        <v>23.0</v>
      </c>
      <c r="Y109" s="9"/>
      <c r="Z109" s="9"/>
      <c r="AA109" s="9"/>
      <c r="AB109" s="9"/>
      <c r="AC109" s="9"/>
      <c r="AD109" s="9"/>
      <c r="AE109" s="9"/>
      <c r="AF109" s="9"/>
      <c r="AG109" s="9"/>
      <c r="AH109" s="9"/>
    </row>
    <row r="110">
      <c r="A110" s="69" t="s">
        <v>79</v>
      </c>
      <c r="B110" s="44"/>
      <c r="C110" s="74"/>
      <c r="D110" s="74"/>
      <c r="E110" s="74"/>
      <c r="F110" s="74"/>
      <c r="G110" s="74"/>
      <c r="H110" s="74"/>
      <c r="I110" s="74"/>
      <c r="J110" s="74"/>
      <c r="K110" s="70">
        <f t="shared" ref="K110:M110" si="3">SUM(K100:K109)</f>
        <v>3724</v>
      </c>
      <c r="L110" s="70">
        <f t="shared" si="3"/>
        <v>3695</v>
      </c>
      <c r="M110" s="70">
        <f t="shared" si="3"/>
        <v>3698</v>
      </c>
      <c r="N110" s="74"/>
      <c r="O110" s="74"/>
      <c r="P110" s="74"/>
      <c r="Q110" s="74"/>
      <c r="R110" s="70">
        <f t="shared" si="1"/>
        <v>11117</v>
      </c>
      <c r="S110" s="75"/>
      <c r="T110" s="72">
        <v>33.0</v>
      </c>
      <c r="U110" s="72">
        <v>13.0</v>
      </c>
      <c r="V110" s="50"/>
      <c r="W110" s="72">
        <v>491.0</v>
      </c>
      <c r="X110" s="72">
        <v>406.0</v>
      </c>
      <c r="Y110" s="9"/>
      <c r="Z110" s="9"/>
      <c r="AA110" s="9"/>
      <c r="AB110" s="9"/>
      <c r="AC110" s="9"/>
      <c r="AD110" s="9"/>
      <c r="AE110" s="9"/>
      <c r="AF110" s="9"/>
      <c r="AG110" s="9"/>
      <c r="AH110" s="9"/>
    </row>
    <row r="111">
      <c r="A111" s="43" t="s">
        <v>186</v>
      </c>
      <c r="B111" s="44"/>
      <c r="C111" s="73"/>
      <c r="D111" s="73"/>
      <c r="E111" s="73"/>
      <c r="F111" s="73"/>
      <c r="G111" s="73"/>
      <c r="H111" s="73"/>
      <c r="I111" s="73"/>
      <c r="J111" s="73"/>
      <c r="K111" s="45">
        <v>0.0</v>
      </c>
      <c r="L111" s="45">
        <v>0.0</v>
      </c>
      <c r="M111" s="45">
        <v>0.0</v>
      </c>
      <c r="N111" s="45">
        <v>727.0</v>
      </c>
      <c r="O111" s="45">
        <v>702.0</v>
      </c>
      <c r="P111" s="45">
        <v>670.0</v>
      </c>
      <c r="Q111" s="45">
        <v>610.0</v>
      </c>
      <c r="R111" s="76">
        <f t="shared" ref="R111:R115" si="4">SUM(N111:Q111)</f>
        <v>2709</v>
      </c>
      <c r="S111" s="48"/>
      <c r="T111" s="49">
        <v>8.0</v>
      </c>
      <c r="U111" s="49">
        <v>7.0</v>
      </c>
      <c r="V111" s="50"/>
      <c r="W111" s="52">
        <v>133.0</v>
      </c>
      <c r="X111" s="52">
        <v>162.0</v>
      </c>
      <c r="Y111" s="9"/>
      <c r="Z111" s="9"/>
      <c r="AA111" s="9"/>
      <c r="AB111" s="9"/>
      <c r="AC111" s="9"/>
      <c r="AD111" s="9"/>
      <c r="AE111" s="9"/>
      <c r="AF111" s="9"/>
      <c r="AG111" s="9"/>
      <c r="AH111" s="9"/>
    </row>
    <row r="112">
      <c r="A112" s="43" t="s">
        <v>188</v>
      </c>
      <c r="B112" s="44"/>
      <c r="C112" s="73"/>
      <c r="D112" s="73"/>
      <c r="E112" s="73"/>
      <c r="F112" s="73"/>
      <c r="G112" s="73"/>
      <c r="H112" s="73"/>
      <c r="I112" s="73"/>
      <c r="J112" s="73"/>
      <c r="K112" s="45">
        <v>0.0</v>
      </c>
      <c r="L112" s="45">
        <v>0.0</v>
      </c>
      <c r="M112" s="45">
        <v>0.0</v>
      </c>
      <c r="N112" s="45">
        <v>728.0</v>
      </c>
      <c r="O112" s="45">
        <v>698.0</v>
      </c>
      <c r="P112" s="45">
        <v>627.0</v>
      </c>
      <c r="Q112" s="45">
        <v>577.0</v>
      </c>
      <c r="R112" s="76">
        <f t="shared" si="4"/>
        <v>2630</v>
      </c>
      <c r="S112" s="48"/>
      <c r="T112" s="49">
        <v>9.0</v>
      </c>
      <c r="U112" s="49">
        <v>10.0</v>
      </c>
      <c r="V112" s="50"/>
      <c r="W112" s="52">
        <v>129.0</v>
      </c>
      <c r="X112" s="52">
        <v>182.0</v>
      </c>
      <c r="Y112" s="9"/>
      <c r="Z112" s="9"/>
      <c r="AA112" s="9"/>
      <c r="AB112" s="9"/>
      <c r="AC112" s="9"/>
      <c r="AD112" s="9"/>
      <c r="AE112" s="9"/>
      <c r="AF112" s="9"/>
      <c r="AG112" s="9"/>
      <c r="AH112" s="9"/>
    </row>
    <row r="113">
      <c r="A113" s="43" t="s">
        <v>189</v>
      </c>
      <c r="B113" s="44"/>
      <c r="C113" s="73"/>
      <c r="D113" s="73"/>
      <c r="E113" s="73"/>
      <c r="F113" s="73"/>
      <c r="G113" s="73"/>
      <c r="H113" s="73"/>
      <c r="I113" s="73"/>
      <c r="J113" s="73"/>
      <c r="K113" s="45">
        <v>0.0</v>
      </c>
      <c r="L113" s="45">
        <v>0.0</v>
      </c>
      <c r="M113" s="45">
        <v>0.0</v>
      </c>
      <c r="N113" s="45">
        <v>900.0</v>
      </c>
      <c r="O113" s="45">
        <v>852.0</v>
      </c>
      <c r="P113" s="45">
        <v>750.0</v>
      </c>
      <c r="Q113" s="45">
        <v>685.0</v>
      </c>
      <c r="R113" s="76">
        <f t="shared" si="4"/>
        <v>3187</v>
      </c>
      <c r="S113" s="48"/>
      <c r="T113" s="49">
        <v>3.0</v>
      </c>
      <c r="U113" s="49">
        <v>11.0</v>
      </c>
      <c r="V113" s="50"/>
      <c r="W113" s="52">
        <v>103.0</v>
      </c>
      <c r="X113" s="52">
        <v>131.0</v>
      </c>
      <c r="Y113" s="9"/>
      <c r="Z113" s="9"/>
      <c r="AA113" s="9"/>
      <c r="AB113" s="9"/>
      <c r="AC113" s="9"/>
      <c r="AD113" s="9"/>
      <c r="AE113" s="9"/>
      <c r="AF113" s="9"/>
      <c r="AG113" s="9"/>
      <c r="AH113" s="9"/>
    </row>
    <row r="114">
      <c r="A114" s="43" t="s">
        <v>190</v>
      </c>
      <c r="B114" s="44"/>
      <c r="C114" s="73"/>
      <c r="D114" s="73"/>
      <c r="E114" s="73"/>
      <c r="F114" s="73"/>
      <c r="G114" s="73"/>
      <c r="H114" s="73"/>
      <c r="I114" s="73"/>
      <c r="J114" s="73"/>
      <c r="K114" s="45">
        <v>0.0</v>
      </c>
      <c r="L114" s="45">
        <v>0.0</v>
      </c>
      <c r="M114" s="45">
        <v>0.0</v>
      </c>
      <c r="N114" s="45">
        <v>702.0</v>
      </c>
      <c r="O114" s="45">
        <v>689.0</v>
      </c>
      <c r="P114" s="45">
        <v>624.0</v>
      </c>
      <c r="Q114" s="45">
        <v>593.0</v>
      </c>
      <c r="R114" s="76">
        <f t="shared" si="4"/>
        <v>2608</v>
      </c>
      <c r="S114" s="48"/>
      <c r="T114" s="49">
        <v>6.0</v>
      </c>
      <c r="U114" s="49">
        <v>6.0</v>
      </c>
      <c r="V114" s="50"/>
      <c r="W114" s="52">
        <v>142.0</v>
      </c>
      <c r="X114" s="52">
        <v>169.0</v>
      </c>
      <c r="Y114" s="9"/>
      <c r="Z114" s="9"/>
      <c r="AA114" s="9"/>
      <c r="AB114" s="9"/>
      <c r="AC114" s="9"/>
      <c r="AD114" s="9"/>
      <c r="AE114" s="9"/>
      <c r="AF114" s="9"/>
      <c r="AG114" s="9"/>
      <c r="AH114" s="9"/>
    </row>
    <row r="115">
      <c r="A115" s="43" t="s">
        <v>191</v>
      </c>
      <c r="B115" s="44"/>
      <c r="C115" s="73"/>
      <c r="D115" s="73"/>
      <c r="E115" s="73"/>
      <c r="F115" s="73"/>
      <c r="G115" s="73"/>
      <c r="H115" s="73"/>
      <c r="I115" s="73"/>
      <c r="J115" s="73"/>
      <c r="K115" s="45">
        <v>0.0</v>
      </c>
      <c r="L115" s="45">
        <v>0.0</v>
      </c>
      <c r="M115" s="45">
        <v>0.0</v>
      </c>
      <c r="N115" s="45">
        <v>694.0</v>
      </c>
      <c r="O115" s="45">
        <v>658.0</v>
      </c>
      <c r="P115" s="45">
        <v>685.0</v>
      </c>
      <c r="Q115" s="45">
        <v>627.0</v>
      </c>
      <c r="R115" s="76">
        <f t="shared" si="4"/>
        <v>2664</v>
      </c>
      <c r="S115" s="48"/>
      <c r="T115" s="49">
        <v>2.0</v>
      </c>
      <c r="U115" s="49">
        <v>1.0</v>
      </c>
      <c r="V115" s="50"/>
      <c r="W115" s="52">
        <v>64.0</v>
      </c>
      <c r="X115" s="52">
        <v>81.0</v>
      </c>
      <c r="Y115" s="9"/>
      <c r="Z115" s="9"/>
      <c r="AA115" s="9"/>
      <c r="AB115" s="9"/>
      <c r="AC115" s="9"/>
      <c r="AD115" s="9"/>
      <c r="AE115" s="9"/>
      <c r="AF115" s="9"/>
      <c r="AG115" s="9"/>
      <c r="AH115" s="9"/>
    </row>
    <row r="116">
      <c r="A116" s="43" t="s">
        <v>192</v>
      </c>
      <c r="B116" s="44"/>
      <c r="C116" s="73"/>
      <c r="D116" s="73"/>
      <c r="E116" s="73"/>
      <c r="F116" s="73"/>
      <c r="G116" s="73"/>
      <c r="H116" s="73"/>
      <c r="I116" s="73"/>
      <c r="J116" s="73"/>
      <c r="K116" s="45">
        <v>9.0</v>
      </c>
      <c r="L116" s="45">
        <v>9.0</v>
      </c>
      <c r="M116" s="45">
        <v>16.0</v>
      </c>
      <c r="N116" s="45">
        <v>41.0</v>
      </c>
      <c r="O116" s="45">
        <v>28.0</v>
      </c>
      <c r="P116" s="45">
        <v>21.0</v>
      </c>
      <c r="Q116" s="45">
        <v>9.0</v>
      </c>
      <c r="R116" s="76">
        <f>SUM(K116:Q116)</f>
        <v>133</v>
      </c>
      <c r="S116" s="57"/>
      <c r="T116" s="49">
        <v>7.0</v>
      </c>
      <c r="U116" s="49">
        <v>9.0</v>
      </c>
      <c r="V116" s="50"/>
      <c r="W116" s="52">
        <v>232.0</v>
      </c>
      <c r="X116" s="52">
        <v>178.0</v>
      </c>
      <c r="Y116" s="9"/>
      <c r="Z116" s="9"/>
      <c r="AA116" s="9"/>
      <c r="AB116" s="9"/>
      <c r="AC116" s="9"/>
      <c r="AD116" s="9"/>
      <c r="AE116" s="9"/>
      <c r="AF116" s="9"/>
      <c r="AG116" s="9"/>
      <c r="AH116" s="9"/>
    </row>
    <row r="117">
      <c r="A117" s="43" t="s">
        <v>193</v>
      </c>
      <c r="B117" s="44"/>
      <c r="C117" s="73"/>
      <c r="D117" s="73"/>
      <c r="E117" s="73"/>
      <c r="F117" s="73"/>
      <c r="G117" s="73"/>
      <c r="H117" s="73"/>
      <c r="I117" s="73"/>
      <c r="J117" s="73"/>
      <c r="K117" s="45">
        <v>0.0</v>
      </c>
      <c r="L117" s="45">
        <v>0.0</v>
      </c>
      <c r="M117" s="45">
        <v>0.0</v>
      </c>
      <c r="N117" s="45">
        <v>5.0</v>
      </c>
      <c r="O117" s="45">
        <v>2.0</v>
      </c>
      <c r="P117" s="45">
        <v>2.0</v>
      </c>
      <c r="Q117" s="45">
        <v>0.0</v>
      </c>
      <c r="R117" s="76">
        <f>SUM(N117:Q117)</f>
        <v>9</v>
      </c>
      <c r="S117" s="57"/>
      <c r="T117" s="55">
        <v>0.0</v>
      </c>
      <c r="U117" s="49">
        <v>2.0</v>
      </c>
      <c r="V117" s="50"/>
      <c r="W117" s="52">
        <v>11.0</v>
      </c>
      <c r="X117" s="52">
        <v>8.0</v>
      </c>
      <c r="Y117" s="9"/>
      <c r="Z117" s="9"/>
      <c r="AA117" s="9"/>
      <c r="AB117" s="9"/>
      <c r="AC117" s="9"/>
      <c r="AD117" s="9"/>
      <c r="AE117" s="9"/>
      <c r="AF117" s="9"/>
      <c r="AG117" s="9"/>
      <c r="AH117" s="9"/>
    </row>
    <row r="118">
      <c r="A118" s="43" t="s">
        <v>195</v>
      </c>
      <c r="B118" s="44"/>
      <c r="C118" s="73"/>
      <c r="D118" s="73"/>
      <c r="E118" s="73"/>
      <c r="F118" s="73"/>
      <c r="G118" s="73"/>
      <c r="H118" s="73"/>
      <c r="I118" s="73"/>
      <c r="J118" s="73"/>
      <c r="K118" s="45">
        <v>0.0</v>
      </c>
      <c r="L118" s="45">
        <v>0.0</v>
      </c>
      <c r="M118" s="45">
        <v>1.0</v>
      </c>
      <c r="N118" s="45">
        <v>7.0</v>
      </c>
      <c r="O118" s="45">
        <v>5.0</v>
      </c>
      <c r="P118" s="45">
        <v>1.0</v>
      </c>
      <c r="Q118" s="45">
        <v>0.0</v>
      </c>
      <c r="R118" s="76">
        <f>SUM(K118:Q118)</f>
        <v>14</v>
      </c>
      <c r="S118" s="57"/>
      <c r="T118" s="49">
        <v>2.0</v>
      </c>
      <c r="U118" s="49">
        <v>2.0</v>
      </c>
      <c r="V118" s="50"/>
      <c r="W118" s="52">
        <v>50.0</v>
      </c>
      <c r="X118" s="52">
        <v>51.0</v>
      </c>
      <c r="Y118" s="9"/>
      <c r="Z118" s="9"/>
      <c r="AA118" s="9"/>
      <c r="AB118" s="9"/>
      <c r="AC118" s="9"/>
      <c r="AD118" s="9"/>
      <c r="AE118" s="9"/>
      <c r="AF118" s="9"/>
      <c r="AG118" s="9"/>
      <c r="AH118" s="9"/>
    </row>
    <row r="119">
      <c r="A119" s="43" t="s">
        <v>196</v>
      </c>
      <c r="B119" s="44"/>
      <c r="C119" s="73"/>
      <c r="D119" s="73"/>
      <c r="E119" s="73"/>
      <c r="F119" s="73"/>
      <c r="G119" s="73"/>
      <c r="H119" s="73"/>
      <c r="I119" s="73"/>
      <c r="J119" s="73"/>
      <c r="K119" s="45">
        <v>0.0</v>
      </c>
      <c r="L119" s="45">
        <v>0.0</v>
      </c>
      <c r="M119" s="45">
        <v>0.0</v>
      </c>
      <c r="N119" s="45">
        <v>25.0</v>
      </c>
      <c r="O119" s="45">
        <v>49.0</v>
      </c>
      <c r="P119" s="45">
        <v>103.0</v>
      </c>
      <c r="Q119" s="45">
        <v>144.0</v>
      </c>
      <c r="R119" s="76">
        <f t="shared" ref="R119:R120" si="5">SUM(N119:Q119)</f>
        <v>321</v>
      </c>
      <c r="S119" s="48"/>
      <c r="T119" s="49">
        <v>24.0</v>
      </c>
      <c r="U119" s="49">
        <v>7.0</v>
      </c>
      <c r="V119" s="50"/>
      <c r="W119" s="52">
        <v>164.0</v>
      </c>
      <c r="X119" s="52">
        <v>170.0</v>
      </c>
      <c r="Y119" s="9"/>
      <c r="Z119" s="9"/>
      <c r="AA119" s="9"/>
      <c r="AB119" s="9"/>
      <c r="AC119" s="9"/>
      <c r="AD119" s="9"/>
      <c r="AE119" s="9"/>
      <c r="AF119" s="9"/>
      <c r="AG119" s="9"/>
      <c r="AH119" s="9"/>
    </row>
    <row r="120">
      <c r="A120" s="43" t="s">
        <v>197</v>
      </c>
      <c r="B120" s="44"/>
      <c r="C120" s="73"/>
      <c r="D120" s="73"/>
      <c r="E120" s="73"/>
      <c r="F120" s="73"/>
      <c r="G120" s="73"/>
      <c r="H120" s="73"/>
      <c r="I120" s="73"/>
      <c r="J120" s="73"/>
      <c r="K120" s="45">
        <v>0.0</v>
      </c>
      <c r="L120" s="45">
        <v>0.0</v>
      </c>
      <c r="M120" s="45">
        <v>0.0</v>
      </c>
      <c r="N120" s="45">
        <v>107.0</v>
      </c>
      <c r="O120" s="45">
        <v>0.0</v>
      </c>
      <c r="P120" s="45">
        <v>0.0</v>
      </c>
      <c r="Q120" s="45">
        <v>0.0</v>
      </c>
      <c r="R120" s="76">
        <f t="shared" si="5"/>
        <v>107</v>
      </c>
      <c r="S120" s="48"/>
      <c r="T120" s="55">
        <v>0.0</v>
      </c>
      <c r="U120" s="55">
        <v>0.0</v>
      </c>
      <c r="V120" s="50"/>
      <c r="W120" s="52">
        <v>7.0</v>
      </c>
      <c r="X120" s="52">
        <v>12.0</v>
      </c>
      <c r="Y120" s="9"/>
      <c r="Z120" s="9"/>
      <c r="AA120" s="9"/>
      <c r="AB120" s="9"/>
      <c r="AC120" s="9"/>
      <c r="AD120" s="9"/>
      <c r="AE120" s="9"/>
      <c r="AF120" s="9"/>
      <c r="AG120" s="9"/>
      <c r="AH120" s="9"/>
    </row>
    <row r="121">
      <c r="A121" s="77" t="s">
        <v>100</v>
      </c>
      <c r="B121" s="78"/>
      <c r="C121" s="74"/>
      <c r="D121" s="74"/>
      <c r="E121" s="74"/>
      <c r="F121" s="74"/>
      <c r="G121" s="74"/>
      <c r="H121" s="74"/>
      <c r="I121" s="74"/>
      <c r="J121" s="74"/>
      <c r="K121" s="70">
        <f t="shared" ref="K121:M121" si="6">SUM(K111:K119)</f>
        <v>9</v>
      </c>
      <c r="L121" s="70">
        <f t="shared" si="6"/>
        <v>9</v>
      </c>
      <c r="M121" s="70">
        <f t="shared" si="6"/>
        <v>17</v>
      </c>
      <c r="N121" s="70">
        <f>SUM(N111:N120)</f>
        <v>3936</v>
      </c>
      <c r="O121" s="70">
        <f t="shared" ref="O121:Q121" si="7">SUM(O111:O119)</f>
        <v>3683</v>
      </c>
      <c r="P121" s="70">
        <f t="shared" si="7"/>
        <v>3483</v>
      </c>
      <c r="Q121" s="70">
        <f t="shared" si="7"/>
        <v>3245</v>
      </c>
      <c r="R121" s="70">
        <f>SUM(C121:Q121)</f>
        <v>14382</v>
      </c>
      <c r="S121" s="79"/>
      <c r="T121" s="72">
        <v>61.0</v>
      </c>
      <c r="U121" s="72">
        <v>55.0</v>
      </c>
      <c r="V121" s="80"/>
      <c r="W121" s="72">
        <v>1035.0</v>
      </c>
      <c r="X121" s="72">
        <v>1144.0</v>
      </c>
      <c r="Y121" s="81"/>
      <c r="Z121" s="81"/>
      <c r="AA121" s="81"/>
      <c r="AB121" s="81"/>
      <c r="AC121" s="81"/>
      <c r="AD121" s="81"/>
      <c r="AE121" s="81"/>
      <c r="AF121" s="81"/>
      <c r="AG121" s="81"/>
      <c r="AH121" s="81"/>
    </row>
    <row r="122">
      <c r="A122" s="82" t="s">
        <v>107</v>
      </c>
      <c r="B122" s="83"/>
      <c r="C122" s="70">
        <f t="shared" ref="C122:S122" si="8">SUM(C99+C110+C121)</f>
        <v>303</v>
      </c>
      <c r="D122" s="70">
        <f t="shared" si="8"/>
        <v>786</v>
      </c>
      <c r="E122" s="70">
        <f t="shared" si="8"/>
        <v>3413</v>
      </c>
      <c r="F122" s="70">
        <f t="shared" si="8"/>
        <v>3497</v>
      </c>
      <c r="G122" s="70">
        <f t="shared" si="8"/>
        <v>3651</v>
      </c>
      <c r="H122" s="70">
        <f t="shared" si="8"/>
        <v>3729</v>
      </c>
      <c r="I122" s="70">
        <f t="shared" si="8"/>
        <v>3738</v>
      </c>
      <c r="J122" s="70">
        <f t="shared" si="8"/>
        <v>3622</v>
      </c>
      <c r="K122" s="70">
        <f t="shared" si="8"/>
        <v>3733</v>
      </c>
      <c r="L122" s="70">
        <f t="shared" si="8"/>
        <v>3704</v>
      </c>
      <c r="M122" s="70">
        <f t="shared" si="8"/>
        <v>3715</v>
      </c>
      <c r="N122" s="70">
        <f t="shared" si="8"/>
        <v>3936</v>
      </c>
      <c r="O122" s="70">
        <f t="shared" si="8"/>
        <v>3683</v>
      </c>
      <c r="P122" s="70">
        <f t="shared" si="8"/>
        <v>3483</v>
      </c>
      <c r="Q122" s="70">
        <f t="shared" si="8"/>
        <v>3245</v>
      </c>
      <c r="R122" s="70">
        <f t="shared" si="8"/>
        <v>48238</v>
      </c>
      <c r="S122" s="70">
        <f t="shared" si="8"/>
        <v>0</v>
      </c>
      <c r="T122" s="72">
        <v>175.0</v>
      </c>
      <c r="U122" s="72">
        <v>102.0</v>
      </c>
      <c r="V122" s="50"/>
      <c r="W122" s="72">
        <v>3079.0</v>
      </c>
      <c r="X122" s="72">
        <v>2698.0</v>
      </c>
      <c r="Y122" s="9"/>
      <c r="Z122" s="9"/>
      <c r="AA122" s="9"/>
      <c r="AB122" s="9"/>
      <c r="AC122" s="9"/>
      <c r="AD122" s="9"/>
      <c r="AE122" s="9"/>
      <c r="AF122" s="9"/>
      <c r="AG122" s="9"/>
      <c r="AH122" s="9"/>
    </row>
    <row r="123">
      <c r="A123" s="84"/>
      <c r="B123" s="85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6"/>
      <c r="U123" s="87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</row>
    <row r="124" ht="12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50"/>
      <c r="U124" s="50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</row>
    <row r="125" ht="12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50"/>
      <c r="U125" s="50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</row>
    <row r="126" ht="12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50"/>
      <c r="U126" s="50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</row>
    <row r="127" ht="12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50"/>
      <c r="U127" s="50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</row>
    <row r="128" ht="12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50"/>
      <c r="U128" s="50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</row>
    <row r="129" ht="12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50"/>
      <c r="U129" s="50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</row>
    <row r="130" ht="12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50"/>
      <c r="U130" s="50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</row>
    <row r="131" ht="12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50"/>
      <c r="U131" s="50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</row>
    <row r="132" ht="12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50"/>
      <c r="U132" s="50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</row>
    <row r="133" ht="12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50"/>
      <c r="U133" s="50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</row>
    <row r="134" ht="12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50"/>
      <c r="U134" s="50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</row>
    <row r="135" ht="12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50"/>
      <c r="U135" s="50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</row>
    <row r="136" ht="12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50"/>
      <c r="U136" s="50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</row>
    <row r="137" ht="12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50"/>
      <c r="U137" s="50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</row>
    <row r="138" ht="12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50"/>
      <c r="U138" s="50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</row>
    <row r="139" ht="12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50"/>
      <c r="U139" s="50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</row>
    <row r="140" ht="12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50"/>
      <c r="U140" s="50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</row>
    <row r="141" ht="12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50"/>
      <c r="U141" s="50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</row>
    <row r="142" ht="12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50"/>
      <c r="U142" s="50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</row>
    <row r="143" ht="12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50"/>
      <c r="U143" s="50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</row>
    <row r="144" ht="12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50"/>
      <c r="U144" s="50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</row>
    <row r="145" ht="12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50"/>
      <c r="U145" s="50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</row>
    <row r="146" ht="12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50"/>
      <c r="U146" s="50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</row>
    <row r="147" ht="12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50"/>
      <c r="U147" s="50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</row>
    <row r="148" ht="12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50"/>
      <c r="U148" s="50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</row>
    <row r="149" ht="12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50"/>
      <c r="U149" s="50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</row>
    <row r="150" ht="12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50"/>
      <c r="U150" s="50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</row>
    <row r="151" ht="12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50"/>
      <c r="U151" s="50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</row>
    <row r="152" ht="12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50"/>
      <c r="U152" s="50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</row>
    <row r="153" ht="12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50"/>
      <c r="U153" s="50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</row>
    <row r="154" ht="12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50"/>
      <c r="U154" s="50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</row>
    <row r="155" ht="12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50"/>
      <c r="U155" s="50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</row>
    <row r="156" ht="12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50"/>
      <c r="U156" s="50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</row>
    <row r="157" ht="12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50"/>
      <c r="U157" s="50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</row>
    <row r="158" ht="12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50"/>
      <c r="U158" s="50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</row>
    <row r="159" ht="12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50"/>
      <c r="U159" s="50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</row>
    <row r="160" ht="12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50"/>
      <c r="U160" s="50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</row>
    <row r="161" ht="12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50"/>
      <c r="U161" s="50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</row>
    <row r="162" ht="12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50"/>
      <c r="U162" s="50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</row>
    <row r="163" ht="12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50"/>
      <c r="U163" s="50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</row>
    <row r="164" ht="12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50"/>
      <c r="U164" s="50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</row>
    <row r="165" ht="12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50"/>
      <c r="U165" s="50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</row>
    <row r="166" ht="12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50"/>
      <c r="U166" s="50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</row>
    <row r="167" ht="12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50"/>
      <c r="U167" s="50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</row>
    <row r="168" ht="12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50"/>
      <c r="U168" s="50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</row>
    <row r="169" ht="12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50"/>
      <c r="U169" s="50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</row>
    <row r="170" ht="12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50"/>
      <c r="U170" s="50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</row>
    <row r="171" ht="12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50"/>
      <c r="U171" s="50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</row>
    <row r="172" ht="12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50"/>
      <c r="U172" s="50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</row>
    <row r="173" ht="12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50"/>
      <c r="U173" s="50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</row>
    <row r="174" ht="12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50"/>
      <c r="U174" s="50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</row>
    <row r="175" ht="12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50"/>
      <c r="U175" s="50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</row>
    <row r="176" ht="12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50"/>
      <c r="U176" s="50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</row>
    <row r="177" ht="12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50"/>
      <c r="U177" s="50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</row>
    <row r="178" ht="12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50"/>
      <c r="U178" s="50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</row>
    <row r="179" ht="12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50"/>
      <c r="U179" s="50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</row>
    <row r="180" ht="12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50"/>
      <c r="U180" s="50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</row>
    <row r="181" ht="12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50"/>
      <c r="U181" s="50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</row>
    <row r="182" ht="12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50"/>
      <c r="U182" s="50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</row>
    <row r="183" ht="12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50"/>
      <c r="U183" s="50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</row>
    <row r="184" ht="12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50"/>
      <c r="U184" s="50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</row>
    <row r="185" ht="12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50"/>
      <c r="U185" s="50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</row>
    <row r="186" ht="12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50"/>
      <c r="U186" s="50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</row>
    <row r="187" ht="12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50"/>
      <c r="U187" s="50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</row>
    <row r="188" ht="12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50"/>
      <c r="U188" s="50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</row>
    <row r="189" ht="12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50"/>
      <c r="U189" s="50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</row>
    <row r="190" ht="12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50"/>
      <c r="U190" s="50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</row>
    <row r="191" ht="12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50"/>
      <c r="U191" s="50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</row>
    <row r="192" ht="12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50"/>
      <c r="U192" s="50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</row>
    <row r="193" ht="12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50"/>
      <c r="U193" s="50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</row>
    <row r="194" ht="12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50"/>
      <c r="U194" s="50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</row>
    <row r="195" ht="12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50"/>
      <c r="U195" s="50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</row>
    <row r="196" ht="12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50"/>
      <c r="U196" s="50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</row>
    <row r="197" ht="12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50"/>
      <c r="U197" s="50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</row>
    <row r="198" ht="12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50"/>
      <c r="U198" s="50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</row>
    <row r="199" ht="12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50"/>
      <c r="U199" s="50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</row>
    <row r="200" ht="12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50"/>
      <c r="U200" s="50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</row>
    <row r="201" ht="12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50"/>
      <c r="U201" s="50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</row>
    <row r="202" ht="12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50"/>
      <c r="U202" s="50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</row>
    <row r="203" ht="12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50"/>
      <c r="U203" s="50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</row>
    <row r="204" ht="12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50"/>
      <c r="U204" s="50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</row>
    <row r="205" ht="12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50"/>
      <c r="U205" s="50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</row>
    <row r="206" ht="12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50"/>
      <c r="U206" s="50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</row>
    <row r="207" ht="12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50"/>
      <c r="U207" s="50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</row>
    <row r="208" ht="12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50"/>
      <c r="U208" s="50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</row>
    <row r="209" ht="12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50"/>
      <c r="U209" s="50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</row>
    <row r="210" ht="12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50"/>
      <c r="U210" s="50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</row>
    <row r="211" ht="12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50"/>
      <c r="U211" s="50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</row>
    <row r="212" ht="12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50"/>
      <c r="U212" s="50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</row>
    <row r="213" ht="12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50"/>
      <c r="U213" s="50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</row>
    <row r="214" ht="12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50"/>
      <c r="U214" s="50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</row>
    <row r="215" ht="12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50"/>
      <c r="U215" s="50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</row>
    <row r="216" ht="12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50"/>
      <c r="U216" s="50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</row>
    <row r="217" ht="12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50"/>
      <c r="U217" s="50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</row>
    <row r="218" ht="12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50"/>
      <c r="U218" s="50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</row>
    <row r="219" ht="12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50"/>
      <c r="U219" s="50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</row>
    <row r="220" ht="12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50"/>
      <c r="U220" s="50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</row>
    <row r="221" ht="12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50"/>
      <c r="U221" s="50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</row>
    <row r="222" ht="12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50"/>
      <c r="U222" s="50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</row>
    <row r="223" ht="12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50"/>
      <c r="U223" s="50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</row>
    <row r="224" ht="12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50"/>
      <c r="U224" s="50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</row>
    <row r="225" ht="12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50"/>
      <c r="U225" s="50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</row>
    <row r="226" ht="12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50"/>
      <c r="U226" s="50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</row>
    <row r="227" ht="12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50"/>
      <c r="U227" s="50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</row>
    <row r="228" ht="12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50"/>
      <c r="U228" s="50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</row>
    <row r="229" ht="12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50"/>
      <c r="U229" s="50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</row>
    <row r="230" ht="12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50"/>
      <c r="U230" s="50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</row>
    <row r="231" ht="12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50"/>
      <c r="U231" s="50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</row>
    <row r="232" ht="12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50"/>
      <c r="U232" s="50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</row>
    <row r="233" ht="12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50"/>
      <c r="U233" s="50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</row>
    <row r="234" ht="12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50"/>
      <c r="U234" s="50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</row>
    <row r="235" ht="12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50"/>
      <c r="U235" s="50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</row>
    <row r="236" ht="12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50"/>
      <c r="U236" s="50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</row>
    <row r="237" ht="12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50"/>
      <c r="U237" s="50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</row>
    <row r="238" ht="12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50"/>
      <c r="U238" s="50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</row>
    <row r="239" ht="12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50"/>
      <c r="U239" s="50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</row>
    <row r="240" ht="12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50"/>
      <c r="U240" s="50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</row>
    <row r="241" ht="12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50"/>
      <c r="U241" s="50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</row>
    <row r="242" ht="12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50"/>
      <c r="U242" s="50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</row>
    <row r="243" ht="12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50"/>
      <c r="U243" s="50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</row>
    <row r="244" ht="12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50"/>
      <c r="U244" s="50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</row>
    <row r="245" ht="12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50"/>
      <c r="U245" s="50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</row>
    <row r="246" ht="12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50"/>
      <c r="U246" s="50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</row>
    <row r="247" ht="12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50"/>
      <c r="U247" s="50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</row>
    <row r="248" ht="12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50"/>
      <c r="U248" s="50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</row>
    <row r="249" ht="12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50"/>
      <c r="U249" s="50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</row>
    <row r="250" ht="12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50"/>
      <c r="U250" s="50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</row>
    <row r="251" ht="12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50"/>
      <c r="U251" s="50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</row>
    <row r="252" ht="12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50"/>
      <c r="U252" s="50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</row>
    <row r="253" ht="12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50"/>
      <c r="U253" s="50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</row>
    <row r="254" ht="12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50"/>
      <c r="U254" s="50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</row>
    <row r="255" ht="12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50"/>
      <c r="U255" s="50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</row>
    <row r="256" ht="12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50"/>
      <c r="U256" s="50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</row>
    <row r="257" ht="12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50"/>
      <c r="U257" s="50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</row>
    <row r="258" ht="12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50"/>
      <c r="U258" s="50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</row>
    <row r="259" ht="12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50"/>
      <c r="U259" s="50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</row>
    <row r="260" ht="12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50"/>
      <c r="U260" s="50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</row>
    <row r="261" ht="12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50"/>
      <c r="U261" s="50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</row>
    <row r="262" ht="12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50"/>
      <c r="U262" s="50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</row>
    <row r="263" ht="12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50"/>
      <c r="U263" s="50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</row>
    <row r="264" ht="12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50"/>
      <c r="U264" s="50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</row>
    <row r="265" ht="12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50"/>
      <c r="U265" s="50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</row>
    <row r="266" ht="12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50"/>
      <c r="U266" s="50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</row>
    <row r="267" ht="12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50"/>
      <c r="U267" s="50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</row>
    <row r="268" ht="12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50"/>
      <c r="U268" s="50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</row>
    <row r="269" ht="12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50"/>
      <c r="U269" s="50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</row>
    <row r="270" ht="12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50"/>
      <c r="U270" s="50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</row>
    <row r="271" ht="12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50"/>
      <c r="U271" s="50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</row>
    <row r="272" ht="12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50"/>
      <c r="U272" s="50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</row>
    <row r="273" ht="12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50"/>
      <c r="U273" s="50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</row>
    <row r="274" ht="12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50"/>
      <c r="U274" s="50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</row>
    <row r="275" ht="12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50"/>
      <c r="U275" s="50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</row>
    <row r="276" ht="12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50"/>
      <c r="U276" s="50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</row>
    <row r="277" ht="12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50"/>
      <c r="U277" s="50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</row>
    <row r="278" ht="12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50"/>
      <c r="U278" s="50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</row>
    <row r="279" ht="12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50"/>
      <c r="U279" s="50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</row>
    <row r="280" ht="12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50"/>
      <c r="U280" s="50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</row>
    <row r="281" ht="12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50"/>
      <c r="U281" s="50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</row>
    <row r="282" ht="12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50"/>
      <c r="U282" s="50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</row>
    <row r="283" ht="12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50"/>
      <c r="U283" s="50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</row>
    <row r="284" ht="12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50"/>
      <c r="U284" s="50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</row>
    <row r="285" ht="12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50"/>
      <c r="U285" s="50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</row>
    <row r="286" ht="12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50"/>
      <c r="U286" s="50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</row>
    <row r="287" ht="12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50"/>
      <c r="U287" s="50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</row>
    <row r="288" ht="12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50"/>
      <c r="U288" s="50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</row>
    <row r="289" ht="12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50"/>
      <c r="U289" s="50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</row>
    <row r="290" ht="12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50"/>
      <c r="U290" s="50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</row>
    <row r="291" ht="12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50"/>
      <c r="U291" s="50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</row>
    <row r="292" ht="12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50"/>
      <c r="U292" s="50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</row>
    <row r="293" ht="12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50"/>
      <c r="U293" s="50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</row>
    <row r="294" ht="12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50"/>
      <c r="U294" s="50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</row>
    <row r="295" ht="12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50"/>
      <c r="U295" s="50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</row>
    <row r="296" ht="12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50"/>
      <c r="U296" s="50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</row>
    <row r="297" ht="12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50"/>
      <c r="U297" s="50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</row>
    <row r="298" ht="12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50"/>
      <c r="U298" s="50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</row>
    <row r="299" ht="12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50"/>
      <c r="U299" s="50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</row>
    <row r="300" ht="12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50"/>
      <c r="U300" s="50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</row>
    <row r="301" ht="12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50"/>
      <c r="U301" s="50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</row>
    <row r="302" ht="12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50"/>
      <c r="U302" s="50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</row>
    <row r="303" ht="12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50"/>
      <c r="U303" s="50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</row>
    <row r="304" ht="12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50"/>
      <c r="U304" s="50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</row>
    <row r="305" ht="12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50"/>
      <c r="U305" s="50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</row>
    <row r="306" ht="12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50"/>
      <c r="U306" s="50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</row>
    <row r="307" ht="12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50"/>
      <c r="U307" s="50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</row>
    <row r="308" ht="12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50"/>
      <c r="U308" s="50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</row>
    <row r="309" ht="12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50"/>
      <c r="U309" s="50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</row>
    <row r="310" ht="12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50"/>
      <c r="U310" s="50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</row>
    <row r="311" ht="12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50"/>
      <c r="U311" s="50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</row>
    <row r="312" ht="12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50"/>
      <c r="U312" s="50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</row>
    <row r="313" ht="12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50"/>
      <c r="U313" s="50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</row>
    <row r="314" ht="12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50"/>
      <c r="U314" s="50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</row>
    <row r="315" ht="12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50"/>
      <c r="U315" s="50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</row>
    <row r="316" ht="12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50"/>
      <c r="U316" s="50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</row>
    <row r="317" ht="12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50"/>
      <c r="U317" s="50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</row>
    <row r="318" ht="12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50"/>
      <c r="U318" s="50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</row>
    <row r="319" ht="12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50"/>
      <c r="U319" s="50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</row>
    <row r="320" ht="12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50"/>
      <c r="U320" s="50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</row>
    <row r="321" ht="12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50"/>
      <c r="U321" s="50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</row>
    <row r="322" ht="12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50"/>
      <c r="U322" s="50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</row>
    <row r="323" ht="12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50"/>
      <c r="U323" s="50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</row>
    <row r="324" ht="12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50"/>
      <c r="U324" s="50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</row>
    <row r="325" ht="12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50"/>
      <c r="U325" s="50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</row>
    <row r="326" ht="12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50"/>
      <c r="U326" s="50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</row>
    <row r="327" ht="12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50"/>
      <c r="U327" s="50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</row>
    <row r="328" ht="12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50"/>
      <c r="U328" s="50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</row>
    <row r="329" ht="12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50"/>
      <c r="U329" s="50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</row>
    <row r="330" ht="12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50"/>
      <c r="U330" s="50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</row>
    <row r="331" ht="12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50"/>
      <c r="U331" s="50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</row>
    <row r="332" ht="12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50"/>
      <c r="U332" s="50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</row>
    <row r="333" ht="12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50"/>
      <c r="U333" s="50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</row>
    <row r="334" ht="12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50"/>
      <c r="U334" s="50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</row>
    <row r="335" ht="12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50"/>
      <c r="U335" s="50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</row>
    <row r="336" ht="12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50"/>
      <c r="U336" s="50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</row>
    <row r="337" ht="12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50"/>
      <c r="U337" s="50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</row>
    <row r="338" ht="12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50"/>
      <c r="U338" s="50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</row>
    <row r="339" ht="12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50"/>
      <c r="U339" s="50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</row>
    <row r="340" ht="12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50"/>
      <c r="U340" s="50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</row>
    <row r="341" ht="12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50"/>
      <c r="U341" s="50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</row>
    <row r="342" ht="12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50"/>
      <c r="U342" s="50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</row>
    <row r="343" ht="12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50"/>
      <c r="U343" s="50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</row>
    <row r="344" ht="12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50"/>
      <c r="U344" s="50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</row>
    <row r="345" ht="12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50"/>
      <c r="U345" s="50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</row>
    <row r="346" ht="12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50"/>
      <c r="U346" s="50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</row>
    <row r="347" ht="12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50"/>
      <c r="U347" s="50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</row>
    <row r="348" ht="12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50"/>
      <c r="U348" s="50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</row>
    <row r="349" ht="12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50"/>
      <c r="U349" s="50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</row>
    <row r="350" ht="12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50"/>
      <c r="U350" s="50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</row>
    <row r="351" ht="12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50"/>
      <c r="U351" s="50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</row>
    <row r="352" ht="12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50"/>
      <c r="U352" s="50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</row>
    <row r="353" ht="12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50"/>
      <c r="U353" s="50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</row>
    <row r="354" ht="12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50"/>
      <c r="U354" s="50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</row>
    <row r="355" ht="12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50"/>
      <c r="U355" s="50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</row>
    <row r="356" ht="12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50"/>
      <c r="U356" s="50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</row>
    <row r="357" ht="12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50"/>
      <c r="U357" s="50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</row>
    <row r="358" ht="12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50"/>
      <c r="U358" s="50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</row>
    <row r="359" ht="12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50"/>
      <c r="U359" s="50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</row>
    <row r="360" ht="12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50"/>
      <c r="U360" s="50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</row>
    <row r="361" ht="12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50"/>
      <c r="U361" s="50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</row>
    <row r="362" ht="12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50"/>
      <c r="U362" s="50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</row>
    <row r="363" ht="12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50"/>
      <c r="U363" s="50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</row>
    <row r="364" ht="12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50"/>
      <c r="U364" s="50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</row>
    <row r="365" ht="12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50"/>
      <c r="U365" s="50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</row>
    <row r="366" ht="12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50"/>
      <c r="U366" s="50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</row>
    <row r="367" ht="12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50"/>
      <c r="U367" s="50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</row>
    <row r="368" ht="12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50"/>
      <c r="U368" s="50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</row>
    <row r="369" ht="12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50"/>
      <c r="U369" s="50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</row>
    <row r="370" ht="12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50"/>
      <c r="U370" s="50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</row>
    <row r="371" ht="12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50"/>
      <c r="U371" s="50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</row>
    <row r="372" ht="12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50"/>
      <c r="U372" s="50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</row>
    <row r="373" ht="12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50"/>
      <c r="U373" s="50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</row>
    <row r="374" ht="12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50"/>
      <c r="U374" s="50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</row>
    <row r="375" ht="12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50"/>
      <c r="U375" s="50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</row>
    <row r="376" ht="12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50"/>
      <c r="U376" s="50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</row>
    <row r="377" ht="12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50"/>
      <c r="U377" s="50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</row>
    <row r="378" ht="12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50"/>
      <c r="U378" s="50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</row>
    <row r="379" ht="12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50"/>
      <c r="U379" s="50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</row>
    <row r="380" ht="12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50"/>
      <c r="U380" s="50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</row>
    <row r="381" ht="12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50"/>
      <c r="U381" s="50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</row>
    <row r="382" ht="12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50"/>
      <c r="U382" s="50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</row>
    <row r="383" ht="12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50"/>
      <c r="U383" s="50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</row>
    <row r="384" ht="12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50"/>
      <c r="U384" s="50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</row>
    <row r="385" ht="12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50"/>
      <c r="U385" s="50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</row>
    <row r="386" ht="12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50"/>
      <c r="U386" s="50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</row>
    <row r="387" ht="12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50"/>
      <c r="U387" s="50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</row>
    <row r="388" ht="12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50"/>
      <c r="U388" s="50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</row>
    <row r="389" ht="12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50"/>
      <c r="U389" s="50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</row>
    <row r="390" ht="12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50"/>
      <c r="U390" s="50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</row>
    <row r="391" ht="12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50"/>
      <c r="U391" s="50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</row>
    <row r="392" ht="12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50"/>
      <c r="U392" s="50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</row>
    <row r="393" ht="12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50"/>
      <c r="U393" s="50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</row>
    <row r="394" ht="12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50"/>
      <c r="U394" s="50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</row>
    <row r="395" ht="12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50"/>
      <c r="U395" s="50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</row>
    <row r="396" ht="12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50"/>
      <c r="U396" s="50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</row>
    <row r="397" ht="12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50"/>
      <c r="U397" s="50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</row>
    <row r="398" ht="12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50"/>
      <c r="U398" s="50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</row>
    <row r="399" ht="12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50"/>
      <c r="U399" s="50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</row>
    <row r="400" ht="12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50"/>
      <c r="U400" s="50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</row>
    <row r="401" ht="12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50"/>
      <c r="U401" s="50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</row>
    <row r="402" ht="12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50"/>
      <c r="U402" s="50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</row>
    <row r="403" ht="12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50"/>
      <c r="U403" s="50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</row>
    <row r="404" ht="12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50"/>
      <c r="U404" s="50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</row>
    <row r="405" ht="12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50"/>
      <c r="U405" s="50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</row>
    <row r="406" ht="12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50"/>
      <c r="U406" s="50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</row>
    <row r="407" ht="12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50"/>
      <c r="U407" s="50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</row>
    <row r="408" ht="12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50"/>
      <c r="U408" s="50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</row>
    <row r="409" ht="12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50"/>
      <c r="U409" s="50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</row>
    <row r="410" ht="12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50"/>
      <c r="U410" s="50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</row>
    <row r="411" ht="12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50"/>
      <c r="U411" s="50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</row>
    <row r="412" ht="12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50"/>
      <c r="U412" s="50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</row>
    <row r="413" ht="12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50"/>
      <c r="U413" s="50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</row>
    <row r="414" ht="12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50"/>
      <c r="U414" s="50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</row>
    <row r="415" ht="12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50"/>
      <c r="U415" s="50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</row>
    <row r="416" ht="12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50"/>
      <c r="U416" s="50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</row>
    <row r="417" ht="12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50"/>
      <c r="U417" s="50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</row>
    <row r="418" ht="12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50"/>
      <c r="U418" s="50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</row>
    <row r="419" ht="12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50"/>
      <c r="U419" s="50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</row>
    <row r="420" ht="12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50"/>
      <c r="U420" s="50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</row>
    <row r="421" ht="12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50"/>
      <c r="U421" s="50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</row>
    <row r="422" ht="12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50"/>
      <c r="U422" s="50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</row>
    <row r="423" ht="12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50"/>
      <c r="U423" s="50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</row>
    <row r="424" ht="12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50"/>
      <c r="U424" s="50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</row>
    <row r="425" ht="12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50"/>
      <c r="U425" s="50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</row>
    <row r="426" ht="12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50"/>
      <c r="U426" s="50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</row>
    <row r="427" ht="12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50"/>
      <c r="U427" s="50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</row>
    <row r="428" ht="12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50"/>
      <c r="U428" s="50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</row>
    <row r="429" ht="12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50"/>
      <c r="U429" s="50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</row>
    <row r="430" ht="12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50"/>
      <c r="U430" s="50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</row>
    <row r="431" ht="12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50"/>
      <c r="U431" s="50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</row>
    <row r="432" ht="12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50"/>
      <c r="U432" s="50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</row>
    <row r="433" ht="12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50"/>
      <c r="U433" s="50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</row>
    <row r="434" ht="12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50"/>
      <c r="U434" s="50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</row>
    <row r="435" ht="12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50"/>
      <c r="U435" s="50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</row>
    <row r="436" ht="12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50"/>
      <c r="U436" s="50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</row>
    <row r="437" ht="12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50"/>
      <c r="U437" s="50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</row>
    <row r="438" ht="12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50"/>
      <c r="U438" s="50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</row>
    <row r="439" ht="12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50"/>
      <c r="U439" s="50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</row>
    <row r="440" ht="12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50"/>
      <c r="U440" s="50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</row>
    <row r="441" ht="12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50"/>
      <c r="U441" s="50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</row>
    <row r="442" ht="12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50"/>
      <c r="U442" s="50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</row>
    <row r="443" ht="12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50"/>
      <c r="U443" s="50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</row>
    <row r="444" ht="12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50"/>
      <c r="U444" s="50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</row>
    <row r="445" ht="12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50"/>
      <c r="U445" s="50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</row>
    <row r="446" ht="12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50"/>
      <c r="U446" s="50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</row>
    <row r="447" ht="12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50"/>
      <c r="U447" s="50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</row>
    <row r="448" ht="12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50"/>
      <c r="U448" s="50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</row>
    <row r="449" ht="12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50"/>
      <c r="U449" s="50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</row>
    <row r="450" ht="12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50"/>
      <c r="U450" s="50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</row>
    <row r="451" ht="12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50"/>
      <c r="U451" s="50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</row>
    <row r="452" ht="12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50"/>
      <c r="U452" s="50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</row>
    <row r="453" ht="12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50"/>
      <c r="U453" s="50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</row>
    <row r="454" ht="12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50"/>
      <c r="U454" s="50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</row>
    <row r="455" ht="12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50"/>
      <c r="U455" s="50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</row>
    <row r="456" ht="12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50"/>
      <c r="U456" s="50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</row>
    <row r="457" ht="12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50"/>
      <c r="U457" s="50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</row>
    <row r="458" ht="12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50"/>
      <c r="U458" s="50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</row>
    <row r="459" ht="12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50"/>
      <c r="U459" s="50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</row>
    <row r="460" ht="12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50"/>
      <c r="U460" s="50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</row>
    <row r="461" ht="12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50"/>
      <c r="U461" s="50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</row>
    <row r="462" ht="12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50"/>
      <c r="U462" s="50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</row>
    <row r="463" ht="12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50"/>
      <c r="U463" s="50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</row>
    <row r="464" ht="12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50"/>
      <c r="U464" s="50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</row>
    <row r="465" ht="12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50"/>
      <c r="U465" s="50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</row>
    <row r="466" ht="12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50"/>
      <c r="U466" s="50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</row>
    <row r="467" ht="12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50"/>
      <c r="U467" s="50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</row>
    <row r="468" ht="12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50"/>
      <c r="U468" s="50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</row>
    <row r="469" ht="12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50"/>
      <c r="U469" s="50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</row>
    <row r="470" ht="12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50"/>
      <c r="U470" s="50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</row>
    <row r="471" ht="12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50"/>
      <c r="U471" s="50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</row>
    <row r="472" ht="12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50"/>
      <c r="U472" s="50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</row>
    <row r="473" ht="12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50"/>
      <c r="U473" s="50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</row>
    <row r="474" ht="12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50"/>
      <c r="U474" s="50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</row>
    <row r="475" ht="12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50"/>
      <c r="U475" s="50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</row>
    <row r="476" ht="12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50"/>
      <c r="U476" s="50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</row>
    <row r="477" ht="12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50"/>
      <c r="U477" s="50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</row>
    <row r="478" ht="12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50"/>
      <c r="U478" s="50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</row>
    <row r="479" ht="12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50"/>
      <c r="U479" s="50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</row>
    <row r="480" ht="12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50"/>
      <c r="U480" s="50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</row>
    <row r="481" ht="12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50"/>
      <c r="U481" s="50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</row>
    <row r="482" ht="12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50"/>
      <c r="U482" s="50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</row>
    <row r="483" ht="12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50"/>
      <c r="U483" s="50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</row>
    <row r="484" ht="12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50"/>
      <c r="U484" s="50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</row>
    <row r="485" ht="12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50"/>
      <c r="U485" s="50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</row>
    <row r="486" ht="12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50"/>
      <c r="U486" s="50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</row>
    <row r="487" ht="12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50"/>
      <c r="U487" s="50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</row>
    <row r="488" ht="12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50"/>
      <c r="U488" s="50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</row>
    <row r="489" ht="12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50"/>
      <c r="U489" s="50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</row>
    <row r="490" ht="12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50"/>
      <c r="U490" s="50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</row>
    <row r="491" ht="12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50"/>
      <c r="U491" s="50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</row>
    <row r="492" ht="12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50"/>
      <c r="U492" s="50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</row>
    <row r="493" ht="12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50"/>
      <c r="U493" s="50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</row>
    <row r="494" ht="12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50"/>
      <c r="U494" s="50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</row>
    <row r="495" ht="12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50"/>
      <c r="U495" s="50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</row>
    <row r="496" ht="12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50"/>
      <c r="U496" s="50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</row>
    <row r="497" ht="12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50"/>
      <c r="U497" s="50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</row>
    <row r="498" ht="12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50"/>
      <c r="U498" s="50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</row>
    <row r="499" ht="12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50"/>
      <c r="U499" s="50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</row>
    <row r="500" ht="12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50"/>
      <c r="U500" s="50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</row>
    <row r="501" ht="12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50"/>
      <c r="U501" s="50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</row>
    <row r="502" ht="12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50"/>
      <c r="U502" s="50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</row>
    <row r="503" ht="12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50"/>
      <c r="U503" s="50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</row>
    <row r="504" ht="12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50"/>
      <c r="U504" s="50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</row>
    <row r="505" ht="12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50"/>
      <c r="U505" s="50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</row>
    <row r="506" ht="12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50"/>
      <c r="U506" s="50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</row>
    <row r="507" ht="12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50"/>
      <c r="U507" s="50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</row>
    <row r="508" ht="12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50"/>
      <c r="U508" s="50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</row>
    <row r="509" ht="12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50"/>
      <c r="U509" s="50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</row>
    <row r="510" ht="12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50"/>
      <c r="U510" s="50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</row>
    <row r="511" ht="12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50"/>
      <c r="U511" s="50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</row>
    <row r="512" ht="12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50"/>
      <c r="U512" s="50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</row>
    <row r="513" ht="12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50"/>
      <c r="U513" s="50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</row>
    <row r="514" ht="12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50"/>
      <c r="U514" s="50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</row>
    <row r="515" ht="12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50"/>
      <c r="U515" s="50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</row>
    <row r="516" ht="12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50"/>
      <c r="U516" s="50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</row>
    <row r="517" ht="12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50"/>
      <c r="U517" s="50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</row>
    <row r="518" ht="12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50"/>
      <c r="U518" s="50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</row>
    <row r="519" ht="12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50"/>
      <c r="U519" s="50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</row>
    <row r="520" ht="12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50"/>
      <c r="U520" s="50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</row>
    <row r="521" ht="12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50"/>
      <c r="U521" s="50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</row>
    <row r="522" ht="12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50"/>
      <c r="U522" s="50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</row>
    <row r="523" ht="12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50"/>
      <c r="U523" s="50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</row>
    <row r="524" ht="12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50"/>
      <c r="U524" s="50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</row>
    <row r="525" ht="12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50"/>
      <c r="U525" s="50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</row>
    <row r="526" ht="12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50"/>
      <c r="U526" s="50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</row>
    <row r="527" ht="12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50"/>
      <c r="U527" s="50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</row>
    <row r="528" ht="12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50"/>
      <c r="U528" s="50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</row>
    <row r="529" ht="12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50"/>
      <c r="U529" s="50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</row>
    <row r="530" ht="12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50"/>
      <c r="U530" s="50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</row>
    <row r="531" ht="12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50"/>
      <c r="U531" s="50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</row>
    <row r="532" ht="12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50"/>
      <c r="U532" s="50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</row>
    <row r="533" ht="12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50"/>
      <c r="U533" s="50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</row>
    <row r="534" ht="12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50"/>
      <c r="U534" s="50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</row>
    <row r="535" ht="12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50"/>
      <c r="U535" s="50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</row>
    <row r="536" ht="12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50"/>
      <c r="U536" s="50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</row>
    <row r="537" ht="12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50"/>
      <c r="U537" s="50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</row>
    <row r="538" ht="12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50"/>
      <c r="U538" s="50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</row>
    <row r="539" ht="12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50"/>
      <c r="U539" s="50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</row>
    <row r="540" ht="12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50"/>
      <c r="U540" s="50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</row>
    <row r="541" ht="12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50"/>
      <c r="U541" s="50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</row>
    <row r="542" ht="12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50"/>
      <c r="U542" s="50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</row>
    <row r="543" ht="12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50"/>
      <c r="U543" s="50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</row>
    <row r="544" ht="12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50"/>
      <c r="U544" s="50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</row>
    <row r="545" ht="12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50"/>
      <c r="U545" s="50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</row>
    <row r="546" ht="12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50"/>
      <c r="U546" s="50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</row>
    <row r="547" ht="12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50"/>
      <c r="U547" s="50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</row>
    <row r="548" ht="12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50"/>
      <c r="U548" s="50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</row>
    <row r="549" ht="12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50"/>
      <c r="U549" s="50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</row>
    <row r="550" ht="12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50"/>
      <c r="U550" s="50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</row>
    <row r="551" ht="12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50"/>
      <c r="U551" s="50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</row>
    <row r="552" ht="12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50"/>
      <c r="U552" s="50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</row>
    <row r="553" ht="12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50"/>
      <c r="U553" s="50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</row>
    <row r="554" ht="12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50"/>
      <c r="U554" s="50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</row>
    <row r="555" ht="12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50"/>
      <c r="U555" s="50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</row>
    <row r="556" ht="12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50"/>
      <c r="U556" s="50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</row>
    <row r="557" ht="12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50"/>
      <c r="U557" s="50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</row>
    <row r="558" ht="12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50"/>
      <c r="U558" s="50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</row>
    <row r="559" ht="12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50"/>
      <c r="U559" s="50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</row>
    <row r="560" ht="12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50"/>
      <c r="U560" s="50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</row>
    <row r="561" ht="12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50"/>
      <c r="U561" s="50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</row>
    <row r="562" ht="12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50"/>
      <c r="U562" s="50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</row>
    <row r="563" ht="12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50"/>
      <c r="U563" s="50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</row>
    <row r="564" ht="12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50"/>
      <c r="U564" s="50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</row>
    <row r="565" ht="12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50"/>
      <c r="U565" s="50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</row>
    <row r="566" ht="12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50"/>
      <c r="U566" s="50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</row>
    <row r="567" ht="12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50"/>
      <c r="U567" s="50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</row>
    <row r="568" ht="12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50"/>
      <c r="U568" s="50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</row>
    <row r="569" ht="12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50"/>
      <c r="U569" s="50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</row>
    <row r="570" ht="12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50"/>
      <c r="U570" s="50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</row>
    <row r="571" ht="12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50"/>
      <c r="U571" s="50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</row>
    <row r="572" ht="12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50"/>
      <c r="U572" s="50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</row>
    <row r="573" ht="12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50"/>
      <c r="U573" s="50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</row>
    <row r="574" ht="12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50"/>
      <c r="U574" s="50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</row>
    <row r="575" ht="12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50"/>
      <c r="U575" s="50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</row>
    <row r="576" ht="12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50"/>
      <c r="U576" s="50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</row>
    <row r="577" ht="12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50"/>
      <c r="U577" s="50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</row>
    <row r="578" ht="12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50"/>
      <c r="U578" s="50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</row>
    <row r="579" ht="12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50"/>
      <c r="U579" s="50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</row>
    <row r="580" ht="12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50"/>
      <c r="U580" s="50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</row>
    <row r="581" ht="12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50"/>
      <c r="U581" s="50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</row>
    <row r="582" ht="12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50"/>
      <c r="U582" s="50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</row>
    <row r="583" ht="12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50"/>
      <c r="U583" s="50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</row>
    <row r="584" ht="12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50"/>
      <c r="U584" s="50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</row>
    <row r="585" ht="12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50"/>
      <c r="U585" s="50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</row>
    <row r="586" ht="12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50"/>
      <c r="U586" s="50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</row>
    <row r="587" ht="12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50"/>
      <c r="U587" s="50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</row>
    <row r="588" ht="12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50"/>
      <c r="U588" s="50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</row>
    <row r="589" ht="12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50"/>
      <c r="U589" s="50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</row>
    <row r="590" ht="12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50"/>
      <c r="U590" s="50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</row>
    <row r="591" ht="12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50"/>
      <c r="U591" s="50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</row>
    <row r="592" ht="12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50"/>
      <c r="U592" s="50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</row>
    <row r="593" ht="12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50"/>
      <c r="U593" s="50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</row>
    <row r="594" ht="12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50"/>
      <c r="U594" s="50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</row>
    <row r="595" ht="12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50"/>
      <c r="U595" s="50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</row>
    <row r="596" ht="12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50"/>
      <c r="U596" s="50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</row>
    <row r="597" ht="12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50"/>
      <c r="U597" s="50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</row>
    <row r="598" ht="12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50"/>
      <c r="U598" s="50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</row>
    <row r="599" ht="12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50"/>
      <c r="U599" s="50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</row>
    <row r="600" ht="12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50"/>
      <c r="U600" s="50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</row>
    <row r="601" ht="12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50"/>
      <c r="U601" s="50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</row>
    <row r="602" ht="12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50"/>
      <c r="U602" s="50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</row>
    <row r="603" ht="12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50"/>
      <c r="U603" s="50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</row>
    <row r="604" ht="12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50"/>
      <c r="U604" s="50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</row>
    <row r="605" ht="12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50"/>
      <c r="U605" s="50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</row>
    <row r="606" ht="12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50"/>
      <c r="U606" s="50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</row>
    <row r="607" ht="12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50"/>
      <c r="U607" s="50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</row>
    <row r="608" ht="12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50"/>
      <c r="U608" s="50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</row>
    <row r="609" ht="12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50"/>
      <c r="U609" s="50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</row>
    <row r="610" ht="12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50"/>
      <c r="U610" s="50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</row>
    <row r="611" ht="12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50"/>
      <c r="U611" s="50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</row>
    <row r="612" ht="12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50"/>
      <c r="U612" s="50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</row>
    <row r="613" ht="12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50"/>
      <c r="U613" s="50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</row>
    <row r="614" ht="12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50"/>
      <c r="U614" s="50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</row>
    <row r="615" ht="12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50"/>
      <c r="U615" s="50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</row>
    <row r="616" ht="12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50"/>
      <c r="U616" s="50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</row>
    <row r="617" ht="12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50"/>
      <c r="U617" s="50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</row>
    <row r="618" ht="12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50"/>
      <c r="U618" s="50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</row>
    <row r="619" ht="12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50"/>
      <c r="U619" s="50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</row>
    <row r="620" ht="12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50"/>
      <c r="U620" s="50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</row>
    <row r="621" ht="12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50"/>
      <c r="U621" s="50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</row>
    <row r="622" ht="12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50"/>
      <c r="U622" s="50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</row>
    <row r="623" ht="12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50"/>
      <c r="U623" s="50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</row>
    <row r="624" ht="12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50"/>
      <c r="U624" s="50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</row>
    <row r="625" ht="12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50"/>
      <c r="U625" s="50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</row>
    <row r="626" ht="12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50"/>
      <c r="U626" s="50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</row>
    <row r="627" ht="12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50"/>
      <c r="U627" s="50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</row>
    <row r="628" ht="12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50"/>
      <c r="U628" s="50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</row>
    <row r="629" ht="12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50"/>
      <c r="U629" s="50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</row>
    <row r="630" ht="12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50"/>
      <c r="U630" s="50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</row>
    <row r="631" ht="12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50"/>
      <c r="U631" s="50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</row>
    <row r="632" ht="12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50"/>
      <c r="U632" s="50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</row>
    <row r="633" ht="12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50"/>
      <c r="U633" s="50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</row>
    <row r="634" ht="12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50"/>
      <c r="U634" s="50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</row>
    <row r="635" ht="12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50"/>
      <c r="U635" s="50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</row>
    <row r="636" ht="12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50"/>
      <c r="U636" s="50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</row>
    <row r="637" ht="12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50"/>
      <c r="U637" s="50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</row>
    <row r="638" ht="12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50"/>
      <c r="U638" s="50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</row>
    <row r="639" ht="12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50"/>
      <c r="U639" s="50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</row>
    <row r="640" ht="12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50"/>
      <c r="U640" s="50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</row>
    <row r="641" ht="12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50"/>
      <c r="U641" s="50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</row>
    <row r="642" ht="12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50"/>
      <c r="U642" s="50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</row>
    <row r="643" ht="12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50"/>
      <c r="U643" s="50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</row>
    <row r="644" ht="12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50"/>
      <c r="U644" s="50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</row>
    <row r="645" ht="12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50"/>
      <c r="U645" s="50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</row>
    <row r="646" ht="12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50"/>
      <c r="U646" s="50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</row>
    <row r="647" ht="12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50"/>
      <c r="U647" s="50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</row>
    <row r="648" ht="12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50"/>
      <c r="U648" s="50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</row>
    <row r="649" ht="12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50"/>
      <c r="U649" s="50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</row>
    <row r="650" ht="12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50"/>
      <c r="U650" s="50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</row>
    <row r="651" ht="12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50"/>
      <c r="U651" s="50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</row>
    <row r="652" ht="12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50"/>
      <c r="U652" s="50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</row>
    <row r="653" ht="12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50"/>
      <c r="U653" s="50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</row>
    <row r="654" ht="12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50"/>
      <c r="U654" s="50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</row>
    <row r="655" ht="12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50"/>
      <c r="U655" s="50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</row>
    <row r="656" ht="12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50"/>
      <c r="U656" s="50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</row>
    <row r="657" ht="12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50"/>
      <c r="U657" s="50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</row>
    <row r="658" ht="12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50"/>
      <c r="U658" s="50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</row>
    <row r="659" ht="12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50"/>
      <c r="U659" s="50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</row>
    <row r="660" ht="12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50"/>
      <c r="U660" s="50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</row>
    <row r="661" ht="12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50"/>
      <c r="U661" s="50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</row>
    <row r="662" ht="12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50"/>
      <c r="U662" s="50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</row>
    <row r="663" ht="12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50"/>
      <c r="U663" s="50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</row>
    <row r="664" ht="12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50"/>
      <c r="U664" s="50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</row>
    <row r="665" ht="12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50"/>
      <c r="U665" s="50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</row>
    <row r="666" ht="12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50"/>
      <c r="U666" s="50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</row>
    <row r="667" ht="12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50"/>
      <c r="U667" s="50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</row>
    <row r="668" ht="12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50"/>
      <c r="U668" s="50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</row>
    <row r="669" ht="12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50"/>
      <c r="U669" s="50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</row>
    <row r="670" ht="12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50"/>
      <c r="U670" s="50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</row>
    <row r="671" ht="12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50"/>
      <c r="U671" s="50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</row>
    <row r="672" ht="12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50"/>
      <c r="U672" s="50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</row>
    <row r="673" ht="12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50"/>
      <c r="U673" s="50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</row>
    <row r="674" ht="12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50"/>
      <c r="U674" s="50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</row>
    <row r="675" ht="12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50"/>
      <c r="U675" s="50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</row>
    <row r="676" ht="12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50"/>
      <c r="U676" s="50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</row>
    <row r="677" ht="12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50"/>
      <c r="U677" s="50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</row>
    <row r="678" ht="12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50"/>
      <c r="U678" s="50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</row>
    <row r="679" ht="12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50"/>
      <c r="U679" s="50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</row>
    <row r="680" ht="12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50"/>
      <c r="U680" s="50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</row>
    <row r="681" ht="12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50"/>
      <c r="U681" s="50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</row>
    <row r="682" ht="12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50"/>
      <c r="U682" s="50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</row>
    <row r="683" ht="12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50"/>
      <c r="U683" s="50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</row>
    <row r="684" ht="12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50"/>
      <c r="U684" s="50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</row>
    <row r="685" ht="12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50"/>
      <c r="U685" s="50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</row>
    <row r="686" ht="12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50"/>
      <c r="U686" s="50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</row>
    <row r="687" ht="12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50"/>
      <c r="U687" s="50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</row>
    <row r="688" ht="12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50"/>
      <c r="U688" s="50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</row>
    <row r="689" ht="12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50"/>
      <c r="U689" s="50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</row>
    <row r="690" ht="12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50"/>
      <c r="U690" s="50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</row>
    <row r="691" ht="12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50"/>
      <c r="U691" s="50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</row>
    <row r="692" ht="12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50"/>
      <c r="U692" s="50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</row>
    <row r="693" ht="12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50"/>
      <c r="U693" s="50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</row>
    <row r="694" ht="12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50"/>
      <c r="U694" s="50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</row>
    <row r="695" ht="12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50"/>
      <c r="U695" s="50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</row>
    <row r="696" ht="12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50"/>
      <c r="U696" s="50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</row>
    <row r="697" ht="12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50"/>
      <c r="U697" s="50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</row>
    <row r="698" ht="12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50"/>
      <c r="U698" s="50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</row>
    <row r="699" ht="12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50"/>
      <c r="U699" s="50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</row>
    <row r="700" ht="12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50"/>
      <c r="U700" s="50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</row>
    <row r="701" ht="12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50"/>
      <c r="U701" s="50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</row>
    <row r="702" ht="12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50"/>
      <c r="U702" s="50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</row>
    <row r="703" ht="12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50"/>
      <c r="U703" s="50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</row>
    <row r="704" ht="12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50"/>
      <c r="U704" s="50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</row>
    <row r="705" ht="12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50"/>
      <c r="U705" s="50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</row>
    <row r="706" ht="12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50"/>
      <c r="U706" s="50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</row>
    <row r="707" ht="12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50"/>
      <c r="U707" s="50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</row>
    <row r="708" ht="12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50"/>
      <c r="U708" s="50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</row>
    <row r="709" ht="12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50"/>
      <c r="U709" s="50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</row>
    <row r="710" ht="12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50"/>
      <c r="U710" s="50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</row>
    <row r="711" ht="12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50"/>
      <c r="U711" s="50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</row>
    <row r="712" ht="12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50"/>
      <c r="U712" s="50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</row>
    <row r="713" ht="12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50"/>
      <c r="U713" s="50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</row>
    <row r="714" ht="12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50"/>
      <c r="U714" s="50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</row>
    <row r="715" ht="12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50"/>
      <c r="U715" s="50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</row>
    <row r="716" ht="12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50"/>
      <c r="U716" s="50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</row>
    <row r="717" ht="12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50"/>
      <c r="U717" s="50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</row>
    <row r="718" ht="12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50"/>
      <c r="U718" s="50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</row>
    <row r="719" ht="12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50"/>
      <c r="U719" s="50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</row>
    <row r="720" ht="12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50"/>
      <c r="U720" s="50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</row>
    <row r="721" ht="12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50"/>
      <c r="U721" s="50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</row>
    <row r="722" ht="12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50"/>
      <c r="U722" s="50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</row>
    <row r="723" ht="12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50"/>
      <c r="U723" s="50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</row>
    <row r="724" ht="12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50"/>
      <c r="U724" s="50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</row>
    <row r="725" ht="12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50"/>
      <c r="U725" s="50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</row>
    <row r="726" ht="12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50"/>
      <c r="U726" s="50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</row>
    <row r="727" ht="12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50"/>
      <c r="U727" s="50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</row>
    <row r="728" ht="12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50"/>
      <c r="U728" s="50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</row>
    <row r="729" ht="12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50"/>
      <c r="U729" s="50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</row>
    <row r="730" ht="12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50"/>
      <c r="U730" s="50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</row>
    <row r="731" ht="12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50"/>
      <c r="U731" s="50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</row>
    <row r="732" ht="12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50"/>
      <c r="U732" s="50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</row>
    <row r="733" ht="12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50"/>
      <c r="U733" s="50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</row>
    <row r="734" ht="12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50"/>
      <c r="U734" s="50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</row>
    <row r="735" ht="12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50"/>
      <c r="U735" s="50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</row>
    <row r="736" ht="12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50"/>
      <c r="U736" s="50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</row>
    <row r="737" ht="12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50"/>
      <c r="U737" s="50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</row>
    <row r="738" ht="12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50"/>
      <c r="U738" s="50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</row>
    <row r="739" ht="12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50"/>
      <c r="U739" s="50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</row>
    <row r="740" ht="12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50"/>
      <c r="U740" s="50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</row>
    <row r="741" ht="12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50"/>
      <c r="U741" s="50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</row>
    <row r="742" ht="12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50"/>
      <c r="U742" s="50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</row>
    <row r="743" ht="12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50"/>
      <c r="U743" s="50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</row>
    <row r="744" ht="12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50"/>
      <c r="U744" s="50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</row>
    <row r="745" ht="12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50"/>
      <c r="U745" s="50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</row>
    <row r="746" ht="12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50"/>
      <c r="U746" s="50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</row>
    <row r="747" ht="12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50"/>
      <c r="U747" s="50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</row>
    <row r="748" ht="12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50"/>
      <c r="U748" s="50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</row>
    <row r="749" ht="12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50"/>
      <c r="U749" s="50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</row>
    <row r="750" ht="12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50"/>
      <c r="U750" s="50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</row>
    <row r="751" ht="12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50"/>
      <c r="U751" s="50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</row>
    <row r="752" ht="12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50"/>
      <c r="U752" s="50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</row>
    <row r="753" ht="12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50"/>
      <c r="U753" s="50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</row>
    <row r="754" ht="12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50"/>
      <c r="U754" s="50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</row>
    <row r="755" ht="12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50"/>
      <c r="U755" s="50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</row>
    <row r="756" ht="12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50"/>
      <c r="U756" s="50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</row>
    <row r="757" ht="12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50"/>
      <c r="U757" s="50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</row>
    <row r="758" ht="12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50"/>
      <c r="U758" s="50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</row>
    <row r="759" ht="12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50"/>
      <c r="U759" s="50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</row>
    <row r="760" ht="12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50"/>
      <c r="U760" s="50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</row>
    <row r="761" ht="12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50"/>
      <c r="U761" s="50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</row>
    <row r="762" ht="12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50"/>
      <c r="U762" s="50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</row>
    <row r="763" ht="12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50"/>
      <c r="U763" s="50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</row>
    <row r="764" ht="12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50"/>
      <c r="U764" s="50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</row>
    <row r="765" ht="12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50"/>
      <c r="U765" s="50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</row>
    <row r="766" ht="12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50"/>
      <c r="U766" s="50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</row>
    <row r="767" ht="12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50"/>
      <c r="U767" s="50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</row>
    <row r="768" ht="12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50"/>
      <c r="U768" s="50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</row>
    <row r="769" ht="12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50"/>
      <c r="U769" s="50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</row>
    <row r="770" ht="12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50"/>
      <c r="U770" s="50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</row>
    <row r="771" ht="12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50"/>
      <c r="U771" s="50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</row>
    <row r="772" ht="12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50"/>
      <c r="U772" s="50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</row>
    <row r="773" ht="12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50"/>
      <c r="U773" s="50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</row>
    <row r="774" ht="12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50"/>
      <c r="U774" s="50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</row>
    <row r="775" ht="12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50"/>
      <c r="U775" s="50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</row>
    <row r="776" ht="12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50"/>
      <c r="U776" s="50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</row>
    <row r="777" ht="12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50"/>
      <c r="U777" s="50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</row>
    <row r="778" ht="12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50"/>
      <c r="U778" s="50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</row>
    <row r="779" ht="12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50"/>
      <c r="U779" s="50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</row>
    <row r="780" ht="12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50"/>
      <c r="U780" s="50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</row>
    <row r="781" ht="12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50"/>
      <c r="U781" s="50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</row>
    <row r="782" ht="12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50"/>
      <c r="U782" s="50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</row>
    <row r="783" ht="12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50"/>
      <c r="U783" s="50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</row>
    <row r="784" ht="12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50"/>
      <c r="U784" s="50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</row>
    <row r="785" ht="12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50"/>
      <c r="U785" s="50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</row>
    <row r="786" ht="12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50"/>
      <c r="U786" s="50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</row>
    <row r="787" ht="12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50"/>
      <c r="U787" s="50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</row>
    <row r="788" ht="12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50"/>
      <c r="U788" s="50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</row>
    <row r="789" ht="12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50"/>
      <c r="U789" s="50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</row>
    <row r="790" ht="12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50"/>
      <c r="U790" s="50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</row>
    <row r="791" ht="12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50"/>
      <c r="U791" s="50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</row>
    <row r="792" ht="12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50"/>
      <c r="U792" s="50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</row>
    <row r="793" ht="12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50"/>
      <c r="U793" s="50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</row>
    <row r="794" ht="12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50"/>
      <c r="U794" s="50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</row>
    <row r="795" ht="12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50"/>
      <c r="U795" s="50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</row>
    <row r="796" ht="12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50"/>
      <c r="U796" s="50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</row>
    <row r="797" ht="12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50"/>
      <c r="U797" s="50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</row>
    <row r="798" ht="12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50"/>
      <c r="U798" s="50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</row>
    <row r="799" ht="12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50"/>
      <c r="U799" s="50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</row>
    <row r="800" ht="12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50"/>
      <c r="U800" s="50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</row>
    <row r="801" ht="12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50"/>
      <c r="U801" s="50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</row>
    <row r="802" ht="12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50"/>
      <c r="U802" s="50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</row>
    <row r="803" ht="12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50"/>
      <c r="U803" s="50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</row>
    <row r="804" ht="12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50"/>
      <c r="U804" s="50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</row>
    <row r="805" ht="12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50"/>
      <c r="U805" s="50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</row>
    <row r="806" ht="12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50"/>
      <c r="U806" s="50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</row>
    <row r="807" ht="12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50"/>
      <c r="U807" s="50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</row>
    <row r="808" ht="12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50"/>
      <c r="U808" s="50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</row>
    <row r="809" ht="12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50"/>
      <c r="U809" s="50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</row>
    <row r="810" ht="12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50"/>
      <c r="U810" s="50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</row>
    <row r="811" ht="12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50"/>
      <c r="U811" s="50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</row>
    <row r="812" ht="12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50"/>
      <c r="U812" s="50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</row>
    <row r="813" ht="12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50"/>
      <c r="U813" s="50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</row>
    <row r="814" ht="12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50"/>
      <c r="U814" s="50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</row>
    <row r="815" ht="12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50"/>
      <c r="U815" s="50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</row>
    <row r="816" ht="12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50"/>
      <c r="U816" s="50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</row>
    <row r="817" ht="12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50"/>
      <c r="U817" s="50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</row>
    <row r="818" ht="12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50"/>
      <c r="U818" s="50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</row>
    <row r="819" ht="12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50"/>
      <c r="U819" s="50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</row>
    <row r="820" ht="12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50"/>
      <c r="U820" s="50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</row>
    <row r="821" ht="12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50"/>
      <c r="U821" s="50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</row>
    <row r="822" ht="12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50"/>
      <c r="U822" s="50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</row>
    <row r="823" ht="12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50"/>
      <c r="U823" s="50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</row>
    <row r="824" ht="12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50"/>
      <c r="U824" s="50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</row>
    <row r="825" ht="12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50"/>
      <c r="U825" s="50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</row>
    <row r="826" ht="12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50"/>
      <c r="U826" s="50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</row>
    <row r="827" ht="12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50"/>
      <c r="U827" s="50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</row>
    <row r="828" ht="12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50"/>
      <c r="U828" s="50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</row>
    <row r="829" ht="12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50"/>
      <c r="U829" s="50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</row>
    <row r="830" ht="12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50"/>
      <c r="U830" s="50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</row>
    <row r="831" ht="12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50"/>
      <c r="U831" s="50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</row>
    <row r="832" ht="12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50"/>
      <c r="U832" s="50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</row>
    <row r="833" ht="12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50"/>
      <c r="U833" s="50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</row>
    <row r="834" ht="12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50"/>
      <c r="U834" s="50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</row>
    <row r="835" ht="12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50"/>
      <c r="U835" s="50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</row>
    <row r="836" ht="12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50"/>
      <c r="U836" s="50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</row>
    <row r="837" ht="12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50"/>
      <c r="U837" s="50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</row>
    <row r="838" ht="12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50"/>
      <c r="U838" s="50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</row>
    <row r="839" ht="12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50"/>
      <c r="U839" s="50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</row>
    <row r="840" ht="12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50"/>
      <c r="U840" s="50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</row>
    <row r="841" ht="12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50"/>
      <c r="U841" s="50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</row>
    <row r="842" ht="12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50"/>
      <c r="U842" s="50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</row>
    <row r="843" ht="12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50"/>
      <c r="U843" s="50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</row>
    <row r="844" ht="12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50"/>
      <c r="U844" s="50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</row>
    <row r="845" ht="12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50"/>
      <c r="U845" s="50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</row>
    <row r="846" ht="12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50"/>
      <c r="U846" s="50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</row>
    <row r="847" ht="12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50"/>
      <c r="U847" s="50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</row>
    <row r="848" ht="12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50"/>
      <c r="U848" s="50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</row>
    <row r="849" ht="12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50"/>
      <c r="U849" s="50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</row>
    <row r="850" ht="12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50"/>
      <c r="U850" s="50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</row>
    <row r="851" ht="12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50"/>
      <c r="U851" s="50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</row>
    <row r="852" ht="12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50"/>
      <c r="U852" s="50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</row>
    <row r="853" ht="12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50"/>
      <c r="U853" s="50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</row>
    <row r="854" ht="12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50"/>
      <c r="U854" s="50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</row>
    <row r="855" ht="12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50"/>
      <c r="U855" s="50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</row>
    <row r="856" ht="12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50"/>
      <c r="U856" s="50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</row>
    <row r="857" ht="12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50"/>
      <c r="U857" s="50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</row>
    <row r="858" ht="12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50"/>
      <c r="U858" s="50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</row>
    <row r="859" ht="12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50"/>
      <c r="U859" s="50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</row>
    <row r="860" ht="12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50"/>
      <c r="U860" s="50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</row>
    <row r="861" ht="12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50"/>
      <c r="U861" s="50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</row>
    <row r="862" ht="12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50"/>
      <c r="U862" s="50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</row>
    <row r="863" ht="12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50"/>
      <c r="U863" s="50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</row>
    <row r="864" ht="12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50"/>
      <c r="U864" s="50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</row>
    <row r="865" ht="12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50"/>
      <c r="U865" s="50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</row>
    <row r="866" ht="12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50"/>
      <c r="U866" s="50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</row>
    <row r="867" ht="12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50"/>
      <c r="U867" s="50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</row>
    <row r="868" ht="12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50"/>
      <c r="U868" s="50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</row>
    <row r="869" ht="12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50"/>
      <c r="U869" s="50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</row>
    <row r="870" ht="12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50"/>
      <c r="U870" s="50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</row>
    <row r="871" ht="12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50"/>
      <c r="U871" s="50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</row>
    <row r="872" ht="12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50"/>
      <c r="U872" s="50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</row>
    <row r="873" ht="12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50"/>
      <c r="U873" s="50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</row>
    <row r="874" ht="12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50"/>
      <c r="U874" s="50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</row>
    <row r="875" ht="12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50"/>
      <c r="U875" s="50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</row>
    <row r="876" ht="12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50"/>
      <c r="U876" s="50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</row>
    <row r="877" ht="12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50"/>
      <c r="U877" s="50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</row>
    <row r="878" ht="12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50"/>
      <c r="U878" s="50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</row>
    <row r="879" ht="12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50"/>
      <c r="U879" s="50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</row>
    <row r="880" ht="12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50"/>
      <c r="U880" s="50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</row>
    <row r="881" ht="12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50"/>
      <c r="U881" s="50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</row>
    <row r="882" ht="12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50"/>
      <c r="U882" s="50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</row>
    <row r="883" ht="12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50"/>
      <c r="U883" s="50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</row>
    <row r="884" ht="12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50"/>
      <c r="U884" s="50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</row>
    <row r="885" ht="12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50"/>
      <c r="U885" s="50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</row>
    <row r="886" ht="12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50"/>
      <c r="U886" s="50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</row>
    <row r="887" ht="12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50"/>
      <c r="U887" s="50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</row>
    <row r="888" ht="12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50"/>
      <c r="U888" s="50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</row>
    <row r="889" ht="12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50"/>
      <c r="U889" s="50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</row>
    <row r="890" ht="12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50"/>
      <c r="U890" s="50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</row>
    <row r="891" ht="12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50"/>
      <c r="U891" s="50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</row>
    <row r="892" ht="12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50"/>
      <c r="U892" s="50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</row>
    <row r="893" ht="12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50"/>
      <c r="U893" s="50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</row>
    <row r="894" ht="12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50"/>
      <c r="U894" s="50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</row>
    <row r="895" ht="12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50"/>
      <c r="U895" s="50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</row>
    <row r="896" ht="12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50"/>
      <c r="U896" s="50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</row>
    <row r="897" ht="12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50"/>
      <c r="U897" s="50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</row>
    <row r="898" ht="12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50"/>
      <c r="U898" s="50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</row>
    <row r="899" ht="12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50"/>
      <c r="U899" s="50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</row>
    <row r="900" ht="12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50"/>
      <c r="U900" s="50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</row>
    <row r="901" ht="12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50"/>
      <c r="U901" s="50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</row>
    <row r="902" ht="12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50"/>
      <c r="U902" s="50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</row>
    <row r="903" ht="12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50"/>
      <c r="U903" s="50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</row>
    <row r="904" ht="12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50"/>
      <c r="U904" s="50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</row>
    <row r="905" ht="12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50"/>
      <c r="U905" s="50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</row>
    <row r="906" ht="12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50"/>
      <c r="U906" s="50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</row>
    <row r="907" ht="12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50"/>
      <c r="U907" s="50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</row>
    <row r="908" ht="12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50"/>
      <c r="U908" s="50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</row>
    <row r="909" ht="12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50"/>
      <c r="U909" s="50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</row>
    <row r="910" ht="12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50"/>
      <c r="U910" s="50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</row>
    <row r="911" ht="12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50"/>
      <c r="U911" s="50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</row>
    <row r="912" ht="12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50"/>
      <c r="U912" s="50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</row>
    <row r="913" ht="12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50"/>
      <c r="U913" s="50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</row>
    <row r="914" ht="12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50"/>
      <c r="U914" s="50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</row>
    <row r="915" ht="12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50"/>
      <c r="U915" s="50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</row>
    <row r="916" ht="12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50"/>
      <c r="U916" s="50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</row>
    <row r="917" ht="12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50"/>
      <c r="U917" s="50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</row>
    <row r="918" ht="12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50"/>
      <c r="U918" s="50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</row>
    <row r="919" ht="12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50"/>
      <c r="U919" s="50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</row>
    <row r="920" ht="12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50"/>
      <c r="U920" s="50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</row>
    <row r="921" ht="12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50"/>
      <c r="U921" s="50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</row>
    <row r="922" ht="12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50"/>
      <c r="U922" s="50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</row>
    <row r="923" ht="12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50"/>
      <c r="U923" s="50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</row>
    <row r="924" ht="12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50"/>
      <c r="U924" s="50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</row>
    <row r="925" ht="12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50"/>
      <c r="U925" s="50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</row>
    <row r="926" ht="12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50"/>
      <c r="U926" s="50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</row>
    <row r="927" ht="12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50"/>
      <c r="U927" s="50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</row>
    <row r="928" ht="12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50"/>
      <c r="U928" s="50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</row>
    <row r="929" ht="12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50"/>
      <c r="U929" s="50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</row>
    <row r="930" ht="12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50"/>
      <c r="U930" s="50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</row>
    <row r="931" ht="12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50"/>
      <c r="U931" s="50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</row>
    <row r="932" ht="12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50"/>
      <c r="U932" s="50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</row>
    <row r="933" ht="12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50"/>
      <c r="U933" s="50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</row>
    <row r="934" ht="12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50"/>
      <c r="U934" s="50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</row>
    <row r="935" ht="12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50"/>
      <c r="U935" s="50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</row>
    <row r="936" ht="12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50"/>
      <c r="U936" s="50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</row>
    <row r="937" ht="12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50"/>
      <c r="U937" s="50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</row>
    <row r="938" ht="12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50"/>
      <c r="U938" s="50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</row>
    <row r="939" ht="12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50"/>
      <c r="U939" s="50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</row>
    <row r="940" ht="12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50"/>
      <c r="U940" s="50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</row>
    <row r="941" ht="12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50"/>
      <c r="U941" s="50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</row>
    <row r="942" ht="12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50"/>
      <c r="U942" s="50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</row>
    <row r="943" ht="12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50"/>
      <c r="U943" s="50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</row>
    <row r="944" ht="12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50"/>
      <c r="U944" s="50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</row>
    <row r="945" ht="12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50"/>
      <c r="U945" s="50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</row>
    <row r="946" ht="12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50"/>
      <c r="U946" s="50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</row>
    <row r="947" ht="12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50"/>
      <c r="U947" s="50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</row>
    <row r="948" ht="12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50"/>
      <c r="U948" s="50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</row>
    <row r="949" ht="12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50"/>
      <c r="U949" s="50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</row>
    <row r="950" ht="12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50"/>
      <c r="U950" s="50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</row>
    <row r="951" ht="12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50"/>
      <c r="U951" s="50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</row>
    <row r="952" ht="12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50"/>
      <c r="U952" s="50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</row>
    <row r="953" ht="12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50"/>
      <c r="U953" s="50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</row>
    <row r="954" ht="12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50"/>
      <c r="U954" s="50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</row>
    <row r="955" ht="12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50"/>
      <c r="U955" s="50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</row>
    <row r="956" ht="12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50"/>
      <c r="U956" s="50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</row>
    <row r="957" ht="12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50"/>
      <c r="U957" s="50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</row>
    <row r="958" ht="12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50"/>
      <c r="U958" s="50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</row>
    <row r="959" ht="12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50"/>
      <c r="U959" s="50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</row>
    <row r="960" ht="12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50"/>
      <c r="U960" s="50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</row>
    <row r="961" ht="12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50"/>
      <c r="U961" s="50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</row>
    <row r="962" ht="12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50"/>
      <c r="U962" s="50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</row>
    <row r="963" ht="12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50"/>
      <c r="U963" s="50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</row>
    <row r="964" ht="12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50"/>
      <c r="U964" s="50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</row>
    <row r="965" ht="12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50"/>
      <c r="U965" s="50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</row>
    <row r="966" ht="12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50"/>
      <c r="U966" s="50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</row>
    <row r="967" ht="12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50"/>
      <c r="U967" s="50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</row>
    <row r="968" ht="12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50"/>
      <c r="U968" s="50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</row>
    <row r="969" ht="12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50"/>
      <c r="U969" s="50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</row>
    <row r="970" ht="12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50"/>
      <c r="U970" s="50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</row>
    <row r="971" ht="12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50"/>
      <c r="U971" s="50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</row>
    <row r="972" ht="12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50"/>
      <c r="U972" s="50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</row>
    <row r="973" ht="12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50"/>
      <c r="U973" s="50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</row>
    <row r="974" ht="12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50"/>
      <c r="U974" s="50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</row>
    <row r="975" ht="12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50"/>
      <c r="U975" s="50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</row>
    <row r="976" ht="12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50"/>
      <c r="U976" s="50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</row>
    <row r="977" ht="12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50"/>
      <c r="U977" s="50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</row>
    <row r="978" ht="12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50"/>
      <c r="U978" s="50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</row>
    <row r="979" ht="12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50"/>
      <c r="U979" s="50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</row>
    <row r="980" ht="12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50"/>
      <c r="U980" s="50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</row>
    <row r="981" ht="12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50"/>
      <c r="U981" s="50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</row>
    <row r="982" ht="12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50"/>
      <c r="U982" s="50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</row>
    <row r="983" ht="12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50"/>
      <c r="U983" s="50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</row>
    <row r="984" ht="12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50"/>
      <c r="U984" s="50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</row>
    <row r="985" ht="12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50"/>
      <c r="U985" s="50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</row>
    <row r="986" ht="12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50"/>
      <c r="U986" s="50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</row>
    <row r="987" ht="12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50"/>
      <c r="U987" s="50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</row>
    <row r="988" ht="12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50"/>
      <c r="U988" s="50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</row>
    <row r="989" ht="12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50"/>
      <c r="U989" s="50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</row>
    <row r="990" ht="12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50"/>
      <c r="U990" s="50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</row>
    <row r="991" ht="12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50"/>
      <c r="U991" s="50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</row>
    <row r="992" ht="12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50"/>
      <c r="U992" s="50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</row>
    <row r="993" ht="12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50"/>
      <c r="U993" s="50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</row>
    <row r="994" ht="12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50"/>
      <c r="U994" s="50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</row>
    <row r="995" ht="12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50"/>
      <c r="U995" s="50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</row>
    <row r="996" ht="12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50"/>
      <c r="U996" s="50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</row>
    <row r="997" ht="12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50"/>
      <c r="U997" s="50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</row>
    <row r="998" ht="12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50"/>
      <c r="U998" s="50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</row>
    <row r="999" ht="12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50"/>
      <c r="U999" s="50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</row>
    <row r="1000" ht="12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50"/>
      <c r="U1000" s="50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1" t="s">
        <v>0</v>
      </c>
      <c r="B1" s="4"/>
      <c r="C1" s="4"/>
      <c r="D1" s="4"/>
      <c r="E1" s="4"/>
      <c r="F1" s="7"/>
      <c r="G1" s="6" t="s">
        <v>4</v>
      </c>
      <c r="H1" s="4"/>
      <c r="I1" s="4"/>
      <c r="J1" s="4"/>
      <c r="K1" s="4"/>
      <c r="L1" s="4"/>
      <c r="M1" s="4"/>
      <c r="N1" s="4"/>
      <c r="O1" s="4"/>
      <c r="P1" s="4"/>
      <c r="Q1" s="1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>
      <c r="A2" s="1" t="s">
        <v>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1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>
      <c r="A3" s="14" t="s">
        <v>6</v>
      </c>
      <c r="B3" s="15" t="s">
        <v>7</v>
      </c>
      <c r="C3" s="15" t="s">
        <v>8</v>
      </c>
      <c r="D3" s="15" t="s">
        <v>9</v>
      </c>
      <c r="E3" s="15">
        <v>1.0</v>
      </c>
      <c r="F3" s="15">
        <v>2.0</v>
      </c>
      <c r="G3" s="15">
        <v>3.0</v>
      </c>
      <c r="H3" s="15">
        <v>4.0</v>
      </c>
      <c r="I3" s="15">
        <v>5.0</v>
      </c>
      <c r="J3" s="15">
        <v>6.0</v>
      </c>
      <c r="K3" s="15">
        <v>7.0</v>
      </c>
      <c r="L3" s="15">
        <v>8.0</v>
      </c>
      <c r="M3" s="15">
        <v>9.0</v>
      </c>
      <c r="N3" s="15">
        <v>10.0</v>
      </c>
      <c r="O3" s="15">
        <v>11.0</v>
      </c>
      <c r="P3" s="15">
        <v>12.0</v>
      </c>
      <c r="Q3" s="17" t="s">
        <v>10</v>
      </c>
      <c r="R3" s="12"/>
      <c r="S3" s="12"/>
      <c r="T3" s="12"/>
      <c r="U3" s="12"/>
      <c r="V3" s="12"/>
      <c r="W3" s="12"/>
      <c r="X3" s="12"/>
      <c r="Y3" s="12"/>
      <c r="Z3" s="12"/>
      <c r="AA3" s="12"/>
    </row>
    <row r="4">
      <c r="A4" s="19" t="s">
        <v>11</v>
      </c>
      <c r="B4" s="20"/>
      <c r="C4" s="20"/>
      <c r="D4" s="22">
        <v>0.0</v>
      </c>
      <c r="E4" s="22">
        <v>0.0</v>
      </c>
      <c r="F4" s="24">
        <v>0.0</v>
      </c>
      <c r="G4" s="22">
        <v>0.0</v>
      </c>
      <c r="H4" s="22">
        <v>0.0</v>
      </c>
      <c r="I4" s="22">
        <v>0.0</v>
      </c>
      <c r="J4" s="22"/>
      <c r="K4" s="22"/>
      <c r="L4" s="22"/>
      <c r="M4" s="22"/>
      <c r="N4" s="22"/>
      <c r="O4" s="22"/>
      <c r="P4" s="22"/>
      <c r="Q4" s="30">
        <f t="shared" ref="Q4:Q21" si="1">SUM(B4:P4)</f>
        <v>0</v>
      </c>
      <c r="R4" s="12"/>
      <c r="S4" s="12"/>
      <c r="T4" s="12"/>
      <c r="U4" s="12"/>
      <c r="V4" s="12"/>
      <c r="W4" s="12"/>
      <c r="X4" s="12"/>
      <c r="Y4" s="12"/>
      <c r="Z4" s="12"/>
      <c r="AA4" s="12"/>
    </row>
    <row r="5">
      <c r="A5" s="36" t="s">
        <v>17</v>
      </c>
      <c r="B5" s="35"/>
      <c r="C5" s="35"/>
      <c r="D5" s="35">
        <v>3.0</v>
      </c>
      <c r="E5" s="35">
        <v>6.0</v>
      </c>
      <c r="F5" s="35">
        <v>3.0</v>
      </c>
      <c r="G5" s="35">
        <v>3.0</v>
      </c>
      <c r="H5" s="35">
        <v>3.0</v>
      </c>
      <c r="I5" s="35">
        <v>4.0</v>
      </c>
      <c r="J5" s="35"/>
      <c r="K5" s="35"/>
      <c r="L5" s="35"/>
      <c r="M5" s="35"/>
      <c r="N5" s="35"/>
      <c r="O5" s="35"/>
      <c r="P5" s="35"/>
      <c r="Q5" s="38">
        <f t="shared" si="1"/>
        <v>22</v>
      </c>
      <c r="R5" s="12"/>
      <c r="S5" s="12"/>
      <c r="T5" s="12"/>
      <c r="U5" s="12"/>
      <c r="V5" s="12"/>
      <c r="W5" s="12"/>
      <c r="X5" s="12"/>
      <c r="Y5" s="12"/>
      <c r="Z5" s="12"/>
      <c r="AA5" s="12"/>
    </row>
    <row r="6">
      <c r="A6" s="46" t="s">
        <v>33</v>
      </c>
      <c r="B6" s="35"/>
      <c r="C6" s="35"/>
      <c r="D6" s="35">
        <v>2.0</v>
      </c>
      <c r="E6" s="35">
        <v>2.0</v>
      </c>
      <c r="F6" s="35">
        <v>1.0</v>
      </c>
      <c r="G6" s="35">
        <v>4.0</v>
      </c>
      <c r="H6" s="35">
        <v>3.0</v>
      </c>
      <c r="I6" s="35">
        <v>10.0</v>
      </c>
      <c r="J6" s="35"/>
      <c r="K6" s="35"/>
      <c r="L6" s="35"/>
      <c r="M6" s="35"/>
      <c r="N6" s="35"/>
      <c r="O6" s="35"/>
      <c r="P6" s="35"/>
      <c r="Q6" s="38">
        <f t="shared" si="1"/>
        <v>22</v>
      </c>
      <c r="R6" s="12"/>
      <c r="S6" s="12"/>
      <c r="T6" s="12"/>
      <c r="U6" s="12"/>
      <c r="V6" s="12"/>
      <c r="W6" s="12"/>
      <c r="X6" s="12"/>
      <c r="Y6" s="12"/>
      <c r="Z6" s="12"/>
      <c r="AA6" s="12"/>
    </row>
    <row r="7">
      <c r="A7" s="29" t="s">
        <v>39</v>
      </c>
      <c r="B7" s="35"/>
      <c r="C7" s="35"/>
      <c r="D7" s="35">
        <v>1.0</v>
      </c>
      <c r="E7" s="35">
        <v>1.0</v>
      </c>
      <c r="F7" s="35">
        <v>1.0</v>
      </c>
      <c r="G7" s="35">
        <v>0.0</v>
      </c>
      <c r="H7" s="35">
        <v>2.0</v>
      </c>
      <c r="I7" s="35">
        <v>1.0</v>
      </c>
      <c r="J7" s="35"/>
      <c r="K7" s="35"/>
      <c r="L7" s="35"/>
      <c r="M7" s="35"/>
      <c r="N7" s="35"/>
      <c r="O7" s="35"/>
      <c r="P7" s="35"/>
      <c r="Q7" s="38">
        <f t="shared" si="1"/>
        <v>6</v>
      </c>
      <c r="R7" s="12"/>
      <c r="S7" s="12"/>
      <c r="T7" s="12"/>
      <c r="U7" s="12"/>
      <c r="V7" s="12"/>
      <c r="W7" s="12"/>
      <c r="X7" s="12"/>
      <c r="Y7" s="12"/>
      <c r="Z7" s="12"/>
      <c r="AA7" s="12"/>
    </row>
    <row r="8">
      <c r="A8" s="19" t="s">
        <v>40</v>
      </c>
      <c r="B8" s="22"/>
      <c r="C8" s="22"/>
      <c r="D8" s="22">
        <v>2.0</v>
      </c>
      <c r="E8" s="22">
        <v>1.0</v>
      </c>
      <c r="F8" s="22">
        <v>2.0</v>
      </c>
      <c r="G8" s="22">
        <v>1.0</v>
      </c>
      <c r="H8" s="22">
        <v>0.0</v>
      </c>
      <c r="I8" s="22">
        <v>3.0</v>
      </c>
      <c r="J8" s="22"/>
      <c r="K8" s="22"/>
      <c r="L8" s="22"/>
      <c r="M8" s="22"/>
      <c r="N8" s="22"/>
      <c r="O8" s="22"/>
      <c r="P8" s="22"/>
      <c r="Q8" s="51">
        <f t="shared" si="1"/>
        <v>9</v>
      </c>
      <c r="R8" s="12"/>
      <c r="S8" s="12"/>
      <c r="T8" s="12"/>
      <c r="U8" s="12"/>
      <c r="V8" s="12"/>
      <c r="W8" s="12"/>
      <c r="X8" s="12"/>
      <c r="Y8" s="12"/>
      <c r="Z8" s="12"/>
      <c r="AA8" s="12"/>
    </row>
    <row r="9">
      <c r="A9" s="19" t="s">
        <v>42</v>
      </c>
      <c r="B9" s="22"/>
      <c r="C9" s="22"/>
      <c r="D9" s="22">
        <v>0.0</v>
      </c>
      <c r="E9" s="22">
        <v>3.0</v>
      </c>
      <c r="F9" s="22">
        <v>1.0</v>
      </c>
      <c r="G9" s="22">
        <v>2.0</v>
      </c>
      <c r="H9" s="22">
        <v>5.0</v>
      </c>
      <c r="I9" s="22">
        <v>1.0</v>
      </c>
      <c r="J9" s="22"/>
      <c r="K9" s="22"/>
      <c r="L9" s="22"/>
      <c r="M9" s="22"/>
      <c r="N9" s="22"/>
      <c r="O9" s="22"/>
      <c r="P9" s="22"/>
      <c r="Q9" s="51">
        <f t="shared" si="1"/>
        <v>12</v>
      </c>
      <c r="R9" s="12"/>
      <c r="S9" s="12"/>
      <c r="T9" s="12"/>
      <c r="U9" s="12"/>
      <c r="V9" s="12"/>
      <c r="W9" s="12"/>
      <c r="X9" s="12"/>
      <c r="Y9" s="12"/>
      <c r="Z9" s="12"/>
      <c r="AA9" s="12"/>
    </row>
    <row r="10">
      <c r="A10" s="29" t="s">
        <v>43</v>
      </c>
      <c r="B10" s="35"/>
      <c r="C10" s="35"/>
      <c r="D10" s="35">
        <v>2.0</v>
      </c>
      <c r="E10" s="35">
        <v>1.0</v>
      </c>
      <c r="F10" s="35">
        <v>6.0</v>
      </c>
      <c r="G10" s="35">
        <v>4.0</v>
      </c>
      <c r="H10" s="35">
        <v>0.0</v>
      </c>
      <c r="I10" s="35">
        <v>4.0</v>
      </c>
      <c r="J10" s="35"/>
      <c r="K10" s="35"/>
      <c r="L10" s="35"/>
      <c r="M10" s="35"/>
      <c r="N10" s="35"/>
      <c r="O10" s="35"/>
      <c r="P10" s="35"/>
      <c r="Q10" s="38">
        <f t="shared" si="1"/>
        <v>17</v>
      </c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>
      <c r="A11" s="19" t="s">
        <v>44</v>
      </c>
      <c r="B11" s="22"/>
      <c r="C11" s="22"/>
      <c r="D11" s="22">
        <v>4.0</v>
      </c>
      <c r="E11" s="22">
        <v>4.0</v>
      </c>
      <c r="F11" s="22">
        <v>5.0</v>
      </c>
      <c r="G11" s="22">
        <v>9.0</v>
      </c>
      <c r="H11" s="22">
        <v>5.0</v>
      </c>
      <c r="I11" s="22">
        <v>4.0</v>
      </c>
      <c r="J11" s="22"/>
      <c r="K11" s="22"/>
      <c r="L11" s="22"/>
      <c r="M11" s="22"/>
      <c r="N11" s="22"/>
      <c r="O11" s="22"/>
      <c r="P11" s="22"/>
      <c r="Q11" s="51">
        <f t="shared" si="1"/>
        <v>31</v>
      </c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>
      <c r="A12" s="29" t="s">
        <v>46</v>
      </c>
      <c r="B12" s="35"/>
      <c r="C12" s="35"/>
      <c r="D12" s="35">
        <v>4.0</v>
      </c>
      <c r="E12" s="35">
        <v>3.0</v>
      </c>
      <c r="F12" s="35">
        <v>3.0</v>
      </c>
      <c r="G12" s="35">
        <v>4.0</v>
      </c>
      <c r="H12" s="35">
        <v>1.0</v>
      </c>
      <c r="I12" s="35">
        <v>5.0</v>
      </c>
      <c r="J12" s="35"/>
      <c r="K12" s="35"/>
      <c r="L12" s="35"/>
      <c r="M12" s="35"/>
      <c r="N12" s="35"/>
      <c r="O12" s="35"/>
      <c r="P12" s="35"/>
      <c r="Q12" s="38">
        <f t="shared" si="1"/>
        <v>20</v>
      </c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>
      <c r="A13" s="19" t="s">
        <v>47</v>
      </c>
      <c r="B13" s="22"/>
      <c r="C13" s="22"/>
      <c r="D13" s="22">
        <v>3.0</v>
      </c>
      <c r="E13" s="22">
        <v>2.0</v>
      </c>
      <c r="F13" s="22">
        <v>4.0</v>
      </c>
      <c r="G13" s="22">
        <v>3.0</v>
      </c>
      <c r="H13" s="22">
        <v>3.0</v>
      </c>
      <c r="I13" s="22">
        <v>1.0</v>
      </c>
      <c r="J13" s="22"/>
      <c r="K13" s="22"/>
      <c r="L13" s="22"/>
      <c r="M13" s="22"/>
      <c r="N13" s="22"/>
      <c r="O13" s="22"/>
      <c r="P13" s="22"/>
      <c r="Q13" s="51">
        <f t="shared" si="1"/>
        <v>16</v>
      </c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>
      <c r="A14" s="19" t="s">
        <v>48</v>
      </c>
      <c r="B14" s="22"/>
      <c r="C14" s="22"/>
      <c r="D14" s="22">
        <v>2.0</v>
      </c>
      <c r="E14" s="22">
        <v>4.0</v>
      </c>
      <c r="F14" s="22">
        <v>0.0</v>
      </c>
      <c r="G14" s="22">
        <v>4.0</v>
      </c>
      <c r="H14" s="22">
        <v>3.0</v>
      </c>
      <c r="I14" s="22">
        <v>0.0</v>
      </c>
      <c r="J14" s="22"/>
      <c r="K14" s="22"/>
      <c r="L14" s="22"/>
      <c r="M14" s="22"/>
      <c r="N14" s="22"/>
      <c r="O14" s="22"/>
      <c r="P14" s="22"/>
      <c r="Q14" s="51">
        <f t="shared" si="1"/>
        <v>13</v>
      </c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>
      <c r="A15" s="29" t="s">
        <v>49</v>
      </c>
      <c r="B15" s="35"/>
      <c r="C15" s="35"/>
      <c r="D15" s="35">
        <v>3.0</v>
      </c>
      <c r="E15" s="35">
        <v>6.0</v>
      </c>
      <c r="F15" s="35">
        <v>0.0</v>
      </c>
      <c r="G15" s="35">
        <v>2.0</v>
      </c>
      <c r="H15" s="35">
        <v>3.0</v>
      </c>
      <c r="I15" s="35">
        <v>5.0</v>
      </c>
      <c r="J15" s="35"/>
      <c r="K15" s="35"/>
      <c r="L15" s="35"/>
      <c r="M15" s="35"/>
      <c r="N15" s="35"/>
      <c r="O15" s="35"/>
      <c r="P15" s="35"/>
      <c r="Q15" s="38">
        <f t="shared" si="1"/>
        <v>19</v>
      </c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>
      <c r="A16" s="19" t="s">
        <v>51</v>
      </c>
      <c r="B16" s="22"/>
      <c r="C16" s="22"/>
      <c r="D16" s="22">
        <v>0.0</v>
      </c>
      <c r="E16" s="22">
        <v>3.0</v>
      </c>
      <c r="F16" s="22">
        <v>1.0</v>
      </c>
      <c r="G16" s="22">
        <v>0.0</v>
      </c>
      <c r="H16" s="22">
        <v>4.0</v>
      </c>
      <c r="I16" s="22">
        <v>0.0</v>
      </c>
      <c r="J16" s="22"/>
      <c r="K16" s="22"/>
      <c r="L16" s="22"/>
      <c r="M16" s="22"/>
      <c r="N16" s="22"/>
      <c r="O16" s="22"/>
      <c r="P16" s="22"/>
      <c r="Q16" s="51">
        <f t="shared" si="1"/>
        <v>8</v>
      </c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>
      <c r="A17" s="29" t="s">
        <v>52</v>
      </c>
      <c r="B17" s="35"/>
      <c r="C17" s="35"/>
      <c r="D17" s="35">
        <v>0.0</v>
      </c>
      <c r="E17" s="35">
        <v>4.0</v>
      </c>
      <c r="F17" s="35">
        <v>2.0</v>
      </c>
      <c r="G17" s="35">
        <v>0.0</v>
      </c>
      <c r="H17" s="35">
        <v>0.0</v>
      </c>
      <c r="I17" s="35">
        <v>1.0</v>
      </c>
      <c r="J17" s="35"/>
      <c r="K17" s="35"/>
      <c r="L17" s="35"/>
      <c r="M17" s="35"/>
      <c r="N17" s="35"/>
      <c r="O17" s="35"/>
      <c r="P17" s="35"/>
      <c r="Q17" s="38">
        <f t="shared" si="1"/>
        <v>7</v>
      </c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>
      <c r="A18" s="19" t="s">
        <v>54</v>
      </c>
      <c r="B18" s="22"/>
      <c r="C18" s="22"/>
      <c r="D18" s="22">
        <v>1.0</v>
      </c>
      <c r="E18" s="22">
        <v>1.0</v>
      </c>
      <c r="F18" s="22">
        <v>2.0</v>
      </c>
      <c r="G18" s="22">
        <v>1.0</v>
      </c>
      <c r="H18" s="22">
        <v>1.0</v>
      </c>
      <c r="I18" s="22">
        <v>2.0</v>
      </c>
      <c r="J18" s="22"/>
      <c r="K18" s="22"/>
      <c r="L18" s="22"/>
      <c r="M18" s="22"/>
      <c r="N18" s="22"/>
      <c r="O18" s="22"/>
      <c r="P18" s="22"/>
      <c r="Q18" s="51">
        <f t="shared" si="1"/>
        <v>8</v>
      </c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>
      <c r="A19" s="29" t="s">
        <v>55</v>
      </c>
      <c r="B19" s="35"/>
      <c r="C19" s="35"/>
      <c r="D19" s="35">
        <v>3.0</v>
      </c>
      <c r="E19" s="35">
        <v>2.0</v>
      </c>
      <c r="F19" s="35">
        <v>4.0</v>
      </c>
      <c r="G19" s="35">
        <v>2.0</v>
      </c>
      <c r="H19" s="35">
        <v>4.0</v>
      </c>
      <c r="I19" s="35">
        <v>2.0</v>
      </c>
      <c r="J19" s="35"/>
      <c r="K19" s="35"/>
      <c r="L19" s="35"/>
      <c r="M19" s="35"/>
      <c r="N19" s="35"/>
      <c r="O19" s="35"/>
      <c r="P19" s="35"/>
      <c r="Q19" s="38">
        <f t="shared" si="1"/>
        <v>17</v>
      </c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>
      <c r="A20" s="19" t="s">
        <v>57</v>
      </c>
      <c r="B20" s="22"/>
      <c r="C20" s="22"/>
      <c r="D20" s="22">
        <v>4.0</v>
      </c>
      <c r="E20" s="22">
        <v>3.0</v>
      </c>
      <c r="F20" s="22">
        <v>1.0</v>
      </c>
      <c r="G20" s="22">
        <v>5.0</v>
      </c>
      <c r="H20" s="22">
        <v>7.0</v>
      </c>
      <c r="I20" s="22">
        <v>0.0</v>
      </c>
      <c r="J20" s="22"/>
      <c r="K20" s="22"/>
      <c r="L20" s="22"/>
      <c r="M20" s="22"/>
      <c r="N20" s="22"/>
      <c r="O20" s="22"/>
      <c r="P20" s="22"/>
      <c r="Q20" s="51">
        <f t="shared" si="1"/>
        <v>20</v>
      </c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>
      <c r="A21" s="17" t="s">
        <v>58</v>
      </c>
      <c r="B21" s="56">
        <f t="shared" ref="B21:P21" si="2">SUM(B4:B20)</f>
        <v>0</v>
      </c>
      <c r="C21" s="56">
        <f t="shared" si="2"/>
        <v>0</v>
      </c>
      <c r="D21" s="56">
        <f t="shared" si="2"/>
        <v>34</v>
      </c>
      <c r="E21" s="56">
        <f t="shared" si="2"/>
        <v>46</v>
      </c>
      <c r="F21" s="56">
        <f t="shared" si="2"/>
        <v>36</v>
      </c>
      <c r="G21" s="56">
        <f t="shared" si="2"/>
        <v>44</v>
      </c>
      <c r="H21" s="56">
        <f t="shared" si="2"/>
        <v>44</v>
      </c>
      <c r="I21" s="56">
        <f t="shared" si="2"/>
        <v>43</v>
      </c>
      <c r="J21" s="56">
        <f t="shared" si="2"/>
        <v>0</v>
      </c>
      <c r="K21" s="56">
        <f t="shared" si="2"/>
        <v>0</v>
      </c>
      <c r="L21" s="56">
        <f t="shared" si="2"/>
        <v>0</v>
      </c>
      <c r="M21" s="56">
        <f t="shared" si="2"/>
        <v>0</v>
      </c>
      <c r="N21" s="56">
        <f t="shared" si="2"/>
        <v>0</v>
      </c>
      <c r="O21" s="56">
        <f t="shared" si="2"/>
        <v>0</v>
      </c>
      <c r="P21" s="56">
        <f t="shared" si="2"/>
        <v>0</v>
      </c>
      <c r="Q21" s="58">
        <f t="shared" si="1"/>
        <v>247</v>
      </c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ht="7.5" customHeight="1">
      <c r="A22" s="38"/>
      <c r="B22" s="59"/>
      <c r="C22" s="59"/>
      <c r="D22" s="59"/>
      <c r="E22" s="59"/>
      <c r="F22" s="59"/>
      <c r="G22" s="59"/>
      <c r="H22" s="59"/>
      <c r="I22" s="59"/>
      <c r="J22" s="35"/>
      <c r="K22" s="35"/>
      <c r="L22" s="35"/>
      <c r="M22" s="35"/>
      <c r="N22" s="35"/>
      <c r="O22" s="35"/>
      <c r="P22" s="35"/>
      <c r="Q22" s="38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>
      <c r="A23" s="19" t="s">
        <v>64</v>
      </c>
      <c r="B23" s="22"/>
      <c r="C23" s="22"/>
      <c r="D23" s="22"/>
      <c r="E23" s="22"/>
      <c r="F23" s="22"/>
      <c r="G23" s="22"/>
      <c r="H23" s="22"/>
      <c r="I23" s="22"/>
      <c r="J23" s="22">
        <v>8.0</v>
      </c>
      <c r="K23" s="22">
        <v>2.0</v>
      </c>
      <c r="L23" s="22">
        <v>1.0</v>
      </c>
      <c r="M23" s="22"/>
      <c r="N23" s="22"/>
      <c r="O23" s="22"/>
      <c r="P23" s="22"/>
      <c r="Q23" s="51">
        <f t="shared" ref="Q23:Q25" si="3">SUM(B23:P23)</f>
        <v>11</v>
      </c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>
      <c r="A24" s="29" t="s">
        <v>67</v>
      </c>
      <c r="B24" s="35"/>
      <c r="C24" s="35"/>
      <c r="D24" s="35"/>
      <c r="E24" s="35"/>
      <c r="F24" s="35"/>
      <c r="G24" s="35"/>
      <c r="H24" s="35"/>
      <c r="I24" s="35"/>
      <c r="J24" s="35">
        <v>4.0</v>
      </c>
      <c r="K24" s="35">
        <v>4.0</v>
      </c>
      <c r="L24" s="35">
        <v>7.0</v>
      </c>
      <c r="M24" s="35"/>
      <c r="N24" s="35"/>
      <c r="O24" s="35"/>
      <c r="P24" s="35"/>
      <c r="Q24" s="38">
        <f t="shared" si="3"/>
        <v>15</v>
      </c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>
      <c r="A25" s="19" t="s">
        <v>69</v>
      </c>
      <c r="B25" s="22"/>
      <c r="C25" s="22"/>
      <c r="D25" s="22"/>
      <c r="E25" s="22"/>
      <c r="F25" s="22"/>
      <c r="G25" s="22"/>
      <c r="H25" s="22"/>
      <c r="I25" s="22"/>
      <c r="J25" s="22">
        <v>3.0</v>
      </c>
      <c r="K25" s="22">
        <v>4.0</v>
      </c>
      <c r="L25" s="22">
        <v>8.0</v>
      </c>
      <c r="M25" s="22"/>
      <c r="N25" s="22"/>
      <c r="O25" s="22"/>
      <c r="P25" s="22"/>
      <c r="Q25" s="51">
        <f t="shared" si="3"/>
        <v>15</v>
      </c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>
      <c r="A26" s="19" t="s">
        <v>70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51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>
      <c r="A27" s="19" t="s">
        <v>72</v>
      </c>
      <c r="B27" s="22"/>
      <c r="C27" s="22"/>
      <c r="D27" s="22"/>
      <c r="E27" s="22"/>
      <c r="F27" s="22"/>
      <c r="G27" s="22"/>
      <c r="H27" s="22"/>
      <c r="I27" s="22"/>
      <c r="J27" s="22">
        <v>6.0</v>
      </c>
      <c r="K27" s="22">
        <v>2.0</v>
      </c>
      <c r="L27" s="22">
        <v>5.0</v>
      </c>
      <c r="M27" s="22"/>
      <c r="N27" s="22"/>
      <c r="O27" s="22"/>
      <c r="P27" s="22"/>
      <c r="Q27" s="51">
        <f t="shared" ref="Q27:Q30" si="4">SUM(B27:P27)</f>
        <v>13</v>
      </c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>
      <c r="A28" s="29" t="s">
        <v>74</v>
      </c>
      <c r="B28" s="35"/>
      <c r="C28" s="35"/>
      <c r="D28" s="35"/>
      <c r="E28" s="35"/>
      <c r="F28" s="35"/>
      <c r="G28" s="35"/>
      <c r="H28" s="35"/>
      <c r="I28" s="35"/>
      <c r="J28" s="35">
        <v>8.0</v>
      </c>
      <c r="K28" s="35">
        <v>3.0</v>
      </c>
      <c r="L28" s="35">
        <v>1.0</v>
      </c>
      <c r="M28" s="35"/>
      <c r="N28" s="35"/>
      <c r="O28" s="35"/>
      <c r="P28" s="35"/>
      <c r="Q28" s="38">
        <f t="shared" si="4"/>
        <v>12</v>
      </c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>
      <c r="A29" s="19" t="s">
        <v>76</v>
      </c>
      <c r="B29" s="22"/>
      <c r="C29" s="22"/>
      <c r="D29" s="22"/>
      <c r="E29" s="22"/>
      <c r="F29" s="22"/>
      <c r="G29" s="22"/>
      <c r="H29" s="22"/>
      <c r="I29" s="22"/>
      <c r="J29" s="22">
        <v>6.0</v>
      </c>
      <c r="K29" s="22">
        <v>5.0</v>
      </c>
      <c r="L29" s="22">
        <v>5.0</v>
      </c>
      <c r="M29" s="22"/>
      <c r="N29" s="22"/>
      <c r="O29" s="22"/>
      <c r="P29" s="22"/>
      <c r="Q29" s="51">
        <f t="shared" si="4"/>
        <v>16</v>
      </c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>
      <c r="A30" s="29" t="s">
        <v>78</v>
      </c>
      <c r="B30" s="35"/>
      <c r="C30" s="35"/>
      <c r="D30" s="35"/>
      <c r="E30" s="35"/>
      <c r="F30" s="35"/>
      <c r="G30" s="35"/>
      <c r="H30" s="35"/>
      <c r="I30" s="35"/>
      <c r="J30" s="35">
        <v>3.0</v>
      </c>
      <c r="K30" s="35">
        <v>5.0</v>
      </c>
      <c r="L30" s="35">
        <v>7.0</v>
      </c>
      <c r="M30" s="35"/>
      <c r="N30" s="35"/>
      <c r="O30" s="35"/>
      <c r="P30" s="35"/>
      <c r="Q30" s="38">
        <f t="shared" si="4"/>
        <v>15</v>
      </c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>
      <c r="A31" s="17" t="s">
        <v>79</v>
      </c>
      <c r="B31" s="56">
        <f t="shared" ref="B31:I31" si="5">SUM(B23:B29)</f>
        <v>0</v>
      </c>
      <c r="C31" s="56">
        <f t="shared" si="5"/>
        <v>0</v>
      </c>
      <c r="D31" s="56">
        <f t="shared" si="5"/>
        <v>0</v>
      </c>
      <c r="E31" s="56">
        <f t="shared" si="5"/>
        <v>0</v>
      </c>
      <c r="F31" s="56">
        <f t="shared" si="5"/>
        <v>0</v>
      </c>
      <c r="G31" s="56">
        <f t="shared" si="5"/>
        <v>0</v>
      </c>
      <c r="H31" s="56">
        <f t="shared" si="5"/>
        <v>0</v>
      </c>
      <c r="I31" s="56">
        <f t="shared" si="5"/>
        <v>0</v>
      </c>
      <c r="J31" s="56">
        <f t="shared" ref="J31:L31" si="6">SUM(J23:J30)</f>
        <v>38</v>
      </c>
      <c r="K31" s="56">
        <f t="shared" si="6"/>
        <v>25</v>
      </c>
      <c r="L31" s="56">
        <f t="shared" si="6"/>
        <v>34</v>
      </c>
      <c r="M31" s="56">
        <f t="shared" ref="M31:P31" si="7">SUM(M23:M29)</f>
        <v>0</v>
      </c>
      <c r="N31" s="56">
        <f t="shared" si="7"/>
        <v>0</v>
      </c>
      <c r="O31" s="56">
        <f t="shared" si="7"/>
        <v>0</v>
      </c>
      <c r="P31" s="56">
        <f t="shared" si="7"/>
        <v>0</v>
      </c>
      <c r="Q31" s="58">
        <f>SUM(J31:P31)</f>
        <v>97</v>
      </c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 ht="7.5" customHeight="1">
      <c r="A32" s="38"/>
      <c r="B32" s="35"/>
      <c r="C32" s="35"/>
      <c r="D32" s="35"/>
      <c r="E32" s="35"/>
      <c r="F32" s="35"/>
      <c r="G32" s="35"/>
      <c r="H32" s="35"/>
      <c r="I32" s="35"/>
      <c r="J32" s="59"/>
      <c r="K32" s="59"/>
      <c r="L32" s="59"/>
      <c r="M32" s="35"/>
      <c r="N32" s="35"/>
      <c r="O32" s="35"/>
      <c r="P32" s="35"/>
      <c r="Q32" s="38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>
      <c r="A33" s="19" t="s">
        <v>84</v>
      </c>
      <c r="B33" s="22"/>
      <c r="C33" s="22"/>
      <c r="D33" s="22"/>
      <c r="E33" s="22"/>
      <c r="F33" s="22"/>
      <c r="G33" s="22"/>
      <c r="H33" s="22"/>
      <c r="I33" s="22"/>
      <c r="J33" s="60"/>
      <c r="K33" s="60"/>
      <c r="L33" s="60"/>
      <c r="M33" s="22">
        <v>5.0</v>
      </c>
      <c r="N33" s="22">
        <v>3.0</v>
      </c>
      <c r="O33" s="22">
        <v>5.0</v>
      </c>
      <c r="P33" s="22">
        <v>8.0</v>
      </c>
      <c r="Q33" s="51">
        <f t="shared" ref="Q33:Q38" si="8">SUM(B33:P33)</f>
        <v>21</v>
      </c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>
      <c r="A34" s="29" t="s">
        <v>87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>
        <v>8.0</v>
      </c>
      <c r="N34" s="35">
        <v>4.0</v>
      </c>
      <c r="O34" s="35">
        <v>4.0</v>
      </c>
      <c r="P34" s="35">
        <v>10.0</v>
      </c>
      <c r="Q34" s="38">
        <f t="shared" si="8"/>
        <v>26</v>
      </c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>
      <c r="A35" s="19" t="s">
        <v>90</v>
      </c>
      <c r="B35" s="22"/>
      <c r="C35" s="22"/>
      <c r="D35" s="22"/>
      <c r="E35" s="22"/>
      <c r="F35" s="22"/>
      <c r="G35" s="22"/>
      <c r="H35" s="61"/>
      <c r="I35" s="22"/>
      <c r="J35" s="22"/>
      <c r="K35" s="22"/>
      <c r="L35" s="22"/>
      <c r="M35" s="22">
        <v>6.0</v>
      </c>
      <c r="N35" s="22">
        <v>5.0</v>
      </c>
      <c r="O35" s="22">
        <v>5.0</v>
      </c>
      <c r="P35" s="22">
        <v>8.0</v>
      </c>
      <c r="Q35" s="51">
        <f t="shared" si="8"/>
        <v>24</v>
      </c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>
      <c r="A36" s="29" t="s">
        <v>96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>
        <v>11.0</v>
      </c>
      <c r="N36" s="35">
        <v>14.0</v>
      </c>
      <c r="O36" s="35">
        <v>7.0</v>
      </c>
      <c r="P36" s="35">
        <v>10.0</v>
      </c>
      <c r="Q36" s="38">
        <f t="shared" si="8"/>
        <v>42</v>
      </c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>
      <c r="A37" s="19" t="s">
        <v>98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>
        <v>4.0</v>
      </c>
      <c r="N37" s="22">
        <v>2.0</v>
      </c>
      <c r="O37" s="22">
        <v>4.0</v>
      </c>
      <c r="P37" s="22">
        <v>5.0</v>
      </c>
      <c r="Q37" s="51">
        <f t="shared" si="8"/>
        <v>15</v>
      </c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>
      <c r="A38" s="62" t="s">
        <v>100</v>
      </c>
      <c r="B38" s="56">
        <f t="shared" ref="B38:P38" si="9">SUM(B33:B37)</f>
        <v>0</v>
      </c>
      <c r="C38" s="56">
        <f t="shared" si="9"/>
        <v>0</v>
      </c>
      <c r="D38" s="56">
        <f t="shared" si="9"/>
        <v>0</v>
      </c>
      <c r="E38" s="56">
        <f t="shared" si="9"/>
        <v>0</v>
      </c>
      <c r="F38" s="56">
        <f t="shared" si="9"/>
        <v>0</v>
      </c>
      <c r="G38" s="56">
        <f t="shared" si="9"/>
        <v>0</v>
      </c>
      <c r="H38" s="56">
        <f t="shared" si="9"/>
        <v>0</v>
      </c>
      <c r="I38" s="56">
        <f t="shared" si="9"/>
        <v>0</v>
      </c>
      <c r="J38" s="56">
        <f t="shared" si="9"/>
        <v>0</v>
      </c>
      <c r="K38" s="56">
        <f t="shared" si="9"/>
        <v>0</v>
      </c>
      <c r="L38" s="56">
        <f t="shared" si="9"/>
        <v>0</v>
      </c>
      <c r="M38" s="56">
        <f t="shared" si="9"/>
        <v>34</v>
      </c>
      <c r="N38" s="56">
        <f t="shared" si="9"/>
        <v>28</v>
      </c>
      <c r="O38" s="56">
        <f t="shared" si="9"/>
        <v>25</v>
      </c>
      <c r="P38" s="56">
        <f t="shared" si="9"/>
        <v>41</v>
      </c>
      <c r="Q38" s="58">
        <f t="shared" si="8"/>
        <v>128</v>
      </c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ht="7.5" customHeight="1">
      <c r="A39" s="63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8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>
      <c r="A40" s="38" t="s">
        <v>107</v>
      </c>
      <c r="B40" s="64">
        <f t="shared" ref="B40:P40" si="10">B21+B31+B38</f>
        <v>0</v>
      </c>
      <c r="C40" s="64">
        <f t="shared" si="10"/>
        <v>0</v>
      </c>
      <c r="D40" s="64">
        <f t="shared" si="10"/>
        <v>34</v>
      </c>
      <c r="E40" s="64">
        <f t="shared" si="10"/>
        <v>46</v>
      </c>
      <c r="F40" s="64">
        <f t="shared" si="10"/>
        <v>36</v>
      </c>
      <c r="G40" s="64">
        <f t="shared" si="10"/>
        <v>44</v>
      </c>
      <c r="H40" s="64">
        <f t="shared" si="10"/>
        <v>44</v>
      </c>
      <c r="I40" s="64">
        <f t="shared" si="10"/>
        <v>43</v>
      </c>
      <c r="J40" s="64">
        <f t="shared" si="10"/>
        <v>38</v>
      </c>
      <c r="K40" s="64">
        <f t="shared" si="10"/>
        <v>25</v>
      </c>
      <c r="L40" s="64">
        <f t="shared" si="10"/>
        <v>34</v>
      </c>
      <c r="M40" s="64">
        <f t="shared" si="10"/>
        <v>34</v>
      </c>
      <c r="N40" s="64">
        <f t="shared" si="10"/>
        <v>28</v>
      </c>
      <c r="O40" s="64">
        <f t="shared" si="10"/>
        <v>25</v>
      </c>
      <c r="P40" s="64">
        <f t="shared" si="10"/>
        <v>41</v>
      </c>
      <c r="Q40" s="65">
        <f>SUM(B40:P40)</f>
        <v>472</v>
      </c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ht="14.25" customHeight="1">
      <c r="A41" s="12"/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 ht="14.25" customHeight="1">
      <c r="A42" s="12"/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 ht="14.25" customHeight="1">
      <c r="A43" s="12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 ht="14.25" customHeight="1">
      <c r="A44" s="12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 ht="14.25" customHeight="1">
      <c r="A45" s="12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ht="14.25" customHeight="1">
      <c r="A46" s="12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ht="14.25" customHeight="1">
      <c r="A47" s="12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ht="14.25" customHeight="1">
      <c r="A48" s="12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ht="14.25" customHeight="1">
      <c r="A49" s="12"/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 ht="14.25" customHeight="1">
      <c r="A50" s="12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 ht="14.25" customHeight="1">
      <c r="A51" s="12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 ht="14.25" customHeight="1">
      <c r="A52" s="12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 ht="14.25" customHeight="1">
      <c r="A53" s="12"/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ht="14.25" customHeight="1">
      <c r="A54" s="12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ht="14.25" customHeight="1">
      <c r="A55" s="12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ht="14.25" customHeight="1">
      <c r="A56" s="12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ht="14.25" customHeight="1">
      <c r="A57" s="12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ht="14.25" customHeight="1">
      <c r="A58" s="12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ht="14.25" customHeight="1">
      <c r="A59" s="12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ht="14.25" customHeight="1">
      <c r="A60" s="12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ht="14.25" customHeight="1">
      <c r="A61" s="12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ht="14.25" customHeight="1">
      <c r="A62" s="12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ht="14.25" customHeight="1">
      <c r="A63" s="12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ht="14.25" customHeight="1">
      <c r="A64" s="12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 ht="14.25" customHeight="1">
      <c r="A65" s="12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 ht="14.25" customHeight="1">
      <c r="A66" s="12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ht="14.25" customHeight="1">
      <c r="A67" s="12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 ht="14.25" customHeight="1">
      <c r="A68" s="12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 ht="14.25" customHeight="1">
      <c r="A69" s="12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 ht="14.25" customHeight="1">
      <c r="A70" s="12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 ht="14.25" customHeight="1">
      <c r="A71" s="12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 ht="14.25" customHeight="1">
      <c r="A72" s="12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 ht="14.25" customHeight="1">
      <c r="A73" s="12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 ht="14.25" customHeight="1">
      <c r="A74" s="12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 ht="14.25" customHeight="1">
      <c r="A75" s="12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 ht="14.25" customHeight="1">
      <c r="A76" s="12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 ht="14.25" customHeight="1">
      <c r="A77" s="12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 ht="14.25" customHeight="1">
      <c r="A78" s="12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 ht="14.25" customHeight="1">
      <c r="A79" s="12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 ht="14.25" customHeight="1">
      <c r="A80" s="12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 ht="14.25" customHeight="1">
      <c r="A81" s="12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 ht="14.25" customHeight="1">
      <c r="A82" s="12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 ht="14.25" customHeight="1">
      <c r="A83" s="12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 ht="14.25" customHeight="1">
      <c r="A84" s="12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 ht="14.25" customHeight="1">
      <c r="A85" s="12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 ht="14.25" customHeight="1">
      <c r="A86" s="12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 ht="14.25" customHeight="1">
      <c r="A87" s="12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 ht="14.25" customHeight="1">
      <c r="A88" s="12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 ht="14.25" customHeight="1">
      <c r="A89" s="12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 ht="14.25" customHeight="1">
      <c r="A90" s="12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 ht="14.25" customHeight="1">
      <c r="A91" s="12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 ht="14.25" customHeight="1">
      <c r="A92" s="12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 ht="14.25" customHeight="1">
      <c r="A93" s="12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ht="14.25" customHeight="1">
      <c r="A94" s="12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 ht="14.25" customHeight="1">
      <c r="A95" s="12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 ht="14.25" customHeight="1">
      <c r="A96" s="12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 ht="14.25" customHeight="1">
      <c r="A97" s="12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 ht="14.25" customHeight="1">
      <c r="A98" s="12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 ht="14.25" customHeight="1">
      <c r="A99" s="12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 ht="14.25" customHeight="1">
      <c r="A100" s="12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 ht="14.25" customHeight="1">
      <c r="A101" s="12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 ht="14.25" customHeight="1">
      <c r="A102" s="12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 ht="14.25" customHeight="1">
      <c r="A103" s="12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 ht="14.25" customHeight="1">
      <c r="A104" s="12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 ht="14.25" customHeight="1">
      <c r="A105" s="12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 ht="14.25" customHeight="1">
      <c r="A106" s="12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 ht="14.25" customHeight="1">
      <c r="A107" s="12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 ht="14.25" customHeight="1">
      <c r="A108" s="12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 ht="14.25" customHeight="1">
      <c r="A109" s="12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 ht="14.25" customHeight="1">
      <c r="A110" s="12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 ht="14.25" customHeight="1">
      <c r="A111" s="12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 ht="14.25" customHeight="1">
      <c r="A112" s="12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 ht="14.25" customHeight="1">
      <c r="A113" s="12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 ht="14.25" customHeight="1">
      <c r="A114" s="12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 ht="14.25" customHeight="1">
      <c r="A115" s="12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 ht="14.25" customHeight="1">
      <c r="A116" s="12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 ht="14.25" customHeight="1">
      <c r="A117" s="12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 ht="14.25" customHeight="1">
      <c r="A118" s="12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 ht="14.25" customHeight="1">
      <c r="A119" s="12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 ht="14.25" customHeight="1">
      <c r="A120" s="12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 ht="14.25" customHeight="1">
      <c r="A121" s="12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 ht="14.25" customHeight="1">
      <c r="A122" s="12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 ht="14.25" customHeight="1">
      <c r="A123" s="12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 ht="14.25" customHeight="1">
      <c r="A124" s="12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 ht="14.25" customHeight="1">
      <c r="A125" s="12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 ht="14.25" customHeight="1">
      <c r="A126" s="12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 ht="14.25" customHeight="1">
      <c r="A127" s="12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 ht="14.25" customHeight="1">
      <c r="A128" s="12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 ht="14.25" customHeight="1">
      <c r="A129" s="12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 ht="14.25" customHeight="1">
      <c r="A130" s="12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 ht="14.25" customHeight="1">
      <c r="A131" s="12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 ht="14.25" customHeight="1">
      <c r="A132" s="12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 ht="14.25" customHeight="1">
      <c r="A133" s="12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 ht="14.25" customHeight="1">
      <c r="A134" s="12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 ht="14.25" customHeight="1">
      <c r="A135" s="12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 ht="14.25" customHeight="1">
      <c r="A136" s="12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 ht="14.25" customHeight="1">
      <c r="A137" s="12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 ht="14.25" customHeight="1">
      <c r="A138" s="12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 ht="14.25" customHeight="1">
      <c r="A139" s="12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 ht="14.25" customHeight="1">
      <c r="A140" s="12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 ht="14.25" customHeight="1">
      <c r="A141" s="12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 ht="14.25" customHeight="1">
      <c r="A142" s="12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 ht="14.25" customHeight="1">
      <c r="A143" s="12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 ht="14.25" customHeight="1">
      <c r="A144" s="12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 ht="14.25" customHeight="1">
      <c r="A145" s="12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 ht="14.25" customHeight="1">
      <c r="A146" s="12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 ht="14.25" customHeight="1">
      <c r="A147" s="12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 ht="14.25" customHeight="1">
      <c r="A148" s="12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 ht="14.25" customHeight="1">
      <c r="A149" s="12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 ht="14.25" customHeight="1">
      <c r="A150" s="12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 ht="14.25" customHeight="1">
      <c r="A151" s="12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 ht="14.25" customHeight="1">
      <c r="A152" s="12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 ht="14.25" customHeight="1">
      <c r="A153" s="12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 ht="14.25" customHeight="1">
      <c r="A154" s="12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 ht="14.25" customHeight="1">
      <c r="A155" s="12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 ht="14.25" customHeight="1">
      <c r="A156" s="12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 ht="14.25" customHeight="1">
      <c r="A157" s="12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 ht="14.25" customHeight="1">
      <c r="A158" s="12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 ht="14.25" customHeight="1">
      <c r="A159" s="12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 ht="14.25" customHeight="1">
      <c r="A160" s="12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 ht="14.25" customHeight="1">
      <c r="A161" s="12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 ht="14.25" customHeight="1">
      <c r="A162" s="12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 ht="14.25" customHeight="1">
      <c r="A163" s="12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 ht="14.25" customHeight="1">
      <c r="A164" s="12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 ht="14.25" customHeight="1">
      <c r="A165" s="12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 ht="14.25" customHeight="1">
      <c r="A166" s="12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 ht="14.25" customHeight="1">
      <c r="A167" s="12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 ht="14.25" customHeight="1">
      <c r="A168" s="12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 ht="14.25" customHeight="1">
      <c r="A169" s="12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 ht="14.25" customHeight="1">
      <c r="A170" s="12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 ht="14.25" customHeight="1">
      <c r="A171" s="12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 ht="14.25" customHeight="1">
      <c r="A172" s="12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 ht="14.25" customHeight="1">
      <c r="A173" s="12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 ht="14.25" customHeight="1">
      <c r="A174" s="12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 ht="14.25" customHeight="1">
      <c r="A175" s="12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 ht="14.25" customHeight="1">
      <c r="A176" s="12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 ht="14.25" customHeight="1">
      <c r="A177" s="12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 ht="14.25" customHeight="1">
      <c r="A178" s="12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 ht="14.25" customHeight="1">
      <c r="A179" s="12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 ht="14.25" customHeight="1">
      <c r="A180" s="12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 ht="14.25" customHeight="1">
      <c r="A181" s="12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 ht="14.25" customHeight="1">
      <c r="A182" s="12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 ht="14.25" customHeight="1">
      <c r="A183" s="12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 ht="14.25" customHeight="1">
      <c r="A184" s="12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 ht="14.25" customHeight="1">
      <c r="A185" s="12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 ht="14.25" customHeight="1">
      <c r="A186" s="12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 ht="14.25" customHeight="1">
      <c r="A187" s="12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 ht="14.25" customHeight="1">
      <c r="A188" s="12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 ht="14.25" customHeight="1">
      <c r="A189" s="12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 ht="14.25" customHeight="1">
      <c r="A190" s="12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 ht="14.25" customHeight="1">
      <c r="A191" s="12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 ht="14.25" customHeight="1">
      <c r="A192" s="12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 ht="14.25" customHeight="1">
      <c r="A193" s="12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 ht="14.25" customHeight="1">
      <c r="A194" s="12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 ht="14.25" customHeight="1">
      <c r="A195" s="12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 ht="14.25" customHeight="1">
      <c r="A196" s="12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 ht="14.25" customHeight="1">
      <c r="A197" s="12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 ht="14.25" customHeight="1">
      <c r="A198" s="12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 ht="14.25" customHeight="1">
      <c r="A199" s="12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 ht="14.25" customHeight="1">
      <c r="A200" s="12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 ht="14.25" customHeight="1">
      <c r="A201" s="12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 ht="14.25" customHeight="1">
      <c r="A202" s="12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 ht="14.25" customHeight="1">
      <c r="A203" s="12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 ht="14.25" customHeight="1">
      <c r="A204" s="12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 ht="14.25" customHeight="1">
      <c r="A205" s="12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 ht="14.25" customHeight="1">
      <c r="A206" s="12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 ht="14.25" customHeight="1">
      <c r="A207" s="12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 ht="14.25" customHeight="1">
      <c r="A208" s="12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 ht="14.25" customHeight="1">
      <c r="A209" s="12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 ht="14.25" customHeight="1">
      <c r="A210" s="12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 ht="14.25" customHeight="1">
      <c r="A211" s="12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 ht="14.25" customHeight="1">
      <c r="A212" s="12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 ht="14.25" customHeight="1">
      <c r="A213" s="12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 ht="14.25" customHeight="1">
      <c r="A214" s="12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 ht="14.25" customHeight="1">
      <c r="A215" s="12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 ht="14.25" customHeight="1">
      <c r="A216" s="12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 ht="14.25" customHeight="1">
      <c r="A217" s="12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 ht="14.25" customHeight="1">
      <c r="A218" s="12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 ht="14.25" customHeight="1">
      <c r="A219" s="12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 ht="14.25" customHeight="1">
      <c r="A220" s="12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 ht="14.25" customHeight="1">
      <c r="A221" s="12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 ht="14.25" customHeight="1">
      <c r="A222" s="12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 ht="14.25" customHeight="1">
      <c r="A223" s="12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 ht="14.25" customHeight="1">
      <c r="A224" s="12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 ht="14.25" customHeight="1">
      <c r="A225" s="12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 ht="14.25" customHeight="1">
      <c r="A226" s="12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 ht="14.25" customHeight="1">
      <c r="A227" s="12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 ht="14.25" customHeight="1">
      <c r="A228" s="12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 ht="14.25" customHeight="1">
      <c r="A229" s="12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 ht="14.25" customHeight="1">
      <c r="A230" s="12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 ht="14.25" customHeight="1">
      <c r="A231" s="12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 ht="14.25" customHeight="1">
      <c r="A232" s="12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 ht="14.25" customHeight="1">
      <c r="A233" s="12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 ht="14.25" customHeight="1">
      <c r="A234" s="12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 ht="14.25" customHeight="1">
      <c r="A235" s="12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 ht="14.25" customHeight="1">
      <c r="A236" s="12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 ht="14.25" customHeight="1">
      <c r="A237" s="12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 ht="14.25" customHeight="1">
      <c r="A238" s="12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ht="14.25" customHeight="1">
      <c r="A239" s="12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ht="14.25" customHeight="1">
      <c r="A240" s="12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ht="14.25" customHeight="1">
      <c r="A241" s="12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ht="14.25" customHeight="1">
      <c r="A242" s="12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ht="14.25" customHeight="1">
      <c r="A243" s="12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ht="14.25" customHeight="1">
      <c r="A244" s="12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ht="14.25" customHeight="1">
      <c r="A245" s="12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 ht="14.25" customHeight="1">
      <c r="A246" s="12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 ht="14.25" customHeight="1">
      <c r="A247" s="12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 ht="14.25" customHeight="1">
      <c r="A248" s="12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 ht="14.25" customHeight="1">
      <c r="A249" s="12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 ht="14.25" customHeight="1">
      <c r="A250" s="12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 ht="14.25" customHeight="1">
      <c r="A251" s="12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 ht="14.25" customHeight="1">
      <c r="A252" s="12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 ht="14.25" customHeight="1">
      <c r="A253" s="12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 ht="14.25" customHeight="1">
      <c r="A254" s="12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 ht="14.25" customHeight="1">
      <c r="A255" s="12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 ht="14.25" customHeight="1">
      <c r="A256" s="12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 ht="14.25" customHeight="1">
      <c r="A257" s="12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 ht="14.25" customHeight="1">
      <c r="A258" s="12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 ht="14.25" customHeight="1">
      <c r="A259" s="12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 ht="14.25" customHeight="1">
      <c r="A260" s="12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 ht="14.25" customHeight="1">
      <c r="A261" s="12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 ht="14.25" customHeight="1">
      <c r="A262" s="12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 ht="14.25" customHeight="1">
      <c r="A263" s="12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 ht="14.25" customHeight="1">
      <c r="A264" s="12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 ht="14.25" customHeight="1">
      <c r="A265" s="12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 ht="14.25" customHeight="1">
      <c r="A266" s="12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 ht="14.25" customHeight="1">
      <c r="A267" s="12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 ht="14.25" customHeight="1">
      <c r="A268" s="12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 ht="14.25" customHeight="1">
      <c r="A269" s="12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 ht="14.25" customHeight="1">
      <c r="A270" s="12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 ht="14.25" customHeight="1">
      <c r="A271" s="12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 ht="14.25" customHeight="1">
      <c r="A272" s="12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 ht="14.25" customHeight="1">
      <c r="A273" s="12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 ht="14.25" customHeight="1">
      <c r="A274" s="12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 ht="14.25" customHeight="1">
      <c r="A275" s="12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 ht="14.25" customHeight="1">
      <c r="A276" s="12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 ht="14.25" customHeight="1">
      <c r="A277" s="12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 ht="14.25" customHeight="1">
      <c r="A278" s="12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 ht="14.25" customHeight="1">
      <c r="A279" s="12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 ht="14.25" customHeight="1">
      <c r="A280" s="12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 ht="14.25" customHeight="1">
      <c r="A281" s="12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 ht="14.25" customHeight="1">
      <c r="A282" s="12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 ht="14.25" customHeight="1">
      <c r="A283" s="12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 ht="14.25" customHeight="1">
      <c r="A284" s="12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 ht="14.25" customHeight="1">
      <c r="A285" s="12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 ht="14.25" customHeight="1">
      <c r="A286" s="12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 ht="14.25" customHeight="1">
      <c r="A287" s="12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 ht="14.25" customHeight="1">
      <c r="A288" s="12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 ht="14.25" customHeight="1">
      <c r="A289" s="12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 ht="14.25" customHeight="1">
      <c r="A290" s="12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 ht="14.25" customHeight="1">
      <c r="A291" s="12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 ht="14.25" customHeight="1">
      <c r="A292" s="12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 ht="14.25" customHeight="1">
      <c r="A293" s="12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 ht="14.25" customHeight="1">
      <c r="A294" s="12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 ht="14.25" customHeight="1">
      <c r="A295" s="12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 ht="14.25" customHeight="1">
      <c r="A296" s="12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 ht="14.25" customHeight="1">
      <c r="A297" s="12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 ht="14.25" customHeight="1">
      <c r="A298" s="12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 ht="14.25" customHeight="1">
      <c r="A299" s="12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 ht="14.25" customHeight="1">
      <c r="A300" s="12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 ht="14.25" customHeight="1">
      <c r="A301" s="12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 ht="14.25" customHeight="1">
      <c r="A302" s="12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 ht="14.25" customHeight="1">
      <c r="A303" s="12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 ht="14.25" customHeight="1">
      <c r="A304" s="12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 ht="14.25" customHeight="1">
      <c r="A305" s="12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 ht="14.25" customHeight="1">
      <c r="A306" s="12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 ht="14.25" customHeight="1">
      <c r="A307" s="12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 ht="14.25" customHeight="1">
      <c r="A308" s="12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 ht="14.25" customHeight="1">
      <c r="A309" s="12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 ht="14.25" customHeight="1">
      <c r="A310" s="12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 ht="14.25" customHeight="1">
      <c r="A311" s="12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 ht="14.25" customHeight="1">
      <c r="A312" s="12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 ht="14.25" customHeight="1">
      <c r="A313" s="12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 ht="14.25" customHeight="1">
      <c r="A314" s="12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 ht="14.25" customHeight="1">
      <c r="A315" s="12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 ht="14.25" customHeight="1">
      <c r="A316" s="12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 ht="14.25" customHeight="1">
      <c r="A317" s="12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 ht="14.25" customHeight="1">
      <c r="A318" s="12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 ht="14.25" customHeight="1">
      <c r="A319" s="12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 ht="14.25" customHeight="1">
      <c r="A320" s="12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 ht="14.25" customHeight="1">
      <c r="A321" s="12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 ht="14.25" customHeight="1">
      <c r="A322" s="12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 ht="14.25" customHeight="1">
      <c r="A323" s="12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 ht="14.25" customHeight="1">
      <c r="A324" s="12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 ht="14.25" customHeight="1">
      <c r="A325" s="12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 ht="14.25" customHeight="1">
      <c r="A326" s="12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 ht="14.25" customHeight="1">
      <c r="A327" s="12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 ht="14.25" customHeight="1">
      <c r="A328" s="12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 ht="14.25" customHeight="1">
      <c r="A329" s="12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 ht="14.25" customHeight="1">
      <c r="A330" s="12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 ht="14.25" customHeight="1">
      <c r="A331" s="12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 ht="14.25" customHeight="1">
      <c r="A332" s="12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 ht="14.25" customHeight="1">
      <c r="A333" s="12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 ht="14.25" customHeight="1">
      <c r="A334" s="12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 ht="14.25" customHeight="1">
      <c r="A335" s="12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 ht="14.25" customHeight="1">
      <c r="A336" s="12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 ht="14.25" customHeight="1">
      <c r="A337" s="12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 ht="14.25" customHeight="1">
      <c r="A338" s="12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 ht="14.25" customHeight="1">
      <c r="A339" s="12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 ht="14.25" customHeight="1">
      <c r="A340" s="12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 ht="14.25" customHeight="1">
      <c r="A341" s="12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 ht="14.25" customHeight="1">
      <c r="A342" s="12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 ht="14.25" customHeight="1">
      <c r="A343" s="12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 ht="14.25" customHeight="1">
      <c r="A344" s="12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 ht="14.25" customHeight="1">
      <c r="A345" s="12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 ht="14.25" customHeight="1">
      <c r="A346" s="12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 ht="14.25" customHeight="1">
      <c r="A347" s="12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 ht="14.25" customHeight="1">
      <c r="A348" s="12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 ht="14.25" customHeight="1">
      <c r="A349" s="12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 ht="14.25" customHeight="1">
      <c r="A350" s="12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 ht="14.25" customHeight="1">
      <c r="A351" s="12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 ht="14.25" customHeight="1">
      <c r="A352" s="12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 ht="14.25" customHeight="1">
      <c r="A353" s="12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 ht="14.25" customHeight="1">
      <c r="A354" s="12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 ht="14.25" customHeight="1">
      <c r="A355" s="12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 ht="14.25" customHeight="1">
      <c r="A356" s="12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 ht="14.25" customHeight="1">
      <c r="A357" s="12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 ht="14.25" customHeight="1">
      <c r="A358" s="12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 ht="14.25" customHeight="1">
      <c r="A359" s="12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 ht="14.25" customHeight="1">
      <c r="A360" s="12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 ht="14.25" customHeight="1">
      <c r="A361" s="12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 ht="14.25" customHeight="1">
      <c r="A362" s="12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 ht="14.25" customHeight="1">
      <c r="A363" s="12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 ht="14.25" customHeight="1">
      <c r="A364" s="12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 ht="14.25" customHeight="1">
      <c r="A365" s="12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 ht="14.25" customHeight="1">
      <c r="A366" s="12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 ht="14.25" customHeight="1">
      <c r="A367" s="12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 ht="14.25" customHeight="1">
      <c r="A368" s="12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 ht="14.25" customHeight="1">
      <c r="A369" s="12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 ht="14.25" customHeight="1">
      <c r="A370" s="12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 ht="14.25" customHeight="1">
      <c r="A371" s="12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 ht="14.25" customHeight="1">
      <c r="A372" s="12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 ht="14.25" customHeight="1">
      <c r="A373" s="12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 ht="14.25" customHeight="1">
      <c r="A374" s="12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 ht="14.25" customHeight="1">
      <c r="A375" s="12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 ht="14.25" customHeight="1">
      <c r="A376" s="12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 ht="14.25" customHeight="1">
      <c r="A377" s="12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 ht="14.25" customHeight="1">
      <c r="A378" s="12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 ht="14.25" customHeight="1">
      <c r="A379" s="12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 ht="14.25" customHeight="1">
      <c r="A380" s="12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 ht="14.25" customHeight="1">
      <c r="A381" s="12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 ht="14.25" customHeight="1">
      <c r="A382" s="12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 ht="14.25" customHeight="1">
      <c r="A383" s="12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 ht="14.25" customHeight="1">
      <c r="A384" s="12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 ht="14.25" customHeight="1">
      <c r="A385" s="12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 ht="14.25" customHeight="1">
      <c r="A386" s="12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 ht="14.25" customHeight="1">
      <c r="A387" s="12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 ht="14.25" customHeight="1">
      <c r="A388" s="12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 ht="14.25" customHeight="1">
      <c r="A389" s="12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 ht="14.25" customHeight="1">
      <c r="A390" s="12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 ht="14.25" customHeight="1">
      <c r="A391" s="12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 ht="14.25" customHeight="1">
      <c r="A392" s="12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 ht="14.25" customHeight="1">
      <c r="A393" s="12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 ht="14.25" customHeight="1">
      <c r="A394" s="12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 ht="14.25" customHeight="1">
      <c r="A395" s="12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 ht="14.25" customHeight="1">
      <c r="A396" s="12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 ht="14.25" customHeight="1">
      <c r="A397" s="12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 ht="14.25" customHeight="1">
      <c r="A398" s="12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 ht="14.25" customHeight="1">
      <c r="A399" s="12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 ht="14.25" customHeight="1">
      <c r="A400" s="12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 ht="14.25" customHeight="1">
      <c r="A401" s="12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 ht="14.25" customHeight="1">
      <c r="A402" s="12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 ht="14.25" customHeight="1">
      <c r="A403" s="12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 ht="14.25" customHeight="1">
      <c r="A404" s="12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 ht="14.25" customHeight="1">
      <c r="A405" s="12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 ht="14.25" customHeight="1">
      <c r="A406" s="12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 ht="14.25" customHeight="1">
      <c r="A407" s="12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 ht="14.25" customHeight="1">
      <c r="A408" s="12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 ht="14.25" customHeight="1">
      <c r="A409" s="12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 ht="14.25" customHeight="1">
      <c r="A410" s="12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 ht="14.25" customHeight="1">
      <c r="A411" s="12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 ht="14.25" customHeight="1">
      <c r="A412" s="12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 ht="14.25" customHeight="1">
      <c r="A413" s="12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 ht="14.25" customHeight="1">
      <c r="A414" s="12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 ht="14.25" customHeight="1">
      <c r="A415" s="12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 ht="14.25" customHeight="1">
      <c r="A416" s="12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 ht="14.25" customHeight="1">
      <c r="A417" s="12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 ht="14.25" customHeight="1">
      <c r="A418" s="12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 ht="14.25" customHeight="1">
      <c r="A419" s="12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 ht="14.25" customHeight="1">
      <c r="A420" s="12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 ht="14.25" customHeight="1">
      <c r="A421" s="12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 ht="14.25" customHeight="1">
      <c r="A422" s="12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 ht="14.25" customHeight="1">
      <c r="A423" s="12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 ht="14.25" customHeight="1">
      <c r="A424" s="12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 ht="14.25" customHeight="1">
      <c r="A425" s="12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 ht="14.25" customHeight="1">
      <c r="A426" s="12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 ht="14.25" customHeight="1">
      <c r="A427" s="12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 ht="14.25" customHeight="1">
      <c r="A428" s="12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 ht="14.25" customHeight="1">
      <c r="A429" s="12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 ht="14.25" customHeight="1">
      <c r="A430" s="12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 ht="14.25" customHeight="1">
      <c r="A431" s="12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 ht="14.25" customHeight="1">
      <c r="A432" s="12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 ht="14.25" customHeight="1">
      <c r="A433" s="12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 ht="14.25" customHeight="1">
      <c r="A434" s="12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 ht="14.25" customHeight="1">
      <c r="A435" s="12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 ht="14.25" customHeight="1">
      <c r="A436" s="12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 ht="14.25" customHeight="1">
      <c r="A437" s="12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 ht="14.25" customHeight="1">
      <c r="A438" s="12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 ht="14.25" customHeight="1">
      <c r="A439" s="12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 ht="14.25" customHeight="1">
      <c r="A440" s="12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 ht="14.25" customHeight="1">
      <c r="A441" s="12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 ht="14.25" customHeight="1">
      <c r="A442" s="12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 ht="14.25" customHeight="1">
      <c r="A443" s="12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 ht="14.25" customHeight="1">
      <c r="A444" s="12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 ht="14.25" customHeight="1">
      <c r="A445" s="12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 ht="14.25" customHeight="1">
      <c r="A446" s="12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 ht="14.25" customHeight="1">
      <c r="A447" s="12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 ht="14.25" customHeight="1">
      <c r="A448" s="12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 ht="14.25" customHeight="1">
      <c r="A449" s="12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 ht="14.25" customHeight="1">
      <c r="A450" s="12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 ht="14.25" customHeight="1">
      <c r="A451" s="12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 ht="14.25" customHeight="1">
      <c r="A452" s="12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 ht="14.25" customHeight="1">
      <c r="A453" s="12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 ht="14.25" customHeight="1">
      <c r="A454" s="12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 ht="14.25" customHeight="1">
      <c r="A455" s="12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 ht="14.25" customHeight="1">
      <c r="A456" s="12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 ht="14.25" customHeight="1">
      <c r="A457" s="12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 ht="14.25" customHeight="1">
      <c r="A458" s="12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 ht="14.25" customHeight="1">
      <c r="A459" s="12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 ht="14.25" customHeight="1">
      <c r="A460" s="12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 ht="14.25" customHeight="1">
      <c r="A461" s="12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 ht="14.25" customHeight="1">
      <c r="A462" s="12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 ht="14.25" customHeight="1">
      <c r="A463" s="12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 ht="14.25" customHeight="1">
      <c r="A464" s="12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 ht="14.25" customHeight="1">
      <c r="A465" s="12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 ht="14.25" customHeight="1">
      <c r="A466" s="12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 ht="14.25" customHeight="1">
      <c r="A467" s="12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 ht="14.25" customHeight="1">
      <c r="A468" s="12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 ht="14.25" customHeight="1">
      <c r="A469" s="12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 ht="14.25" customHeight="1">
      <c r="A470" s="12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 ht="14.25" customHeight="1">
      <c r="A471" s="12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 ht="14.25" customHeight="1">
      <c r="A472" s="12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 ht="14.25" customHeight="1">
      <c r="A473" s="12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 ht="14.25" customHeight="1">
      <c r="A474" s="12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 ht="14.25" customHeight="1">
      <c r="A475" s="12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 ht="14.25" customHeight="1">
      <c r="A476" s="12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 ht="14.25" customHeight="1">
      <c r="A477" s="12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 ht="14.25" customHeight="1">
      <c r="A478" s="12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 ht="14.25" customHeight="1">
      <c r="A479" s="12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 ht="14.25" customHeight="1">
      <c r="A480" s="12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 ht="14.25" customHeight="1">
      <c r="A481" s="12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 ht="14.25" customHeight="1">
      <c r="A482" s="12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 ht="14.25" customHeight="1">
      <c r="A483" s="12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 ht="14.25" customHeight="1">
      <c r="A484" s="12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 ht="14.25" customHeight="1">
      <c r="A485" s="12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 ht="14.25" customHeight="1">
      <c r="A486" s="12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 ht="14.25" customHeight="1">
      <c r="A487" s="12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 ht="14.25" customHeight="1">
      <c r="A488" s="12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 ht="14.25" customHeight="1">
      <c r="A489" s="12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 ht="14.25" customHeight="1">
      <c r="A490" s="12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 ht="14.25" customHeight="1">
      <c r="A491" s="12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 ht="14.25" customHeight="1">
      <c r="A492" s="12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 ht="14.25" customHeight="1">
      <c r="A493" s="12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 ht="14.25" customHeight="1">
      <c r="A494" s="12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 ht="14.25" customHeight="1">
      <c r="A495" s="12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 ht="14.25" customHeight="1">
      <c r="A496" s="12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 ht="14.25" customHeight="1">
      <c r="A497" s="12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 ht="14.25" customHeight="1">
      <c r="A498" s="12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 ht="14.25" customHeight="1">
      <c r="A499" s="12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 ht="14.25" customHeight="1">
      <c r="A500" s="12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 ht="14.25" customHeight="1">
      <c r="A501" s="12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 ht="14.25" customHeight="1">
      <c r="A502" s="12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 ht="14.25" customHeight="1">
      <c r="A503" s="12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 ht="14.25" customHeight="1">
      <c r="A504" s="12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 ht="14.25" customHeight="1">
      <c r="A505" s="12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 ht="14.25" customHeight="1">
      <c r="A506" s="12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 ht="14.25" customHeight="1">
      <c r="A507" s="12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 ht="14.25" customHeight="1">
      <c r="A508" s="12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 ht="14.25" customHeight="1">
      <c r="A509" s="12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 ht="14.25" customHeight="1">
      <c r="A510" s="12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 ht="14.25" customHeight="1">
      <c r="A511" s="12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 ht="14.25" customHeight="1">
      <c r="A512" s="12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 ht="14.25" customHeight="1">
      <c r="A513" s="12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 ht="14.25" customHeight="1">
      <c r="A514" s="12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 ht="14.25" customHeight="1">
      <c r="A515" s="12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 ht="14.25" customHeight="1">
      <c r="A516" s="12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 ht="14.25" customHeight="1">
      <c r="A517" s="12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 ht="14.25" customHeight="1">
      <c r="A518" s="12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 ht="14.25" customHeight="1">
      <c r="A519" s="12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 ht="14.25" customHeight="1">
      <c r="A520" s="12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 ht="14.25" customHeight="1">
      <c r="A521" s="12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 ht="14.25" customHeight="1">
      <c r="A522" s="12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 ht="14.25" customHeight="1">
      <c r="A523" s="12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 ht="14.25" customHeight="1">
      <c r="A524" s="12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 ht="14.25" customHeight="1">
      <c r="A525" s="12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 ht="14.25" customHeight="1">
      <c r="A526" s="12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 ht="14.25" customHeight="1">
      <c r="A527" s="12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 ht="14.25" customHeight="1">
      <c r="A528" s="12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 ht="14.25" customHeight="1">
      <c r="A529" s="12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 ht="14.25" customHeight="1">
      <c r="A530" s="12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 ht="14.25" customHeight="1">
      <c r="A531" s="12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 ht="14.25" customHeight="1">
      <c r="A532" s="12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 ht="14.25" customHeight="1">
      <c r="A533" s="12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 ht="14.25" customHeight="1">
      <c r="A534" s="12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 ht="14.25" customHeight="1">
      <c r="A535" s="12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 ht="14.25" customHeight="1">
      <c r="A536" s="12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 ht="14.25" customHeight="1">
      <c r="A537" s="12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 ht="14.25" customHeight="1">
      <c r="A538" s="12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 ht="14.25" customHeight="1">
      <c r="A539" s="12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 ht="14.25" customHeight="1">
      <c r="A540" s="12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 ht="14.25" customHeight="1">
      <c r="A541" s="12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 ht="14.25" customHeight="1">
      <c r="A542" s="12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 ht="14.25" customHeight="1">
      <c r="A543" s="12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 ht="14.25" customHeight="1">
      <c r="A544" s="12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 ht="14.25" customHeight="1">
      <c r="A545" s="12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 ht="14.25" customHeight="1">
      <c r="A546" s="12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 ht="14.25" customHeight="1">
      <c r="A547" s="12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 ht="14.25" customHeight="1">
      <c r="A548" s="12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 ht="14.25" customHeight="1">
      <c r="A549" s="12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 ht="14.25" customHeight="1">
      <c r="A550" s="12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 ht="14.25" customHeight="1">
      <c r="A551" s="12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 ht="14.25" customHeight="1">
      <c r="A552" s="12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 ht="14.25" customHeight="1">
      <c r="A553" s="12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 ht="14.25" customHeight="1">
      <c r="A554" s="12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 ht="14.25" customHeight="1">
      <c r="A555" s="12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 ht="14.25" customHeight="1">
      <c r="A556" s="12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 ht="14.25" customHeight="1">
      <c r="A557" s="12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 ht="14.25" customHeight="1">
      <c r="A558" s="12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 ht="14.25" customHeight="1">
      <c r="A559" s="12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 ht="14.25" customHeight="1">
      <c r="A560" s="12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 ht="14.25" customHeight="1">
      <c r="A561" s="12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 ht="14.25" customHeight="1">
      <c r="A562" s="12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 ht="14.25" customHeight="1">
      <c r="A563" s="12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 ht="14.25" customHeight="1">
      <c r="A564" s="12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 ht="14.25" customHeight="1">
      <c r="A565" s="12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 ht="14.25" customHeight="1">
      <c r="A566" s="12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 ht="14.25" customHeight="1">
      <c r="A567" s="12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 ht="14.25" customHeight="1">
      <c r="A568" s="12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 ht="14.25" customHeight="1">
      <c r="A569" s="12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 ht="14.25" customHeight="1">
      <c r="A570" s="12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 ht="14.25" customHeight="1">
      <c r="A571" s="12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 ht="14.25" customHeight="1">
      <c r="A572" s="12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 ht="14.25" customHeight="1">
      <c r="A573" s="12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 ht="14.25" customHeight="1">
      <c r="A574" s="12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 ht="14.25" customHeight="1">
      <c r="A575" s="12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 ht="14.25" customHeight="1">
      <c r="A576" s="12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 ht="14.25" customHeight="1">
      <c r="A577" s="12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 ht="14.25" customHeight="1">
      <c r="A578" s="12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 ht="14.25" customHeight="1">
      <c r="A579" s="12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 ht="14.25" customHeight="1">
      <c r="A580" s="12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 ht="14.25" customHeight="1">
      <c r="A581" s="12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 ht="14.25" customHeight="1">
      <c r="A582" s="12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 ht="14.25" customHeight="1">
      <c r="A583" s="12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 ht="14.25" customHeight="1">
      <c r="A584" s="12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 ht="14.25" customHeight="1">
      <c r="A585" s="12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 ht="14.25" customHeight="1">
      <c r="A586" s="12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 ht="14.25" customHeight="1">
      <c r="A587" s="12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 ht="14.25" customHeight="1">
      <c r="A588" s="12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 ht="14.25" customHeight="1">
      <c r="A589" s="12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 ht="14.25" customHeight="1">
      <c r="A590" s="12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 ht="14.25" customHeight="1">
      <c r="A591" s="12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 ht="14.25" customHeight="1">
      <c r="A592" s="12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 ht="14.25" customHeight="1">
      <c r="A593" s="12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 ht="14.25" customHeight="1">
      <c r="A594" s="12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 ht="14.25" customHeight="1">
      <c r="A595" s="12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 ht="14.25" customHeight="1">
      <c r="A596" s="12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 ht="14.25" customHeight="1">
      <c r="A597" s="12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 ht="14.25" customHeight="1">
      <c r="A598" s="12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 ht="14.25" customHeight="1">
      <c r="A599" s="12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 ht="14.25" customHeight="1">
      <c r="A600" s="12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 ht="14.25" customHeight="1">
      <c r="A601" s="12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 ht="14.25" customHeight="1">
      <c r="A602" s="12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 ht="14.25" customHeight="1">
      <c r="A603" s="12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 ht="14.25" customHeight="1">
      <c r="A604" s="12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 ht="14.25" customHeight="1">
      <c r="A605" s="12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 ht="14.25" customHeight="1">
      <c r="A606" s="12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 ht="14.25" customHeight="1">
      <c r="A607" s="12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 ht="14.25" customHeight="1">
      <c r="A608" s="12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 ht="14.25" customHeight="1">
      <c r="A609" s="12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 ht="14.25" customHeight="1">
      <c r="A610" s="12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 ht="14.25" customHeight="1">
      <c r="A611" s="12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 ht="14.25" customHeight="1">
      <c r="A612" s="12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 ht="14.25" customHeight="1">
      <c r="A613" s="12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 ht="14.25" customHeight="1">
      <c r="A614" s="12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 ht="14.25" customHeight="1">
      <c r="A615" s="12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 ht="14.25" customHeight="1">
      <c r="A616" s="12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 ht="14.25" customHeight="1">
      <c r="A617" s="12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 ht="14.25" customHeight="1">
      <c r="A618" s="12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 ht="14.25" customHeight="1">
      <c r="A619" s="12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 ht="14.25" customHeight="1">
      <c r="A620" s="12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 ht="14.25" customHeight="1">
      <c r="A621" s="12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 ht="14.25" customHeight="1">
      <c r="A622" s="12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 ht="14.25" customHeight="1">
      <c r="A623" s="12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 ht="14.25" customHeight="1">
      <c r="A624" s="12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 ht="14.25" customHeight="1">
      <c r="A625" s="12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 ht="14.25" customHeight="1">
      <c r="A626" s="12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 ht="14.25" customHeight="1">
      <c r="A627" s="12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 ht="14.25" customHeight="1">
      <c r="A628" s="12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 ht="14.25" customHeight="1">
      <c r="A629" s="12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 ht="14.25" customHeight="1">
      <c r="A630" s="12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 ht="14.25" customHeight="1">
      <c r="A631" s="12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 ht="14.25" customHeight="1">
      <c r="A632" s="12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 ht="14.25" customHeight="1">
      <c r="A633" s="12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 ht="14.25" customHeight="1">
      <c r="A634" s="12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 ht="14.25" customHeight="1">
      <c r="A635" s="12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 ht="14.25" customHeight="1">
      <c r="A636" s="12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 ht="14.25" customHeight="1">
      <c r="A637" s="12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 ht="14.25" customHeight="1">
      <c r="A638" s="12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 ht="14.25" customHeight="1">
      <c r="A639" s="12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 ht="14.25" customHeight="1">
      <c r="A640" s="12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 ht="14.25" customHeight="1">
      <c r="A641" s="12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 ht="14.25" customHeight="1">
      <c r="A642" s="12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 ht="14.25" customHeight="1">
      <c r="A643" s="12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 ht="14.25" customHeight="1">
      <c r="A644" s="12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 ht="14.25" customHeight="1">
      <c r="A645" s="12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 ht="14.25" customHeight="1">
      <c r="A646" s="12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 ht="14.25" customHeight="1">
      <c r="A647" s="12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 ht="14.25" customHeight="1">
      <c r="A648" s="12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 ht="14.25" customHeight="1">
      <c r="A649" s="12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 ht="14.25" customHeight="1">
      <c r="A650" s="12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 ht="14.25" customHeight="1">
      <c r="A651" s="12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 ht="14.25" customHeight="1">
      <c r="A652" s="12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 ht="14.25" customHeight="1">
      <c r="A653" s="12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 ht="14.25" customHeight="1">
      <c r="A654" s="12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 ht="14.25" customHeight="1">
      <c r="A655" s="12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 ht="14.25" customHeight="1">
      <c r="A656" s="12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 ht="14.25" customHeight="1">
      <c r="A657" s="12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 ht="14.25" customHeight="1">
      <c r="A658" s="12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 ht="14.25" customHeight="1">
      <c r="A659" s="12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 ht="14.25" customHeight="1">
      <c r="A660" s="12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 ht="14.25" customHeight="1">
      <c r="A661" s="12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 ht="14.25" customHeight="1">
      <c r="A662" s="12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 ht="14.25" customHeight="1">
      <c r="A663" s="12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 ht="14.25" customHeight="1">
      <c r="A664" s="12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 ht="14.25" customHeight="1">
      <c r="A665" s="12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 ht="14.25" customHeight="1">
      <c r="A666" s="12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 ht="14.25" customHeight="1">
      <c r="A667" s="12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 ht="14.25" customHeight="1">
      <c r="A668" s="12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 ht="14.25" customHeight="1">
      <c r="A669" s="12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 ht="14.25" customHeight="1">
      <c r="A670" s="12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 ht="14.25" customHeight="1">
      <c r="A671" s="12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 ht="14.25" customHeight="1">
      <c r="A672" s="12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 ht="14.25" customHeight="1">
      <c r="A673" s="12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 ht="14.25" customHeight="1">
      <c r="A674" s="12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 ht="14.25" customHeight="1">
      <c r="A675" s="12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 ht="14.25" customHeight="1">
      <c r="A676" s="12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 ht="14.25" customHeight="1">
      <c r="A677" s="12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 ht="14.25" customHeight="1">
      <c r="A678" s="12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 ht="14.25" customHeight="1">
      <c r="A679" s="12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 ht="14.25" customHeight="1">
      <c r="A680" s="12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 ht="14.25" customHeight="1">
      <c r="A681" s="12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 ht="14.25" customHeight="1">
      <c r="A682" s="12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 ht="14.25" customHeight="1">
      <c r="A683" s="12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 ht="14.25" customHeight="1">
      <c r="A684" s="12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 ht="14.25" customHeight="1">
      <c r="A685" s="12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 ht="14.25" customHeight="1">
      <c r="A686" s="12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 ht="14.25" customHeight="1">
      <c r="A687" s="12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 ht="14.25" customHeight="1">
      <c r="A688" s="12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 ht="14.25" customHeight="1">
      <c r="A689" s="12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 ht="14.25" customHeight="1">
      <c r="A690" s="12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 ht="14.25" customHeight="1">
      <c r="A691" s="12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 ht="14.25" customHeight="1">
      <c r="A692" s="12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 ht="14.25" customHeight="1">
      <c r="A693" s="12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 ht="14.25" customHeight="1">
      <c r="A694" s="12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 ht="14.25" customHeight="1">
      <c r="A695" s="12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 ht="14.25" customHeight="1">
      <c r="A696" s="12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 ht="14.25" customHeight="1">
      <c r="A697" s="12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 ht="14.25" customHeight="1">
      <c r="A698" s="12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 ht="14.25" customHeight="1">
      <c r="A699" s="12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 ht="14.25" customHeight="1">
      <c r="A700" s="12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 ht="14.25" customHeight="1">
      <c r="A701" s="12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 ht="14.25" customHeight="1">
      <c r="A702" s="12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 ht="14.25" customHeight="1">
      <c r="A703" s="12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 ht="14.25" customHeight="1">
      <c r="A704" s="12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 ht="14.25" customHeight="1">
      <c r="A705" s="12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 ht="14.25" customHeight="1">
      <c r="A706" s="12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 ht="14.25" customHeight="1">
      <c r="A707" s="12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 ht="14.25" customHeight="1">
      <c r="A708" s="12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 ht="14.25" customHeight="1">
      <c r="A709" s="12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 ht="14.25" customHeight="1">
      <c r="A710" s="12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 ht="14.25" customHeight="1">
      <c r="A711" s="12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 ht="14.25" customHeight="1">
      <c r="A712" s="12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 ht="14.25" customHeight="1">
      <c r="A713" s="12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 ht="14.25" customHeight="1">
      <c r="A714" s="12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 ht="14.25" customHeight="1">
      <c r="A715" s="12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 ht="14.25" customHeight="1">
      <c r="A716" s="12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 ht="14.25" customHeight="1">
      <c r="A717" s="12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 ht="14.25" customHeight="1">
      <c r="A718" s="12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 ht="14.25" customHeight="1">
      <c r="A719" s="12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 ht="14.25" customHeight="1">
      <c r="A720" s="12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 ht="14.25" customHeight="1">
      <c r="A721" s="12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 ht="14.25" customHeight="1">
      <c r="A722" s="12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 ht="14.25" customHeight="1">
      <c r="A723" s="12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 ht="14.25" customHeight="1">
      <c r="A724" s="12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 ht="14.25" customHeight="1">
      <c r="A725" s="12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 ht="14.25" customHeight="1">
      <c r="A726" s="12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 ht="14.25" customHeight="1">
      <c r="A727" s="12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 ht="14.25" customHeight="1">
      <c r="A728" s="12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 ht="14.25" customHeight="1">
      <c r="A729" s="12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 ht="14.25" customHeight="1">
      <c r="A730" s="12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 ht="14.25" customHeight="1">
      <c r="A731" s="12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 ht="14.25" customHeight="1">
      <c r="A732" s="12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 ht="14.25" customHeight="1">
      <c r="A733" s="12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 ht="14.25" customHeight="1">
      <c r="A734" s="12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 ht="14.25" customHeight="1">
      <c r="A735" s="12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 ht="14.25" customHeight="1">
      <c r="A736" s="12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 ht="14.25" customHeight="1">
      <c r="A737" s="12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 ht="14.25" customHeight="1">
      <c r="A738" s="12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 ht="14.25" customHeight="1">
      <c r="A739" s="12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 ht="14.25" customHeight="1">
      <c r="A740" s="12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 ht="14.25" customHeight="1">
      <c r="A741" s="12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 ht="14.25" customHeight="1">
      <c r="A742" s="12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 ht="14.25" customHeight="1">
      <c r="A743" s="12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 ht="14.25" customHeight="1">
      <c r="A744" s="12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 ht="14.25" customHeight="1">
      <c r="A745" s="12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 ht="14.25" customHeight="1">
      <c r="A746" s="12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 ht="14.25" customHeight="1">
      <c r="A747" s="12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 ht="14.25" customHeight="1">
      <c r="A748" s="12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 ht="14.25" customHeight="1">
      <c r="A749" s="12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 ht="14.25" customHeight="1">
      <c r="A750" s="12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 ht="14.25" customHeight="1">
      <c r="A751" s="12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 ht="14.25" customHeight="1">
      <c r="A752" s="12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 ht="14.25" customHeight="1">
      <c r="A753" s="12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 ht="14.25" customHeight="1">
      <c r="A754" s="12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 ht="14.25" customHeight="1">
      <c r="A755" s="12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 ht="14.25" customHeight="1">
      <c r="A756" s="12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 ht="14.25" customHeight="1">
      <c r="A757" s="12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 ht="14.25" customHeight="1">
      <c r="A758" s="12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 ht="14.25" customHeight="1">
      <c r="A759" s="12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 ht="14.25" customHeight="1">
      <c r="A760" s="12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 ht="14.25" customHeight="1">
      <c r="A761" s="12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 ht="14.25" customHeight="1">
      <c r="A762" s="12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 ht="14.25" customHeight="1">
      <c r="A763" s="12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 ht="14.25" customHeight="1">
      <c r="A764" s="12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 ht="14.25" customHeight="1">
      <c r="A765" s="12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 ht="14.25" customHeight="1">
      <c r="A766" s="12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 ht="14.25" customHeight="1">
      <c r="A767" s="12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 ht="14.25" customHeight="1">
      <c r="A768" s="12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 ht="14.25" customHeight="1">
      <c r="A769" s="12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 ht="14.25" customHeight="1">
      <c r="A770" s="12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 ht="14.25" customHeight="1">
      <c r="A771" s="12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 ht="14.25" customHeight="1">
      <c r="A772" s="12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 ht="14.25" customHeight="1">
      <c r="A773" s="12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 ht="14.25" customHeight="1">
      <c r="A774" s="12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 ht="14.25" customHeight="1">
      <c r="A775" s="12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 ht="14.25" customHeight="1">
      <c r="A776" s="12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 ht="14.25" customHeight="1">
      <c r="A777" s="12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 ht="14.25" customHeight="1">
      <c r="A778" s="12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 ht="14.25" customHeight="1">
      <c r="A779" s="12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 ht="14.25" customHeight="1">
      <c r="A780" s="12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 ht="14.25" customHeight="1">
      <c r="A781" s="12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 ht="14.25" customHeight="1">
      <c r="A782" s="12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 ht="14.25" customHeight="1">
      <c r="A783" s="12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 ht="14.25" customHeight="1">
      <c r="A784" s="12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 ht="14.25" customHeight="1">
      <c r="A785" s="12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 ht="14.25" customHeight="1">
      <c r="A786" s="12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 ht="14.25" customHeight="1">
      <c r="A787" s="12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 ht="14.25" customHeight="1">
      <c r="A788" s="12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 ht="14.25" customHeight="1">
      <c r="A789" s="12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 ht="14.25" customHeight="1">
      <c r="A790" s="12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 ht="14.25" customHeight="1">
      <c r="A791" s="12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 ht="14.25" customHeight="1">
      <c r="A792" s="12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 ht="14.25" customHeight="1">
      <c r="A793" s="12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 ht="14.25" customHeight="1">
      <c r="A794" s="12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 ht="14.25" customHeight="1">
      <c r="A795" s="12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 ht="14.25" customHeight="1">
      <c r="A796" s="12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 ht="14.25" customHeight="1">
      <c r="A797" s="12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 ht="14.25" customHeight="1">
      <c r="A798" s="12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 ht="14.25" customHeight="1">
      <c r="A799" s="12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 ht="14.25" customHeight="1">
      <c r="A800" s="12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 ht="14.25" customHeight="1">
      <c r="A801" s="12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 ht="14.25" customHeight="1">
      <c r="A802" s="12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 ht="14.25" customHeight="1">
      <c r="A803" s="12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 ht="14.25" customHeight="1">
      <c r="A804" s="12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 ht="14.25" customHeight="1">
      <c r="A805" s="12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 ht="14.25" customHeight="1">
      <c r="A806" s="12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 ht="14.25" customHeight="1">
      <c r="A807" s="12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 ht="14.25" customHeight="1">
      <c r="A808" s="12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 ht="14.25" customHeight="1">
      <c r="A809" s="12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 ht="14.25" customHeight="1">
      <c r="A810" s="12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 ht="14.25" customHeight="1">
      <c r="A811" s="12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 ht="14.25" customHeight="1">
      <c r="A812" s="12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 ht="14.25" customHeight="1">
      <c r="A813" s="12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 ht="14.25" customHeight="1">
      <c r="A814" s="12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 ht="14.25" customHeight="1">
      <c r="A815" s="12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 ht="14.25" customHeight="1">
      <c r="A816" s="12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 ht="14.25" customHeight="1">
      <c r="A817" s="12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 ht="14.25" customHeight="1">
      <c r="A818" s="12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 ht="14.25" customHeight="1">
      <c r="A819" s="12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 ht="14.25" customHeight="1">
      <c r="A820" s="12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 ht="14.25" customHeight="1">
      <c r="A821" s="12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 ht="14.25" customHeight="1">
      <c r="A822" s="12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 ht="14.25" customHeight="1">
      <c r="A823" s="12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 ht="14.25" customHeight="1">
      <c r="A824" s="12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 ht="14.25" customHeight="1">
      <c r="A825" s="12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 ht="14.25" customHeight="1">
      <c r="A826" s="12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 ht="14.25" customHeight="1">
      <c r="A827" s="12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 ht="14.25" customHeight="1">
      <c r="A828" s="12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 ht="14.25" customHeight="1">
      <c r="A829" s="12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 ht="14.25" customHeight="1">
      <c r="A830" s="12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 ht="14.25" customHeight="1">
      <c r="A831" s="12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 ht="14.25" customHeight="1">
      <c r="A832" s="12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 ht="14.25" customHeight="1">
      <c r="A833" s="12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 ht="14.25" customHeight="1">
      <c r="A834" s="12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 ht="14.25" customHeight="1">
      <c r="A835" s="12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 ht="14.25" customHeight="1">
      <c r="A836" s="12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 ht="14.25" customHeight="1">
      <c r="A837" s="12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 ht="14.25" customHeight="1">
      <c r="A838" s="12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 ht="14.25" customHeight="1">
      <c r="A839" s="12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 ht="14.25" customHeight="1">
      <c r="A840" s="12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 ht="14.25" customHeight="1">
      <c r="A841" s="12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 ht="14.25" customHeight="1">
      <c r="A842" s="12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 ht="14.25" customHeight="1">
      <c r="A843" s="12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 ht="14.25" customHeight="1">
      <c r="A844" s="12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 ht="14.25" customHeight="1">
      <c r="A845" s="12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 ht="14.25" customHeight="1">
      <c r="A846" s="12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 ht="14.25" customHeight="1">
      <c r="A847" s="12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 ht="14.25" customHeight="1">
      <c r="A848" s="12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 ht="14.25" customHeight="1">
      <c r="A849" s="12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 ht="14.25" customHeight="1">
      <c r="A850" s="12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 ht="14.25" customHeight="1">
      <c r="A851" s="12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 ht="14.25" customHeight="1">
      <c r="A852" s="12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 ht="14.25" customHeight="1">
      <c r="A853" s="12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 ht="14.25" customHeight="1">
      <c r="A854" s="12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 ht="14.25" customHeight="1">
      <c r="A855" s="12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 ht="14.25" customHeight="1">
      <c r="A856" s="12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 ht="14.25" customHeight="1">
      <c r="A857" s="12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 ht="14.25" customHeight="1">
      <c r="A858" s="12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 ht="14.25" customHeight="1">
      <c r="A859" s="12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 ht="14.25" customHeight="1">
      <c r="A860" s="12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 ht="14.25" customHeight="1">
      <c r="A861" s="12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 ht="14.25" customHeight="1">
      <c r="A862" s="12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 ht="14.25" customHeight="1">
      <c r="A863" s="12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 ht="14.25" customHeight="1">
      <c r="A864" s="12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 ht="14.25" customHeight="1">
      <c r="A865" s="12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 ht="14.25" customHeight="1">
      <c r="A866" s="12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 ht="14.25" customHeight="1">
      <c r="A867" s="12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 ht="14.25" customHeight="1">
      <c r="A868" s="12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 ht="14.25" customHeight="1">
      <c r="A869" s="12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 ht="14.25" customHeight="1">
      <c r="A870" s="12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 ht="14.25" customHeight="1">
      <c r="A871" s="12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 ht="14.25" customHeight="1">
      <c r="A872" s="12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 ht="14.25" customHeight="1">
      <c r="A873" s="12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 ht="14.25" customHeight="1">
      <c r="A874" s="12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 ht="14.25" customHeight="1">
      <c r="A875" s="12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 ht="14.25" customHeight="1">
      <c r="A876" s="12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 ht="14.25" customHeight="1">
      <c r="A877" s="12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 ht="14.25" customHeight="1">
      <c r="A878" s="12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 ht="14.25" customHeight="1">
      <c r="A879" s="12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 ht="14.25" customHeight="1">
      <c r="A880" s="12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 ht="14.25" customHeight="1">
      <c r="A881" s="12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 ht="14.25" customHeight="1">
      <c r="A882" s="12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 ht="14.25" customHeight="1">
      <c r="A883" s="12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 ht="14.25" customHeight="1">
      <c r="A884" s="12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 ht="14.25" customHeight="1">
      <c r="A885" s="12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 ht="14.25" customHeight="1">
      <c r="A886" s="12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 ht="14.25" customHeight="1">
      <c r="A887" s="12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 ht="14.25" customHeight="1">
      <c r="A888" s="12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 ht="14.25" customHeight="1">
      <c r="A889" s="12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 ht="14.25" customHeight="1">
      <c r="A890" s="12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 ht="14.25" customHeight="1">
      <c r="A891" s="12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 ht="14.25" customHeight="1">
      <c r="A892" s="12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 ht="14.25" customHeight="1">
      <c r="A893" s="12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 ht="14.25" customHeight="1">
      <c r="A894" s="12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 ht="14.25" customHeight="1">
      <c r="A895" s="12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 ht="14.25" customHeight="1">
      <c r="A896" s="12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 ht="14.25" customHeight="1">
      <c r="A897" s="12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 ht="14.25" customHeight="1">
      <c r="A898" s="12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 ht="14.25" customHeight="1">
      <c r="A899" s="12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 ht="14.25" customHeight="1">
      <c r="A900" s="12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 ht="14.25" customHeight="1">
      <c r="A901" s="12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 ht="14.25" customHeight="1">
      <c r="A902" s="12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 ht="14.25" customHeight="1">
      <c r="A903" s="12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 ht="14.25" customHeight="1">
      <c r="A904" s="12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 ht="14.25" customHeight="1">
      <c r="A905" s="12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 ht="14.25" customHeight="1">
      <c r="A906" s="12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 ht="14.25" customHeight="1">
      <c r="A907" s="12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 ht="14.25" customHeight="1">
      <c r="A908" s="12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 ht="14.25" customHeight="1">
      <c r="A909" s="12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 ht="14.25" customHeight="1">
      <c r="A910" s="12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 ht="14.25" customHeight="1">
      <c r="A911" s="12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 ht="14.25" customHeight="1">
      <c r="A912" s="12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 ht="14.25" customHeight="1">
      <c r="A913" s="12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 ht="14.25" customHeight="1">
      <c r="A914" s="12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 ht="14.25" customHeight="1">
      <c r="A915" s="12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 ht="14.25" customHeight="1">
      <c r="A916" s="12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 ht="14.25" customHeight="1">
      <c r="A917" s="12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 ht="14.25" customHeight="1">
      <c r="A918" s="12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 ht="14.25" customHeight="1">
      <c r="A919" s="12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 ht="14.25" customHeight="1">
      <c r="A920" s="12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 ht="14.25" customHeight="1">
      <c r="A921" s="12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 ht="14.25" customHeight="1">
      <c r="A922" s="12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 ht="14.25" customHeight="1">
      <c r="A923" s="12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 ht="14.25" customHeight="1">
      <c r="A924" s="12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 ht="14.25" customHeight="1">
      <c r="A925" s="12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 ht="14.25" customHeight="1">
      <c r="A926" s="12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 ht="14.25" customHeight="1">
      <c r="A927" s="12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 ht="14.25" customHeight="1">
      <c r="A928" s="12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 ht="14.25" customHeight="1">
      <c r="A929" s="12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 ht="14.25" customHeight="1">
      <c r="A930" s="12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 ht="14.25" customHeight="1">
      <c r="A931" s="12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 ht="14.25" customHeight="1">
      <c r="A932" s="12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 ht="14.25" customHeight="1">
      <c r="A933" s="12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 ht="14.25" customHeight="1">
      <c r="A934" s="12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 ht="14.25" customHeight="1">
      <c r="A935" s="12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 ht="14.25" customHeight="1">
      <c r="A936" s="12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 ht="14.25" customHeight="1">
      <c r="A937" s="12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 ht="14.25" customHeight="1">
      <c r="A938" s="12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 ht="14.25" customHeight="1">
      <c r="A939" s="12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 ht="14.25" customHeight="1">
      <c r="A940" s="12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 ht="14.25" customHeight="1">
      <c r="A941" s="12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 ht="14.25" customHeight="1">
      <c r="A942" s="12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 ht="14.25" customHeight="1">
      <c r="A943" s="12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 ht="14.25" customHeight="1">
      <c r="A944" s="12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 ht="14.25" customHeight="1">
      <c r="A945" s="12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 ht="14.25" customHeight="1">
      <c r="A946" s="12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 ht="14.25" customHeight="1">
      <c r="A947" s="12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 ht="14.25" customHeight="1">
      <c r="A948" s="12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 ht="14.25" customHeight="1">
      <c r="A949" s="12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 ht="14.25" customHeight="1">
      <c r="A950" s="12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 ht="14.25" customHeight="1">
      <c r="A951" s="12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 ht="14.25" customHeight="1">
      <c r="A952" s="12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 ht="14.25" customHeight="1">
      <c r="A953" s="12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 ht="14.25" customHeight="1">
      <c r="A954" s="12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 ht="14.25" customHeight="1">
      <c r="A955" s="12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 ht="14.25" customHeight="1">
      <c r="A956" s="12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 ht="14.25" customHeight="1">
      <c r="A957" s="12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 ht="14.25" customHeight="1">
      <c r="A958" s="12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 ht="14.25" customHeight="1">
      <c r="A959" s="12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 ht="14.25" customHeight="1">
      <c r="A960" s="12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 ht="14.25" customHeight="1">
      <c r="A961" s="12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 ht="14.25" customHeight="1">
      <c r="A962" s="12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 ht="14.25" customHeight="1">
      <c r="A963" s="12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 ht="14.25" customHeight="1">
      <c r="A964" s="12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 ht="14.25" customHeight="1">
      <c r="A965" s="12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 ht="14.25" customHeight="1">
      <c r="A966" s="12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 ht="14.25" customHeight="1">
      <c r="A967" s="12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 ht="14.25" customHeight="1">
      <c r="A968" s="12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 ht="14.25" customHeight="1">
      <c r="A969" s="12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 ht="14.25" customHeight="1">
      <c r="A970" s="12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 ht="14.25" customHeight="1">
      <c r="A971" s="12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  <row r="972" ht="14.25" customHeight="1">
      <c r="A972" s="12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</row>
    <row r="973" ht="14.25" customHeight="1">
      <c r="A973" s="12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</row>
    <row r="974" ht="14.25" customHeight="1">
      <c r="A974" s="12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</row>
    <row r="975" ht="14.25" customHeight="1">
      <c r="A975" s="12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</row>
    <row r="976" ht="14.25" customHeight="1">
      <c r="A976" s="12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</row>
    <row r="977" ht="14.25" customHeight="1">
      <c r="A977" s="12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</row>
    <row r="978" ht="14.25" customHeight="1">
      <c r="A978" s="12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</row>
    <row r="979" ht="14.25" customHeight="1">
      <c r="A979" s="12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</row>
    <row r="980" ht="14.25" customHeight="1">
      <c r="A980" s="12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</row>
    <row r="981" ht="14.25" customHeight="1">
      <c r="A981" s="12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</row>
    <row r="982" ht="14.25" customHeight="1">
      <c r="A982" s="12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</row>
    <row r="983" ht="14.25" customHeight="1">
      <c r="A983" s="12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</row>
    <row r="984" ht="14.25" customHeight="1">
      <c r="A984" s="12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</row>
    <row r="985" ht="14.25" customHeight="1">
      <c r="A985" s="12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</row>
    <row r="986" ht="14.25" customHeight="1">
      <c r="A986" s="12"/>
      <c r="B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</row>
    <row r="987" ht="14.25" customHeight="1">
      <c r="A987" s="12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</row>
    <row r="988" ht="14.25" customHeight="1">
      <c r="A988" s="12"/>
      <c r="B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</row>
    <row r="989" ht="14.25" customHeight="1">
      <c r="A989" s="12"/>
      <c r="B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</row>
    <row r="990" ht="14.25" customHeight="1">
      <c r="A990" s="12"/>
      <c r="B990" s="66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</row>
    <row r="991" ht="14.25" customHeight="1">
      <c r="A991" s="12"/>
      <c r="B991" s="66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</row>
    <row r="992" ht="14.25" customHeight="1">
      <c r="A992" s="12"/>
      <c r="B992" s="66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</row>
    <row r="993" ht="14.25" customHeight="1">
      <c r="A993" s="12"/>
      <c r="B993" s="66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</row>
    <row r="994" ht="14.25" customHeight="1">
      <c r="A994" s="12"/>
      <c r="B994" s="66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</row>
    <row r="995" ht="14.25" customHeight="1">
      <c r="A995" s="12"/>
      <c r="B995" s="6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</row>
    <row r="996" ht="14.25" customHeight="1">
      <c r="A996" s="12"/>
      <c r="B996" s="66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</row>
    <row r="997" ht="14.25" customHeight="1">
      <c r="A997" s="12"/>
      <c r="B997" s="66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</row>
    <row r="998" ht="14.25" customHeight="1">
      <c r="A998" s="12"/>
      <c r="B998" s="66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</row>
    <row r="999" ht="14.25" customHeight="1">
      <c r="A999" s="12"/>
      <c r="B999" s="66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</row>
    <row r="1000" ht="14.25" customHeight="1">
      <c r="A1000" s="12"/>
      <c r="B1000" s="66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103"/>
      <c r="O1" s="103"/>
    </row>
    <row r="2" ht="14.25" customHeight="1">
      <c r="B2" s="103"/>
      <c r="O2" s="103"/>
    </row>
    <row r="3" ht="14.25" customHeight="1">
      <c r="B3" s="103"/>
      <c r="O3" s="103"/>
    </row>
    <row r="4" ht="14.25" customHeight="1">
      <c r="B4" s="103"/>
      <c r="O4" s="103"/>
    </row>
    <row r="5" ht="14.25" customHeight="1">
      <c r="B5" s="103"/>
      <c r="O5" s="103"/>
    </row>
    <row r="6" ht="14.25" customHeight="1">
      <c r="B6" s="103"/>
      <c r="O6" s="103"/>
    </row>
    <row r="7" ht="14.25" customHeight="1">
      <c r="B7" s="103"/>
      <c r="O7" s="103"/>
    </row>
    <row r="8" ht="14.25" customHeight="1">
      <c r="B8" s="103"/>
      <c r="O8" s="103"/>
    </row>
    <row r="9" ht="14.25" customHeight="1">
      <c r="B9" s="103"/>
      <c r="O9" s="103"/>
    </row>
    <row r="10" ht="14.25" customHeight="1">
      <c r="B10" s="103"/>
      <c r="O10" s="103"/>
    </row>
    <row r="11" ht="14.25" customHeight="1">
      <c r="B11" s="103"/>
      <c r="O11" s="103"/>
    </row>
    <row r="12" ht="14.25" customHeight="1">
      <c r="B12" s="103"/>
      <c r="O12" s="103"/>
    </row>
    <row r="13" ht="14.25" customHeight="1">
      <c r="B13" s="103"/>
      <c r="O13" s="103"/>
    </row>
    <row r="14" ht="14.25" customHeight="1">
      <c r="B14" s="103"/>
      <c r="O14" s="103"/>
    </row>
    <row r="15" ht="14.25" customHeight="1">
      <c r="B15" s="103"/>
      <c r="O15" s="103"/>
    </row>
    <row r="16" ht="14.25" customHeight="1">
      <c r="B16" s="103"/>
      <c r="O16" s="103"/>
    </row>
    <row r="17" ht="14.25" customHeight="1">
      <c r="B17" s="103"/>
      <c r="O17" s="103"/>
    </row>
    <row r="18" ht="14.25" customHeight="1">
      <c r="B18" s="103"/>
      <c r="O18" s="103"/>
    </row>
    <row r="19" ht="14.25" customHeight="1">
      <c r="B19" s="103"/>
      <c r="O19" s="103"/>
    </row>
    <row r="20" ht="14.25" customHeight="1">
      <c r="B20" s="103"/>
      <c r="O20" s="103"/>
    </row>
    <row r="21" ht="14.25" customHeight="1">
      <c r="B21" s="103"/>
      <c r="O21" s="103"/>
    </row>
    <row r="22" ht="14.25" customHeight="1">
      <c r="B22" s="103"/>
      <c r="O22" s="103"/>
    </row>
    <row r="23" ht="14.25" customHeight="1">
      <c r="B23" s="103"/>
      <c r="O23" s="103"/>
    </row>
    <row r="24" ht="14.25" customHeight="1">
      <c r="B24" s="103"/>
      <c r="O24" s="103"/>
    </row>
    <row r="25" ht="14.25" customHeight="1">
      <c r="B25" s="103"/>
      <c r="O25" s="103"/>
    </row>
    <row r="26" ht="14.25" customHeight="1">
      <c r="B26" s="103"/>
      <c r="O26" s="103"/>
    </row>
    <row r="27" ht="14.25" customHeight="1">
      <c r="B27" s="103"/>
      <c r="O27" s="103"/>
    </row>
    <row r="28" ht="14.25" customHeight="1">
      <c r="B28" s="103"/>
      <c r="O28" s="103"/>
    </row>
    <row r="29" ht="14.25" customHeight="1">
      <c r="B29" s="103"/>
      <c r="O29" s="103"/>
    </row>
    <row r="30" ht="14.25" customHeight="1">
      <c r="B30" s="103"/>
      <c r="O30" s="103"/>
    </row>
    <row r="31" ht="14.25" customHeight="1">
      <c r="B31" s="103"/>
      <c r="O31" s="103"/>
    </row>
    <row r="32" ht="14.25" customHeight="1">
      <c r="B32" s="103"/>
      <c r="O32" s="103"/>
    </row>
    <row r="33" ht="14.25" customHeight="1">
      <c r="B33" s="103"/>
      <c r="O33" s="103"/>
    </row>
    <row r="34" ht="14.25" customHeight="1">
      <c r="B34" s="103"/>
      <c r="O34" s="103"/>
    </row>
    <row r="35" ht="14.25" customHeight="1">
      <c r="B35" s="103"/>
      <c r="O35" s="103"/>
    </row>
    <row r="36" ht="14.25" customHeight="1">
      <c r="B36" s="103"/>
      <c r="O36" s="103"/>
    </row>
    <row r="37" ht="14.25" customHeight="1">
      <c r="B37" s="103"/>
      <c r="O37" s="103"/>
    </row>
    <row r="38" ht="14.25" customHeight="1">
      <c r="B38" s="103"/>
      <c r="O38" s="103"/>
    </row>
    <row r="39" ht="14.25" customHeight="1">
      <c r="B39" s="103"/>
      <c r="O39" s="103"/>
    </row>
    <row r="40" ht="14.25" customHeight="1">
      <c r="B40" s="103"/>
      <c r="O40" s="103"/>
    </row>
    <row r="41" ht="14.25" customHeight="1">
      <c r="B41" s="103"/>
      <c r="O41" s="103"/>
    </row>
    <row r="42" ht="14.25" customHeight="1">
      <c r="B42" s="103"/>
      <c r="O42" s="103"/>
    </row>
    <row r="43" ht="14.25" customHeight="1">
      <c r="B43" s="103"/>
      <c r="O43" s="103"/>
    </row>
    <row r="44" ht="14.25" customHeight="1">
      <c r="B44" s="103"/>
      <c r="O44" s="103"/>
    </row>
    <row r="45" ht="14.25" customHeight="1">
      <c r="B45" s="103"/>
      <c r="O45" s="103"/>
    </row>
    <row r="46" ht="14.25" customHeight="1">
      <c r="B46" s="103"/>
      <c r="O46" s="103"/>
    </row>
    <row r="47" ht="14.25" customHeight="1">
      <c r="B47" s="103"/>
      <c r="O47" s="103"/>
    </row>
    <row r="48" ht="14.25" customHeight="1">
      <c r="B48" s="103"/>
      <c r="O48" s="103"/>
    </row>
    <row r="49" ht="14.25" customHeight="1">
      <c r="B49" s="103"/>
      <c r="O49" s="103"/>
    </row>
    <row r="50" ht="14.25" customHeight="1">
      <c r="B50" s="103"/>
      <c r="O50" s="103"/>
    </row>
    <row r="51" ht="14.25" customHeight="1">
      <c r="B51" s="103"/>
      <c r="O51" s="103"/>
    </row>
    <row r="52" ht="14.25" customHeight="1">
      <c r="B52" s="103"/>
      <c r="O52" s="103"/>
    </row>
    <row r="53" ht="14.25" customHeight="1">
      <c r="B53" s="103"/>
      <c r="O53" s="103"/>
    </row>
    <row r="54" ht="14.25" customHeight="1">
      <c r="B54" s="103"/>
      <c r="O54" s="103"/>
    </row>
    <row r="55" ht="14.25" customHeight="1">
      <c r="B55" s="103"/>
      <c r="O55" s="103"/>
    </row>
    <row r="56" ht="14.25" customHeight="1">
      <c r="B56" s="103"/>
      <c r="O56" s="103"/>
    </row>
    <row r="57" ht="14.25" customHeight="1">
      <c r="B57" s="103"/>
      <c r="O57" s="103"/>
    </row>
    <row r="58" ht="14.25" customHeight="1">
      <c r="B58" s="103"/>
      <c r="O58" s="103"/>
    </row>
    <row r="59" ht="14.25" customHeight="1">
      <c r="B59" s="103"/>
      <c r="O59" s="103"/>
    </row>
    <row r="60" ht="14.25" customHeight="1">
      <c r="B60" s="103"/>
      <c r="O60" s="103"/>
    </row>
    <row r="61" ht="14.25" customHeight="1">
      <c r="B61" s="103"/>
      <c r="O61" s="103"/>
    </row>
    <row r="62" ht="14.25" customHeight="1">
      <c r="B62" s="103"/>
      <c r="O62" s="103"/>
    </row>
    <row r="63" ht="14.25" customHeight="1">
      <c r="B63" s="103"/>
      <c r="O63" s="103"/>
    </row>
    <row r="64" ht="14.25" customHeight="1">
      <c r="B64" s="103"/>
      <c r="O64" s="103"/>
    </row>
    <row r="65" ht="14.25" customHeight="1">
      <c r="B65" s="12"/>
      <c r="O65" s="103"/>
    </row>
    <row r="66" ht="14.25" customHeight="1">
      <c r="B66" s="103"/>
      <c r="O66" s="103"/>
    </row>
    <row r="67" ht="14.25" customHeight="1">
      <c r="B67" s="103"/>
      <c r="O67" s="103"/>
    </row>
    <row r="68" ht="14.25" customHeight="1">
      <c r="B68" s="103"/>
      <c r="O68" s="103"/>
    </row>
    <row r="69" ht="14.25" customHeight="1">
      <c r="B69" s="103"/>
      <c r="O69" s="103"/>
    </row>
    <row r="70" ht="14.25" customHeight="1">
      <c r="B70" s="103"/>
      <c r="O70" s="103"/>
    </row>
    <row r="71" ht="14.25" customHeight="1">
      <c r="B71" s="103"/>
      <c r="O71" s="103"/>
    </row>
    <row r="72" ht="14.25" customHeight="1">
      <c r="B72" s="103"/>
      <c r="O72" s="103"/>
    </row>
    <row r="73" ht="14.25" customHeight="1">
      <c r="B73" s="103"/>
      <c r="O73" s="103"/>
    </row>
    <row r="74" ht="14.25" customHeight="1">
      <c r="B74" s="103"/>
      <c r="O74" s="103"/>
    </row>
    <row r="75" ht="14.25" customHeight="1">
      <c r="B75" s="103"/>
      <c r="O75" s="103"/>
    </row>
    <row r="76" ht="14.25" customHeight="1">
      <c r="B76" s="103"/>
      <c r="O76" s="103"/>
    </row>
    <row r="77" ht="14.25" customHeight="1">
      <c r="B77" s="103"/>
      <c r="O77" s="103"/>
    </row>
    <row r="78" ht="14.25" customHeight="1">
      <c r="B78" s="103"/>
      <c r="O78" s="103"/>
    </row>
    <row r="79" ht="14.25" customHeight="1">
      <c r="B79" s="103"/>
      <c r="O79" s="103"/>
    </row>
    <row r="80" ht="14.25" customHeight="1">
      <c r="B80" s="103"/>
      <c r="O80" s="103"/>
    </row>
    <row r="81" ht="14.25" customHeight="1">
      <c r="B81" s="103"/>
      <c r="O81" s="103"/>
    </row>
    <row r="82" ht="14.25" customHeight="1">
      <c r="B82" s="103"/>
      <c r="O82" s="103"/>
    </row>
    <row r="83" ht="14.25" customHeight="1">
      <c r="B83" s="103"/>
      <c r="O83" s="103"/>
    </row>
    <row r="84" ht="14.25" customHeight="1">
      <c r="B84" s="103"/>
      <c r="O84" s="103"/>
    </row>
    <row r="85" ht="14.25" customHeight="1">
      <c r="B85" s="103"/>
      <c r="O85" s="103"/>
    </row>
    <row r="86" ht="14.25" customHeight="1">
      <c r="B86" s="103"/>
      <c r="O86" s="103"/>
    </row>
    <row r="87" ht="14.25" customHeight="1">
      <c r="B87" s="103"/>
      <c r="O87" s="103"/>
    </row>
    <row r="88" ht="14.25" customHeight="1">
      <c r="B88" s="103"/>
      <c r="O88" s="103"/>
    </row>
    <row r="89" ht="14.25" customHeight="1">
      <c r="B89" s="103"/>
      <c r="O89" s="103"/>
    </row>
    <row r="90" ht="14.25" customHeight="1">
      <c r="B90" s="103"/>
      <c r="O90" s="103"/>
    </row>
    <row r="91" ht="14.25" customHeight="1">
      <c r="B91" s="103"/>
      <c r="O91" s="103"/>
    </row>
    <row r="92" ht="14.25" customHeight="1">
      <c r="B92" s="103"/>
      <c r="O92" s="103"/>
    </row>
    <row r="93" ht="14.25" customHeight="1">
      <c r="B93" s="103"/>
      <c r="O93" s="103"/>
    </row>
    <row r="94" ht="14.25" customHeight="1">
      <c r="B94" s="103"/>
      <c r="O94" s="103"/>
    </row>
    <row r="95" ht="14.25" customHeight="1">
      <c r="B95" s="103"/>
      <c r="O95" s="103"/>
    </row>
    <row r="96" ht="14.25" customHeight="1">
      <c r="B96" s="103"/>
      <c r="O96" s="103"/>
    </row>
    <row r="97" ht="14.25" customHeight="1">
      <c r="B97" s="103"/>
      <c r="O97" s="103"/>
    </row>
    <row r="98" ht="14.25" customHeight="1">
      <c r="B98" s="103"/>
      <c r="O98" s="103"/>
    </row>
    <row r="99" ht="14.25" customHeight="1">
      <c r="B99" s="103"/>
      <c r="O99" s="103"/>
    </row>
    <row r="100" ht="14.25" customHeight="1">
      <c r="B100" s="103"/>
      <c r="O100" s="103"/>
    </row>
    <row r="101" ht="14.25" customHeight="1">
      <c r="B101" s="103"/>
      <c r="O101" s="103"/>
    </row>
    <row r="102" ht="14.25" customHeight="1">
      <c r="B102" s="103"/>
      <c r="O102" s="103"/>
    </row>
    <row r="103" ht="14.25" customHeight="1">
      <c r="B103" s="103"/>
      <c r="O103" s="103"/>
    </row>
    <row r="104" ht="14.25" customHeight="1">
      <c r="B104" s="103"/>
      <c r="O104" s="103"/>
    </row>
    <row r="105" ht="14.25" customHeight="1">
      <c r="B105" s="103"/>
      <c r="O105" s="103"/>
    </row>
    <row r="106" ht="14.25" customHeight="1">
      <c r="B106" s="103"/>
      <c r="O106" s="103"/>
    </row>
    <row r="107" ht="14.25" customHeight="1">
      <c r="B107" s="103"/>
      <c r="O107" s="103"/>
    </row>
    <row r="108" ht="14.25" customHeight="1">
      <c r="B108" s="103"/>
      <c r="O108" s="103"/>
    </row>
    <row r="109" ht="14.25" customHeight="1">
      <c r="B109" s="103"/>
      <c r="O109" s="103"/>
    </row>
    <row r="110" ht="14.25" customHeight="1">
      <c r="B110" s="103"/>
      <c r="O110" s="103"/>
    </row>
    <row r="111" ht="14.25" customHeight="1">
      <c r="B111" s="103"/>
      <c r="O111" s="103"/>
    </row>
    <row r="112" ht="14.25" customHeight="1">
      <c r="B112" s="103"/>
      <c r="O112" s="103"/>
    </row>
    <row r="113" ht="14.25" customHeight="1">
      <c r="B113" s="103"/>
      <c r="O113" s="103"/>
    </row>
    <row r="114" ht="14.25" customHeight="1">
      <c r="B114" s="103"/>
      <c r="O114" s="103"/>
    </row>
    <row r="115" ht="14.25" customHeight="1">
      <c r="B115" s="103"/>
      <c r="O115" s="103"/>
    </row>
    <row r="116" ht="14.25" customHeight="1">
      <c r="B116" s="103"/>
      <c r="O116" s="103"/>
    </row>
    <row r="117" ht="14.25" customHeight="1">
      <c r="B117" s="103"/>
      <c r="O117" s="103"/>
    </row>
    <row r="118" ht="14.25" customHeight="1">
      <c r="B118" s="103"/>
      <c r="O118" s="103"/>
    </row>
    <row r="119" ht="14.25" customHeight="1">
      <c r="B119" s="103"/>
      <c r="O119" s="103"/>
    </row>
    <row r="120" ht="14.25" customHeight="1">
      <c r="B120" s="103"/>
      <c r="O120" s="103"/>
    </row>
    <row r="121" ht="14.25" customHeight="1">
      <c r="B121" s="103"/>
      <c r="O121" s="103"/>
    </row>
    <row r="122" ht="14.25" customHeight="1">
      <c r="B122" s="103"/>
      <c r="O122" s="103"/>
    </row>
    <row r="123" ht="14.25" customHeight="1">
      <c r="B123" s="103"/>
      <c r="O123" s="103"/>
    </row>
    <row r="124" ht="14.25" customHeight="1">
      <c r="B124" s="103"/>
      <c r="O124" s="103"/>
    </row>
    <row r="125" ht="14.25" customHeight="1">
      <c r="B125" s="103"/>
      <c r="O125" s="103"/>
    </row>
    <row r="126" ht="14.25" customHeight="1">
      <c r="B126" s="103"/>
      <c r="O126" s="103"/>
    </row>
    <row r="127" ht="14.25" customHeight="1">
      <c r="B127" s="103"/>
      <c r="O127" s="103"/>
    </row>
    <row r="128" ht="14.25" customHeight="1">
      <c r="B128" s="103"/>
      <c r="O128" s="103"/>
    </row>
    <row r="129" ht="14.25" customHeight="1">
      <c r="B129" s="103"/>
      <c r="O129" s="103"/>
    </row>
    <row r="130" ht="14.25" customHeight="1">
      <c r="B130" s="103"/>
      <c r="O130" s="103"/>
    </row>
    <row r="131" ht="14.25" customHeight="1">
      <c r="B131" s="103"/>
      <c r="O131" s="103"/>
    </row>
    <row r="132" ht="14.25" customHeight="1">
      <c r="B132" s="103"/>
      <c r="O132" s="103"/>
    </row>
    <row r="133" ht="14.25" customHeight="1">
      <c r="B133" s="103"/>
      <c r="O133" s="103"/>
    </row>
    <row r="134" ht="14.25" customHeight="1">
      <c r="B134" s="103"/>
      <c r="O134" s="103"/>
    </row>
    <row r="135" ht="14.25" customHeight="1">
      <c r="B135" s="103"/>
      <c r="O135" s="103"/>
    </row>
    <row r="136" ht="14.25" customHeight="1">
      <c r="B136" s="103"/>
      <c r="O136" s="103"/>
    </row>
    <row r="137" ht="14.25" customHeight="1">
      <c r="B137" s="103"/>
      <c r="O137" s="103"/>
    </row>
    <row r="138" ht="14.25" customHeight="1">
      <c r="B138" s="103"/>
      <c r="O138" s="103"/>
    </row>
    <row r="139" ht="14.25" customHeight="1">
      <c r="B139" s="103"/>
      <c r="O139" s="103"/>
    </row>
    <row r="140" ht="14.25" customHeight="1">
      <c r="B140" s="103"/>
      <c r="O140" s="103"/>
    </row>
    <row r="141" ht="14.25" customHeight="1">
      <c r="B141" s="103"/>
      <c r="O141" s="103"/>
    </row>
    <row r="142" ht="14.25" customHeight="1">
      <c r="B142" s="103"/>
      <c r="O142" s="103"/>
    </row>
    <row r="143" ht="14.25" customHeight="1">
      <c r="B143" s="103"/>
      <c r="O143" s="103"/>
    </row>
    <row r="144" ht="14.25" customHeight="1">
      <c r="B144" s="103"/>
      <c r="O144" s="103"/>
    </row>
    <row r="145" ht="14.25" customHeight="1">
      <c r="B145" s="103"/>
      <c r="O145" s="103"/>
    </row>
    <row r="146" ht="14.25" customHeight="1">
      <c r="B146" s="103"/>
      <c r="O146" s="103"/>
    </row>
    <row r="147" ht="14.25" customHeight="1">
      <c r="B147" s="103"/>
      <c r="O147" s="103"/>
    </row>
    <row r="148" ht="14.25" customHeight="1">
      <c r="B148" s="103"/>
      <c r="O148" s="103"/>
    </row>
    <row r="149" ht="14.25" customHeight="1">
      <c r="B149" s="103"/>
      <c r="O149" s="103"/>
    </row>
    <row r="150" ht="14.25" customHeight="1">
      <c r="B150" s="103"/>
      <c r="O150" s="103"/>
    </row>
    <row r="151" ht="14.25" customHeight="1">
      <c r="B151" s="103"/>
      <c r="O151" s="103"/>
    </row>
    <row r="152" ht="14.25" customHeight="1">
      <c r="B152" s="103"/>
      <c r="O152" s="103"/>
    </row>
    <row r="153" ht="14.25" customHeight="1">
      <c r="B153" s="103"/>
      <c r="O153" s="103"/>
    </row>
    <row r="154" ht="14.25" customHeight="1">
      <c r="B154" s="103"/>
      <c r="O154" s="103"/>
    </row>
    <row r="155" ht="14.25" customHeight="1">
      <c r="B155" s="103"/>
      <c r="O155" s="103"/>
    </row>
    <row r="156" ht="14.25" customHeight="1">
      <c r="B156" s="103"/>
      <c r="O156" s="103"/>
    </row>
    <row r="157" ht="14.25" customHeight="1">
      <c r="B157" s="103"/>
      <c r="O157" s="103"/>
    </row>
    <row r="158" ht="14.25" customHeight="1">
      <c r="B158" s="103"/>
      <c r="O158" s="103"/>
    </row>
    <row r="159" ht="14.25" customHeight="1">
      <c r="B159" s="103"/>
      <c r="O159" s="103"/>
    </row>
    <row r="160" ht="14.25" customHeight="1">
      <c r="B160" s="103"/>
      <c r="O160" s="103"/>
    </row>
    <row r="161" ht="14.25" customHeight="1">
      <c r="B161" s="103"/>
      <c r="O161" s="103"/>
    </row>
    <row r="162" ht="14.25" customHeight="1">
      <c r="B162" s="103"/>
      <c r="O162" s="103"/>
    </row>
    <row r="163" ht="14.25" customHeight="1">
      <c r="B163" s="103"/>
      <c r="O163" s="103"/>
    </row>
    <row r="164" ht="14.25" customHeight="1">
      <c r="B164" s="103"/>
      <c r="O164" s="103"/>
    </row>
    <row r="165" ht="14.25" customHeight="1">
      <c r="B165" s="103"/>
      <c r="O165" s="103"/>
    </row>
    <row r="166" ht="14.25" customHeight="1">
      <c r="B166" s="103"/>
      <c r="O166" s="103"/>
    </row>
    <row r="167" ht="14.25" customHeight="1">
      <c r="B167" s="103"/>
      <c r="O167" s="103"/>
    </row>
    <row r="168" ht="14.25" customHeight="1">
      <c r="B168" s="103"/>
      <c r="O168" s="103"/>
    </row>
    <row r="169" ht="14.25" customHeight="1">
      <c r="B169" s="103"/>
      <c r="O169" s="103"/>
    </row>
    <row r="170" ht="14.25" customHeight="1">
      <c r="B170" s="103"/>
      <c r="O170" s="103"/>
    </row>
    <row r="171" ht="14.25" customHeight="1">
      <c r="B171" s="103"/>
      <c r="O171" s="103"/>
    </row>
    <row r="172" ht="14.25" customHeight="1">
      <c r="B172" s="103"/>
      <c r="O172" s="103"/>
    </row>
    <row r="173" ht="14.25" customHeight="1">
      <c r="B173" s="103"/>
      <c r="O173" s="103"/>
    </row>
    <row r="174" ht="14.25" customHeight="1">
      <c r="B174" s="103"/>
      <c r="O174" s="103"/>
    </row>
    <row r="175" ht="14.25" customHeight="1">
      <c r="B175" s="103"/>
      <c r="O175" s="103"/>
    </row>
    <row r="176" ht="14.25" customHeight="1">
      <c r="B176" s="103"/>
      <c r="O176" s="103"/>
    </row>
    <row r="177" ht="14.25" customHeight="1">
      <c r="B177" s="103"/>
      <c r="O177" s="103"/>
    </row>
    <row r="178" ht="14.25" customHeight="1">
      <c r="B178" s="103"/>
      <c r="O178" s="103"/>
    </row>
    <row r="179" ht="14.25" customHeight="1">
      <c r="B179" s="103"/>
      <c r="O179" s="103"/>
    </row>
    <row r="180" ht="14.25" customHeight="1">
      <c r="B180" s="103"/>
      <c r="O180" s="103"/>
    </row>
    <row r="181" ht="14.25" customHeight="1">
      <c r="B181" s="103"/>
      <c r="O181" s="103"/>
    </row>
    <row r="182" ht="14.25" customHeight="1">
      <c r="B182" s="103"/>
      <c r="O182" s="103"/>
    </row>
    <row r="183" ht="14.25" customHeight="1">
      <c r="B183" s="103"/>
      <c r="O183" s="103"/>
    </row>
    <row r="184" ht="14.25" customHeight="1">
      <c r="B184" s="103"/>
      <c r="O184" s="103"/>
    </row>
    <row r="185" ht="14.25" customHeight="1">
      <c r="B185" s="103"/>
      <c r="O185" s="103"/>
    </row>
    <row r="186" ht="14.25" customHeight="1">
      <c r="B186" s="103"/>
      <c r="O186" s="103"/>
    </row>
    <row r="187" ht="14.25" customHeight="1">
      <c r="B187" s="103"/>
      <c r="O187" s="103"/>
    </row>
    <row r="188" ht="14.25" customHeight="1">
      <c r="B188" s="103"/>
      <c r="O188" s="103"/>
    </row>
    <row r="189" ht="14.25" customHeight="1">
      <c r="B189" s="103"/>
      <c r="O189" s="103"/>
    </row>
    <row r="190" ht="14.25" customHeight="1">
      <c r="B190" s="103"/>
      <c r="O190" s="103"/>
    </row>
    <row r="191" ht="14.25" customHeight="1">
      <c r="B191" s="103"/>
      <c r="O191" s="103"/>
    </row>
    <row r="192" ht="14.25" customHeight="1">
      <c r="B192" s="103"/>
      <c r="O192" s="103"/>
    </row>
    <row r="193" ht="14.25" customHeight="1">
      <c r="B193" s="103"/>
      <c r="O193" s="103"/>
    </row>
    <row r="194" ht="14.25" customHeight="1">
      <c r="B194" s="103"/>
      <c r="O194" s="103"/>
    </row>
    <row r="195" ht="14.25" customHeight="1">
      <c r="B195" s="103"/>
      <c r="O195" s="103"/>
    </row>
    <row r="196" ht="14.25" customHeight="1">
      <c r="B196" s="103"/>
      <c r="O196" s="103"/>
    </row>
    <row r="197" ht="14.25" customHeight="1">
      <c r="B197" s="103"/>
      <c r="O197" s="103"/>
    </row>
    <row r="198" ht="14.25" customHeight="1">
      <c r="B198" s="103"/>
      <c r="O198" s="103"/>
    </row>
    <row r="199" ht="14.25" customHeight="1">
      <c r="B199" s="103"/>
      <c r="O199" s="103"/>
    </row>
    <row r="200" ht="14.25" customHeight="1">
      <c r="B200" s="103"/>
      <c r="O200" s="103"/>
    </row>
    <row r="201" ht="14.25" customHeight="1">
      <c r="B201" s="103"/>
      <c r="O201" s="103"/>
    </row>
    <row r="202" ht="14.25" customHeight="1">
      <c r="B202" s="103"/>
      <c r="O202" s="103"/>
    </row>
    <row r="203" ht="14.25" customHeight="1">
      <c r="B203" s="103"/>
      <c r="O203" s="103"/>
    </row>
    <row r="204" ht="14.25" customHeight="1">
      <c r="B204" s="103"/>
      <c r="O204" s="103"/>
    </row>
    <row r="205" ht="14.25" customHeight="1">
      <c r="B205" s="103"/>
      <c r="O205" s="103"/>
    </row>
    <row r="206" ht="14.25" customHeight="1">
      <c r="B206" s="103"/>
      <c r="O206" s="103"/>
    </row>
    <row r="207" ht="14.25" customHeight="1">
      <c r="B207" s="103"/>
      <c r="O207" s="103"/>
    </row>
    <row r="208" ht="14.25" customHeight="1">
      <c r="B208" s="103"/>
      <c r="O208" s="103"/>
    </row>
    <row r="209" ht="14.25" customHeight="1">
      <c r="B209" s="103"/>
      <c r="O209" s="103"/>
    </row>
    <row r="210" ht="14.25" customHeight="1">
      <c r="B210" s="103"/>
      <c r="O210" s="103"/>
    </row>
    <row r="211" ht="14.25" customHeight="1">
      <c r="B211" s="103"/>
      <c r="O211" s="103"/>
    </row>
    <row r="212" ht="14.25" customHeight="1">
      <c r="B212" s="103"/>
      <c r="O212" s="103"/>
    </row>
    <row r="213" ht="14.25" customHeight="1">
      <c r="B213" s="103"/>
      <c r="O213" s="103"/>
    </row>
    <row r="214" ht="14.25" customHeight="1">
      <c r="B214" s="103"/>
      <c r="O214" s="103"/>
    </row>
    <row r="215" ht="14.25" customHeight="1">
      <c r="B215" s="103"/>
      <c r="O215" s="103"/>
    </row>
    <row r="216" ht="14.25" customHeight="1">
      <c r="B216" s="103"/>
      <c r="O216" s="103"/>
    </row>
    <row r="217" ht="14.25" customHeight="1">
      <c r="B217" s="103"/>
      <c r="O217" s="103"/>
    </row>
    <row r="218" ht="14.25" customHeight="1">
      <c r="B218" s="103"/>
      <c r="O218" s="103"/>
    </row>
    <row r="219" ht="14.25" customHeight="1">
      <c r="B219" s="103"/>
      <c r="O219" s="103"/>
    </row>
    <row r="220" ht="14.25" customHeight="1">
      <c r="B220" s="103"/>
      <c r="O220" s="103"/>
    </row>
    <row r="221" ht="14.25" customHeight="1">
      <c r="B221" s="103"/>
      <c r="O221" s="103"/>
    </row>
    <row r="222" ht="14.25" customHeight="1">
      <c r="B222" s="103"/>
      <c r="O222" s="103"/>
    </row>
    <row r="223" ht="14.25" customHeight="1">
      <c r="B223" s="103"/>
      <c r="O223" s="103"/>
    </row>
    <row r="224" ht="14.25" customHeight="1">
      <c r="B224" s="103"/>
      <c r="O224" s="103"/>
    </row>
    <row r="225" ht="14.25" customHeight="1">
      <c r="B225" s="103"/>
      <c r="O225" s="103"/>
    </row>
    <row r="226" ht="14.25" customHeight="1">
      <c r="B226" s="103"/>
      <c r="O226" s="103"/>
    </row>
    <row r="227" ht="14.25" customHeight="1">
      <c r="B227" s="103"/>
      <c r="O227" s="103"/>
    </row>
    <row r="228" ht="14.25" customHeight="1">
      <c r="B228" s="103"/>
      <c r="O228" s="103"/>
    </row>
    <row r="229" ht="14.25" customHeight="1">
      <c r="B229" s="103"/>
      <c r="O229" s="103"/>
    </row>
    <row r="230" ht="14.25" customHeight="1">
      <c r="B230" s="103"/>
      <c r="O230" s="103"/>
    </row>
    <row r="231" ht="14.25" customHeight="1">
      <c r="B231" s="103"/>
      <c r="O231" s="103"/>
    </row>
    <row r="232" ht="14.25" customHeight="1">
      <c r="B232" s="103"/>
      <c r="O232" s="103"/>
    </row>
    <row r="233" ht="14.25" customHeight="1">
      <c r="B233" s="103"/>
      <c r="O233" s="103"/>
    </row>
    <row r="234" ht="14.25" customHeight="1">
      <c r="B234" s="103"/>
      <c r="O234" s="103"/>
    </row>
    <row r="235" ht="14.25" customHeight="1">
      <c r="B235" s="103"/>
      <c r="O235" s="103"/>
    </row>
    <row r="236" ht="14.25" customHeight="1">
      <c r="B236" s="103"/>
      <c r="O236" s="103"/>
    </row>
    <row r="237" ht="14.25" customHeight="1">
      <c r="B237" s="103"/>
      <c r="O237" s="103"/>
    </row>
    <row r="238" ht="14.25" customHeight="1">
      <c r="B238" s="103"/>
      <c r="O238" s="103"/>
    </row>
    <row r="239" ht="14.25" customHeight="1">
      <c r="B239" s="103"/>
      <c r="O239" s="103"/>
    </row>
    <row r="240" ht="14.25" customHeight="1">
      <c r="B240" s="103"/>
      <c r="O240" s="103"/>
    </row>
    <row r="241" ht="14.25" customHeight="1">
      <c r="B241" s="103"/>
      <c r="O241" s="103"/>
    </row>
    <row r="242" ht="14.25" customHeight="1">
      <c r="B242" s="103"/>
      <c r="O242" s="103"/>
    </row>
    <row r="243" ht="14.25" customHeight="1">
      <c r="B243" s="103"/>
      <c r="O243" s="103"/>
    </row>
    <row r="244" ht="14.25" customHeight="1">
      <c r="B244" s="103"/>
      <c r="O244" s="103"/>
    </row>
    <row r="245" ht="14.25" customHeight="1">
      <c r="B245" s="103"/>
      <c r="O245" s="103"/>
    </row>
    <row r="246" ht="14.25" customHeight="1">
      <c r="B246" s="103"/>
      <c r="O246" s="103"/>
    </row>
    <row r="247" ht="14.25" customHeight="1">
      <c r="B247" s="103"/>
      <c r="O247" s="103"/>
    </row>
    <row r="248" ht="14.25" customHeight="1">
      <c r="B248" s="103"/>
      <c r="O248" s="103"/>
    </row>
    <row r="249" ht="14.25" customHeight="1">
      <c r="B249" s="103"/>
      <c r="O249" s="103"/>
    </row>
    <row r="250" ht="14.25" customHeight="1">
      <c r="B250" s="103"/>
      <c r="O250" s="103"/>
    </row>
    <row r="251" ht="14.25" customHeight="1">
      <c r="B251" s="103"/>
      <c r="O251" s="103"/>
    </row>
    <row r="252" ht="14.25" customHeight="1">
      <c r="B252" s="103"/>
      <c r="O252" s="103"/>
    </row>
    <row r="253" ht="14.25" customHeight="1">
      <c r="B253" s="103"/>
      <c r="O253" s="103"/>
    </row>
    <row r="254" ht="14.25" customHeight="1">
      <c r="B254" s="103"/>
      <c r="O254" s="103"/>
    </row>
    <row r="255" ht="14.25" customHeight="1">
      <c r="B255" s="103"/>
      <c r="O255" s="103"/>
    </row>
    <row r="256" ht="14.25" customHeight="1">
      <c r="B256" s="103"/>
      <c r="O256" s="103"/>
    </row>
    <row r="257" ht="14.25" customHeight="1">
      <c r="B257" s="103"/>
      <c r="O257" s="103"/>
    </row>
    <row r="258" ht="14.25" customHeight="1">
      <c r="B258" s="103"/>
      <c r="O258" s="103"/>
    </row>
    <row r="259" ht="14.25" customHeight="1">
      <c r="B259" s="103"/>
      <c r="O259" s="103"/>
    </row>
    <row r="260" ht="14.25" customHeight="1">
      <c r="B260" s="103"/>
      <c r="O260" s="103"/>
    </row>
    <row r="261" ht="14.25" customHeight="1">
      <c r="B261" s="103"/>
      <c r="O261" s="103"/>
    </row>
    <row r="262" ht="14.25" customHeight="1">
      <c r="B262" s="103"/>
      <c r="O262" s="103"/>
    </row>
    <row r="263" ht="14.25" customHeight="1">
      <c r="B263" s="103"/>
      <c r="O263" s="103"/>
    </row>
    <row r="264" ht="14.25" customHeight="1">
      <c r="B264" s="103"/>
      <c r="O264" s="103"/>
    </row>
    <row r="265" ht="14.25" customHeight="1">
      <c r="B265" s="103"/>
      <c r="O265" s="103"/>
    </row>
    <row r="266" ht="14.25" customHeight="1">
      <c r="B266" s="103"/>
      <c r="O266" s="103"/>
    </row>
    <row r="267" ht="14.25" customHeight="1">
      <c r="B267" s="103"/>
      <c r="O267" s="103"/>
    </row>
    <row r="268" ht="14.25" customHeight="1">
      <c r="B268" s="103"/>
      <c r="O268" s="103"/>
    </row>
    <row r="269" ht="14.25" customHeight="1">
      <c r="B269" s="103"/>
      <c r="O269" s="103"/>
    </row>
    <row r="270" ht="14.25" customHeight="1">
      <c r="B270" s="103"/>
      <c r="O270" s="103"/>
    </row>
    <row r="271" ht="14.25" customHeight="1">
      <c r="B271" s="103"/>
      <c r="O271" s="103"/>
    </row>
    <row r="272" ht="14.25" customHeight="1">
      <c r="B272" s="103"/>
      <c r="O272" s="103"/>
    </row>
    <row r="273" ht="14.25" customHeight="1">
      <c r="B273" s="103"/>
      <c r="O273" s="103"/>
    </row>
    <row r="274" ht="14.25" customHeight="1">
      <c r="B274" s="103"/>
      <c r="O274" s="103"/>
    </row>
    <row r="275" ht="14.25" customHeight="1">
      <c r="B275" s="103"/>
      <c r="O275" s="103"/>
    </row>
    <row r="276" ht="14.25" customHeight="1">
      <c r="B276" s="103"/>
      <c r="O276" s="103"/>
    </row>
    <row r="277" ht="14.25" customHeight="1">
      <c r="B277" s="103"/>
      <c r="O277" s="103"/>
    </row>
    <row r="278" ht="14.25" customHeight="1">
      <c r="B278" s="103"/>
      <c r="O278" s="103"/>
    </row>
    <row r="279" ht="14.25" customHeight="1">
      <c r="B279" s="103"/>
      <c r="O279" s="103"/>
    </row>
    <row r="280" ht="14.25" customHeight="1">
      <c r="B280" s="103"/>
      <c r="O280" s="103"/>
    </row>
    <row r="281" ht="14.25" customHeight="1">
      <c r="B281" s="103"/>
      <c r="O281" s="103"/>
    </row>
    <row r="282" ht="14.25" customHeight="1">
      <c r="B282" s="103"/>
      <c r="O282" s="103"/>
    </row>
    <row r="283" ht="14.25" customHeight="1">
      <c r="B283" s="103"/>
      <c r="O283" s="103"/>
    </row>
    <row r="284" ht="14.25" customHeight="1">
      <c r="B284" s="103"/>
      <c r="O284" s="103"/>
    </row>
    <row r="285" ht="14.25" customHeight="1">
      <c r="B285" s="103"/>
      <c r="O285" s="103"/>
    </row>
    <row r="286" ht="14.25" customHeight="1">
      <c r="B286" s="103"/>
      <c r="O286" s="103"/>
    </row>
    <row r="287" ht="14.25" customHeight="1">
      <c r="B287" s="103"/>
      <c r="O287" s="103"/>
    </row>
    <row r="288" ht="14.25" customHeight="1">
      <c r="B288" s="103"/>
      <c r="O288" s="103"/>
    </row>
    <row r="289" ht="14.25" customHeight="1">
      <c r="B289" s="103"/>
      <c r="O289" s="103"/>
    </row>
    <row r="290" ht="14.25" customHeight="1">
      <c r="B290" s="103"/>
      <c r="O290" s="103"/>
    </row>
    <row r="291" ht="14.25" customHeight="1">
      <c r="B291" s="103"/>
      <c r="O291" s="103"/>
    </row>
    <row r="292" ht="14.25" customHeight="1">
      <c r="B292" s="103"/>
      <c r="O292" s="103"/>
    </row>
    <row r="293" ht="14.25" customHeight="1">
      <c r="B293" s="103"/>
      <c r="O293" s="103"/>
    </row>
    <row r="294" ht="14.25" customHeight="1">
      <c r="B294" s="103"/>
      <c r="O294" s="103"/>
    </row>
    <row r="295" ht="14.25" customHeight="1">
      <c r="B295" s="103"/>
      <c r="O295" s="103"/>
    </row>
    <row r="296" ht="14.25" customHeight="1">
      <c r="B296" s="103"/>
      <c r="O296" s="103"/>
    </row>
    <row r="297" ht="14.25" customHeight="1">
      <c r="B297" s="103"/>
      <c r="O297" s="103"/>
    </row>
    <row r="298" ht="14.25" customHeight="1">
      <c r="B298" s="103"/>
      <c r="O298" s="103"/>
    </row>
    <row r="299" ht="14.25" customHeight="1">
      <c r="B299" s="103"/>
      <c r="O299" s="103"/>
    </row>
    <row r="300" ht="14.25" customHeight="1">
      <c r="B300" s="103"/>
      <c r="O300" s="103"/>
    </row>
    <row r="301" ht="14.25" customHeight="1">
      <c r="B301" s="103"/>
      <c r="O301" s="103"/>
    </row>
    <row r="302" ht="14.25" customHeight="1">
      <c r="B302" s="103"/>
      <c r="O302" s="103"/>
    </row>
    <row r="303" ht="14.25" customHeight="1">
      <c r="B303" s="103"/>
      <c r="O303" s="103"/>
    </row>
    <row r="304" ht="14.25" customHeight="1">
      <c r="B304" s="103"/>
      <c r="O304" s="103"/>
    </row>
    <row r="305" ht="14.25" customHeight="1">
      <c r="B305" s="103"/>
      <c r="O305" s="103"/>
    </row>
    <row r="306" ht="14.25" customHeight="1">
      <c r="B306" s="103"/>
      <c r="O306" s="103"/>
    </row>
    <row r="307" ht="14.25" customHeight="1">
      <c r="B307" s="103"/>
      <c r="O307" s="103"/>
    </row>
    <row r="308" ht="14.25" customHeight="1">
      <c r="B308" s="103"/>
      <c r="O308" s="103"/>
    </row>
    <row r="309" ht="14.25" customHeight="1">
      <c r="B309" s="103"/>
      <c r="O309" s="103"/>
    </row>
    <row r="310" ht="14.25" customHeight="1">
      <c r="B310" s="103"/>
      <c r="O310" s="103"/>
    </row>
    <row r="311" ht="14.25" customHeight="1">
      <c r="B311" s="103"/>
      <c r="O311" s="103"/>
    </row>
    <row r="312" ht="14.25" customHeight="1">
      <c r="B312" s="103"/>
      <c r="O312" s="103"/>
    </row>
    <row r="313" ht="14.25" customHeight="1">
      <c r="B313" s="103"/>
      <c r="O313" s="103"/>
    </row>
    <row r="314" ht="14.25" customHeight="1">
      <c r="B314" s="103"/>
      <c r="O314" s="103"/>
    </row>
    <row r="315" ht="14.25" customHeight="1">
      <c r="B315" s="103"/>
      <c r="O315" s="103"/>
    </row>
    <row r="316" ht="14.25" customHeight="1">
      <c r="B316" s="103"/>
      <c r="O316" s="103"/>
    </row>
    <row r="317" ht="14.25" customHeight="1">
      <c r="B317" s="103"/>
      <c r="O317" s="103"/>
    </row>
    <row r="318" ht="14.25" customHeight="1">
      <c r="B318" s="103"/>
      <c r="O318" s="103"/>
    </row>
    <row r="319" ht="14.25" customHeight="1">
      <c r="B319" s="103"/>
      <c r="O319" s="103"/>
    </row>
    <row r="320" ht="14.25" customHeight="1">
      <c r="B320" s="103"/>
      <c r="O320" s="103"/>
    </row>
    <row r="321" ht="14.25" customHeight="1">
      <c r="B321" s="103"/>
      <c r="O321" s="103"/>
    </row>
    <row r="322" ht="14.25" customHeight="1">
      <c r="B322" s="103"/>
      <c r="O322" s="103"/>
    </row>
    <row r="323" ht="14.25" customHeight="1">
      <c r="B323" s="103"/>
      <c r="O323" s="103"/>
    </row>
    <row r="324" ht="14.25" customHeight="1">
      <c r="B324" s="103"/>
      <c r="O324" s="103"/>
    </row>
    <row r="325" ht="14.25" customHeight="1">
      <c r="B325" s="103"/>
      <c r="O325" s="103"/>
    </row>
    <row r="326" ht="14.25" customHeight="1">
      <c r="B326" s="103"/>
      <c r="O326" s="103"/>
    </row>
    <row r="327" ht="14.25" customHeight="1">
      <c r="B327" s="103"/>
      <c r="O327" s="103"/>
    </row>
    <row r="328" ht="14.25" customHeight="1">
      <c r="B328" s="103"/>
      <c r="O328" s="103"/>
    </row>
    <row r="329" ht="14.25" customHeight="1">
      <c r="B329" s="103"/>
      <c r="O329" s="103"/>
    </row>
    <row r="330" ht="14.25" customHeight="1">
      <c r="B330" s="103"/>
      <c r="O330" s="103"/>
    </row>
    <row r="331" ht="14.25" customHeight="1">
      <c r="B331" s="103"/>
      <c r="O331" s="103"/>
    </row>
    <row r="332" ht="14.25" customHeight="1">
      <c r="B332" s="103"/>
      <c r="O332" s="103"/>
    </row>
    <row r="333" ht="14.25" customHeight="1">
      <c r="B333" s="103"/>
      <c r="O333" s="103"/>
    </row>
    <row r="334" ht="14.25" customHeight="1">
      <c r="B334" s="103"/>
      <c r="O334" s="103"/>
    </row>
    <row r="335" ht="14.25" customHeight="1">
      <c r="B335" s="103"/>
      <c r="O335" s="103"/>
    </row>
    <row r="336" ht="14.25" customHeight="1">
      <c r="B336" s="103"/>
      <c r="O336" s="103"/>
    </row>
    <row r="337" ht="14.25" customHeight="1">
      <c r="B337" s="103"/>
      <c r="O337" s="103"/>
    </row>
    <row r="338" ht="14.25" customHeight="1">
      <c r="B338" s="103"/>
      <c r="O338" s="103"/>
    </row>
    <row r="339" ht="14.25" customHeight="1">
      <c r="B339" s="103"/>
      <c r="O339" s="103"/>
    </row>
    <row r="340" ht="14.25" customHeight="1">
      <c r="B340" s="103"/>
      <c r="O340" s="103"/>
    </row>
    <row r="341" ht="14.25" customHeight="1">
      <c r="B341" s="103"/>
      <c r="O341" s="103"/>
    </row>
    <row r="342" ht="14.25" customHeight="1">
      <c r="B342" s="103"/>
      <c r="O342" s="103"/>
    </row>
    <row r="343" ht="14.25" customHeight="1">
      <c r="B343" s="103"/>
      <c r="O343" s="103"/>
    </row>
    <row r="344" ht="14.25" customHeight="1">
      <c r="B344" s="103"/>
      <c r="O344" s="103"/>
    </row>
    <row r="345" ht="14.25" customHeight="1">
      <c r="B345" s="103"/>
      <c r="O345" s="103"/>
    </row>
    <row r="346" ht="14.25" customHeight="1">
      <c r="B346" s="103"/>
      <c r="O346" s="103"/>
    </row>
    <row r="347" ht="14.25" customHeight="1">
      <c r="B347" s="103"/>
      <c r="O347" s="103"/>
    </row>
    <row r="348" ht="14.25" customHeight="1">
      <c r="B348" s="103"/>
      <c r="O348" s="103"/>
    </row>
    <row r="349" ht="14.25" customHeight="1">
      <c r="B349" s="103"/>
      <c r="O349" s="103"/>
    </row>
    <row r="350" ht="14.25" customHeight="1">
      <c r="B350" s="103"/>
      <c r="O350" s="103"/>
    </row>
    <row r="351" ht="14.25" customHeight="1">
      <c r="B351" s="103"/>
      <c r="O351" s="103"/>
    </row>
    <row r="352" ht="14.25" customHeight="1">
      <c r="B352" s="103"/>
      <c r="O352" s="103"/>
    </row>
    <row r="353" ht="14.25" customHeight="1">
      <c r="B353" s="103"/>
      <c r="O353" s="103"/>
    </row>
    <row r="354" ht="14.25" customHeight="1">
      <c r="B354" s="103"/>
      <c r="O354" s="103"/>
    </row>
    <row r="355" ht="14.25" customHeight="1">
      <c r="B355" s="103"/>
      <c r="O355" s="103"/>
    </row>
    <row r="356" ht="14.25" customHeight="1">
      <c r="B356" s="103"/>
      <c r="O356" s="103"/>
    </row>
    <row r="357" ht="14.25" customHeight="1">
      <c r="B357" s="103"/>
      <c r="O357" s="103"/>
    </row>
    <row r="358" ht="14.25" customHeight="1">
      <c r="B358" s="103"/>
      <c r="O358" s="103"/>
    </row>
    <row r="359" ht="14.25" customHeight="1">
      <c r="B359" s="103"/>
      <c r="O359" s="103"/>
    </row>
    <row r="360" ht="14.25" customHeight="1">
      <c r="B360" s="103"/>
      <c r="O360" s="103"/>
    </row>
    <row r="361" ht="14.25" customHeight="1">
      <c r="B361" s="103"/>
      <c r="O361" s="103"/>
    </row>
    <row r="362" ht="14.25" customHeight="1">
      <c r="B362" s="103"/>
      <c r="O362" s="103"/>
    </row>
    <row r="363" ht="14.25" customHeight="1">
      <c r="B363" s="103"/>
      <c r="O363" s="103"/>
    </row>
    <row r="364" ht="14.25" customHeight="1">
      <c r="B364" s="103"/>
      <c r="O364" s="103"/>
    </row>
    <row r="365" ht="14.25" customHeight="1">
      <c r="B365" s="103"/>
      <c r="O365" s="103"/>
    </row>
    <row r="366" ht="14.25" customHeight="1">
      <c r="B366" s="103"/>
      <c r="O366" s="103"/>
    </row>
    <row r="367" ht="14.25" customHeight="1">
      <c r="B367" s="103"/>
      <c r="O367" s="103"/>
    </row>
    <row r="368" ht="14.25" customHeight="1">
      <c r="B368" s="103"/>
      <c r="O368" s="103"/>
    </row>
    <row r="369" ht="14.25" customHeight="1">
      <c r="B369" s="103"/>
      <c r="O369" s="103"/>
    </row>
    <row r="370" ht="14.25" customHeight="1">
      <c r="B370" s="103"/>
      <c r="O370" s="103"/>
    </row>
    <row r="371" ht="14.25" customHeight="1">
      <c r="B371" s="103"/>
      <c r="O371" s="103"/>
    </row>
    <row r="372" ht="14.25" customHeight="1">
      <c r="B372" s="103"/>
      <c r="O372" s="103"/>
    </row>
    <row r="373" ht="14.25" customHeight="1">
      <c r="B373" s="103"/>
      <c r="O373" s="103"/>
    </row>
    <row r="374" ht="14.25" customHeight="1">
      <c r="B374" s="103"/>
      <c r="O374" s="103"/>
    </row>
    <row r="375" ht="14.25" customHeight="1">
      <c r="B375" s="103"/>
      <c r="O375" s="103"/>
    </row>
    <row r="376" ht="14.25" customHeight="1">
      <c r="B376" s="103"/>
      <c r="O376" s="103"/>
    </row>
    <row r="377" ht="14.25" customHeight="1">
      <c r="B377" s="103"/>
      <c r="O377" s="103"/>
    </row>
    <row r="378" ht="14.25" customHeight="1">
      <c r="B378" s="103"/>
      <c r="O378" s="103"/>
    </row>
    <row r="379" ht="14.25" customHeight="1">
      <c r="B379" s="103"/>
      <c r="O379" s="103"/>
    </row>
    <row r="380" ht="14.25" customHeight="1">
      <c r="B380" s="103"/>
      <c r="O380" s="103"/>
    </row>
    <row r="381" ht="14.25" customHeight="1">
      <c r="B381" s="103"/>
      <c r="O381" s="103"/>
    </row>
    <row r="382" ht="14.25" customHeight="1">
      <c r="B382" s="103"/>
      <c r="O382" s="103"/>
    </row>
    <row r="383" ht="14.25" customHeight="1">
      <c r="B383" s="103"/>
      <c r="O383" s="103"/>
    </row>
    <row r="384" ht="14.25" customHeight="1">
      <c r="B384" s="103"/>
      <c r="O384" s="103"/>
    </row>
    <row r="385" ht="14.25" customHeight="1">
      <c r="B385" s="103"/>
      <c r="O385" s="103"/>
    </row>
    <row r="386" ht="14.25" customHeight="1">
      <c r="B386" s="103"/>
      <c r="O386" s="103"/>
    </row>
    <row r="387" ht="14.25" customHeight="1">
      <c r="B387" s="103"/>
      <c r="O387" s="103"/>
    </row>
    <row r="388" ht="14.25" customHeight="1">
      <c r="B388" s="103"/>
      <c r="O388" s="103"/>
    </row>
    <row r="389" ht="14.25" customHeight="1">
      <c r="B389" s="103"/>
      <c r="O389" s="103"/>
    </row>
    <row r="390" ht="14.25" customHeight="1">
      <c r="B390" s="103"/>
      <c r="O390" s="103"/>
    </row>
    <row r="391" ht="14.25" customHeight="1">
      <c r="B391" s="103"/>
      <c r="O391" s="103"/>
    </row>
    <row r="392" ht="14.25" customHeight="1">
      <c r="B392" s="103"/>
      <c r="O392" s="103"/>
    </row>
    <row r="393" ht="14.25" customHeight="1">
      <c r="B393" s="103"/>
      <c r="O393" s="103"/>
    </row>
    <row r="394" ht="14.25" customHeight="1">
      <c r="B394" s="103"/>
      <c r="O394" s="103"/>
    </row>
    <row r="395" ht="14.25" customHeight="1">
      <c r="B395" s="103"/>
      <c r="O395" s="103"/>
    </row>
    <row r="396" ht="14.25" customHeight="1">
      <c r="B396" s="103"/>
      <c r="O396" s="103"/>
    </row>
    <row r="397" ht="14.25" customHeight="1">
      <c r="B397" s="103"/>
      <c r="O397" s="103"/>
    </row>
    <row r="398" ht="14.25" customHeight="1">
      <c r="B398" s="103"/>
      <c r="O398" s="103"/>
    </row>
    <row r="399" ht="14.25" customHeight="1">
      <c r="B399" s="103"/>
      <c r="O399" s="103"/>
    </row>
    <row r="400" ht="14.25" customHeight="1">
      <c r="B400" s="103"/>
      <c r="O400" s="103"/>
    </row>
    <row r="401" ht="14.25" customHeight="1">
      <c r="B401" s="103"/>
      <c r="O401" s="103"/>
    </row>
    <row r="402" ht="14.25" customHeight="1">
      <c r="B402" s="103"/>
      <c r="O402" s="103"/>
    </row>
    <row r="403" ht="14.25" customHeight="1">
      <c r="B403" s="103"/>
      <c r="O403" s="103"/>
    </row>
    <row r="404" ht="14.25" customHeight="1">
      <c r="B404" s="103"/>
      <c r="O404" s="103"/>
    </row>
    <row r="405" ht="14.25" customHeight="1">
      <c r="B405" s="103"/>
      <c r="O405" s="103"/>
    </row>
    <row r="406" ht="14.25" customHeight="1">
      <c r="B406" s="103"/>
      <c r="O406" s="103"/>
    </row>
    <row r="407" ht="14.25" customHeight="1">
      <c r="B407" s="103"/>
      <c r="O407" s="103"/>
    </row>
    <row r="408" ht="14.25" customHeight="1">
      <c r="B408" s="103"/>
      <c r="O408" s="103"/>
    </row>
    <row r="409" ht="14.25" customHeight="1">
      <c r="B409" s="103"/>
      <c r="O409" s="103"/>
    </row>
    <row r="410" ht="14.25" customHeight="1">
      <c r="B410" s="103"/>
      <c r="O410" s="103"/>
    </row>
    <row r="411" ht="14.25" customHeight="1">
      <c r="B411" s="103"/>
      <c r="O411" s="103"/>
    </row>
    <row r="412" ht="14.25" customHeight="1">
      <c r="B412" s="103"/>
      <c r="O412" s="103"/>
    </row>
    <row r="413" ht="14.25" customHeight="1">
      <c r="B413" s="103"/>
      <c r="O413" s="103"/>
    </row>
    <row r="414" ht="14.25" customHeight="1">
      <c r="B414" s="103"/>
      <c r="O414" s="103"/>
    </row>
    <row r="415" ht="14.25" customHeight="1">
      <c r="B415" s="103"/>
      <c r="O415" s="103"/>
    </row>
    <row r="416" ht="14.25" customHeight="1">
      <c r="B416" s="103"/>
      <c r="O416" s="103"/>
    </row>
    <row r="417" ht="14.25" customHeight="1">
      <c r="B417" s="103"/>
      <c r="O417" s="103"/>
    </row>
    <row r="418" ht="14.25" customHeight="1">
      <c r="B418" s="103"/>
      <c r="O418" s="103"/>
    </row>
    <row r="419" ht="14.25" customHeight="1">
      <c r="B419" s="103"/>
      <c r="O419" s="103"/>
    </row>
    <row r="420" ht="14.25" customHeight="1">
      <c r="B420" s="103"/>
      <c r="O420" s="103"/>
    </row>
    <row r="421" ht="14.25" customHeight="1">
      <c r="B421" s="103"/>
      <c r="O421" s="103"/>
    </row>
    <row r="422" ht="14.25" customHeight="1">
      <c r="B422" s="103"/>
      <c r="O422" s="103"/>
    </row>
    <row r="423" ht="14.25" customHeight="1">
      <c r="B423" s="103"/>
      <c r="O423" s="103"/>
    </row>
    <row r="424" ht="14.25" customHeight="1">
      <c r="B424" s="103"/>
      <c r="O424" s="103"/>
    </row>
    <row r="425" ht="14.25" customHeight="1">
      <c r="B425" s="103"/>
      <c r="O425" s="103"/>
    </row>
    <row r="426" ht="14.25" customHeight="1">
      <c r="B426" s="103"/>
      <c r="O426" s="103"/>
    </row>
    <row r="427" ht="14.25" customHeight="1">
      <c r="B427" s="103"/>
      <c r="O427" s="103"/>
    </row>
    <row r="428" ht="14.25" customHeight="1">
      <c r="B428" s="103"/>
      <c r="O428" s="103"/>
    </row>
    <row r="429" ht="14.25" customHeight="1">
      <c r="B429" s="103"/>
      <c r="O429" s="103"/>
    </row>
    <row r="430" ht="14.25" customHeight="1">
      <c r="B430" s="103"/>
      <c r="O430" s="103"/>
    </row>
    <row r="431" ht="14.25" customHeight="1">
      <c r="B431" s="103"/>
      <c r="O431" s="103"/>
    </row>
    <row r="432" ht="14.25" customHeight="1">
      <c r="B432" s="103"/>
      <c r="O432" s="103"/>
    </row>
    <row r="433" ht="14.25" customHeight="1">
      <c r="B433" s="103"/>
      <c r="O433" s="103"/>
    </row>
    <row r="434" ht="14.25" customHeight="1">
      <c r="B434" s="103"/>
      <c r="O434" s="103"/>
    </row>
    <row r="435" ht="14.25" customHeight="1">
      <c r="B435" s="103"/>
      <c r="O435" s="103"/>
    </row>
    <row r="436" ht="14.25" customHeight="1">
      <c r="B436" s="103"/>
      <c r="O436" s="103"/>
    </row>
    <row r="437" ht="14.25" customHeight="1">
      <c r="B437" s="103"/>
      <c r="O437" s="103"/>
    </row>
    <row r="438" ht="14.25" customHeight="1">
      <c r="B438" s="103"/>
      <c r="O438" s="103"/>
    </row>
    <row r="439" ht="14.25" customHeight="1">
      <c r="B439" s="103"/>
      <c r="O439" s="103"/>
    </row>
    <row r="440" ht="14.25" customHeight="1">
      <c r="B440" s="103"/>
      <c r="O440" s="103"/>
    </row>
    <row r="441" ht="14.25" customHeight="1">
      <c r="B441" s="103"/>
      <c r="O441" s="103"/>
    </row>
    <row r="442" ht="14.25" customHeight="1">
      <c r="B442" s="103"/>
      <c r="O442" s="103"/>
    </row>
    <row r="443" ht="14.25" customHeight="1">
      <c r="B443" s="103"/>
      <c r="O443" s="103"/>
    </row>
    <row r="444" ht="14.25" customHeight="1">
      <c r="B444" s="103"/>
      <c r="O444" s="103"/>
    </row>
    <row r="445" ht="14.25" customHeight="1">
      <c r="B445" s="103"/>
      <c r="O445" s="103"/>
    </row>
    <row r="446" ht="14.25" customHeight="1">
      <c r="B446" s="103"/>
      <c r="O446" s="103"/>
    </row>
    <row r="447" ht="14.25" customHeight="1">
      <c r="B447" s="103"/>
      <c r="O447" s="103"/>
    </row>
    <row r="448" ht="14.25" customHeight="1">
      <c r="B448" s="103"/>
      <c r="O448" s="103"/>
    </row>
    <row r="449" ht="14.25" customHeight="1">
      <c r="B449" s="103"/>
      <c r="O449" s="103"/>
    </row>
    <row r="450" ht="14.25" customHeight="1">
      <c r="B450" s="103"/>
      <c r="O450" s="103"/>
    </row>
    <row r="451" ht="14.25" customHeight="1">
      <c r="B451" s="103"/>
      <c r="O451" s="103"/>
    </row>
    <row r="452" ht="14.25" customHeight="1">
      <c r="B452" s="103"/>
      <c r="O452" s="103"/>
    </row>
    <row r="453" ht="14.25" customHeight="1">
      <c r="B453" s="103"/>
      <c r="O453" s="103"/>
    </row>
    <row r="454" ht="14.25" customHeight="1">
      <c r="B454" s="103"/>
      <c r="O454" s="103"/>
    </row>
    <row r="455" ht="14.25" customHeight="1">
      <c r="B455" s="103"/>
      <c r="O455" s="103"/>
    </row>
    <row r="456" ht="14.25" customHeight="1">
      <c r="B456" s="103"/>
      <c r="O456" s="103"/>
    </row>
    <row r="457" ht="14.25" customHeight="1">
      <c r="B457" s="103"/>
      <c r="O457" s="103"/>
    </row>
    <row r="458" ht="14.25" customHeight="1">
      <c r="B458" s="103"/>
      <c r="O458" s="103"/>
    </row>
    <row r="459" ht="14.25" customHeight="1">
      <c r="B459" s="103"/>
      <c r="O459" s="103"/>
    </row>
    <row r="460" ht="14.25" customHeight="1">
      <c r="B460" s="103"/>
      <c r="O460" s="103"/>
    </row>
    <row r="461" ht="14.25" customHeight="1">
      <c r="B461" s="103"/>
      <c r="O461" s="103"/>
    </row>
    <row r="462" ht="14.25" customHeight="1">
      <c r="B462" s="103"/>
      <c r="O462" s="103"/>
    </row>
    <row r="463" ht="14.25" customHeight="1">
      <c r="B463" s="103"/>
      <c r="O463" s="103"/>
    </row>
    <row r="464" ht="14.25" customHeight="1">
      <c r="B464" s="103"/>
      <c r="O464" s="103"/>
    </row>
    <row r="465" ht="14.25" customHeight="1">
      <c r="B465" s="103"/>
      <c r="O465" s="103"/>
    </row>
    <row r="466" ht="14.25" customHeight="1">
      <c r="B466" s="103"/>
      <c r="O466" s="103"/>
    </row>
    <row r="467" ht="14.25" customHeight="1">
      <c r="B467" s="103"/>
      <c r="O467" s="103"/>
    </row>
    <row r="468" ht="14.25" customHeight="1">
      <c r="B468" s="103"/>
      <c r="O468" s="103"/>
    </row>
    <row r="469" ht="14.25" customHeight="1">
      <c r="B469" s="103"/>
      <c r="O469" s="103"/>
    </row>
    <row r="470" ht="14.25" customHeight="1">
      <c r="B470" s="103"/>
      <c r="O470" s="103"/>
    </row>
    <row r="471" ht="14.25" customHeight="1">
      <c r="B471" s="103"/>
      <c r="O471" s="103"/>
    </row>
    <row r="472" ht="14.25" customHeight="1">
      <c r="B472" s="103"/>
      <c r="O472" s="103"/>
    </row>
    <row r="473" ht="14.25" customHeight="1">
      <c r="B473" s="103"/>
      <c r="O473" s="103"/>
    </row>
    <row r="474" ht="14.25" customHeight="1">
      <c r="B474" s="103"/>
      <c r="O474" s="103"/>
    </row>
    <row r="475" ht="14.25" customHeight="1">
      <c r="B475" s="103"/>
      <c r="O475" s="103"/>
    </row>
    <row r="476" ht="14.25" customHeight="1">
      <c r="B476" s="103"/>
      <c r="O476" s="103"/>
    </row>
    <row r="477" ht="14.25" customHeight="1">
      <c r="B477" s="103"/>
      <c r="O477" s="103"/>
    </row>
    <row r="478" ht="14.25" customHeight="1">
      <c r="B478" s="103"/>
      <c r="O478" s="103"/>
    </row>
    <row r="479" ht="14.25" customHeight="1">
      <c r="B479" s="103"/>
      <c r="O479" s="103"/>
    </row>
    <row r="480" ht="14.25" customHeight="1">
      <c r="B480" s="103"/>
      <c r="O480" s="103"/>
    </row>
    <row r="481" ht="14.25" customHeight="1">
      <c r="B481" s="103"/>
      <c r="O481" s="103"/>
    </row>
    <row r="482" ht="14.25" customHeight="1">
      <c r="B482" s="103"/>
      <c r="O482" s="103"/>
    </row>
    <row r="483" ht="14.25" customHeight="1">
      <c r="B483" s="103"/>
      <c r="O483" s="103"/>
    </row>
    <row r="484" ht="14.25" customHeight="1">
      <c r="B484" s="103"/>
      <c r="O484" s="103"/>
    </row>
    <row r="485" ht="14.25" customHeight="1">
      <c r="B485" s="103"/>
      <c r="O485" s="103"/>
    </row>
    <row r="486" ht="14.25" customHeight="1">
      <c r="B486" s="103"/>
      <c r="O486" s="103"/>
    </row>
    <row r="487" ht="14.25" customHeight="1">
      <c r="B487" s="103"/>
      <c r="O487" s="103"/>
    </row>
    <row r="488" ht="14.25" customHeight="1">
      <c r="B488" s="103"/>
      <c r="O488" s="103"/>
    </row>
    <row r="489" ht="14.25" customHeight="1">
      <c r="B489" s="103"/>
      <c r="O489" s="103"/>
    </row>
    <row r="490" ht="14.25" customHeight="1">
      <c r="B490" s="103"/>
      <c r="O490" s="103"/>
    </row>
    <row r="491" ht="14.25" customHeight="1">
      <c r="B491" s="103"/>
      <c r="O491" s="103"/>
    </row>
    <row r="492" ht="14.25" customHeight="1">
      <c r="B492" s="103"/>
      <c r="O492" s="103"/>
    </row>
    <row r="493" ht="14.25" customHeight="1">
      <c r="B493" s="103"/>
      <c r="O493" s="103"/>
    </row>
    <row r="494" ht="14.25" customHeight="1">
      <c r="B494" s="103"/>
      <c r="O494" s="103"/>
    </row>
    <row r="495" ht="14.25" customHeight="1">
      <c r="B495" s="103"/>
      <c r="O495" s="103"/>
    </row>
    <row r="496" ht="14.25" customHeight="1">
      <c r="B496" s="103"/>
      <c r="O496" s="103"/>
    </row>
    <row r="497" ht="14.25" customHeight="1">
      <c r="B497" s="103"/>
      <c r="O497" s="103"/>
    </row>
    <row r="498" ht="14.25" customHeight="1">
      <c r="B498" s="103"/>
      <c r="O498" s="103"/>
    </row>
    <row r="499" ht="14.25" customHeight="1">
      <c r="B499" s="103"/>
      <c r="O499" s="103"/>
    </row>
    <row r="500" ht="14.25" customHeight="1">
      <c r="B500" s="103"/>
      <c r="O500" s="103"/>
    </row>
    <row r="501" ht="14.25" customHeight="1">
      <c r="B501" s="103"/>
      <c r="O501" s="103"/>
    </row>
    <row r="502" ht="14.25" customHeight="1">
      <c r="B502" s="103"/>
      <c r="O502" s="103"/>
    </row>
    <row r="503" ht="14.25" customHeight="1">
      <c r="B503" s="103"/>
      <c r="O503" s="103"/>
    </row>
    <row r="504" ht="14.25" customHeight="1">
      <c r="B504" s="103"/>
      <c r="O504" s="103"/>
    </row>
    <row r="505" ht="14.25" customHeight="1">
      <c r="B505" s="103"/>
      <c r="O505" s="103"/>
    </row>
    <row r="506" ht="14.25" customHeight="1">
      <c r="B506" s="103"/>
      <c r="O506" s="103"/>
    </row>
    <row r="507" ht="14.25" customHeight="1">
      <c r="B507" s="103"/>
      <c r="O507" s="103"/>
    </row>
    <row r="508" ht="14.25" customHeight="1">
      <c r="B508" s="103"/>
      <c r="O508" s="103"/>
    </row>
    <row r="509" ht="14.25" customHeight="1">
      <c r="B509" s="103"/>
      <c r="O509" s="103"/>
    </row>
    <row r="510" ht="14.25" customHeight="1">
      <c r="B510" s="103"/>
      <c r="O510" s="103"/>
    </row>
    <row r="511" ht="14.25" customHeight="1">
      <c r="B511" s="103"/>
      <c r="O511" s="103"/>
    </row>
    <row r="512" ht="14.25" customHeight="1">
      <c r="B512" s="103"/>
      <c r="O512" s="103"/>
    </row>
    <row r="513" ht="14.25" customHeight="1">
      <c r="B513" s="103"/>
      <c r="O513" s="103"/>
    </row>
    <row r="514" ht="14.25" customHeight="1">
      <c r="B514" s="103"/>
      <c r="O514" s="103"/>
    </row>
    <row r="515" ht="14.25" customHeight="1">
      <c r="B515" s="103"/>
      <c r="O515" s="103"/>
    </row>
    <row r="516" ht="14.25" customHeight="1">
      <c r="B516" s="103"/>
      <c r="O516" s="103"/>
    </row>
    <row r="517" ht="14.25" customHeight="1">
      <c r="B517" s="103"/>
      <c r="O517" s="103"/>
    </row>
    <row r="518" ht="14.25" customHeight="1">
      <c r="B518" s="103"/>
      <c r="O518" s="103"/>
    </row>
    <row r="519" ht="14.25" customHeight="1">
      <c r="B519" s="103"/>
      <c r="O519" s="103"/>
    </row>
    <row r="520" ht="14.25" customHeight="1">
      <c r="B520" s="103"/>
      <c r="O520" s="103"/>
    </row>
    <row r="521" ht="14.25" customHeight="1">
      <c r="B521" s="103"/>
      <c r="O521" s="103"/>
    </row>
    <row r="522" ht="14.25" customHeight="1">
      <c r="B522" s="103"/>
      <c r="O522" s="103"/>
    </row>
    <row r="523" ht="14.25" customHeight="1">
      <c r="B523" s="103"/>
      <c r="O523" s="103"/>
    </row>
    <row r="524" ht="14.25" customHeight="1">
      <c r="B524" s="103"/>
      <c r="O524" s="103"/>
    </row>
    <row r="525" ht="14.25" customHeight="1">
      <c r="B525" s="103"/>
      <c r="O525" s="103"/>
    </row>
    <row r="526" ht="14.25" customHeight="1">
      <c r="B526" s="103"/>
      <c r="O526" s="103"/>
    </row>
    <row r="527" ht="14.25" customHeight="1">
      <c r="B527" s="103"/>
      <c r="O527" s="103"/>
    </row>
    <row r="528" ht="14.25" customHeight="1">
      <c r="B528" s="103"/>
      <c r="O528" s="103"/>
    </row>
    <row r="529" ht="14.25" customHeight="1">
      <c r="B529" s="103"/>
      <c r="O529" s="103"/>
    </row>
    <row r="530" ht="14.25" customHeight="1">
      <c r="B530" s="103"/>
      <c r="O530" s="103"/>
    </row>
    <row r="531" ht="14.25" customHeight="1">
      <c r="B531" s="103"/>
      <c r="O531" s="103"/>
    </row>
    <row r="532" ht="14.25" customHeight="1">
      <c r="B532" s="103"/>
      <c r="O532" s="103"/>
    </row>
    <row r="533" ht="14.25" customHeight="1">
      <c r="B533" s="103"/>
      <c r="O533" s="103"/>
    </row>
    <row r="534" ht="14.25" customHeight="1">
      <c r="B534" s="103"/>
      <c r="O534" s="103"/>
    </row>
    <row r="535" ht="14.25" customHeight="1">
      <c r="B535" s="103"/>
      <c r="O535" s="103"/>
    </row>
    <row r="536" ht="14.25" customHeight="1">
      <c r="B536" s="103"/>
      <c r="O536" s="103"/>
    </row>
    <row r="537" ht="14.25" customHeight="1">
      <c r="B537" s="103"/>
      <c r="O537" s="103"/>
    </row>
    <row r="538" ht="14.25" customHeight="1">
      <c r="B538" s="103"/>
      <c r="O538" s="103"/>
    </row>
    <row r="539" ht="14.25" customHeight="1">
      <c r="B539" s="103"/>
      <c r="O539" s="103"/>
    </row>
    <row r="540" ht="14.25" customHeight="1">
      <c r="B540" s="103"/>
      <c r="O540" s="103"/>
    </row>
    <row r="541" ht="14.25" customHeight="1">
      <c r="B541" s="103"/>
      <c r="O541" s="103"/>
    </row>
    <row r="542" ht="14.25" customHeight="1">
      <c r="B542" s="103"/>
      <c r="O542" s="103"/>
    </row>
    <row r="543" ht="14.25" customHeight="1">
      <c r="B543" s="103"/>
      <c r="O543" s="103"/>
    </row>
    <row r="544" ht="14.25" customHeight="1">
      <c r="B544" s="103"/>
      <c r="O544" s="103"/>
    </row>
    <row r="545" ht="14.25" customHeight="1">
      <c r="B545" s="103"/>
      <c r="O545" s="103"/>
    </row>
    <row r="546" ht="14.25" customHeight="1">
      <c r="B546" s="103"/>
      <c r="O546" s="103"/>
    </row>
    <row r="547" ht="14.25" customHeight="1">
      <c r="B547" s="103"/>
      <c r="O547" s="103"/>
    </row>
    <row r="548" ht="14.25" customHeight="1">
      <c r="B548" s="103"/>
      <c r="O548" s="103"/>
    </row>
    <row r="549" ht="14.25" customHeight="1">
      <c r="B549" s="103"/>
      <c r="O549" s="103"/>
    </row>
    <row r="550" ht="14.25" customHeight="1">
      <c r="B550" s="103"/>
      <c r="O550" s="103"/>
    </row>
    <row r="551" ht="14.25" customHeight="1">
      <c r="B551" s="103"/>
      <c r="O551" s="103"/>
    </row>
    <row r="552" ht="14.25" customHeight="1">
      <c r="B552" s="103"/>
      <c r="O552" s="103"/>
    </row>
    <row r="553" ht="14.25" customHeight="1">
      <c r="B553" s="103"/>
      <c r="O553" s="103"/>
    </row>
    <row r="554" ht="14.25" customHeight="1">
      <c r="B554" s="103"/>
      <c r="O554" s="103"/>
    </row>
    <row r="555" ht="14.25" customHeight="1">
      <c r="B555" s="103"/>
      <c r="O555" s="103"/>
    </row>
    <row r="556" ht="14.25" customHeight="1">
      <c r="B556" s="103"/>
      <c r="O556" s="103"/>
    </row>
    <row r="557" ht="14.25" customHeight="1">
      <c r="B557" s="103"/>
      <c r="O557" s="103"/>
    </row>
    <row r="558" ht="14.25" customHeight="1">
      <c r="B558" s="103"/>
      <c r="O558" s="103"/>
    </row>
    <row r="559" ht="14.25" customHeight="1">
      <c r="B559" s="103"/>
      <c r="O559" s="103"/>
    </row>
    <row r="560" ht="14.25" customHeight="1">
      <c r="B560" s="103"/>
      <c r="O560" s="103"/>
    </row>
    <row r="561" ht="14.25" customHeight="1">
      <c r="B561" s="103"/>
      <c r="O561" s="103"/>
    </row>
    <row r="562" ht="14.25" customHeight="1">
      <c r="B562" s="103"/>
      <c r="O562" s="103"/>
    </row>
    <row r="563" ht="14.25" customHeight="1">
      <c r="B563" s="103"/>
      <c r="O563" s="103"/>
    </row>
    <row r="564" ht="14.25" customHeight="1">
      <c r="B564" s="103"/>
      <c r="O564" s="103"/>
    </row>
    <row r="565" ht="14.25" customHeight="1">
      <c r="B565" s="103"/>
      <c r="O565" s="103"/>
    </row>
    <row r="566" ht="14.25" customHeight="1">
      <c r="B566" s="103"/>
      <c r="O566" s="103"/>
    </row>
    <row r="567" ht="14.25" customHeight="1">
      <c r="B567" s="103"/>
      <c r="O567" s="103"/>
    </row>
    <row r="568" ht="14.25" customHeight="1">
      <c r="B568" s="103"/>
      <c r="O568" s="103"/>
    </row>
    <row r="569" ht="14.25" customHeight="1">
      <c r="B569" s="103"/>
      <c r="O569" s="103"/>
    </row>
    <row r="570" ht="14.25" customHeight="1">
      <c r="B570" s="103"/>
      <c r="O570" s="103"/>
    </row>
    <row r="571" ht="14.25" customHeight="1">
      <c r="B571" s="103"/>
      <c r="O571" s="103"/>
    </row>
    <row r="572" ht="14.25" customHeight="1">
      <c r="B572" s="103"/>
      <c r="O572" s="103"/>
    </row>
    <row r="573" ht="14.25" customHeight="1">
      <c r="B573" s="103"/>
      <c r="O573" s="103"/>
    </row>
    <row r="574" ht="14.25" customHeight="1">
      <c r="B574" s="103"/>
      <c r="O574" s="103"/>
    </row>
    <row r="575" ht="14.25" customHeight="1">
      <c r="B575" s="103"/>
      <c r="O575" s="103"/>
    </row>
    <row r="576" ht="14.25" customHeight="1">
      <c r="B576" s="103"/>
      <c r="O576" s="103"/>
    </row>
    <row r="577" ht="14.25" customHeight="1">
      <c r="B577" s="103"/>
      <c r="O577" s="103"/>
    </row>
    <row r="578" ht="14.25" customHeight="1">
      <c r="B578" s="103"/>
      <c r="O578" s="103"/>
    </row>
    <row r="579" ht="14.25" customHeight="1">
      <c r="B579" s="103"/>
      <c r="O579" s="103"/>
    </row>
    <row r="580" ht="14.25" customHeight="1">
      <c r="B580" s="103"/>
      <c r="O580" s="103"/>
    </row>
    <row r="581" ht="14.25" customHeight="1">
      <c r="B581" s="103"/>
      <c r="O581" s="103"/>
    </row>
    <row r="582" ht="14.25" customHeight="1">
      <c r="B582" s="103"/>
      <c r="O582" s="103"/>
    </row>
    <row r="583" ht="14.25" customHeight="1">
      <c r="B583" s="103"/>
      <c r="O583" s="103"/>
    </row>
    <row r="584" ht="14.25" customHeight="1">
      <c r="B584" s="103"/>
      <c r="O584" s="103"/>
    </row>
    <row r="585" ht="14.25" customHeight="1">
      <c r="B585" s="103"/>
      <c r="O585" s="103"/>
    </row>
    <row r="586" ht="14.25" customHeight="1">
      <c r="B586" s="103"/>
      <c r="O586" s="103"/>
    </row>
    <row r="587" ht="14.25" customHeight="1">
      <c r="B587" s="103"/>
      <c r="O587" s="103"/>
    </row>
    <row r="588" ht="14.25" customHeight="1">
      <c r="B588" s="103"/>
      <c r="O588" s="103"/>
    </row>
    <row r="589" ht="14.25" customHeight="1">
      <c r="B589" s="103"/>
      <c r="O589" s="103"/>
    </row>
    <row r="590" ht="14.25" customHeight="1">
      <c r="B590" s="103"/>
      <c r="O590" s="103"/>
    </row>
    <row r="591" ht="14.25" customHeight="1">
      <c r="B591" s="103"/>
      <c r="O591" s="103"/>
    </row>
    <row r="592" ht="14.25" customHeight="1">
      <c r="B592" s="103"/>
      <c r="O592" s="103"/>
    </row>
    <row r="593" ht="14.25" customHeight="1">
      <c r="B593" s="103"/>
      <c r="O593" s="103"/>
    </row>
    <row r="594" ht="14.25" customHeight="1">
      <c r="B594" s="103"/>
      <c r="O594" s="103"/>
    </row>
    <row r="595" ht="14.25" customHeight="1">
      <c r="B595" s="103"/>
      <c r="O595" s="103"/>
    </row>
    <row r="596" ht="14.25" customHeight="1">
      <c r="B596" s="103"/>
      <c r="O596" s="103"/>
    </row>
    <row r="597" ht="14.25" customHeight="1">
      <c r="B597" s="103"/>
      <c r="O597" s="103"/>
    </row>
    <row r="598" ht="14.25" customHeight="1">
      <c r="B598" s="103"/>
      <c r="O598" s="103"/>
    </row>
    <row r="599" ht="14.25" customHeight="1">
      <c r="B599" s="103"/>
      <c r="O599" s="103"/>
    </row>
    <row r="600" ht="14.25" customHeight="1">
      <c r="B600" s="103"/>
      <c r="O600" s="103"/>
    </row>
    <row r="601" ht="14.25" customHeight="1">
      <c r="B601" s="103"/>
      <c r="O601" s="103"/>
    </row>
    <row r="602" ht="14.25" customHeight="1">
      <c r="B602" s="103"/>
      <c r="O602" s="103"/>
    </row>
    <row r="603" ht="14.25" customHeight="1">
      <c r="B603" s="103"/>
      <c r="O603" s="103"/>
    </row>
    <row r="604" ht="14.25" customHeight="1">
      <c r="B604" s="103"/>
      <c r="O604" s="103"/>
    </row>
    <row r="605" ht="14.25" customHeight="1">
      <c r="B605" s="103"/>
      <c r="O605" s="103"/>
    </row>
    <row r="606" ht="14.25" customHeight="1">
      <c r="B606" s="103"/>
      <c r="O606" s="103"/>
    </row>
    <row r="607" ht="14.25" customHeight="1">
      <c r="B607" s="103"/>
      <c r="O607" s="103"/>
    </row>
    <row r="608" ht="14.25" customHeight="1">
      <c r="B608" s="103"/>
      <c r="O608" s="103"/>
    </row>
    <row r="609" ht="14.25" customHeight="1">
      <c r="B609" s="103"/>
      <c r="O609" s="103"/>
    </row>
    <row r="610" ht="14.25" customHeight="1">
      <c r="B610" s="103"/>
      <c r="O610" s="103"/>
    </row>
    <row r="611" ht="14.25" customHeight="1">
      <c r="B611" s="103"/>
      <c r="O611" s="103"/>
    </row>
    <row r="612" ht="14.25" customHeight="1">
      <c r="B612" s="103"/>
      <c r="O612" s="103"/>
    </row>
    <row r="613" ht="14.25" customHeight="1">
      <c r="B613" s="103"/>
      <c r="O613" s="103"/>
    </row>
    <row r="614" ht="14.25" customHeight="1">
      <c r="B614" s="103"/>
      <c r="O614" s="103"/>
    </row>
    <row r="615" ht="14.25" customHeight="1">
      <c r="B615" s="103"/>
      <c r="O615" s="103"/>
    </row>
    <row r="616" ht="14.25" customHeight="1">
      <c r="B616" s="103"/>
      <c r="O616" s="103"/>
    </row>
    <row r="617" ht="14.25" customHeight="1">
      <c r="B617" s="103"/>
      <c r="O617" s="103"/>
    </row>
    <row r="618" ht="14.25" customHeight="1">
      <c r="B618" s="103"/>
      <c r="O618" s="103"/>
    </row>
    <row r="619" ht="14.25" customHeight="1">
      <c r="B619" s="103"/>
      <c r="O619" s="103"/>
    </row>
    <row r="620" ht="14.25" customHeight="1">
      <c r="B620" s="103"/>
      <c r="O620" s="103"/>
    </row>
    <row r="621" ht="14.25" customHeight="1">
      <c r="B621" s="103"/>
      <c r="O621" s="103"/>
    </row>
    <row r="622" ht="14.25" customHeight="1">
      <c r="B622" s="103"/>
      <c r="O622" s="103"/>
    </row>
    <row r="623" ht="14.25" customHeight="1">
      <c r="B623" s="103"/>
      <c r="O623" s="103"/>
    </row>
    <row r="624" ht="14.25" customHeight="1">
      <c r="B624" s="103"/>
      <c r="O624" s="103"/>
    </row>
    <row r="625" ht="14.25" customHeight="1">
      <c r="B625" s="103"/>
      <c r="O625" s="103"/>
    </row>
    <row r="626" ht="14.25" customHeight="1">
      <c r="B626" s="103"/>
      <c r="O626" s="103"/>
    </row>
    <row r="627" ht="14.25" customHeight="1">
      <c r="B627" s="103"/>
      <c r="O627" s="103"/>
    </row>
    <row r="628" ht="14.25" customHeight="1">
      <c r="B628" s="103"/>
      <c r="O628" s="103"/>
    </row>
    <row r="629" ht="14.25" customHeight="1">
      <c r="B629" s="103"/>
      <c r="O629" s="103"/>
    </row>
    <row r="630" ht="14.25" customHeight="1">
      <c r="B630" s="103"/>
      <c r="O630" s="103"/>
    </row>
    <row r="631" ht="14.25" customHeight="1">
      <c r="B631" s="103"/>
      <c r="O631" s="103"/>
    </row>
    <row r="632" ht="14.25" customHeight="1">
      <c r="B632" s="103"/>
      <c r="O632" s="103"/>
    </row>
    <row r="633" ht="14.25" customHeight="1">
      <c r="B633" s="103"/>
      <c r="O633" s="103"/>
    </row>
    <row r="634" ht="14.25" customHeight="1">
      <c r="B634" s="103"/>
      <c r="O634" s="103"/>
    </row>
    <row r="635" ht="14.25" customHeight="1">
      <c r="B635" s="103"/>
      <c r="O635" s="103"/>
    </row>
    <row r="636" ht="14.25" customHeight="1">
      <c r="B636" s="103"/>
      <c r="O636" s="103"/>
    </row>
    <row r="637" ht="14.25" customHeight="1">
      <c r="B637" s="103"/>
      <c r="O637" s="103"/>
    </row>
    <row r="638" ht="14.25" customHeight="1">
      <c r="B638" s="103"/>
      <c r="O638" s="103"/>
    </row>
    <row r="639" ht="14.25" customHeight="1">
      <c r="B639" s="103"/>
      <c r="O639" s="103"/>
    </row>
    <row r="640" ht="14.25" customHeight="1">
      <c r="B640" s="103"/>
      <c r="O640" s="103"/>
    </row>
    <row r="641" ht="14.25" customHeight="1">
      <c r="B641" s="103"/>
      <c r="O641" s="103"/>
    </row>
    <row r="642" ht="14.25" customHeight="1">
      <c r="B642" s="103"/>
      <c r="O642" s="103"/>
    </row>
    <row r="643" ht="14.25" customHeight="1">
      <c r="B643" s="103"/>
      <c r="O643" s="103"/>
    </row>
    <row r="644" ht="14.25" customHeight="1">
      <c r="B644" s="103"/>
      <c r="O644" s="103"/>
    </row>
    <row r="645" ht="14.25" customHeight="1">
      <c r="B645" s="103"/>
      <c r="O645" s="103"/>
    </row>
    <row r="646" ht="14.25" customHeight="1">
      <c r="B646" s="103"/>
      <c r="O646" s="103"/>
    </row>
    <row r="647" ht="14.25" customHeight="1">
      <c r="B647" s="103"/>
      <c r="O647" s="103"/>
    </row>
    <row r="648" ht="14.25" customHeight="1">
      <c r="B648" s="103"/>
      <c r="O648" s="103"/>
    </row>
    <row r="649" ht="14.25" customHeight="1">
      <c r="B649" s="103"/>
      <c r="O649" s="103"/>
    </row>
    <row r="650" ht="14.25" customHeight="1">
      <c r="B650" s="103"/>
      <c r="O650" s="103"/>
    </row>
    <row r="651" ht="14.25" customHeight="1">
      <c r="B651" s="103"/>
      <c r="O651" s="103"/>
    </row>
    <row r="652" ht="14.25" customHeight="1">
      <c r="B652" s="103"/>
      <c r="O652" s="103"/>
    </row>
    <row r="653" ht="14.25" customHeight="1">
      <c r="B653" s="103"/>
      <c r="O653" s="103"/>
    </row>
    <row r="654" ht="14.25" customHeight="1">
      <c r="B654" s="103"/>
      <c r="O654" s="103"/>
    </row>
    <row r="655" ht="14.25" customHeight="1">
      <c r="B655" s="103"/>
      <c r="O655" s="103"/>
    </row>
    <row r="656" ht="14.25" customHeight="1">
      <c r="B656" s="103"/>
      <c r="O656" s="103"/>
    </row>
    <row r="657" ht="14.25" customHeight="1">
      <c r="B657" s="103"/>
      <c r="O657" s="103"/>
    </row>
    <row r="658" ht="14.25" customHeight="1">
      <c r="B658" s="103"/>
      <c r="O658" s="103"/>
    </row>
    <row r="659" ht="14.25" customHeight="1">
      <c r="B659" s="103"/>
      <c r="O659" s="103"/>
    </row>
    <row r="660" ht="14.25" customHeight="1">
      <c r="B660" s="103"/>
      <c r="O660" s="103"/>
    </row>
    <row r="661" ht="14.25" customHeight="1">
      <c r="B661" s="103"/>
      <c r="O661" s="103"/>
    </row>
    <row r="662" ht="14.25" customHeight="1">
      <c r="B662" s="103"/>
      <c r="O662" s="103"/>
    </row>
    <row r="663" ht="14.25" customHeight="1">
      <c r="B663" s="103"/>
      <c r="O663" s="103"/>
    </row>
    <row r="664" ht="14.25" customHeight="1">
      <c r="B664" s="103"/>
      <c r="O664" s="103"/>
    </row>
    <row r="665" ht="14.25" customHeight="1">
      <c r="B665" s="103"/>
      <c r="O665" s="103"/>
    </row>
    <row r="666" ht="14.25" customHeight="1">
      <c r="B666" s="103"/>
      <c r="O666" s="103"/>
    </row>
    <row r="667" ht="14.25" customHeight="1">
      <c r="B667" s="103"/>
      <c r="O667" s="103"/>
    </row>
    <row r="668" ht="14.25" customHeight="1">
      <c r="B668" s="103"/>
      <c r="O668" s="103"/>
    </row>
    <row r="669" ht="14.25" customHeight="1">
      <c r="B669" s="103"/>
      <c r="O669" s="103"/>
    </row>
    <row r="670" ht="14.25" customHeight="1">
      <c r="B670" s="103"/>
      <c r="O670" s="103"/>
    </row>
    <row r="671" ht="14.25" customHeight="1">
      <c r="B671" s="103"/>
      <c r="O671" s="103"/>
    </row>
    <row r="672" ht="14.25" customHeight="1">
      <c r="B672" s="103"/>
      <c r="O672" s="103"/>
    </row>
    <row r="673" ht="14.25" customHeight="1">
      <c r="B673" s="103"/>
      <c r="O673" s="103"/>
    </row>
    <row r="674" ht="14.25" customHeight="1">
      <c r="B674" s="103"/>
      <c r="O674" s="103"/>
    </row>
    <row r="675" ht="14.25" customHeight="1">
      <c r="B675" s="103"/>
      <c r="O675" s="103"/>
    </row>
    <row r="676" ht="14.25" customHeight="1">
      <c r="B676" s="103"/>
      <c r="O676" s="103"/>
    </row>
    <row r="677" ht="14.25" customHeight="1">
      <c r="B677" s="103"/>
      <c r="O677" s="103"/>
    </row>
    <row r="678" ht="14.25" customHeight="1">
      <c r="B678" s="103"/>
      <c r="O678" s="103"/>
    </row>
    <row r="679" ht="14.25" customHeight="1">
      <c r="B679" s="103"/>
      <c r="O679" s="103"/>
    </row>
    <row r="680" ht="14.25" customHeight="1">
      <c r="B680" s="103"/>
      <c r="O680" s="103"/>
    </row>
    <row r="681" ht="14.25" customHeight="1">
      <c r="B681" s="103"/>
      <c r="O681" s="103"/>
    </row>
    <row r="682" ht="14.25" customHeight="1">
      <c r="B682" s="103"/>
      <c r="O682" s="103"/>
    </row>
    <row r="683" ht="14.25" customHeight="1">
      <c r="B683" s="103"/>
      <c r="O683" s="103"/>
    </row>
    <row r="684" ht="14.25" customHeight="1">
      <c r="B684" s="103"/>
      <c r="O684" s="103"/>
    </row>
    <row r="685" ht="14.25" customHeight="1">
      <c r="B685" s="103"/>
      <c r="O685" s="103"/>
    </row>
    <row r="686" ht="14.25" customHeight="1">
      <c r="B686" s="103"/>
      <c r="O686" s="103"/>
    </row>
    <row r="687" ht="14.25" customHeight="1">
      <c r="B687" s="103"/>
      <c r="O687" s="103"/>
    </row>
    <row r="688" ht="14.25" customHeight="1">
      <c r="B688" s="103"/>
      <c r="O688" s="103"/>
    </row>
    <row r="689" ht="14.25" customHeight="1">
      <c r="B689" s="103"/>
      <c r="O689" s="103"/>
    </row>
    <row r="690" ht="14.25" customHeight="1">
      <c r="B690" s="103"/>
      <c r="O690" s="103"/>
    </row>
    <row r="691" ht="14.25" customHeight="1">
      <c r="B691" s="103"/>
      <c r="O691" s="103"/>
    </row>
    <row r="692" ht="14.25" customHeight="1">
      <c r="B692" s="103"/>
      <c r="O692" s="103"/>
    </row>
    <row r="693" ht="14.25" customHeight="1">
      <c r="B693" s="103"/>
      <c r="O693" s="103"/>
    </row>
    <row r="694" ht="14.25" customHeight="1">
      <c r="B694" s="103"/>
      <c r="O694" s="103"/>
    </row>
    <row r="695" ht="14.25" customHeight="1">
      <c r="B695" s="103"/>
      <c r="O695" s="103"/>
    </row>
    <row r="696" ht="14.25" customHeight="1">
      <c r="B696" s="103"/>
      <c r="O696" s="103"/>
    </row>
    <row r="697" ht="14.25" customHeight="1">
      <c r="B697" s="103"/>
      <c r="O697" s="103"/>
    </row>
    <row r="698" ht="14.25" customHeight="1">
      <c r="B698" s="103"/>
      <c r="O698" s="103"/>
    </row>
    <row r="699" ht="14.25" customHeight="1">
      <c r="B699" s="103"/>
      <c r="O699" s="103"/>
    </row>
    <row r="700" ht="14.25" customHeight="1">
      <c r="B700" s="103"/>
      <c r="O700" s="103"/>
    </row>
    <row r="701" ht="14.25" customHeight="1">
      <c r="B701" s="103"/>
      <c r="O701" s="103"/>
    </row>
    <row r="702" ht="14.25" customHeight="1">
      <c r="B702" s="103"/>
      <c r="O702" s="103"/>
    </row>
    <row r="703" ht="14.25" customHeight="1">
      <c r="B703" s="103"/>
      <c r="O703" s="103"/>
    </row>
    <row r="704" ht="14.25" customHeight="1">
      <c r="B704" s="103"/>
      <c r="O704" s="103"/>
    </row>
    <row r="705" ht="14.25" customHeight="1">
      <c r="B705" s="103"/>
      <c r="O705" s="103"/>
    </row>
    <row r="706" ht="14.25" customHeight="1">
      <c r="B706" s="103"/>
      <c r="O706" s="103"/>
    </row>
    <row r="707" ht="14.25" customHeight="1">
      <c r="B707" s="103"/>
      <c r="O707" s="103"/>
    </row>
    <row r="708" ht="14.25" customHeight="1">
      <c r="B708" s="103"/>
      <c r="O708" s="103"/>
    </row>
    <row r="709" ht="14.25" customHeight="1">
      <c r="B709" s="103"/>
      <c r="O709" s="103"/>
    </row>
    <row r="710" ht="14.25" customHeight="1">
      <c r="B710" s="103"/>
      <c r="O710" s="103"/>
    </row>
    <row r="711" ht="14.25" customHeight="1">
      <c r="B711" s="103"/>
      <c r="O711" s="103"/>
    </row>
    <row r="712" ht="14.25" customHeight="1">
      <c r="B712" s="103"/>
      <c r="O712" s="103"/>
    </row>
    <row r="713" ht="14.25" customHeight="1">
      <c r="B713" s="103"/>
      <c r="O713" s="103"/>
    </row>
    <row r="714" ht="14.25" customHeight="1">
      <c r="B714" s="103"/>
      <c r="O714" s="103"/>
    </row>
    <row r="715" ht="14.25" customHeight="1">
      <c r="B715" s="103"/>
      <c r="O715" s="103"/>
    </row>
    <row r="716" ht="14.25" customHeight="1">
      <c r="B716" s="103"/>
      <c r="O716" s="103"/>
    </row>
    <row r="717" ht="14.25" customHeight="1">
      <c r="B717" s="103"/>
      <c r="O717" s="103"/>
    </row>
    <row r="718" ht="14.25" customHeight="1">
      <c r="B718" s="103"/>
      <c r="O718" s="103"/>
    </row>
    <row r="719" ht="14.25" customHeight="1">
      <c r="B719" s="103"/>
      <c r="O719" s="103"/>
    </row>
    <row r="720" ht="14.25" customHeight="1">
      <c r="B720" s="103"/>
      <c r="O720" s="103"/>
    </row>
    <row r="721" ht="14.25" customHeight="1">
      <c r="B721" s="103"/>
      <c r="O721" s="103"/>
    </row>
    <row r="722" ht="14.25" customHeight="1">
      <c r="B722" s="103"/>
      <c r="O722" s="103"/>
    </row>
    <row r="723" ht="14.25" customHeight="1">
      <c r="B723" s="103"/>
      <c r="O723" s="103"/>
    </row>
    <row r="724" ht="14.25" customHeight="1">
      <c r="B724" s="103"/>
      <c r="O724" s="103"/>
    </row>
    <row r="725" ht="14.25" customHeight="1">
      <c r="B725" s="103"/>
      <c r="O725" s="103"/>
    </row>
    <row r="726" ht="14.25" customHeight="1">
      <c r="B726" s="103"/>
      <c r="O726" s="103"/>
    </row>
    <row r="727" ht="14.25" customHeight="1">
      <c r="B727" s="103"/>
      <c r="O727" s="103"/>
    </row>
    <row r="728" ht="14.25" customHeight="1">
      <c r="B728" s="103"/>
      <c r="O728" s="103"/>
    </row>
    <row r="729" ht="14.25" customHeight="1">
      <c r="B729" s="103"/>
      <c r="O729" s="103"/>
    </row>
    <row r="730" ht="14.25" customHeight="1">
      <c r="B730" s="103"/>
      <c r="O730" s="103"/>
    </row>
    <row r="731" ht="14.25" customHeight="1">
      <c r="B731" s="103"/>
      <c r="O731" s="103"/>
    </row>
    <row r="732" ht="14.25" customHeight="1">
      <c r="B732" s="103"/>
      <c r="O732" s="103"/>
    </row>
    <row r="733" ht="14.25" customHeight="1">
      <c r="B733" s="103"/>
      <c r="O733" s="103"/>
    </row>
    <row r="734" ht="14.25" customHeight="1">
      <c r="B734" s="103"/>
      <c r="O734" s="103"/>
    </row>
    <row r="735" ht="14.25" customHeight="1">
      <c r="B735" s="103"/>
      <c r="O735" s="103"/>
    </row>
    <row r="736" ht="14.25" customHeight="1">
      <c r="B736" s="103"/>
      <c r="O736" s="103"/>
    </row>
    <row r="737" ht="14.25" customHeight="1">
      <c r="B737" s="103"/>
      <c r="O737" s="103"/>
    </row>
    <row r="738" ht="14.25" customHeight="1">
      <c r="B738" s="103"/>
      <c r="O738" s="103"/>
    </row>
    <row r="739" ht="14.25" customHeight="1">
      <c r="B739" s="103"/>
      <c r="O739" s="103"/>
    </row>
    <row r="740" ht="14.25" customHeight="1">
      <c r="B740" s="103"/>
      <c r="O740" s="103"/>
    </row>
    <row r="741" ht="14.25" customHeight="1">
      <c r="B741" s="103"/>
      <c r="O741" s="103"/>
    </row>
    <row r="742" ht="14.25" customHeight="1">
      <c r="B742" s="103"/>
      <c r="O742" s="103"/>
    </row>
    <row r="743" ht="14.25" customHeight="1">
      <c r="B743" s="103"/>
      <c r="O743" s="103"/>
    </row>
    <row r="744" ht="14.25" customHeight="1">
      <c r="B744" s="103"/>
      <c r="O744" s="103"/>
    </row>
    <row r="745" ht="14.25" customHeight="1">
      <c r="B745" s="103"/>
      <c r="O745" s="103"/>
    </row>
    <row r="746" ht="14.25" customHeight="1">
      <c r="B746" s="103"/>
      <c r="O746" s="103"/>
    </row>
    <row r="747" ht="14.25" customHeight="1">
      <c r="B747" s="103"/>
      <c r="O747" s="103"/>
    </row>
    <row r="748" ht="14.25" customHeight="1">
      <c r="B748" s="103"/>
      <c r="O748" s="103"/>
    </row>
    <row r="749" ht="14.25" customHeight="1">
      <c r="B749" s="103"/>
      <c r="O749" s="103"/>
    </row>
    <row r="750" ht="14.25" customHeight="1">
      <c r="B750" s="103"/>
      <c r="O750" s="103"/>
    </row>
    <row r="751" ht="14.25" customHeight="1">
      <c r="B751" s="103"/>
      <c r="O751" s="103"/>
    </row>
    <row r="752" ht="14.25" customHeight="1">
      <c r="B752" s="103"/>
      <c r="O752" s="103"/>
    </row>
    <row r="753" ht="14.25" customHeight="1">
      <c r="B753" s="103"/>
      <c r="O753" s="103"/>
    </row>
    <row r="754" ht="14.25" customHeight="1">
      <c r="B754" s="103"/>
      <c r="O754" s="103"/>
    </row>
    <row r="755" ht="14.25" customHeight="1">
      <c r="B755" s="103"/>
      <c r="O755" s="103"/>
    </row>
    <row r="756" ht="14.25" customHeight="1">
      <c r="B756" s="103"/>
      <c r="O756" s="103"/>
    </row>
    <row r="757" ht="14.25" customHeight="1">
      <c r="B757" s="103"/>
      <c r="O757" s="103"/>
    </row>
    <row r="758" ht="14.25" customHeight="1">
      <c r="B758" s="103"/>
      <c r="O758" s="103"/>
    </row>
    <row r="759" ht="14.25" customHeight="1">
      <c r="B759" s="103"/>
      <c r="O759" s="103"/>
    </row>
    <row r="760" ht="14.25" customHeight="1">
      <c r="B760" s="103"/>
      <c r="O760" s="103"/>
    </row>
    <row r="761" ht="14.25" customHeight="1">
      <c r="B761" s="103"/>
      <c r="O761" s="103"/>
    </row>
    <row r="762" ht="14.25" customHeight="1">
      <c r="B762" s="103"/>
      <c r="O762" s="103"/>
    </row>
    <row r="763" ht="14.25" customHeight="1">
      <c r="B763" s="103"/>
      <c r="O763" s="103"/>
    </row>
    <row r="764" ht="14.25" customHeight="1">
      <c r="B764" s="103"/>
      <c r="O764" s="103"/>
    </row>
    <row r="765" ht="14.25" customHeight="1">
      <c r="B765" s="103"/>
      <c r="O765" s="103"/>
    </row>
    <row r="766" ht="14.25" customHeight="1">
      <c r="B766" s="103"/>
      <c r="O766" s="103"/>
    </row>
    <row r="767" ht="14.25" customHeight="1">
      <c r="B767" s="103"/>
      <c r="O767" s="103"/>
    </row>
    <row r="768" ht="14.25" customHeight="1">
      <c r="B768" s="103"/>
      <c r="O768" s="103"/>
    </row>
    <row r="769" ht="14.25" customHeight="1">
      <c r="B769" s="103"/>
      <c r="O769" s="103"/>
    </row>
    <row r="770" ht="14.25" customHeight="1">
      <c r="B770" s="103"/>
      <c r="O770" s="103"/>
    </row>
    <row r="771" ht="14.25" customHeight="1">
      <c r="B771" s="103"/>
      <c r="O771" s="103"/>
    </row>
    <row r="772" ht="14.25" customHeight="1">
      <c r="B772" s="103"/>
      <c r="O772" s="103"/>
    </row>
    <row r="773" ht="14.25" customHeight="1">
      <c r="B773" s="103"/>
      <c r="O773" s="103"/>
    </row>
    <row r="774" ht="14.25" customHeight="1">
      <c r="B774" s="103"/>
      <c r="O774" s="103"/>
    </row>
    <row r="775" ht="14.25" customHeight="1">
      <c r="B775" s="103"/>
      <c r="O775" s="103"/>
    </row>
    <row r="776" ht="14.25" customHeight="1">
      <c r="B776" s="103"/>
      <c r="O776" s="103"/>
    </row>
    <row r="777" ht="14.25" customHeight="1">
      <c r="B777" s="103"/>
      <c r="O777" s="103"/>
    </row>
    <row r="778" ht="14.25" customHeight="1">
      <c r="B778" s="103"/>
      <c r="O778" s="103"/>
    </row>
    <row r="779" ht="14.25" customHeight="1">
      <c r="B779" s="103"/>
      <c r="O779" s="103"/>
    </row>
    <row r="780" ht="14.25" customHeight="1">
      <c r="B780" s="103"/>
      <c r="O780" s="103"/>
    </row>
    <row r="781" ht="14.25" customHeight="1">
      <c r="B781" s="103"/>
      <c r="O781" s="103"/>
    </row>
    <row r="782" ht="14.25" customHeight="1">
      <c r="B782" s="103"/>
      <c r="O782" s="103"/>
    </row>
    <row r="783" ht="14.25" customHeight="1">
      <c r="B783" s="103"/>
      <c r="O783" s="103"/>
    </row>
    <row r="784" ht="14.25" customHeight="1">
      <c r="B784" s="103"/>
      <c r="O784" s="103"/>
    </row>
    <row r="785" ht="14.25" customHeight="1">
      <c r="B785" s="103"/>
      <c r="O785" s="103"/>
    </row>
    <row r="786" ht="14.25" customHeight="1">
      <c r="B786" s="103"/>
      <c r="O786" s="103"/>
    </row>
    <row r="787" ht="14.25" customHeight="1">
      <c r="B787" s="103"/>
      <c r="O787" s="103"/>
    </row>
    <row r="788" ht="14.25" customHeight="1">
      <c r="B788" s="103"/>
      <c r="O788" s="103"/>
    </row>
    <row r="789" ht="14.25" customHeight="1">
      <c r="B789" s="103"/>
      <c r="O789" s="103"/>
    </row>
    <row r="790" ht="14.25" customHeight="1">
      <c r="B790" s="103"/>
      <c r="O790" s="103"/>
    </row>
    <row r="791" ht="14.25" customHeight="1">
      <c r="B791" s="103"/>
      <c r="O791" s="103"/>
    </row>
    <row r="792" ht="14.25" customHeight="1">
      <c r="B792" s="103"/>
      <c r="O792" s="103"/>
    </row>
    <row r="793" ht="14.25" customHeight="1">
      <c r="B793" s="103"/>
      <c r="O793" s="103"/>
    </row>
    <row r="794" ht="14.25" customHeight="1">
      <c r="B794" s="103"/>
      <c r="O794" s="103"/>
    </row>
    <row r="795" ht="14.25" customHeight="1">
      <c r="B795" s="103"/>
      <c r="O795" s="103"/>
    </row>
    <row r="796" ht="14.25" customHeight="1">
      <c r="B796" s="103"/>
      <c r="O796" s="103"/>
    </row>
    <row r="797" ht="14.25" customHeight="1">
      <c r="B797" s="103"/>
      <c r="O797" s="103"/>
    </row>
    <row r="798" ht="14.25" customHeight="1">
      <c r="B798" s="103"/>
      <c r="O798" s="103"/>
    </row>
    <row r="799" ht="14.25" customHeight="1">
      <c r="B799" s="103"/>
      <c r="O799" s="103"/>
    </row>
    <row r="800" ht="14.25" customHeight="1">
      <c r="B800" s="103"/>
      <c r="O800" s="103"/>
    </row>
    <row r="801" ht="14.25" customHeight="1">
      <c r="B801" s="103"/>
      <c r="O801" s="103"/>
    </row>
    <row r="802" ht="14.25" customHeight="1">
      <c r="B802" s="103"/>
      <c r="O802" s="103"/>
    </row>
    <row r="803" ht="14.25" customHeight="1">
      <c r="B803" s="103"/>
      <c r="O803" s="103"/>
    </row>
    <row r="804" ht="14.25" customHeight="1">
      <c r="B804" s="103"/>
      <c r="O804" s="103"/>
    </row>
    <row r="805" ht="14.25" customHeight="1">
      <c r="B805" s="103"/>
      <c r="O805" s="103"/>
    </row>
    <row r="806" ht="14.25" customHeight="1">
      <c r="B806" s="103"/>
      <c r="O806" s="103"/>
    </row>
    <row r="807" ht="14.25" customHeight="1">
      <c r="B807" s="103"/>
      <c r="O807" s="103"/>
    </row>
    <row r="808" ht="14.25" customHeight="1">
      <c r="B808" s="103"/>
      <c r="O808" s="103"/>
    </row>
    <row r="809" ht="14.25" customHeight="1">
      <c r="B809" s="103"/>
      <c r="O809" s="103"/>
    </row>
    <row r="810" ht="14.25" customHeight="1">
      <c r="B810" s="103"/>
      <c r="O810" s="103"/>
    </row>
    <row r="811" ht="14.25" customHeight="1">
      <c r="B811" s="103"/>
      <c r="O811" s="103"/>
    </row>
    <row r="812" ht="14.25" customHeight="1">
      <c r="B812" s="103"/>
      <c r="O812" s="103"/>
    </row>
    <row r="813" ht="14.25" customHeight="1">
      <c r="B813" s="103"/>
      <c r="O813" s="103"/>
    </row>
    <row r="814" ht="14.25" customHeight="1">
      <c r="B814" s="103"/>
      <c r="O814" s="103"/>
    </row>
    <row r="815" ht="14.25" customHeight="1">
      <c r="B815" s="103"/>
      <c r="O815" s="103"/>
    </row>
    <row r="816" ht="14.25" customHeight="1">
      <c r="B816" s="103"/>
      <c r="O816" s="103"/>
    </row>
    <row r="817" ht="14.25" customHeight="1">
      <c r="B817" s="103"/>
      <c r="O817" s="103"/>
    </row>
    <row r="818" ht="14.25" customHeight="1">
      <c r="B818" s="103"/>
      <c r="O818" s="103"/>
    </row>
    <row r="819" ht="14.25" customHeight="1">
      <c r="B819" s="103"/>
      <c r="O819" s="103"/>
    </row>
    <row r="820" ht="14.25" customHeight="1">
      <c r="B820" s="103"/>
      <c r="O820" s="103"/>
    </row>
    <row r="821" ht="14.25" customHeight="1">
      <c r="B821" s="103"/>
      <c r="O821" s="103"/>
    </row>
    <row r="822" ht="14.25" customHeight="1">
      <c r="B822" s="103"/>
      <c r="O822" s="103"/>
    </row>
    <row r="823" ht="14.25" customHeight="1">
      <c r="B823" s="103"/>
      <c r="O823" s="103"/>
    </row>
    <row r="824" ht="14.25" customHeight="1">
      <c r="B824" s="103"/>
      <c r="O824" s="103"/>
    </row>
    <row r="825" ht="14.25" customHeight="1">
      <c r="B825" s="103"/>
      <c r="O825" s="103"/>
    </row>
    <row r="826" ht="14.25" customHeight="1">
      <c r="B826" s="103"/>
      <c r="O826" s="103"/>
    </row>
    <row r="827" ht="14.25" customHeight="1">
      <c r="B827" s="103"/>
      <c r="O827" s="103"/>
    </row>
    <row r="828" ht="14.25" customHeight="1">
      <c r="B828" s="103"/>
      <c r="O828" s="103"/>
    </row>
    <row r="829" ht="14.25" customHeight="1">
      <c r="B829" s="103"/>
      <c r="O829" s="103"/>
    </row>
    <row r="830" ht="14.25" customHeight="1">
      <c r="B830" s="103"/>
      <c r="O830" s="103"/>
    </row>
    <row r="831" ht="14.25" customHeight="1">
      <c r="B831" s="103"/>
      <c r="O831" s="103"/>
    </row>
    <row r="832" ht="14.25" customHeight="1">
      <c r="B832" s="103"/>
      <c r="O832" s="103"/>
    </row>
    <row r="833" ht="14.25" customHeight="1">
      <c r="B833" s="103"/>
      <c r="O833" s="103"/>
    </row>
    <row r="834" ht="14.25" customHeight="1">
      <c r="B834" s="103"/>
      <c r="O834" s="103"/>
    </row>
    <row r="835" ht="14.25" customHeight="1">
      <c r="B835" s="103"/>
      <c r="O835" s="103"/>
    </row>
    <row r="836" ht="14.25" customHeight="1">
      <c r="B836" s="103"/>
      <c r="O836" s="103"/>
    </row>
    <row r="837" ht="14.25" customHeight="1">
      <c r="B837" s="103"/>
      <c r="O837" s="103"/>
    </row>
    <row r="838" ht="14.25" customHeight="1">
      <c r="B838" s="103"/>
      <c r="O838" s="103"/>
    </row>
    <row r="839" ht="14.25" customHeight="1">
      <c r="B839" s="103"/>
      <c r="O839" s="103"/>
    </row>
    <row r="840" ht="14.25" customHeight="1">
      <c r="B840" s="103"/>
      <c r="O840" s="103"/>
    </row>
    <row r="841" ht="14.25" customHeight="1">
      <c r="B841" s="103"/>
      <c r="O841" s="103"/>
    </row>
    <row r="842" ht="14.25" customHeight="1">
      <c r="B842" s="103"/>
      <c r="O842" s="103"/>
    </row>
    <row r="843" ht="14.25" customHeight="1">
      <c r="B843" s="103"/>
      <c r="O843" s="103"/>
    </row>
    <row r="844" ht="14.25" customHeight="1">
      <c r="B844" s="103"/>
      <c r="O844" s="103"/>
    </row>
    <row r="845" ht="14.25" customHeight="1">
      <c r="B845" s="103"/>
      <c r="O845" s="103"/>
    </row>
    <row r="846" ht="14.25" customHeight="1">
      <c r="B846" s="103"/>
      <c r="O846" s="103"/>
    </row>
    <row r="847" ht="14.25" customHeight="1">
      <c r="B847" s="103"/>
      <c r="O847" s="103"/>
    </row>
    <row r="848" ht="14.25" customHeight="1">
      <c r="B848" s="103"/>
      <c r="O848" s="103"/>
    </row>
    <row r="849" ht="14.25" customHeight="1">
      <c r="B849" s="103"/>
      <c r="O849" s="103"/>
    </row>
    <row r="850" ht="14.25" customHeight="1">
      <c r="B850" s="103"/>
      <c r="O850" s="103"/>
    </row>
    <row r="851" ht="14.25" customHeight="1">
      <c r="B851" s="103"/>
      <c r="O851" s="103"/>
    </row>
    <row r="852" ht="14.25" customHeight="1">
      <c r="B852" s="103"/>
      <c r="O852" s="103"/>
    </row>
    <row r="853" ht="14.25" customHeight="1">
      <c r="B853" s="103"/>
      <c r="O853" s="103"/>
    </row>
    <row r="854" ht="14.25" customHeight="1">
      <c r="B854" s="103"/>
      <c r="O854" s="103"/>
    </row>
    <row r="855" ht="14.25" customHeight="1">
      <c r="B855" s="103"/>
      <c r="O855" s="103"/>
    </row>
    <row r="856" ht="14.25" customHeight="1">
      <c r="B856" s="103"/>
      <c r="O856" s="103"/>
    </row>
    <row r="857" ht="14.25" customHeight="1">
      <c r="B857" s="103"/>
      <c r="O857" s="103"/>
    </row>
    <row r="858" ht="14.25" customHeight="1">
      <c r="B858" s="103"/>
      <c r="O858" s="103"/>
    </row>
    <row r="859" ht="14.25" customHeight="1">
      <c r="B859" s="103"/>
      <c r="O859" s="103"/>
    </row>
    <row r="860" ht="14.25" customHeight="1">
      <c r="B860" s="103"/>
      <c r="O860" s="103"/>
    </row>
    <row r="861" ht="14.25" customHeight="1">
      <c r="B861" s="103"/>
      <c r="O861" s="103"/>
    </row>
    <row r="862" ht="14.25" customHeight="1">
      <c r="B862" s="103"/>
      <c r="O862" s="103"/>
    </row>
    <row r="863" ht="14.25" customHeight="1">
      <c r="B863" s="103"/>
      <c r="O863" s="103"/>
    </row>
    <row r="864" ht="14.25" customHeight="1">
      <c r="B864" s="103"/>
      <c r="O864" s="103"/>
    </row>
    <row r="865" ht="14.25" customHeight="1">
      <c r="B865" s="103"/>
      <c r="O865" s="103"/>
    </row>
    <row r="866" ht="14.25" customHeight="1">
      <c r="B866" s="103"/>
      <c r="O866" s="103"/>
    </row>
    <row r="867" ht="14.25" customHeight="1">
      <c r="B867" s="103"/>
      <c r="O867" s="103"/>
    </row>
    <row r="868" ht="14.25" customHeight="1">
      <c r="B868" s="103"/>
      <c r="O868" s="103"/>
    </row>
    <row r="869" ht="14.25" customHeight="1">
      <c r="B869" s="103"/>
      <c r="O869" s="103"/>
    </row>
    <row r="870" ht="14.25" customHeight="1">
      <c r="B870" s="103"/>
      <c r="O870" s="103"/>
    </row>
    <row r="871" ht="14.25" customHeight="1">
      <c r="B871" s="103"/>
      <c r="O871" s="103"/>
    </row>
    <row r="872" ht="14.25" customHeight="1">
      <c r="B872" s="103"/>
      <c r="O872" s="103"/>
    </row>
    <row r="873" ht="14.25" customHeight="1">
      <c r="B873" s="103"/>
      <c r="O873" s="103"/>
    </row>
    <row r="874" ht="14.25" customHeight="1">
      <c r="B874" s="103"/>
      <c r="O874" s="103"/>
    </row>
    <row r="875" ht="14.25" customHeight="1">
      <c r="B875" s="103"/>
      <c r="O875" s="103"/>
    </row>
    <row r="876" ht="14.25" customHeight="1">
      <c r="B876" s="103"/>
      <c r="O876" s="103"/>
    </row>
    <row r="877" ht="14.25" customHeight="1">
      <c r="B877" s="103"/>
      <c r="O877" s="103"/>
    </row>
    <row r="878" ht="14.25" customHeight="1">
      <c r="B878" s="103"/>
      <c r="O878" s="103"/>
    </row>
    <row r="879" ht="14.25" customHeight="1">
      <c r="B879" s="103"/>
      <c r="O879" s="103"/>
    </row>
    <row r="880" ht="14.25" customHeight="1">
      <c r="B880" s="103"/>
      <c r="O880" s="103"/>
    </row>
    <row r="881" ht="14.25" customHeight="1">
      <c r="B881" s="103"/>
      <c r="O881" s="103"/>
    </row>
    <row r="882" ht="14.25" customHeight="1">
      <c r="B882" s="103"/>
      <c r="O882" s="103"/>
    </row>
    <row r="883" ht="14.25" customHeight="1">
      <c r="B883" s="103"/>
      <c r="O883" s="103"/>
    </row>
    <row r="884" ht="14.25" customHeight="1">
      <c r="B884" s="103"/>
      <c r="O884" s="103"/>
    </row>
    <row r="885" ht="14.25" customHeight="1">
      <c r="B885" s="103"/>
      <c r="O885" s="103"/>
    </row>
    <row r="886" ht="14.25" customHeight="1">
      <c r="B886" s="103"/>
      <c r="O886" s="103"/>
    </row>
    <row r="887" ht="14.25" customHeight="1">
      <c r="B887" s="103"/>
      <c r="O887" s="103"/>
    </row>
    <row r="888" ht="14.25" customHeight="1">
      <c r="B888" s="103"/>
      <c r="O888" s="103"/>
    </row>
    <row r="889" ht="14.25" customHeight="1">
      <c r="B889" s="103"/>
      <c r="O889" s="103"/>
    </row>
    <row r="890" ht="14.25" customHeight="1">
      <c r="B890" s="103"/>
      <c r="O890" s="103"/>
    </row>
    <row r="891" ht="14.25" customHeight="1">
      <c r="B891" s="103"/>
      <c r="O891" s="103"/>
    </row>
    <row r="892" ht="14.25" customHeight="1">
      <c r="B892" s="103"/>
      <c r="O892" s="103"/>
    </row>
    <row r="893" ht="14.25" customHeight="1">
      <c r="B893" s="103"/>
      <c r="O893" s="103"/>
    </row>
    <row r="894" ht="14.25" customHeight="1">
      <c r="B894" s="103"/>
      <c r="O894" s="103"/>
    </row>
    <row r="895" ht="14.25" customHeight="1">
      <c r="B895" s="103"/>
      <c r="O895" s="103"/>
    </row>
    <row r="896" ht="14.25" customHeight="1">
      <c r="B896" s="103"/>
      <c r="O896" s="103"/>
    </row>
    <row r="897" ht="14.25" customHeight="1">
      <c r="B897" s="103"/>
      <c r="O897" s="103"/>
    </row>
    <row r="898" ht="14.25" customHeight="1">
      <c r="B898" s="103"/>
      <c r="O898" s="103"/>
    </row>
    <row r="899" ht="14.25" customHeight="1">
      <c r="B899" s="103"/>
      <c r="O899" s="103"/>
    </row>
    <row r="900" ht="14.25" customHeight="1">
      <c r="B900" s="103"/>
      <c r="O900" s="103"/>
    </row>
    <row r="901" ht="14.25" customHeight="1">
      <c r="B901" s="103"/>
      <c r="O901" s="103"/>
    </row>
    <row r="902" ht="14.25" customHeight="1">
      <c r="B902" s="103"/>
      <c r="O902" s="103"/>
    </row>
    <row r="903" ht="14.25" customHeight="1">
      <c r="B903" s="103"/>
      <c r="O903" s="103"/>
    </row>
    <row r="904" ht="14.25" customHeight="1">
      <c r="B904" s="103"/>
      <c r="O904" s="103"/>
    </row>
    <row r="905" ht="14.25" customHeight="1">
      <c r="B905" s="103"/>
      <c r="O905" s="103"/>
    </row>
    <row r="906" ht="14.25" customHeight="1">
      <c r="B906" s="103"/>
      <c r="O906" s="103"/>
    </row>
    <row r="907" ht="14.25" customHeight="1">
      <c r="B907" s="103"/>
      <c r="O907" s="103"/>
    </row>
    <row r="908" ht="14.25" customHeight="1">
      <c r="B908" s="103"/>
      <c r="O908" s="103"/>
    </row>
    <row r="909" ht="14.25" customHeight="1">
      <c r="B909" s="103"/>
      <c r="O909" s="103"/>
    </row>
    <row r="910" ht="14.25" customHeight="1">
      <c r="B910" s="103"/>
      <c r="O910" s="103"/>
    </row>
    <row r="911" ht="14.25" customHeight="1">
      <c r="B911" s="103"/>
      <c r="O911" s="103"/>
    </row>
    <row r="912" ht="14.25" customHeight="1">
      <c r="B912" s="103"/>
      <c r="O912" s="103"/>
    </row>
    <row r="913" ht="14.25" customHeight="1">
      <c r="B913" s="103"/>
      <c r="O913" s="103"/>
    </row>
    <row r="914" ht="14.25" customHeight="1">
      <c r="B914" s="103"/>
      <c r="O914" s="103"/>
    </row>
    <row r="915" ht="14.25" customHeight="1">
      <c r="B915" s="103"/>
      <c r="O915" s="103"/>
    </row>
    <row r="916" ht="14.25" customHeight="1">
      <c r="B916" s="103"/>
      <c r="O916" s="103"/>
    </row>
    <row r="917" ht="14.25" customHeight="1">
      <c r="B917" s="103"/>
      <c r="O917" s="103"/>
    </row>
    <row r="918" ht="14.25" customHeight="1">
      <c r="B918" s="103"/>
      <c r="O918" s="103"/>
    </row>
    <row r="919" ht="14.25" customHeight="1">
      <c r="B919" s="103"/>
      <c r="O919" s="103"/>
    </row>
    <row r="920" ht="14.25" customHeight="1">
      <c r="B920" s="103"/>
      <c r="O920" s="103"/>
    </row>
    <row r="921" ht="14.25" customHeight="1">
      <c r="B921" s="103"/>
      <c r="O921" s="103"/>
    </row>
    <row r="922" ht="14.25" customHeight="1">
      <c r="B922" s="103"/>
      <c r="O922" s="103"/>
    </row>
    <row r="923" ht="14.25" customHeight="1">
      <c r="B923" s="103"/>
      <c r="O923" s="103"/>
    </row>
    <row r="924" ht="14.25" customHeight="1">
      <c r="B924" s="103"/>
      <c r="O924" s="103"/>
    </row>
    <row r="925" ht="14.25" customHeight="1">
      <c r="B925" s="103"/>
      <c r="O925" s="103"/>
    </row>
    <row r="926" ht="14.25" customHeight="1">
      <c r="B926" s="103"/>
      <c r="O926" s="103"/>
    </row>
    <row r="927" ht="14.25" customHeight="1">
      <c r="B927" s="103"/>
      <c r="O927" s="103"/>
    </row>
    <row r="928" ht="14.25" customHeight="1">
      <c r="B928" s="103"/>
      <c r="O928" s="103"/>
    </row>
    <row r="929" ht="14.25" customHeight="1">
      <c r="B929" s="103"/>
      <c r="O929" s="103"/>
    </row>
    <row r="930" ht="14.25" customHeight="1">
      <c r="B930" s="103"/>
      <c r="O930" s="103"/>
    </row>
    <row r="931" ht="14.25" customHeight="1">
      <c r="B931" s="103"/>
      <c r="O931" s="103"/>
    </row>
    <row r="932" ht="14.25" customHeight="1">
      <c r="B932" s="103"/>
      <c r="O932" s="103"/>
    </row>
    <row r="933" ht="14.25" customHeight="1">
      <c r="B933" s="103"/>
      <c r="O933" s="103"/>
    </row>
    <row r="934" ht="14.25" customHeight="1">
      <c r="B934" s="103"/>
      <c r="O934" s="103"/>
    </row>
    <row r="935" ht="14.25" customHeight="1">
      <c r="B935" s="103"/>
      <c r="O935" s="103"/>
    </row>
    <row r="936" ht="14.25" customHeight="1">
      <c r="B936" s="103"/>
      <c r="O936" s="103"/>
    </row>
    <row r="937" ht="14.25" customHeight="1">
      <c r="B937" s="103"/>
      <c r="O937" s="103"/>
    </row>
    <row r="938" ht="14.25" customHeight="1">
      <c r="B938" s="103"/>
      <c r="O938" s="103"/>
    </row>
    <row r="939" ht="14.25" customHeight="1">
      <c r="B939" s="103"/>
      <c r="O939" s="103"/>
    </row>
    <row r="940" ht="14.25" customHeight="1">
      <c r="B940" s="103"/>
      <c r="O940" s="103"/>
    </row>
    <row r="941" ht="14.25" customHeight="1">
      <c r="B941" s="103"/>
      <c r="O941" s="103"/>
    </row>
    <row r="942" ht="14.25" customHeight="1">
      <c r="B942" s="103"/>
      <c r="O942" s="103"/>
    </row>
    <row r="943" ht="14.25" customHeight="1">
      <c r="B943" s="103"/>
      <c r="O943" s="103"/>
    </row>
    <row r="944" ht="14.25" customHeight="1">
      <c r="B944" s="103"/>
      <c r="O944" s="103"/>
    </row>
    <row r="945" ht="14.25" customHeight="1">
      <c r="B945" s="103"/>
      <c r="O945" s="103"/>
    </row>
    <row r="946" ht="14.25" customHeight="1">
      <c r="B946" s="103"/>
      <c r="O946" s="103"/>
    </row>
    <row r="947" ht="14.25" customHeight="1">
      <c r="B947" s="103"/>
      <c r="O947" s="103"/>
    </row>
    <row r="948" ht="14.25" customHeight="1">
      <c r="B948" s="103"/>
      <c r="O948" s="103"/>
    </row>
    <row r="949" ht="14.25" customHeight="1">
      <c r="B949" s="103"/>
      <c r="O949" s="103"/>
    </row>
    <row r="950" ht="14.25" customHeight="1">
      <c r="B950" s="103"/>
      <c r="O950" s="103"/>
    </row>
    <row r="951" ht="14.25" customHeight="1">
      <c r="B951" s="103"/>
      <c r="O951" s="103"/>
    </row>
    <row r="952" ht="14.25" customHeight="1">
      <c r="B952" s="103"/>
      <c r="O952" s="103"/>
    </row>
    <row r="953" ht="14.25" customHeight="1">
      <c r="B953" s="103"/>
      <c r="O953" s="103"/>
    </row>
    <row r="954" ht="14.25" customHeight="1">
      <c r="B954" s="103"/>
      <c r="O954" s="103"/>
    </row>
    <row r="955" ht="14.25" customHeight="1">
      <c r="B955" s="103"/>
      <c r="O955" s="103"/>
    </row>
    <row r="956" ht="14.25" customHeight="1">
      <c r="B956" s="103"/>
      <c r="O956" s="103"/>
    </row>
    <row r="957" ht="14.25" customHeight="1">
      <c r="B957" s="103"/>
      <c r="O957" s="103"/>
    </row>
    <row r="958" ht="14.25" customHeight="1">
      <c r="B958" s="103"/>
      <c r="O958" s="103"/>
    </row>
    <row r="959" ht="14.25" customHeight="1">
      <c r="B959" s="103"/>
      <c r="O959" s="103"/>
    </row>
    <row r="960" ht="14.25" customHeight="1">
      <c r="B960" s="103"/>
      <c r="O960" s="103"/>
    </row>
    <row r="961" ht="14.25" customHeight="1">
      <c r="B961" s="103"/>
      <c r="O961" s="103"/>
    </row>
    <row r="962" ht="14.25" customHeight="1">
      <c r="B962" s="103"/>
      <c r="O962" s="103"/>
    </row>
    <row r="963" ht="14.25" customHeight="1">
      <c r="B963" s="103"/>
      <c r="O963" s="103"/>
    </row>
    <row r="964" ht="14.25" customHeight="1">
      <c r="B964" s="103"/>
      <c r="O964" s="103"/>
    </row>
    <row r="965" ht="14.25" customHeight="1">
      <c r="B965" s="103"/>
      <c r="O965" s="103"/>
    </row>
    <row r="966" ht="14.25" customHeight="1">
      <c r="B966" s="103"/>
      <c r="O966" s="103"/>
    </row>
    <row r="967" ht="14.25" customHeight="1">
      <c r="B967" s="103"/>
      <c r="O967" s="103"/>
    </row>
    <row r="968" ht="14.25" customHeight="1">
      <c r="B968" s="103"/>
      <c r="O968" s="103"/>
    </row>
    <row r="969" ht="14.25" customHeight="1">
      <c r="B969" s="103"/>
      <c r="O969" s="103"/>
    </row>
    <row r="970" ht="14.25" customHeight="1">
      <c r="B970" s="103"/>
      <c r="O970" s="103"/>
    </row>
    <row r="971" ht="14.25" customHeight="1">
      <c r="B971" s="103"/>
      <c r="O971" s="103"/>
    </row>
    <row r="972" ht="14.25" customHeight="1">
      <c r="B972" s="103"/>
      <c r="O972" s="103"/>
    </row>
    <row r="973" ht="14.25" customHeight="1">
      <c r="B973" s="103"/>
      <c r="O973" s="103"/>
    </row>
    <row r="974" ht="14.25" customHeight="1">
      <c r="B974" s="103"/>
      <c r="O974" s="103"/>
    </row>
    <row r="975" ht="14.25" customHeight="1">
      <c r="B975" s="103"/>
      <c r="O975" s="103"/>
    </row>
    <row r="976" ht="14.25" customHeight="1">
      <c r="B976" s="103"/>
      <c r="O976" s="103"/>
    </row>
    <row r="977" ht="14.25" customHeight="1">
      <c r="B977" s="103"/>
      <c r="O977" s="103"/>
    </row>
    <row r="978" ht="14.25" customHeight="1">
      <c r="B978" s="103"/>
      <c r="O978" s="103"/>
    </row>
    <row r="979" ht="14.25" customHeight="1">
      <c r="B979" s="103"/>
      <c r="O979" s="103"/>
    </row>
    <row r="980" ht="14.25" customHeight="1">
      <c r="B980" s="103"/>
      <c r="O980" s="103"/>
    </row>
    <row r="981" ht="14.25" customHeight="1">
      <c r="B981" s="103"/>
      <c r="O981" s="103"/>
    </row>
    <row r="982" ht="14.25" customHeight="1">
      <c r="B982" s="103"/>
      <c r="O982" s="103"/>
    </row>
    <row r="983" ht="14.25" customHeight="1">
      <c r="B983" s="103"/>
      <c r="O983" s="103"/>
    </row>
    <row r="984" ht="14.25" customHeight="1">
      <c r="B984" s="103"/>
      <c r="O984" s="103"/>
    </row>
    <row r="985" ht="14.25" customHeight="1">
      <c r="B985" s="103"/>
      <c r="O985" s="103"/>
    </row>
    <row r="986" ht="14.25" customHeight="1">
      <c r="B986" s="103"/>
      <c r="O986" s="103"/>
    </row>
    <row r="987" ht="14.25" customHeight="1">
      <c r="B987" s="103"/>
      <c r="O987" s="103"/>
    </row>
    <row r="988" ht="14.25" customHeight="1">
      <c r="B988" s="103"/>
      <c r="O988" s="103"/>
    </row>
    <row r="989" ht="14.25" customHeight="1">
      <c r="B989" s="103"/>
      <c r="O989" s="103"/>
    </row>
    <row r="990" ht="14.25" customHeight="1">
      <c r="B990" s="103"/>
      <c r="O990" s="103"/>
    </row>
    <row r="991" ht="14.25" customHeight="1">
      <c r="B991" s="103"/>
      <c r="O991" s="103"/>
    </row>
    <row r="992" ht="14.25" customHeight="1">
      <c r="B992" s="103"/>
      <c r="O992" s="103"/>
    </row>
    <row r="993" ht="14.25" customHeight="1">
      <c r="B993" s="103"/>
      <c r="O993" s="103"/>
    </row>
    <row r="994" ht="14.25" customHeight="1">
      <c r="B994" s="103"/>
      <c r="O994" s="103"/>
    </row>
    <row r="995" ht="14.25" customHeight="1">
      <c r="B995" s="103"/>
      <c r="O995" s="103"/>
    </row>
    <row r="996" ht="14.25" customHeight="1">
      <c r="B996" s="103"/>
      <c r="O996" s="103"/>
    </row>
    <row r="997" ht="14.25" customHeight="1">
      <c r="B997" s="103"/>
      <c r="O997" s="103"/>
    </row>
    <row r="998" ht="14.25" customHeight="1">
      <c r="B998" s="103"/>
      <c r="O998" s="103"/>
    </row>
    <row r="999" ht="14.25" customHeight="1">
      <c r="B999" s="103"/>
      <c r="O999" s="103"/>
    </row>
    <row r="1000" ht="14.25" customHeight="1">
      <c r="B1000" s="103"/>
      <c r="O1000" s="10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