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<sst xmlns="http://schemas.openxmlformats.org/spreadsheetml/2006/main" count="342" uniqueCount="294">
  <si>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</si>
  <si>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November 28,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</si>
  <si>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</si>
  <si>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</si>
  <si>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</si>
  <si>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</si>
  <si>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</si>
  <si>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</si>
  <si>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</si>
  <si>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</si>
  <si>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</si>
  <si>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</si>
  <si>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>Prior Entry</t>
  </si>
  <si>
    <t>Prior W/D</t>
  </si>
  <si>
    <t>Caldwell Heights Self Contained</t>
  </si>
  <si>
    <t>Canyon Creek Self Contained</t>
  </si>
  <si>
    <t>Caraway Self Contained</t>
  </si>
  <si>
    <t>Campus</t>
  </si>
  <si>
    <t>Deepwood Self Contained</t>
  </si>
  <si>
    <t>Fern Bluff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</si>
  <si>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</si>
  <si>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</si>
  <si>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</si>
  <si>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</si>
  <si>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</si>
  <si>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</si>
  <si>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</si>
  <si>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</si>
  <si>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</si>
  <si>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Forest Creek Self Contained</t>
  </si>
  <si>
    <t>09</t>
  </si>
  <si>
    <t>10</t>
  </si>
  <si>
    <t>11</t>
  </si>
  <si>
    <t>12</t>
  </si>
  <si>
    <t xml:space="preserve">Anderson Mill ES </t>
  </si>
  <si>
    <t>Forest North Self Contained</t>
  </si>
  <si>
    <t>Joe Lee Johnson Self Contained</t>
  </si>
  <si>
    <t xml:space="preserve">Weekly </t>
  </si>
  <si>
    <t>Jollyville Self Contained</t>
  </si>
  <si>
    <t>Mobility</t>
  </si>
  <si>
    <t>Old Town Self Contained</t>
  </si>
  <si>
    <t>Robertson Self Contained</t>
  </si>
  <si>
    <t>Teravista Self Contained</t>
  </si>
  <si>
    <t>Culm Entry</t>
  </si>
  <si>
    <t>Union Hill Self Contained</t>
  </si>
  <si>
    <t>Culm W/D</t>
  </si>
  <si>
    <t>Voigt Self Contained</t>
  </si>
  <si>
    <t>Anderson Mill</t>
  </si>
  <si>
    <t>TOTAL ELEMENTARY</t>
  </si>
  <si>
    <t>Canyon Vista Self Contained</t>
  </si>
  <si>
    <t>Anderson Mill Non-LEP DL</t>
  </si>
  <si>
    <t>Cedar Valley Self Contained</t>
  </si>
  <si>
    <t>Anderson Mill ESOL</t>
  </si>
  <si>
    <t>Deerpark Self Contained</t>
  </si>
  <si>
    <t>Anderson Mill Bilingual</t>
  </si>
  <si>
    <t>Grisham Self Contained</t>
  </si>
  <si>
    <t>Blackland Prairie</t>
  </si>
  <si>
    <t>Anderson Mill NON-LEP DL</t>
  </si>
  <si>
    <t>Hernandez Self Contained</t>
  </si>
  <si>
    <t>Hopewell Self Contained</t>
  </si>
  <si>
    <t>Blackland Prairie ESOL</t>
  </si>
  <si>
    <t>Pearson Ranch Self-Contained</t>
  </si>
  <si>
    <t>Bluebonnet</t>
  </si>
  <si>
    <t>Bluebonnet Non-LEP DL</t>
  </si>
  <si>
    <t>Ridgeview Self Contained</t>
  </si>
  <si>
    <t>Walsh Self Contained</t>
  </si>
  <si>
    <t>Bluebonnet ESOL</t>
  </si>
  <si>
    <t>TOTAL MIDDLE</t>
  </si>
  <si>
    <t>Bluebonnet Bilingual</t>
  </si>
  <si>
    <t>Brushy Creek</t>
  </si>
  <si>
    <t>Brushy Creek ESOL</t>
  </si>
  <si>
    <t>Cactus Ranch</t>
  </si>
  <si>
    <t>Anderson Mill ESL</t>
  </si>
  <si>
    <t>Cactus Ranch ESOL</t>
  </si>
  <si>
    <t>Caldwell Heights</t>
  </si>
  <si>
    <t>Caldwell Heights Non-LEP DL</t>
  </si>
  <si>
    <t>Caldwell Heights ESOL</t>
  </si>
  <si>
    <t>Cedar Ridge Self Contained</t>
  </si>
  <si>
    <t>Caldwell Heights Bilingual</t>
  </si>
  <si>
    <t>Canyon Creek</t>
  </si>
  <si>
    <t>Canyon Creek ESOL</t>
  </si>
  <si>
    <t>McNeil HS Self Contained</t>
  </si>
  <si>
    <t>Chandler Oaks</t>
  </si>
  <si>
    <t>Round Rock HS Self Contained</t>
  </si>
  <si>
    <t>Chandler Oaks ESOL</t>
  </si>
  <si>
    <t>Anderson Mill LEP DL BIL</t>
  </si>
  <si>
    <t>Claude Berkman</t>
  </si>
  <si>
    <t>Stony Point HS Self Contained</t>
  </si>
  <si>
    <t>Claude Berkman Non-LEP DL</t>
  </si>
  <si>
    <t>Westwood HS Self Contained</t>
  </si>
  <si>
    <t>Claude Berkman ESOL</t>
  </si>
  <si>
    <t>TOTAL HIGH</t>
  </si>
  <si>
    <t>Claude Berkman Bilingual</t>
  </si>
  <si>
    <t>Deepwood</t>
  </si>
  <si>
    <t>Deepwood ESOL</t>
  </si>
  <si>
    <t xml:space="preserve">Berkman ES </t>
  </si>
  <si>
    <t>Double File Trail</t>
  </si>
  <si>
    <t>Double File Trail ESOL</t>
  </si>
  <si>
    <t>Elsa England</t>
  </si>
  <si>
    <t>Elsa England ESOL</t>
  </si>
  <si>
    <t>TOTAL ALL SCHOOLS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</si>
  <si>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</si>
  <si>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</si>
  <si>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</si>
  <si>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</si>
  <si>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</si>
  <si>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</si>
  <si>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</si>
  <si>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</si>
  <si>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</si>
  <si>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</si>
  <si>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Berkman NON-LEP DL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</si>
  <si>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</si>
  <si>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</si>
  <si>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</si>
  <si>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</si>
  <si>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</si>
  <si>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</si>
  <si>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ESL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</si>
  <si>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</si>
  <si>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</si>
  <si>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</si>
  <si>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</si>
  <si>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</si>
  <si>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</si>
  <si>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</si>
  <si>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Berkman LEP DL BIL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</si>
  <si>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</si>
  <si>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</si>
  <si>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</si>
  <si>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</si>
  <si>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</si>
  <si>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</si>
  <si>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 xml:space="preserve">Blackland Prairie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</si>
  <si>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</si>
  <si>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</si>
  <si>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</si>
  <si>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</si>
  <si>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</si>
  <si>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</si>
  <si>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</si>
  <si>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</si>
  <si>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</si>
  <si>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</si>
  <si>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</si>
  <si>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Blackland Prairie ESL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</si>
  <si>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</si>
  <si>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</si>
  <si>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</si>
  <si>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</si>
  <si>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</si>
  <si>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</si>
  <si>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 xml:space="preserve">Bluebonnet ES 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</si>
  <si>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</si>
  <si>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</si>
  <si>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</si>
  <si>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</si>
  <si>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</si>
  <si>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</si>
  <si>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</si>
  <si>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</si>
  <si>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Bluebonnet NON-LEP DL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</si>
  <si>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</si>
  <si>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</si>
  <si>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</si>
  <si>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</si>
  <si>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</si>
  <si>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</si>
  <si>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</si>
  <si>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Bluebonnet ESL</t>
  </si>
  <si>
    <t>Xenia Voigt Bilingual</t>
  </si>
  <si>
    <t>Elem. DAEP</t>
  </si>
  <si>
    <t>Bluebonnet LEP DL BIL</t>
  </si>
  <si>
    <t xml:space="preserve">Brushy Creek ES </t>
  </si>
  <si>
    <t>C. D. Fulkes</t>
  </si>
  <si>
    <t>Canyon Vista</t>
  </si>
  <si>
    <t>Cedar Valley</t>
  </si>
  <si>
    <t>Chisholm Trail</t>
  </si>
  <si>
    <t>Deerpark</t>
  </si>
  <si>
    <t>Hernandez</t>
  </si>
  <si>
    <t>Brushy Creek ESL</t>
  </si>
  <si>
    <t>Hopewell</t>
  </si>
  <si>
    <t>James Walsh</t>
  </si>
  <si>
    <t>Noel Grisham</t>
  </si>
  <si>
    <t xml:space="preserve">Pearson Ranch </t>
  </si>
  <si>
    <t>Ridgeview</t>
  </si>
  <si>
    <t xml:space="preserve">Cactus Ranch ES </t>
  </si>
  <si>
    <t>Cedar Ridge</t>
  </si>
  <si>
    <t>McNeil</t>
  </si>
  <si>
    <t>Round Rock</t>
  </si>
  <si>
    <t>Stony Point</t>
  </si>
  <si>
    <t>Westwood</t>
  </si>
  <si>
    <t>RROC</t>
  </si>
  <si>
    <t>Cactus Ranch ESL</t>
  </si>
  <si>
    <t>JJAEP</t>
  </si>
  <si>
    <t>Wm. Lott</t>
  </si>
  <si>
    <t>Success</t>
  </si>
  <si>
    <t>Early College High School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</si>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</sst>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sz val="9.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5" fillId="3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5" fillId="3" fontId="3" numFmtId="0" xfId="0" applyAlignment="1" applyBorder="1" applyFont="1">
      <alignment horizontal="right" shrinkToFit="0" vertical="bottom" wrapText="0"/>
    </xf>
    <xf borderId="0" fillId="0" fontId="0" numFmtId="0" xfId="0" applyFont="1"/>
    <xf borderId="5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3" numFmtId="17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6" fontId="2" numFmtId="0" xfId="0" applyAlignment="1" applyBorder="1" applyFill="1" applyFon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5" fillId="6" fontId="2" numFmtId="0" xfId="0" applyAlignment="1" applyBorder="1" applyFont="1">
      <alignment horizontal="right" shrinkToFit="0" vertical="bottom" wrapText="0"/>
    </xf>
    <xf borderId="10" fillId="0" fontId="7" numFmtId="0" xfId="0" applyBorder="1" applyFont="1"/>
    <xf borderId="5" fillId="6" fontId="3" numFmtId="0" xfId="0" applyAlignment="1" applyBorder="1" applyFont="1">
      <alignment shrinkToFit="0" vertical="bottom" wrapText="0"/>
    </xf>
    <xf borderId="7" fillId="7" fontId="6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vertical="bottom" wrapText="0"/>
    </xf>
    <xf borderId="11" fillId="7" fontId="6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5" fillId="0" fontId="2" numFmtId="1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14" fillId="8" fontId="6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5" fillId="3" fontId="3" numFmtId="165" xfId="0" applyAlignment="1" applyBorder="1" applyFont="1" applyNumberFormat="1">
      <alignment horizontal="right"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5" fillId="3" fontId="3" numFmtId="165" xfId="0" applyAlignment="1" applyBorder="1" applyFont="1" applyNumberFormat="1">
      <alignment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5" fillId="0" fontId="3" numFmtId="0" xfId="0" applyAlignment="1" applyBorder="1" applyFont="1">
      <alignment horizontal="right" shrinkToFit="0" vertical="bottom" wrapText="0"/>
    </xf>
    <xf borderId="8" fillId="5" fontId="8" numFmtId="1" xfId="0" applyAlignment="1" applyBorder="1" applyFont="1" applyNumberFormat="1">
      <alignment shrinkToFit="0" vertical="top" wrapText="0"/>
    </xf>
    <xf borderId="0" fillId="0" fontId="0" numFmtId="1" xfId="0" applyFont="1" applyNumberFormat="1"/>
    <xf borderId="8" fillId="4" fontId="0" numFmtId="1" xfId="0" applyAlignment="1" applyBorder="1" applyFont="1" applyNumberFormat="1">
      <alignment shrinkToFit="0" vertical="bottom" wrapText="0"/>
    </xf>
    <xf borderId="5" fillId="0" fontId="2" numFmtId="164" xfId="0" applyAlignment="1" applyBorder="1" applyFont="1" applyNumberFormat="1">
      <alignment horizontal="right" shrinkToFit="0" vertical="bottom" wrapText="0"/>
    </xf>
    <xf borderId="5" fillId="9" fontId="2" numFmtId="0" xfId="0" applyAlignment="1" applyBorder="1" applyFill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6" fontId="3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5" fillId="6" fontId="2" numFmtId="1" xfId="0" applyAlignment="1" applyBorder="1" applyFont="1" applyNumberFormat="1">
      <alignment horizontal="right" shrinkToFit="0" vertical="bottom" wrapText="0"/>
    </xf>
    <xf borderId="15" fillId="0" fontId="3" numFmtId="0" xfId="0" applyAlignment="1" applyBorder="1" applyFont="1">
      <alignment shrinkToFit="0" vertical="bottom" wrapText="0"/>
    </xf>
    <xf borderId="5" fillId="0" fontId="3" numFmtId="165" xfId="0" applyAlignment="1" applyBorder="1" applyFont="1" applyNumberFormat="1">
      <alignment horizontal="right" shrinkToFit="0" vertical="bottom" wrapText="0"/>
    </xf>
    <xf borderId="5" fillId="6" fontId="3" numFmtId="1" xfId="0" applyAlignment="1" applyBorder="1" applyFont="1" applyNumberFormat="1">
      <alignment shrinkToFit="0" vertical="bottom" wrapText="0"/>
    </xf>
    <xf borderId="5" fillId="6" fontId="2" numFmtId="1" xfId="0" applyAlignment="1" applyBorder="1" applyFont="1" applyNumberFormat="1">
      <alignment shrinkToFit="0" vertical="bottom" wrapText="0"/>
    </xf>
    <xf borderId="5" fillId="0" fontId="3" numFmtId="165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8" fontId="6" numFmtId="2" xfId="0" applyAlignment="1" applyBorder="1" applyFont="1" applyNumberFormat="1">
      <alignment horizontal="center" shrinkToFit="0" vertical="top" wrapText="0"/>
    </xf>
    <xf borderId="8" fillId="6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6" numFmtId="1" xfId="0" applyAlignment="1" applyBorder="1" applyFill="1" applyFont="1" applyNumberFormat="1">
      <alignment horizontal="right" shrinkToFit="0" vertical="center" wrapText="0"/>
    </xf>
    <xf borderId="7" fillId="8" fontId="6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6" fontId="13" numFmtId="0" xfId="0" applyAlignment="1" applyBorder="1" applyFont="1">
      <alignment shrinkToFit="0" vertical="bottom" wrapText="0"/>
    </xf>
    <xf borderId="8" fillId="6" fontId="6" numFmtId="1" xfId="0" applyAlignment="1" applyBorder="1" applyFont="1" applyNumberFormat="1">
      <alignment shrinkToFit="0" vertical="top" wrapText="0"/>
    </xf>
    <xf borderId="8" fillId="6" fontId="13" numFmtId="1" xfId="0" applyAlignment="1" applyBorder="1" applyFont="1" applyNumberFormat="1">
      <alignment shrinkToFit="0" vertical="bottom" wrapText="0"/>
    </xf>
    <xf borderId="7" fillId="6" fontId="14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6" fontId="6" numFmtId="1" xfId="0" applyAlignment="1" applyBorder="1" applyFont="1" applyNumberFormat="1">
      <alignment horizontal="right" shrinkToFit="0" vertical="center" wrapText="0"/>
    </xf>
    <xf borderId="7" fillId="8" fontId="6" numFmtId="3" xfId="0" applyAlignment="1" applyBorder="1" applyFont="1" applyNumberFormat="1">
      <alignment shrinkToFit="0" vertical="center" wrapText="0"/>
    </xf>
    <xf borderId="4" fillId="6" fontId="0" numFmtId="2" xfId="0" applyAlignment="1" applyBorder="1" applyFont="1" applyNumberFormat="1">
      <alignment shrinkToFit="0" vertical="bottom" wrapText="0"/>
    </xf>
    <xf borderId="16" fillId="8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2" fontId="2" numFmtId="1" xfId="0" applyAlignment="1" applyBorder="1" applyFont="1" applyNumberFormat="1">
      <alignment horizontal="right"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6" fontId="0" numFmtId="1" xfId="0" applyAlignment="1" applyBorder="1" applyFont="1" applyNumberFormat="1">
      <alignment horizontal="right" shrinkToFit="0" vertical="bottom" wrapText="0"/>
    </xf>
    <xf borderId="4" fillId="6" fontId="0" numFmtId="1" xfId="0" applyAlignment="1" applyBorder="1" applyFont="1" applyNumberFormat="1">
      <alignment shrinkToFit="0" vertical="bottom" wrapText="0"/>
    </xf>
    <xf borderId="4" fillId="6" fontId="0" numFmtId="0" xfId="0" applyAlignment="1" applyBorder="1" applyFont="1">
      <alignment shrinkToFit="0" vertical="bottom" wrapText="0"/>
    </xf>
    <xf borderId="5" fillId="3" fontId="3" numFmtId="1" xfId="0" applyAlignment="1" applyBorder="1" applyFont="1" applyNumberFormat="1">
      <alignment horizontal="right" shrinkToFit="0" vertical="bottom" wrapText="0"/>
    </xf>
    <xf borderId="5" fillId="12" fontId="3" numFmtId="1" xfId="0" applyAlignment="1" applyBorder="1" applyFill="1" applyFont="1" applyNumberFormat="1">
      <alignment shrinkToFit="0" vertical="bottom" wrapText="0"/>
    </xf>
    <xf borderId="5" fillId="3" fontId="3" numFmtId="1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5" fillId="6" fontId="0" numFmtId="0" xfId="0" applyAlignment="1" applyBorder="1" applyFont="1">
      <alignment shrinkToFit="0" vertical="bottom" wrapText="0"/>
    </xf>
    <xf borderId="5" fillId="6" fontId="3" numFmtId="1" xfId="0" applyAlignment="1" applyBorder="1" applyFont="1" applyNumberFormat="1">
      <alignment horizontal="right" shrinkToFit="0" vertical="bottom" wrapText="0"/>
    </xf>
    <xf borderId="5" fillId="6" fontId="10" numFmtId="1" xfId="0" applyAlignment="1" applyBorder="1" applyFont="1" applyNumberFormat="1">
      <alignment horizontal="right" shrinkToFit="0" vertical="bottom" wrapText="0"/>
    </xf>
    <xf borderId="22" fillId="6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6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65799027"/>
        <c:axId val="1891518998"/>
      </c:barChart>
      <c:catAx>
        <c:axId val="16657990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1518998"/>
      </c:catAx>
      <c:valAx>
        <c:axId val="18915189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579902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908617461"/>
        <c:axId val="1870690926"/>
      </c:barChart>
      <c:catAx>
        <c:axId val="19086174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0690926"/>
      </c:catAx>
      <c:valAx>
        <c:axId val="18706909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86174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80227044"/>
        <c:axId val="1359623609"/>
      </c:barChart>
      <c:catAx>
        <c:axId val="7802270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9623609"/>
      </c:catAx>
      <c:valAx>
        <c:axId val="13596236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02270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3" t="s">
        <v>1</v>
      </c>
      <c r="N1" s="5"/>
      <c r="O1" s="5"/>
      <c r="P1" s="5"/>
      <c r="Q1" s="7"/>
      <c r="R1" s="7"/>
      <c r="S1" s="9"/>
      <c r="T1" s="10"/>
      <c r="U1" s="9"/>
      <c r="V1" s="9"/>
      <c r="AD1" s="11"/>
      <c r="AE1" s="11"/>
      <c r="AF1" s="11"/>
      <c r="AG1" s="11"/>
      <c r="AH1" s="11"/>
      <c r="AI1" s="11"/>
      <c r="AJ1" s="11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9"/>
      <c r="T2" s="9"/>
      <c r="U2" s="9"/>
      <c r="V2" s="9"/>
      <c r="AD2" s="11"/>
      <c r="AE2" s="11"/>
      <c r="AF2" s="11"/>
      <c r="AG2" s="11"/>
      <c r="AH2" s="11"/>
      <c r="AI2" s="11"/>
      <c r="AJ2" s="11"/>
    </row>
    <row r="3" ht="39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18" t="s">
        <v>9</v>
      </c>
      <c r="T3" s="17" t="s">
        <v>11</v>
      </c>
      <c r="U3" s="22">
        <v>42583.0</v>
      </c>
      <c r="V3" s="22">
        <v>42856.0</v>
      </c>
      <c r="Y3" s="16" t="s">
        <v>12</v>
      </c>
      <c r="Z3" s="35" t="s">
        <v>13</v>
      </c>
      <c r="AD3" s="11"/>
      <c r="AE3" s="11"/>
      <c r="AF3" s="11"/>
      <c r="AG3" s="11"/>
      <c r="AH3" s="11"/>
      <c r="AI3" s="11"/>
      <c r="AJ3" s="11"/>
    </row>
    <row r="4">
      <c r="A4" s="19" t="s">
        <v>34</v>
      </c>
      <c r="B4" s="38">
        <f>'MIS report'!C4</f>
        <v>0</v>
      </c>
      <c r="C4" s="38">
        <f>'MIS report'!D4</f>
        <v>28</v>
      </c>
      <c r="D4" s="38">
        <f>'MIS report'!E4</f>
        <v>40</v>
      </c>
      <c r="E4" s="38">
        <f>'MIS report'!F4</f>
        <v>56</v>
      </c>
      <c r="F4" s="38">
        <f>'MIS report'!G4</f>
        <v>58</v>
      </c>
      <c r="G4" s="38">
        <f>'MIS report'!H4</f>
        <v>51</v>
      </c>
      <c r="H4" s="38">
        <f>'MIS report'!I4</f>
        <v>61</v>
      </c>
      <c r="I4" s="38">
        <f>'MIS report'!J4</f>
        <v>45</v>
      </c>
      <c r="J4" s="20"/>
      <c r="K4" s="20"/>
      <c r="L4" s="20"/>
      <c r="M4" s="20"/>
      <c r="N4" s="20"/>
      <c r="O4" s="20"/>
      <c r="P4" s="20"/>
      <c r="Q4" s="44">
        <f t="shared" ref="Q4:Q114" si="1">SUM(B4:P4)</f>
        <v>339</v>
      </c>
      <c r="R4" s="44">
        <f>Q4+Q5+Q6+Q7</f>
        <v>524</v>
      </c>
      <c r="S4" s="27">
        <v>533.0</v>
      </c>
      <c r="T4" s="47">
        <f>R4-S4</f>
        <v>-9</v>
      </c>
      <c r="U4" s="23">
        <v>500.0</v>
      </c>
      <c r="V4" s="23">
        <v>324.0</v>
      </c>
      <c r="Y4" s="54">
        <f>'MIS report'!V4</f>
        <v>49</v>
      </c>
      <c r="Z4" s="54">
        <f>'MIS report'!W4</f>
        <v>37</v>
      </c>
      <c r="AD4" s="11"/>
      <c r="AE4" s="11"/>
      <c r="AF4" s="11"/>
      <c r="AG4" s="11"/>
      <c r="AH4" s="11"/>
      <c r="AI4" s="11"/>
      <c r="AJ4" s="11"/>
    </row>
    <row r="5" ht="15.75" customHeight="1">
      <c r="A5" s="27" t="s">
        <v>57</v>
      </c>
      <c r="B5" s="56">
        <f>'MIS report'!C5</f>
        <v>0</v>
      </c>
      <c r="C5" s="56">
        <f>'MIS report'!D5</f>
        <v>0</v>
      </c>
      <c r="D5" s="56">
        <f>'MIS report'!E5</f>
        <v>9</v>
      </c>
      <c r="E5" s="56">
        <f>'MIS report'!F5</f>
        <v>7</v>
      </c>
      <c r="F5" s="56">
        <f>'MIS report'!G5</f>
        <v>5</v>
      </c>
      <c r="G5" s="56">
        <f>'MIS report'!H5</f>
        <v>5</v>
      </c>
      <c r="H5" s="56">
        <f>'MIS report'!I5</f>
        <v>1</v>
      </c>
      <c r="I5" s="56">
        <f>'MIS report'!J5</f>
        <v>6</v>
      </c>
      <c r="J5" s="20"/>
      <c r="K5" s="20"/>
      <c r="L5" s="20"/>
      <c r="M5" s="20"/>
      <c r="N5" s="20"/>
      <c r="O5" s="20"/>
      <c r="P5" s="20"/>
      <c r="Q5" s="44">
        <f t="shared" si="1"/>
        <v>33</v>
      </c>
      <c r="R5" s="23"/>
      <c r="S5" s="27"/>
      <c r="T5" s="27"/>
      <c r="U5" s="23"/>
      <c r="V5" s="23">
        <v>30.0</v>
      </c>
      <c r="Y5" s="54">
        <f>'MIS report'!V5</f>
        <v>0</v>
      </c>
      <c r="Z5" s="16"/>
      <c r="AD5" s="11"/>
      <c r="AE5" s="11"/>
      <c r="AF5" s="11"/>
      <c r="AG5" s="11"/>
      <c r="AH5" s="11"/>
      <c r="AI5" s="11"/>
      <c r="AJ5" s="11"/>
    </row>
    <row r="6" ht="15.75" customHeight="1">
      <c r="A6" s="27" t="s">
        <v>72</v>
      </c>
      <c r="B6" s="56">
        <f>'MIS report'!C6</f>
        <v>0</v>
      </c>
      <c r="C6" s="56">
        <f>'MIS report'!D6</f>
        <v>10</v>
      </c>
      <c r="D6" s="56">
        <f>'MIS report'!E6</f>
        <v>11</v>
      </c>
      <c r="E6" s="56">
        <f>'MIS report'!F6</f>
        <v>5</v>
      </c>
      <c r="F6" s="56">
        <f>'MIS report'!G6</f>
        <v>8</v>
      </c>
      <c r="G6" s="56">
        <f>'MIS report'!H6</f>
        <v>8</v>
      </c>
      <c r="H6" s="56">
        <f>'MIS report'!I6</f>
        <v>9</v>
      </c>
      <c r="I6" s="56">
        <f>'MIS report'!J6</f>
        <v>5</v>
      </c>
      <c r="J6" s="20"/>
      <c r="K6" s="20"/>
      <c r="L6" s="20"/>
      <c r="M6" s="20"/>
      <c r="N6" s="20"/>
      <c r="O6" s="20"/>
      <c r="P6" s="20"/>
      <c r="Q6" s="44">
        <f t="shared" si="1"/>
        <v>56</v>
      </c>
      <c r="R6" s="23"/>
      <c r="S6" s="27"/>
      <c r="T6" s="27"/>
      <c r="U6" s="23"/>
      <c r="V6" s="23">
        <v>67.0</v>
      </c>
      <c r="Y6" s="54">
        <f>'MIS report'!V6</f>
        <v>0</v>
      </c>
      <c r="Z6" s="16"/>
      <c r="AD6" s="11"/>
      <c r="AE6" s="11"/>
      <c r="AF6" s="11"/>
      <c r="AG6" s="11"/>
      <c r="AH6" s="11"/>
      <c r="AI6" s="11"/>
      <c r="AJ6" s="11"/>
    </row>
    <row r="7" ht="15.75" customHeight="1">
      <c r="A7" s="27" t="s">
        <v>85</v>
      </c>
      <c r="B7" s="56">
        <f>'MIS report'!C7</f>
        <v>0</v>
      </c>
      <c r="C7" s="56">
        <f>'MIS report'!D7</f>
        <v>16</v>
      </c>
      <c r="D7" s="56">
        <f>'MIS report'!E7</f>
        <v>18</v>
      </c>
      <c r="E7" s="56">
        <f>'MIS report'!F7</f>
        <v>12</v>
      </c>
      <c r="F7" s="56">
        <f>'MIS report'!G7</f>
        <v>12</v>
      </c>
      <c r="G7" s="56">
        <f>'MIS report'!H7</f>
        <v>12</v>
      </c>
      <c r="H7" s="56">
        <f>'MIS report'!I7</f>
        <v>12</v>
      </c>
      <c r="I7" s="56">
        <f>'MIS report'!J7</f>
        <v>14</v>
      </c>
      <c r="J7" s="20"/>
      <c r="K7" s="20"/>
      <c r="L7" s="20"/>
      <c r="M7" s="20"/>
      <c r="N7" s="20"/>
      <c r="O7" s="20"/>
      <c r="P7" s="20"/>
      <c r="Q7" s="44">
        <f t="shared" si="1"/>
        <v>96</v>
      </c>
      <c r="R7" s="23"/>
      <c r="S7" s="27"/>
      <c r="T7" s="27"/>
      <c r="U7" s="23"/>
      <c r="V7" s="23">
        <v>93.0</v>
      </c>
      <c r="Y7" s="54">
        <f>'MIS report'!V7</f>
        <v>0</v>
      </c>
      <c r="Z7" s="16"/>
      <c r="AD7" s="11"/>
      <c r="AE7" s="11"/>
      <c r="AF7" s="11"/>
      <c r="AG7" s="11"/>
      <c r="AH7" s="11"/>
      <c r="AI7" s="11"/>
      <c r="AJ7" s="11"/>
    </row>
    <row r="8">
      <c r="A8" s="29" t="s">
        <v>95</v>
      </c>
      <c r="B8" s="62">
        <f>'MIS report'!C26</f>
        <v>0</v>
      </c>
      <c r="C8" s="62">
        <f>'MIS report'!D26</f>
        <v>36</v>
      </c>
      <c r="D8" s="62">
        <f>'MIS report'!E26</f>
        <v>45</v>
      </c>
      <c r="E8" s="62">
        <f>'MIS report'!F26</f>
        <v>36</v>
      </c>
      <c r="F8" s="62">
        <f>'MIS report'!G26</f>
        <v>43</v>
      </c>
      <c r="G8" s="62">
        <f>'MIS report'!H26</f>
        <v>32</v>
      </c>
      <c r="H8" s="62">
        <f>'MIS report'!I26</f>
        <v>36</v>
      </c>
      <c r="I8" s="62">
        <f>'MIS report'!J26</f>
        <v>42</v>
      </c>
      <c r="J8" s="62"/>
      <c r="K8" s="62"/>
      <c r="L8" s="62"/>
      <c r="M8" s="62"/>
      <c r="N8" s="62"/>
      <c r="O8" s="62"/>
      <c r="P8" s="62"/>
      <c r="Q8" s="65">
        <f t="shared" si="1"/>
        <v>270</v>
      </c>
      <c r="R8" s="65">
        <f>Q8+Q9+Q10+Q11</f>
        <v>473</v>
      </c>
      <c r="S8" s="66">
        <v>475.0</v>
      </c>
      <c r="T8" s="66">
        <f>R8-S8</f>
        <v>-2</v>
      </c>
      <c r="U8" s="65">
        <v>449.0</v>
      </c>
      <c r="V8" s="65">
        <v>227.0</v>
      </c>
      <c r="W8" s="68"/>
      <c r="X8" s="68"/>
      <c r="Y8" s="68">
        <f>'MIS report'!V26</f>
        <v>54</v>
      </c>
      <c r="Z8" s="68">
        <f>'MIS report'!W26</f>
        <v>30</v>
      </c>
      <c r="AD8" s="11"/>
      <c r="AE8" s="11"/>
      <c r="AF8" s="11"/>
      <c r="AG8" s="11"/>
      <c r="AH8" s="11"/>
      <c r="AI8" s="11"/>
      <c r="AJ8" s="11"/>
    </row>
    <row r="9" ht="15.75" customHeight="1">
      <c r="A9" s="29" t="s">
        <v>111</v>
      </c>
      <c r="B9" s="62">
        <f>'MIS report'!C27</f>
        <v>0</v>
      </c>
      <c r="C9" s="62">
        <f>'MIS report'!D27</f>
        <v>0</v>
      </c>
      <c r="D9" s="62">
        <f>'MIS report'!E27</f>
        <v>4</v>
      </c>
      <c r="E9" s="62">
        <f>'MIS report'!F27</f>
        <v>3</v>
      </c>
      <c r="F9" s="62">
        <f>'MIS report'!G27</f>
        <v>0</v>
      </c>
      <c r="G9" s="62">
        <f>'MIS report'!H27</f>
        <v>0</v>
      </c>
      <c r="H9" s="62">
        <f>'MIS report'!I27</f>
        <v>0</v>
      </c>
      <c r="I9" s="62">
        <f>'MIS report'!J27</f>
        <v>0</v>
      </c>
      <c r="J9" s="62"/>
      <c r="K9" s="62"/>
      <c r="L9" s="62"/>
      <c r="M9" s="62"/>
      <c r="N9" s="62"/>
      <c r="O9" s="62"/>
      <c r="P9" s="62"/>
      <c r="Q9" s="65">
        <f t="shared" si="1"/>
        <v>7</v>
      </c>
      <c r="R9" s="65"/>
      <c r="S9" s="66"/>
      <c r="T9" s="66"/>
      <c r="U9" s="65"/>
      <c r="V9" s="65">
        <v>5.0</v>
      </c>
      <c r="W9" s="68"/>
      <c r="X9" s="68"/>
      <c r="Y9" s="68"/>
      <c r="Z9" s="68"/>
      <c r="AD9" s="11"/>
      <c r="AE9" s="11"/>
      <c r="AF9" s="11"/>
      <c r="AG9" s="11"/>
      <c r="AH9" s="11"/>
      <c r="AI9" s="11"/>
      <c r="AJ9" s="11"/>
    </row>
    <row r="10" ht="15.75" customHeight="1">
      <c r="A10" s="29" t="s">
        <v>118</v>
      </c>
      <c r="B10" s="62">
        <f>'MIS report'!C28</f>
        <v>0</v>
      </c>
      <c r="C10" s="62">
        <f>'MIS report'!D28</f>
        <v>5</v>
      </c>
      <c r="D10" s="62">
        <f>'MIS report'!E28</f>
        <v>1</v>
      </c>
      <c r="E10" s="62">
        <f>'MIS report'!F28</f>
        <v>0</v>
      </c>
      <c r="F10" s="62">
        <f>'MIS report'!G28</f>
        <v>4</v>
      </c>
      <c r="G10" s="62">
        <f>'MIS report'!H28</f>
        <v>1</v>
      </c>
      <c r="H10" s="62">
        <f>'MIS report'!I28</f>
        <v>3</v>
      </c>
      <c r="I10" s="62">
        <f>'MIS report'!J28</f>
        <v>3</v>
      </c>
      <c r="J10" s="62"/>
      <c r="K10" s="62"/>
      <c r="L10" s="62"/>
      <c r="M10" s="62"/>
      <c r="N10" s="62"/>
      <c r="O10" s="62"/>
      <c r="P10" s="62"/>
      <c r="Q10" s="65">
        <f t="shared" si="1"/>
        <v>17</v>
      </c>
      <c r="R10" s="65"/>
      <c r="S10" s="66"/>
      <c r="T10" s="66"/>
      <c r="U10" s="65"/>
      <c r="V10" s="65">
        <v>16.0</v>
      </c>
      <c r="W10" s="68"/>
      <c r="X10" s="68"/>
      <c r="Y10" s="68"/>
      <c r="Z10" s="68"/>
      <c r="AD10" s="11"/>
      <c r="AE10" s="11"/>
      <c r="AF10" s="11"/>
      <c r="AG10" s="11"/>
      <c r="AH10" s="11"/>
      <c r="AI10" s="11"/>
      <c r="AJ10" s="11"/>
    </row>
    <row r="11" ht="15.75" customHeight="1">
      <c r="A11" s="29" t="s">
        <v>126</v>
      </c>
      <c r="B11" s="62">
        <f>'MIS report'!C29</f>
        <v>0</v>
      </c>
      <c r="C11" s="62">
        <f>'MIS report'!D29</f>
        <v>27</v>
      </c>
      <c r="D11" s="62">
        <f>'MIS report'!E29</f>
        <v>26</v>
      </c>
      <c r="E11" s="62">
        <f>'MIS report'!F29</f>
        <v>31</v>
      </c>
      <c r="F11" s="62">
        <f>'MIS report'!G29</f>
        <v>19</v>
      </c>
      <c r="G11" s="62">
        <f>'MIS report'!H29</f>
        <v>21</v>
      </c>
      <c r="H11" s="62">
        <f>'MIS report'!I29</f>
        <v>31</v>
      </c>
      <c r="I11" s="62">
        <f>'MIS report'!J29</f>
        <v>24</v>
      </c>
      <c r="J11" s="62"/>
      <c r="K11" s="62"/>
      <c r="L11" s="62"/>
      <c r="M11" s="62"/>
      <c r="N11" s="62"/>
      <c r="O11" s="62"/>
      <c r="P11" s="62"/>
      <c r="Q11" s="65">
        <f t="shared" si="1"/>
        <v>179</v>
      </c>
      <c r="R11" s="65"/>
      <c r="S11" s="66"/>
      <c r="T11" s="66"/>
      <c r="U11" s="65"/>
      <c r="V11" s="65">
        <v>200.0</v>
      </c>
      <c r="W11" s="68"/>
      <c r="X11" s="68"/>
      <c r="Y11" s="68"/>
      <c r="Z11" s="68"/>
      <c r="AD11" s="11"/>
      <c r="AE11" s="11"/>
      <c r="AF11" s="11"/>
      <c r="AG11" s="11"/>
      <c r="AH11" s="11"/>
      <c r="AI11" s="11"/>
      <c r="AJ11" s="11"/>
    </row>
    <row r="12">
      <c r="A12" s="27" t="s">
        <v>133</v>
      </c>
      <c r="B12" s="38">
        <f>'MIS report'!C8</f>
        <v>10</v>
      </c>
      <c r="C12" s="38">
        <f>'MIS report'!D8</f>
        <v>0</v>
      </c>
      <c r="D12" s="38">
        <f>'MIS report'!E8</f>
        <v>118</v>
      </c>
      <c r="E12" s="38">
        <f>'MIS report'!F8</f>
        <v>107</v>
      </c>
      <c r="F12" s="38">
        <f>'MIS report'!G8</f>
        <v>117</v>
      </c>
      <c r="G12" s="38">
        <f>'MIS report'!H8</f>
        <v>151</v>
      </c>
      <c r="H12" s="38">
        <f>'MIS report'!I8</f>
        <v>125</v>
      </c>
      <c r="I12" s="38">
        <f>'MIS report'!J8</f>
        <v>135</v>
      </c>
      <c r="J12" s="38"/>
      <c r="K12" s="38"/>
      <c r="L12" s="38"/>
      <c r="M12" s="38"/>
      <c r="N12" s="38"/>
      <c r="O12" s="38"/>
      <c r="P12" s="38"/>
      <c r="Q12" s="44">
        <f t="shared" si="1"/>
        <v>763</v>
      </c>
      <c r="R12" s="44">
        <f>Q12+Q13</f>
        <v>795</v>
      </c>
      <c r="S12" s="47">
        <v>742.0</v>
      </c>
      <c r="T12" s="47">
        <f>R12-S12</f>
        <v>53</v>
      </c>
      <c r="U12" s="44">
        <v>748.0</v>
      </c>
      <c r="V12" s="44">
        <v>757.0</v>
      </c>
      <c r="W12" s="68"/>
      <c r="X12" s="68"/>
      <c r="Y12" s="68">
        <f>'MIS report'!V8</f>
        <v>15</v>
      </c>
      <c r="Z12" s="68">
        <f>'MIS report'!W8</f>
        <v>11</v>
      </c>
      <c r="AD12" s="11"/>
      <c r="AE12" s="11"/>
      <c r="AF12" s="11"/>
      <c r="AG12" s="11"/>
      <c r="AH12" s="11"/>
      <c r="AI12" s="11"/>
      <c r="AJ12" s="11"/>
    </row>
    <row r="13" ht="17.25" customHeight="1">
      <c r="A13" s="27" t="s">
        <v>145</v>
      </c>
      <c r="B13" s="38">
        <f>'MIS report'!C9</f>
        <v>0</v>
      </c>
      <c r="C13" s="38">
        <f>'MIS report'!D9</f>
        <v>0</v>
      </c>
      <c r="D13" s="38">
        <f>'MIS report'!E9</f>
        <v>4</v>
      </c>
      <c r="E13" s="38">
        <f>'MIS report'!F9</f>
        <v>5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4">
        <f t="shared" si="1"/>
        <v>32</v>
      </c>
      <c r="R13" s="44"/>
      <c r="S13" s="47"/>
      <c r="T13" s="47"/>
      <c r="U13" s="44"/>
      <c r="V13" s="44">
        <v>36.0</v>
      </c>
      <c r="W13" s="68"/>
      <c r="X13" s="68"/>
      <c r="Y13" s="68"/>
      <c r="Z13" s="68"/>
      <c r="AD13" s="11"/>
      <c r="AE13" s="11"/>
      <c r="AF13" s="11"/>
      <c r="AG13" s="11"/>
      <c r="AH13" s="11"/>
      <c r="AI13" s="11"/>
      <c r="AJ13" s="11"/>
    </row>
    <row r="14">
      <c r="A14" s="29" t="s">
        <v>152</v>
      </c>
      <c r="B14" s="62">
        <f>'MIS report'!C10</f>
        <v>0</v>
      </c>
      <c r="C14" s="62">
        <f>'MIS report'!D10</f>
        <v>11</v>
      </c>
      <c r="D14" s="62">
        <f>'MIS report'!E10</f>
        <v>19</v>
      </c>
      <c r="E14" s="62">
        <f>'MIS report'!F10</f>
        <v>32</v>
      </c>
      <c r="F14" s="62">
        <f>'MIS report'!G10</f>
        <v>29</v>
      </c>
      <c r="G14" s="62">
        <f>'MIS report'!H10</f>
        <v>33</v>
      </c>
      <c r="H14" s="62">
        <f>'MIS report'!I10</f>
        <v>27</v>
      </c>
      <c r="I14" s="62">
        <f>'MIS report'!J10</f>
        <v>43</v>
      </c>
      <c r="J14" s="62"/>
      <c r="K14" s="62"/>
      <c r="L14" s="62"/>
      <c r="M14" s="62"/>
      <c r="N14" s="62"/>
      <c r="O14" s="62"/>
      <c r="P14" s="62"/>
      <c r="Q14" s="65">
        <f t="shared" si="1"/>
        <v>194</v>
      </c>
      <c r="R14" s="65">
        <f>Q14+Q15+Q16+Q17</f>
        <v>379</v>
      </c>
      <c r="S14" s="66">
        <v>424.0</v>
      </c>
      <c r="T14" s="66">
        <f>R14-S14</f>
        <v>-45</v>
      </c>
      <c r="U14" s="65">
        <v>433.0</v>
      </c>
      <c r="V14" s="65">
        <v>226.0</v>
      </c>
      <c r="W14" s="68"/>
      <c r="X14" s="68"/>
      <c r="Y14" s="68">
        <f>'MIS report'!V10</f>
        <v>39</v>
      </c>
      <c r="Z14" s="68">
        <f>'MIS report'!W10</f>
        <v>18</v>
      </c>
      <c r="AD14" s="11"/>
      <c r="AE14" s="11"/>
      <c r="AF14" s="11"/>
      <c r="AG14" s="11"/>
      <c r="AH14" s="11"/>
      <c r="AI14" s="11"/>
      <c r="AJ14" s="11"/>
    </row>
    <row r="15" ht="15.75" customHeight="1">
      <c r="A15" s="29" t="s">
        <v>161</v>
      </c>
      <c r="B15" s="62">
        <f>'MIS report'!C11</f>
        <v>0</v>
      </c>
      <c r="C15" s="62">
        <f>'MIS report'!D11</f>
        <v>0</v>
      </c>
      <c r="D15" s="62">
        <f>'MIS report'!E11</f>
        <v>11</v>
      </c>
      <c r="E15" s="62">
        <f>'MIS report'!F11</f>
        <v>5</v>
      </c>
      <c r="F15" s="62">
        <f>'MIS report'!G11</f>
        <v>5</v>
      </c>
      <c r="G15" s="62">
        <f>'MIS report'!H11</f>
        <v>5</v>
      </c>
      <c r="H15" s="62">
        <f>'MIS report'!I11</f>
        <v>2</v>
      </c>
      <c r="I15" s="62">
        <f>'MIS report'!J11</f>
        <v>1</v>
      </c>
      <c r="J15" s="62"/>
      <c r="K15" s="62"/>
      <c r="L15" s="62"/>
      <c r="M15" s="62"/>
      <c r="N15" s="62"/>
      <c r="O15" s="62"/>
      <c r="P15" s="62"/>
      <c r="Q15" s="65">
        <f t="shared" si="1"/>
        <v>29</v>
      </c>
      <c r="R15" s="65"/>
      <c r="S15" s="66"/>
      <c r="T15" s="66"/>
      <c r="U15" s="65"/>
      <c r="V15" s="65">
        <v>23.0</v>
      </c>
      <c r="W15" s="68"/>
      <c r="X15" s="68"/>
      <c r="Y15" s="68"/>
      <c r="Z15" s="68"/>
      <c r="AD15" s="11"/>
      <c r="AE15" s="11"/>
      <c r="AF15" s="11"/>
      <c r="AG15" s="11"/>
      <c r="AH15" s="11"/>
      <c r="AI15" s="11"/>
      <c r="AJ15" s="11"/>
    </row>
    <row r="16" ht="15.75" customHeight="1">
      <c r="A16" s="29" t="s">
        <v>169</v>
      </c>
      <c r="B16" s="62">
        <f>'MIS report'!C12</f>
        <v>0</v>
      </c>
      <c r="C16" s="62">
        <f>'MIS report'!D12</f>
        <v>1</v>
      </c>
      <c r="D16" s="62">
        <f>'MIS report'!E12</f>
        <v>2</v>
      </c>
      <c r="E16" s="62">
        <f>'MIS report'!F12</f>
        <v>0</v>
      </c>
      <c r="F16" s="62">
        <f>'MIS report'!G12</f>
        <v>3</v>
      </c>
      <c r="G16" s="62">
        <f>'MIS report'!H12</f>
        <v>3</v>
      </c>
      <c r="H16" s="62">
        <f>'MIS report'!I12</f>
        <v>2</v>
      </c>
      <c r="I16" s="62">
        <f>'MIS report'!J12</f>
        <v>5</v>
      </c>
      <c r="J16" s="62"/>
      <c r="K16" s="62"/>
      <c r="L16" s="62"/>
      <c r="M16" s="62"/>
      <c r="N16" s="62"/>
      <c r="O16" s="62"/>
      <c r="P16" s="62"/>
      <c r="Q16" s="65">
        <f t="shared" si="1"/>
        <v>16</v>
      </c>
      <c r="R16" s="65"/>
      <c r="S16" s="66"/>
      <c r="T16" s="66"/>
      <c r="U16" s="65"/>
      <c r="V16" s="65">
        <v>24.0</v>
      </c>
      <c r="W16" s="68"/>
      <c r="X16" s="68"/>
      <c r="Y16" s="68"/>
      <c r="Z16" s="68"/>
      <c r="AD16" s="11"/>
      <c r="AE16" s="11"/>
      <c r="AF16" s="11"/>
      <c r="AG16" s="11"/>
      <c r="AH16" s="11"/>
      <c r="AI16" s="11"/>
      <c r="AJ16" s="11"/>
    </row>
    <row r="17" ht="15.75" customHeight="1">
      <c r="A17" s="29" t="s">
        <v>172</v>
      </c>
      <c r="B17" s="62">
        <f>'MIS report'!C13</f>
        <v>0</v>
      </c>
      <c r="C17" s="62">
        <f>'MIS report'!D13</f>
        <v>18</v>
      </c>
      <c r="D17" s="62">
        <f>'MIS report'!E13</f>
        <v>12</v>
      </c>
      <c r="E17" s="62">
        <f>'MIS report'!F13</f>
        <v>21</v>
      </c>
      <c r="F17" s="62">
        <f>'MIS report'!G13</f>
        <v>20</v>
      </c>
      <c r="G17" s="62">
        <f>'MIS report'!H13</f>
        <v>18</v>
      </c>
      <c r="H17" s="62">
        <f>'MIS report'!I13</f>
        <v>28</v>
      </c>
      <c r="I17" s="62">
        <f>'MIS report'!J13</f>
        <v>23</v>
      </c>
      <c r="J17" s="62"/>
      <c r="K17" s="62"/>
      <c r="L17" s="62"/>
      <c r="M17" s="62"/>
      <c r="N17" s="62"/>
      <c r="O17" s="62"/>
      <c r="P17" s="62"/>
      <c r="Q17" s="65">
        <f t="shared" si="1"/>
        <v>140</v>
      </c>
      <c r="R17" s="65"/>
      <c r="S17" s="66"/>
      <c r="T17" s="66"/>
      <c r="U17" s="65"/>
      <c r="V17" s="65">
        <v>143.0</v>
      </c>
      <c r="W17" s="68"/>
      <c r="X17" s="68"/>
      <c r="Y17" s="68"/>
      <c r="Z17" s="68"/>
      <c r="AD17" s="11"/>
      <c r="AE17" s="11"/>
      <c r="AF17" s="11"/>
      <c r="AG17" s="11"/>
      <c r="AH17" s="11"/>
      <c r="AI17" s="11"/>
      <c r="AJ17" s="11"/>
    </row>
    <row r="18">
      <c r="A18" s="27" t="s">
        <v>173</v>
      </c>
      <c r="B18" s="38">
        <f>'MIS report'!C14-B20</f>
        <v>7</v>
      </c>
      <c r="C18" s="38">
        <f>'MIS report'!D14-C20</f>
        <v>16</v>
      </c>
      <c r="D18" s="38">
        <f>'MIS report'!E14-D20</f>
        <v>80</v>
      </c>
      <c r="E18" s="38">
        <f>'MIS report'!F14-E20</f>
        <v>100</v>
      </c>
      <c r="F18" s="38">
        <f>'MIS report'!G14-F20</f>
        <v>130</v>
      </c>
      <c r="G18" s="38">
        <f>'MIS report'!H14-G20</f>
        <v>91</v>
      </c>
      <c r="H18" s="38">
        <f>'MIS report'!I14-H20</f>
        <v>113</v>
      </c>
      <c r="I18" s="38">
        <f>'MIS report'!J14-I20</f>
        <v>133</v>
      </c>
      <c r="J18" s="38"/>
      <c r="K18" s="38"/>
      <c r="L18" s="38"/>
      <c r="M18" s="38"/>
      <c r="N18" s="38"/>
      <c r="O18" s="38"/>
      <c r="P18" s="38"/>
      <c r="Q18" s="44">
        <f t="shared" si="1"/>
        <v>670</v>
      </c>
      <c r="R18" s="44">
        <f>Q18+Q19+Q20</f>
        <v>756</v>
      </c>
      <c r="S18" s="47">
        <v>786.0</v>
      </c>
      <c r="T18" s="47">
        <f>R18-S18</f>
        <v>-30</v>
      </c>
      <c r="U18" s="44">
        <v>791.0</v>
      </c>
      <c r="V18" s="44">
        <v>715.0</v>
      </c>
      <c r="W18" s="68"/>
      <c r="X18" s="68"/>
      <c r="Y18" s="68">
        <f>'MIS report'!V14</f>
        <v>30</v>
      </c>
      <c r="Z18" s="68">
        <f>'MIS report'!W14</f>
        <v>16</v>
      </c>
      <c r="AD18" s="11"/>
      <c r="AE18" s="11"/>
      <c r="AF18" s="11"/>
      <c r="AG18" s="11"/>
      <c r="AH18" s="11"/>
      <c r="AI18" s="11"/>
      <c r="AJ18" s="11"/>
    </row>
    <row r="19" ht="15.75" customHeight="1">
      <c r="A19" s="27" t="s">
        <v>180</v>
      </c>
      <c r="B19" s="38">
        <f>'MIS report'!C15</f>
        <v>0</v>
      </c>
      <c r="C19" s="38">
        <f>'MIS report'!D15</f>
        <v>14</v>
      </c>
      <c r="D19" s="38">
        <f>'MIS report'!E15</f>
        <v>9</v>
      </c>
      <c r="E19" s="38">
        <f>'MIS report'!F15</f>
        <v>10</v>
      </c>
      <c r="F19" s="38">
        <f>'MIS report'!G15</f>
        <v>10</v>
      </c>
      <c r="G19" s="38">
        <f>'MIS report'!H15</f>
        <v>9</v>
      </c>
      <c r="H19" s="38">
        <f>'MIS report'!I15</f>
        <v>9</v>
      </c>
      <c r="I19" s="38">
        <f>'MIS report'!J15</f>
        <v>5</v>
      </c>
      <c r="J19" s="38"/>
      <c r="K19" s="38"/>
      <c r="L19" s="38"/>
      <c r="M19" s="38"/>
      <c r="N19" s="38"/>
      <c r="O19" s="38"/>
      <c r="P19" s="38"/>
      <c r="Q19" s="44">
        <f t="shared" si="1"/>
        <v>66</v>
      </c>
      <c r="R19" s="44"/>
      <c r="S19" s="47"/>
      <c r="T19" s="47"/>
      <c r="U19" s="44"/>
      <c r="V19" s="44">
        <v>81.0</v>
      </c>
      <c r="W19" s="68"/>
      <c r="X19" s="68"/>
      <c r="Y19" s="68"/>
      <c r="Z19" s="68"/>
      <c r="AD19" s="11"/>
      <c r="AE19" s="11"/>
      <c r="AF19" s="11"/>
      <c r="AG19" s="11"/>
      <c r="AH19" s="11"/>
      <c r="AI19" s="11"/>
      <c r="AJ19" s="11"/>
    </row>
    <row r="20" ht="15.75" customHeight="1">
      <c r="A20" s="19" t="s">
        <v>10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4">
        <f t="shared" si="1"/>
        <v>20</v>
      </c>
      <c r="R20" s="44"/>
      <c r="S20" s="47"/>
      <c r="T20" s="47"/>
      <c r="U20" s="44"/>
      <c r="V20" s="44">
        <v>22.0</v>
      </c>
      <c r="W20" s="68"/>
      <c r="X20" s="68"/>
      <c r="Y20" s="68"/>
      <c r="Z20" s="68"/>
      <c r="AD20" s="11"/>
      <c r="AE20" s="11"/>
      <c r="AF20" s="11"/>
      <c r="AG20" s="11"/>
      <c r="AH20" s="11"/>
      <c r="AI20" s="11"/>
      <c r="AJ20" s="11"/>
    </row>
    <row r="21">
      <c r="A21" s="29" t="s">
        <v>186</v>
      </c>
      <c r="B21" s="62">
        <f>'MIS report'!C16</f>
        <v>10</v>
      </c>
      <c r="C21" s="62">
        <f>'MIS report'!D16</f>
        <v>0</v>
      </c>
      <c r="D21" s="62">
        <f>'MIS report'!E16</f>
        <v>135</v>
      </c>
      <c r="E21" s="62">
        <f>'MIS report'!F16</f>
        <v>119</v>
      </c>
      <c r="F21" s="62">
        <f>'MIS report'!G16</f>
        <v>137</v>
      </c>
      <c r="G21" s="62">
        <f>'MIS report'!H16</f>
        <v>149</v>
      </c>
      <c r="H21" s="62">
        <f>'MIS report'!I16</f>
        <v>208</v>
      </c>
      <c r="I21" s="62">
        <f>'MIS report'!J16</f>
        <v>167</v>
      </c>
      <c r="J21" s="62"/>
      <c r="K21" s="62"/>
      <c r="L21" s="62"/>
      <c r="M21" s="62"/>
      <c r="N21" s="62"/>
      <c r="O21" s="62"/>
      <c r="P21" s="62"/>
      <c r="Q21" s="65">
        <f t="shared" si="1"/>
        <v>925</v>
      </c>
      <c r="R21" s="65">
        <f>Q21+Q22</f>
        <v>974</v>
      </c>
      <c r="S21" s="66">
        <v>948.0</v>
      </c>
      <c r="T21" s="66">
        <f>R21-S21</f>
        <v>26</v>
      </c>
      <c r="U21" s="65">
        <v>982.0</v>
      </c>
      <c r="V21" s="65">
        <v>956.0</v>
      </c>
      <c r="W21" s="68"/>
      <c r="X21" s="68"/>
      <c r="Y21" s="68">
        <f>'MIS report'!V16</f>
        <v>20</v>
      </c>
      <c r="Z21" s="68">
        <f>'MIS report'!W16</f>
        <v>15</v>
      </c>
      <c r="AD21" s="11"/>
      <c r="AE21" s="11"/>
      <c r="AF21" s="11"/>
      <c r="AG21" s="11"/>
      <c r="AH21" s="11"/>
      <c r="AI21" s="11"/>
      <c r="AJ21" s="11"/>
    </row>
    <row r="22" ht="15.75" customHeight="1">
      <c r="A22" s="29" t="s">
        <v>193</v>
      </c>
      <c r="B22" s="62">
        <f>'MIS report'!C17</f>
        <v>0</v>
      </c>
      <c r="C22" s="62">
        <f>'MIS report'!D17</f>
        <v>0</v>
      </c>
      <c r="D22" s="62">
        <f>'MIS report'!E17</f>
        <v>6</v>
      </c>
      <c r="E22" s="62">
        <f>'MIS report'!F17</f>
        <v>15</v>
      </c>
      <c r="F22" s="62">
        <f>'MIS report'!G17</f>
        <v>5</v>
      </c>
      <c r="G22" s="62">
        <f>'MIS report'!H17</f>
        <v>10</v>
      </c>
      <c r="H22" s="62">
        <f>'MIS report'!I17</f>
        <v>7</v>
      </c>
      <c r="I22" s="62">
        <f>'MIS report'!J17</f>
        <v>6</v>
      </c>
      <c r="J22" s="62"/>
      <c r="K22" s="62"/>
      <c r="L22" s="62"/>
      <c r="M22" s="62"/>
      <c r="N22" s="62"/>
      <c r="O22" s="62"/>
      <c r="P22" s="62"/>
      <c r="Q22" s="65">
        <f t="shared" si="1"/>
        <v>49</v>
      </c>
      <c r="R22" s="65"/>
      <c r="S22" s="66"/>
      <c r="T22" s="66"/>
      <c r="U22" s="65"/>
      <c r="V22" s="65">
        <v>54.0</v>
      </c>
      <c r="W22" s="68"/>
      <c r="X22" s="68"/>
      <c r="Y22" s="68"/>
      <c r="Z22" s="68"/>
      <c r="AD22" s="11"/>
      <c r="AE22" s="11"/>
      <c r="AF22" s="11"/>
      <c r="AG22" s="11"/>
      <c r="AH22" s="11"/>
      <c r="AI22" s="11"/>
      <c r="AJ22" s="11"/>
    </row>
    <row r="23">
      <c r="A23" s="19" t="s">
        <v>198</v>
      </c>
      <c r="B23" s="38">
        <f>'MIS report'!C18-B27</f>
        <v>9</v>
      </c>
      <c r="C23" s="38">
        <f>'MIS report'!D18-C27</f>
        <v>28</v>
      </c>
      <c r="D23" s="38">
        <f>'MIS report'!E18-D27</f>
        <v>71</v>
      </c>
      <c r="E23" s="38">
        <f>'MIS report'!F18-E27</f>
        <v>82</v>
      </c>
      <c r="F23" s="38">
        <f>'MIS report'!G18-F27</f>
        <v>69</v>
      </c>
      <c r="G23" s="38">
        <f>'MIS report'!H18-G27</f>
        <v>92</v>
      </c>
      <c r="H23" s="38">
        <f>'MIS report'!I18-H27</f>
        <v>74</v>
      </c>
      <c r="I23" s="38">
        <f>'MIS report'!J18-I27</f>
        <v>93</v>
      </c>
      <c r="J23" s="38"/>
      <c r="K23" s="38"/>
      <c r="L23" s="38"/>
      <c r="M23" s="38"/>
      <c r="N23" s="38"/>
      <c r="O23" s="38"/>
      <c r="P23" s="38"/>
      <c r="Q23" s="44">
        <f t="shared" si="1"/>
        <v>518</v>
      </c>
      <c r="R23" s="44">
        <f>Q23+Q24+Q25+Q26+Q27</f>
        <v>741</v>
      </c>
      <c r="S23" s="47">
        <v>651.0</v>
      </c>
      <c r="T23" s="47">
        <f>R23-S23</f>
        <v>90</v>
      </c>
      <c r="U23" s="44">
        <v>625.0</v>
      </c>
      <c r="V23" s="44">
        <v>463.0</v>
      </c>
      <c r="W23" s="68"/>
      <c r="X23" s="68"/>
      <c r="Y23" s="68">
        <f>'MIS report'!V18</f>
        <v>58</v>
      </c>
      <c r="Z23" s="68">
        <f>'MIS report'!W18</f>
        <v>22</v>
      </c>
      <c r="AD23" s="11"/>
      <c r="AE23" s="11"/>
      <c r="AF23" s="11"/>
      <c r="AG23" s="11"/>
      <c r="AH23" s="11"/>
      <c r="AI23" s="11"/>
      <c r="AJ23" s="11"/>
    </row>
    <row r="24" ht="15.75" customHeight="1">
      <c r="A24" s="27" t="s">
        <v>199</v>
      </c>
      <c r="B24" s="38">
        <f>'MIS report'!C19</f>
        <v>0</v>
      </c>
      <c r="C24" s="38">
        <f>'MIS report'!D19</f>
        <v>0</v>
      </c>
      <c r="D24" s="38">
        <f>'MIS report'!E19</f>
        <v>18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4">
        <f t="shared" si="1"/>
        <v>68</v>
      </c>
      <c r="R24" s="44"/>
      <c r="S24" s="47"/>
      <c r="T24" s="47"/>
      <c r="U24" s="44"/>
      <c r="V24" s="44">
        <v>58.0</v>
      </c>
      <c r="W24" s="68"/>
      <c r="X24" s="68"/>
      <c r="Y24" s="68"/>
      <c r="Z24" s="68"/>
      <c r="AD24" s="11"/>
      <c r="AE24" s="11"/>
      <c r="AF24" s="11"/>
      <c r="AG24" s="11"/>
      <c r="AH24" s="11"/>
      <c r="AI24" s="11"/>
      <c r="AJ24" s="11"/>
    </row>
    <row r="25" ht="15.75" customHeight="1">
      <c r="A25" s="27" t="s">
        <v>200</v>
      </c>
      <c r="B25" s="38">
        <f>'MIS report'!C20</f>
        <v>0</v>
      </c>
      <c r="C25" s="38">
        <f>'MIS report'!D20</f>
        <v>10</v>
      </c>
      <c r="D25" s="38">
        <f>'MIS report'!E20</f>
        <v>6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7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44">
        <f t="shared" si="1"/>
        <v>41</v>
      </c>
      <c r="R25" s="44"/>
      <c r="S25" s="47"/>
      <c r="T25" s="47"/>
      <c r="U25" s="44"/>
      <c r="V25" s="44">
        <v>43.0</v>
      </c>
      <c r="W25" s="68"/>
      <c r="X25" s="68"/>
      <c r="Y25" s="68"/>
      <c r="Z25" s="68"/>
      <c r="AD25" s="11"/>
      <c r="AE25" s="11"/>
      <c r="AF25" s="11"/>
      <c r="AG25" s="11"/>
      <c r="AH25" s="11"/>
      <c r="AI25" s="11"/>
      <c r="AJ25" s="11"/>
    </row>
    <row r="26" ht="15.75" customHeight="1">
      <c r="A26" s="27" t="s">
        <v>201</v>
      </c>
      <c r="B26" s="38">
        <f>'MIS report'!C21</f>
        <v>0</v>
      </c>
      <c r="C26" s="38">
        <f>'MIS report'!D21</f>
        <v>8</v>
      </c>
      <c r="D26" s="38">
        <f>'MIS report'!E21</f>
        <v>21</v>
      </c>
      <c r="E26" s="38">
        <f>'MIS report'!F21</f>
        <v>14</v>
      </c>
      <c r="F26" s="38">
        <f>'MIS report'!G21</f>
        <v>7</v>
      </c>
      <c r="G26" s="38">
        <f>'MIS report'!H21</f>
        <v>13</v>
      </c>
      <c r="H26" s="38">
        <f>'MIS report'!I21</f>
        <v>16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4">
        <f t="shared" si="1"/>
        <v>92</v>
      </c>
      <c r="R26" s="44"/>
      <c r="S26" s="47"/>
      <c r="T26" s="47"/>
      <c r="U26" s="44"/>
      <c r="V26" s="44">
        <v>91.0</v>
      </c>
      <c r="W26" s="68"/>
      <c r="X26" s="68"/>
      <c r="Y26" s="68"/>
      <c r="Z26" s="68"/>
      <c r="AD26" s="11"/>
      <c r="AE26" s="11"/>
      <c r="AF26" s="11"/>
      <c r="AG26" s="11"/>
      <c r="AH26" s="11"/>
      <c r="AI26" s="11"/>
      <c r="AJ26" s="11"/>
    </row>
    <row r="27" ht="15.75" customHeight="1">
      <c r="A27" s="27" t="s">
        <v>14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4">
        <f t="shared" si="1"/>
        <v>22</v>
      </c>
      <c r="R27" s="44"/>
      <c r="S27" s="47"/>
      <c r="T27" s="47"/>
      <c r="U27" s="44"/>
      <c r="V27" s="44">
        <v>22.0</v>
      </c>
      <c r="W27" s="68"/>
      <c r="X27" s="68"/>
      <c r="Y27" s="68"/>
      <c r="Z27" s="68"/>
      <c r="AD27" s="11"/>
      <c r="AE27" s="11"/>
      <c r="AF27" s="11"/>
      <c r="AG27" s="11"/>
      <c r="AH27" s="11"/>
      <c r="AI27" s="11"/>
      <c r="AJ27" s="11"/>
    </row>
    <row r="28">
      <c r="A28" s="29" t="s">
        <v>202</v>
      </c>
      <c r="B28" s="62">
        <f>'MIS report'!C62</f>
        <v>22</v>
      </c>
      <c r="C28" s="62">
        <f>'MIS report'!D62</f>
        <v>30</v>
      </c>
      <c r="D28" s="62">
        <f>'MIS report'!E62</f>
        <v>78</v>
      </c>
      <c r="E28" s="62">
        <f>'MIS report'!F62</f>
        <v>72</v>
      </c>
      <c r="F28" s="62">
        <f>'MIS report'!G62</f>
        <v>85</v>
      </c>
      <c r="G28" s="62">
        <f>'MIS report'!H62</f>
        <v>81</v>
      </c>
      <c r="H28" s="62">
        <f>'MIS report'!I62</f>
        <v>76</v>
      </c>
      <c r="I28" s="62">
        <f>'MIS report'!J62</f>
        <v>94</v>
      </c>
      <c r="J28" s="62"/>
      <c r="K28" s="62"/>
      <c r="L28" s="62"/>
      <c r="M28" s="62"/>
      <c r="N28" s="62"/>
      <c r="O28" s="62"/>
      <c r="P28" s="62"/>
      <c r="Q28" s="65">
        <f t="shared" si="1"/>
        <v>538</v>
      </c>
      <c r="R28" s="65">
        <f>Q28+Q29+Q30+Q31</f>
        <v>790</v>
      </c>
      <c r="S28" s="66">
        <v>821.0</v>
      </c>
      <c r="T28" s="66">
        <f>R28-S28</f>
        <v>-31</v>
      </c>
      <c r="U28" s="65">
        <v>754.0</v>
      </c>
      <c r="V28" s="65">
        <v>558.0</v>
      </c>
      <c r="W28" s="68"/>
      <c r="X28" s="68"/>
      <c r="Y28" s="68">
        <f>'MIS report'!V62</f>
        <v>49</v>
      </c>
      <c r="Z28" s="68">
        <f>'MIS report'!W62</f>
        <v>45</v>
      </c>
      <c r="AD28" s="11"/>
      <c r="AE28" s="11"/>
      <c r="AF28" s="11"/>
      <c r="AG28" s="11"/>
      <c r="AH28" s="11"/>
      <c r="AI28" s="11"/>
      <c r="AJ28" s="11"/>
    </row>
    <row r="29" ht="15.75" customHeight="1">
      <c r="A29" s="29" t="s">
        <v>203</v>
      </c>
      <c r="B29" s="62">
        <f>'MIS report'!C63</f>
        <v>0</v>
      </c>
      <c r="C29" s="62">
        <f>'MIS report'!D63</f>
        <v>0</v>
      </c>
      <c r="D29" s="62">
        <f>'MIS report'!E63</f>
        <v>15</v>
      </c>
      <c r="E29" s="62">
        <f>'MIS report'!F63</f>
        <v>11</v>
      </c>
      <c r="F29" s="62">
        <f>'MIS report'!G63</f>
        <v>14</v>
      </c>
      <c r="G29" s="62">
        <f>'MIS report'!H63</f>
        <v>8</v>
      </c>
      <c r="H29" s="62">
        <f>'MIS report'!I63</f>
        <v>13</v>
      </c>
      <c r="I29" s="62">
        <f>'MIS report'!J63</f>
        <v>8</v>
      </c>
      <c r="J29" s="62"/>
      <c r="K29" s="62"/>
      <c r="L29" s="62"/>
      <c r="M29" s="62"/>
      <c r="N29" s="62"/>
      <c r="O29" s="62"/>
      <c r="P29" s="62"/>
      <c r="Q29" s="65">
        <f t="shared" si="1"/>
        <v>69</v>
      </c>
      <c r="R29" s="65"/>
      <c r="S29" s="66"/>
      <c r="T29" s="66"/>
      <c r="U29" s="65"/>
      <c r="V29" s="65">
        <v>75.0</v>
      </c>
      <c r="W29" s="68"/>
      <c r="X29" s="68"/>
      <c r="Y29" s="68"/>
      <c r="Z29" s="68"/>
      <c r="AD29" s="11"/>
      <c r="AE29" s="11"/>
      <c r="AF29" s="11"/>
      <c r="AG29" s="11"/>
      <c r="AH29" s="11"/>
      <c r="AI29" s="11"/>
      <c r="AJ29" s="11"/>
    </row>
    <row r="30" ht="15.75" customHeight="1">
      <c r="A30" s="29" t="s">
        <v>204</v>
      </c>
      <c r="B30" s="62">
        <f>'MIS report'!C64</f>
        <v>0</v>
      </c>
      <c r="C30" s="62">
        <f>'MIS report'!D64</f>
        <v>6</v>
      </c>
      <c r="D30" s="62">
        <f>'MIS report'!E64</f>
        <v>7</v>
      </c>
      <c r="E30" s="62">
        <f>'MIS report'!F64</f>
        <v>8</v>
      </c>
      <c r="F30" s="62">
        <f>'MIS report'!G64</f>
        <v>5</v>
      </c>
      <c r="G30" s="62">
        <f>'MIS report'!H64</f>
        <v>7</v>
      </c>
      <c r="H30" s="62">
        <f>'MIS report'!I64</f>
        <v>1</v>
      </c>
      <c r="I30" s="62">
        <f>'MIS report'!J64</f>
        <v>7</v>
      </c>
      <c r="J30" s="62"/>
      <c r="K30" s="62"/>
      <c r="L30" s="62"/>
      <c r="M30" s="62"/>
      <c r="N30" s="62"/>
      <c r="O30" s="62"/>
      <c r="P30" s="62"/>
      <c r="Q30" s="65">
        <f t="shared" si="1"/>
        <v>41</v>
      </c>
      <c r="R30" s="65"/>
      <c r="S30" s="66"/>
      <c r="T30" s="66"/>
      <c r="U30" s="65"/>
      <c r="V30" s="65">
        <v>40.0</v>
      </c>
      <c r="W30" s="68"/>
      <c r="X30" s="68"/>
      <c r="Y30" s="68"/>
      <c r="Z30" s="68"/>
      <c r="AD30" s="11"/>
      <c r="AE30" s="11"/>
      <c r="AF30" s="11"/>
      <c r="AG30" s="11"/>
      <c r="AH30" s="11"/>
      <c r="AI30" s="11"/>
      <c r="AJ30" s="11"/>
    </row>
    <row r="31" ht="15.75" customHeight="1">
      <c r="A31" s="29" t="s">
        <v>205</v>
      </c>
      <c r="B31" s="62">
        <f>'MIS report'!C65</f>
        <v>0</v>
      </c>
      <c r="C31" s="62">
        <f>'MIS report'!D65</f>
        <v>9</v>
      </c>
      <c r="D31" s="62">
        <f>'MIS report'!E65</f>
        <v>26</v>
      </c>
      <c r="E31" s="62">
        <f>'MIS report'!F65</f>
        <v>13</v>
      </c>
      <c r="F31" s="62">
        <f>'MIS report'!G65</f>
        <v>23</v>
      </c>
      <c r="G31" s="62">
        <f>'MIS report'!H65</f>
        <v>29</v>
      </c>
      <c r="H31" s="62">
        <f>'MIS report'!I65</f>
        <v>23</v>
      </c>
      <c r="I31" s="62">
        <f>'MIS report'!J65</f>
        <v>19</v>
      </c>
      <c r="J31" s="62"/>
      <c r="K31" s="62"/>
      <c r="L31" s="62"/>
      <c r="M31" s="62"/>
      <c r="N31" s="62"/>
      <c r="O31" s="62"/>
      <c r="P31" s="62"/>
      <c r="Q31" s="65">
        <f t="shared" si="1"/>
        <v>142</v>
      </c>
      <c r="R31" s="65"/>
      <c r="S31" s="66"/>
      <c r="T31" s="66"/>
      <c r="U31" s="65"/>
      <c r="V31" s="65">
        <v>130.0</v>
      </c>
      <c r="W31" s="68"/>
      <c r="X31" s="68"/>
      <c r="Y31" s="68"/>
      <c r="Z31" s="68"/>
      <c r="AD31" s="11"/>
      <c r="AE31" s="11"/>
      <c r="AF31" s="11"/>
      <c r="AG31" s="11"/>
      <c r="AH31" s="11"/>
      <c r="AI31" s="11"/>
      <c r="AJ31" s="11"/>
    </row>
    <row r="32">
      <c r="A32" s="27" t="s">
        <v>206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62</v>
      </c>
      <c r="F32" s="38">
        <f>'MIS report'!G22-F34</f>
        <v>56</v>
      </c>
      <c r="G32" s="38">
        <f>'MIS report'!H22-G34</f>
        <v>68</v>
      </c>
      <c r="H32" s="38">
        <f>'MIS report'!I22-H34</f>
        <v>81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4">
        <f t="shared" si="1"/>
        <v>390</v>
      </c>
      <c r="R32" s="44">
        <f>Q32+Q33+Q34</f>
        <v>427</v>
      </c>
      <c r="S32" s="47">
        <v>437.0</v>
      </c>
      <c r="T32" s="47">
        <f>R32-S32</f>
        <v>-10</v>
      </c>
      <c r="U32" s="44">
        <v>426.0</v>
      </c>
      <c r="V32" s="44">
        <v>395.0</v>
      </c>
      <c r="W32" s="68"/>
      <c r="X32" s="68"/>
      <c r="Y32" s="68">
        <f>'MIS report'!V22</f>
        <v>7</v>
      </c>
      <c r="Z32" s="68">
        <f>'MIS report'!W22</f>
        <v>6</v>
      </c>
      <c r="AD32" s="11"/>
      <c r="AE32" s="11"/>
      <c r="AF32" s="11"/>
      <c r="AG32" s="11"/>
      <c r="AH32" s="11"/>
      <c r="AI32" s="11"/>
      <c r="AJ32" s="11"/>
    </row>
    <row r="33" ht="15.75" customHeight="1">
      <c r="A33" s="27" t="s">
        <v>207</v>
      </c>
      <c r="B33" s="38">
        <f>'MIS report'!C23</f>
        <v>0</v>
      </c>
      <c r="C33" s="38">
        <f>'MIS report'!D23</f>
        <v>0</v>
      </c>
      <c r="D33" s="38">
        <f>'MIS report'!E23</f>
        <v>3</v>
      </c>
      <c r="E33" s="38">
        <f>'MIS report'!F23</f>
        <v>8</v>
      </c>
      <c r="F33" s="38">
        <f>'MIS report'!G23</f>
        <v>5</v>
      </c>
      <c r="G33" s="38">
        <f>'MIS report'!H23</f>
        <v>7</v>
      </c>
      <c r="H33" s="38">
        <f>'MIS report'!I23</f>
        <v>1</v>
      </c>
      <c r="I33" s="38">
        <f>'MIS report'!J23</f>
        <v>0</v>
      </c>
      <c r="J33" s="38"/>
      <c r="K33" s="38"/>
      <c r="L33" s="38"/>
      <c r="M33" s="38"/>
      <c r="N33" s="38"/>
      <c r="O33" s="38"/>
      <c r="P33" s="38"/>
      <c r="Q33" s="44">
        <f t="shared" si="1"/>
        <v>24</v>
      </c>
      <c r="R33" s="44"/>
      <c r="S33" s="47"/>
      <c r="T33" s="47"/>
      <c r="U33" s="44"/>
      <c r="V33" s="44">
        <v>31.0</v>
      </c>
      <c r="W33" s="68"/>
      <c r="X33" s="68"/>
      <c r="Y33" s="68"/>
      <c r="Z33" s="68"/>
      <c r="AD33" s="11"/>
      <c r="AE33" s="11"/>
      <c r="AF33" s="11"/>
      <c r="AG33" s="11"/>
      <c r="AH33" s="11"/>
      <c r="AI33" s="11"/>
      <c r="AJ33" s="11"/>
    </row>
    <row r="34" ht="15.75" customHeight="1">
      <c r="A34" s="27" t="s">
        <v>15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4">
        <f t="shared" si="1"/>
        <v>13</v>
      </c>
      <c r="R34" s="44"/>
      <c r="S34" s="47"/>
      <c r="T34" s="47"/>
      <c r="U34" s="44"/>
      <c r="V34" s="44">
        <v>6.0</v>
      </c>
      <c r="W34" s="68"/>
      <c r="X34" s="68"/>
      <c r="Y34" s="68"/>
      <c r="Z34" s="68"/>
      <c r="AD34" s="11"/>
      <c r="AE34" s="11"/>
      <c r="AF34" s="11"/>
      <c r="AG34" s="11"/>
      <c r="AH34" s="11"/>
      <c r="AI34" s="11"/>
      <c r="AJ34" s="11"/>
    </row>
    <row r="35">
      <c r="A35" s="29" t="s">
        <v>208</v>
      </c>
      <c r="B35" s="62">
        <f>'MIS report'!C52-B37</f>
        <v>7</v>
      </c>
      <c r="C35" s="62">
        <f>'MIS report'!D52-C37</f>
        <v>0</v>
      </c>
      <c r="D35" s="62">
        <f>'MIS report'!E52-D37</f>
        <v>118</v>
      </c>
      <c r="E35" s="62">
        <f>'MIS report'!F52-E37</f>
        <v>116</v>
      </c>
      <c r="F35" s="62">
        <f>'MIS report'!G52-F37</f>
        <v>124</v>
      </c>
      <c r="G35" s="62">
        <f>'MIS report'!H52-G37</f>
        <v>103</v>
      </c>
      <c r="H35" s="62">
        <f>'MIS report'!I52-H37</f>
        <v>109</v>
      </c>
      <c r="I35" s="62">
        <f>'MIS report'!J52-I37</f>
        <v>114</v>
      </c>
      <c r="J35" s="62"/>
      <c r="K35" s="62"/>
      <c r="L35" s="62"/>
      <c r="M35" s="62"/>
      <c r="N35" s="62"/>
      <c r="O35" s="62"/>
      <c r="P35" s="62"/>
      <c r="Q35" s="65">
        <f t="shared" si="1"/>
        <v>691</v>
      </c>
      <c r="R35" s="65">
        <f>Q35+Q36+Q37</f>
        <v>816</v>
      </c>
      <c r="S35" s="66">
        <v>769.0</v>
      </c>
      <c r="T35" s="66">
        <f>R35-S35</f>
        <v>47</v>
      </c>
      <c r="U35" s="65">
        <v>722.0</v>
      </c>
      <c r="V35" s="65">
        <v>676.0</v>
      </c>
      <c r="W35" s="68"/>
      <c r="X35" s="68"/>
      <c r="Y35" s="68">
        <f>'MIS report'!V52</f>
        <v>46</v>
      </c>
      <c r="Z35" s="68">
        <f>'MIS report'!W52</f>
        <v>38</v>
      </c>
      <c r="AD35" s="11"/>
      <c r="AE35" s="11"/>
      <c r="AF35" s="11"/>
      <c r="AG35" s="11"/>
      <c r="AH35" s="11"/>
      <c r="AI35" s="11"/>
      <c r="AJ35" s="11"/>
    </row>
    <row r="36" ht="15.75" customHeight="1">
      <c r="A36" s="29" t="s">
        <v>209</v>
      </c>
      <c r="B36" s="62">
        <f>'MIS report'!C53</f>
        <v>0</v>
      </c>
      <c r="C36" s="62">
        <f>'MIS report'!D53</f>
        <v>0</v>
      </c>
      <c r="D36" s="62">
        <f>'MIS report'!E53</f>
        <v>18</v>
      </c>
      <c r="E36" s="62">
        <f>'MIS report'!F53</f>
        <v>29</v>
      </c>
      <c r="F36" s="62">
        <f>'MIS report'!G53</f>
        <v>21</v>
      </c>
      <c r="G36" s="62">
        <f>'MIS report'!H53</f>
        <v>16</v>
      </c>
      <c r="H36" s="62">
        <f>'MIS report'!I53</f>
        <v>13</v>
      </c>
      <c r="I36" s="62">
        <f>'MIS report'!J53</f>
        <v>19</v>
      </c>
      <c r="J36" s="62"/>
      <c r="K36" s="62"/>
      <c r="L36" s="62"/>
      <c r="M36" s="62"/>
      <c r="N36" s="62"/>
      <c r="O36" s="62"/>
      <c r="P36" s="62"/>
      <c r="Q36" s="65">
        <f t="shared" si="1"/>
        <v>116</v>
      </c>
      <c r="R36" s="65"/>
      <c r="S36" s="66"/>
      <c r="T36" s="66"/>
      <c r="U36" s="65"/>
      <c r="V36" s="65">
        <v>109.0</v>
      </c>
      <c r="W36" s="68"/>
      <c r="X36" s="68"/>
      <c r="Y36" s="68"/>
      <c r="Z36" s="68"/>
      <c r="AD36" s="11"/>
      <c r="AE36" s="11"/>
      <c r="AF36" s="11"/>
      <c r="AG36" s="11"/>
      <c r="AH36" s="11"/>
      <c r="AI36" s="11"/>
      <c r="AJ36" s="11"/>
    </row>
    <row r="37" ht="15.75" customHeight="1">
      <c r="A37" s="29" t="s">
        <v>16</v>
      </c>
      <c r="B37" s="62" t="str">
        <f>'Self Contained'!B7</f>
        <v/>
      </c>
      <c r="C37" s="62" t="str">
        <f>'Self Contained'!C7</f>
        <v/>
      </c>
      <c r="D37" s="62">
        <f>'Self Contained'!D7</f>
        <v>1</v>
      </c>
      <c r="E37" s="62">
        <f>'Self Contained'!E7</f>
        <v>2</v>
      </c>
      <c r="F37" s="62" t="str">
        <f>'Self Contained'!F7</f>
        <v/>
      </c>
      <c r="G37" s="62">
        <f>'Self Contained'!G7</f>
        <v>2</v>
      </c>
      <c r="H37" s="62">
        <f>'Self Contained'!H7</f>
        <v>3</v>
      </c>
      <c r="I37" s="62">
        <f>'Self Contained'!I7</f>
        <v>1</v>
      </c>
      <c r="J37" s="62"/>
      <c r="K37" s="62"/>
      <c r="L37" s="62"/>
      <c r="M37" s="62"/>
      <c r="N37" s="62"/>
      <c r="O37" s="62"/>
      <c r="P37" s="62"/>
      <c r="Q37" s="65">
        <f t="shared" si="1"/>
        <v>9</v>
      </c>
      <c r="R37" s="65"/>
      <c r="S37" s="66"/>
      <c r="T37" s="66"/>
      <c r="U37" s="65"/>
      <c r="V37" s="65">
        <v>9.0</v>
      </c>
      <c r="W37" s="68"/>
      <c r="X37" s="68"/>
      <c r="Y37" s="68"/>
      <c r="Z37" s="68"/>
      <c r="AD37" s="11"/>
      <c r="AE37" s="11"/>
      <c r="AF37" s="11"/>
      <c r="AG37" s="11"/>
      <c r="AH37" s="11"/>
      <c r="AI37" s="11"/>
      <c r="AJ37" s="11"/>
    </row>
    <row r="38">
      <c r="A38" s="27" t="s">
        <v>210</v>
      </c>
      <c r="B38" s="38">
        <f>'MIS report'!C24</f>
        <v>0</v>
      </c>
      <c r="C38" s="38">
        <f>'MIS report'!D24</f>
        <v>0</v>
      </c>
      <c r="D38" s="38">
        <f>'MIS report'!E24</f>
        <v>100</v>
      </c>
      <c r="E38" s="38">
        <f>'MIS report'!F24</f>
        <v>88</v>
      </c>
      <c r="F38" s="38">
        <f>'MIS report'!G24</f>
        <v>75</v>
      </c>
      <c r="G38" s="38">
        <f>'MIS report'!H24</f>
        <v>95</v>
      </c>
      <c r="H38" s="38">
        <f>'MIS report'!I24</f>
        <v>87</v>
      </c>
      <c r="I38" s="38">
        <f>'MIS report'!J24</f>
        <v>96</v>
      </c>
      <c r="J38" s="38"/>
      <c r="K38" s="38"/>
      <c r="L38" s="38"/>
      <c r="M38" s="38"/>
      <c r="N38" s="38"/>
      <c r="O38" s="38"/>
      <c r="P38" s="38"/>
      <c r="Q38" s="44">
        <f t="shared" si="1"/>
        <v>541</v>
      </c>
      <c r="R38" s="44">
        <f>Q38+Q39</f>
        <v>568</v>
      </c>
      <c r="S38" s="47">
        <v>556.0</v>
      </c>
      <c r="T38" s="47">
        <f>R38-S38</f>
        <v>12</v>
      </c>
      <c r="U38" s="44">
        <v>541.0</v>
      </c>
      <c r="V38" s="44">
        <v>531.0</v>
      </c>
      <c r="W38" s="68"/>
      <c r="X38" s="68"/>
      <c r="Y38" s="68">
        <f>'MIS report'!V24</f>
        <v>13</v>
      </c>
      <c r="Z38" s="68">
        <f>'MIS report'!W24</f>
        <v>10</v>
      </c>
      <c r="AD38" s="11"/>
      <c r="AE38" s="11"/>
      <c r="AF38" s="11"/>
      <c r="AG38" s="11"/>
      <c r="AH38" s="11"/>
      <c r="AI38" s="11"/>
      <c r="AJ38" s="11"/>
    </row>
    <row r="39" ht="15.75" customHeight="1">
      <c r="A39" s="27" t="s">
        <v>211</v>
      </c>
      <c r="B39" s="38">
        <f>'MIS report'!C25</f>
        <v>0</v>
      </c>
      <c r="C39" s="38">
        <f>'MIS report'!D25</f>
        <v>0</v>
      </c>
      <c r="D39" s="38">
        <f>'MIS report'!E25</f>
        <v>7</v>
      </c>
      <c r="E39" s="38">
        <f>'MIS report'!F25</f>
        <v>5</v>
      </c>
      <c r="F39" s="38">
        <f>'MIS report'!G25</f>
        <v>2</v>
      </c>
      <c r="G39" s="38">
        <f>'MIS report'!H25</f>
        <v>1</v>
      </c>
      <c r="H39" s="38">
        <f>'MIS report'!I25</f>
        <v>7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4">
        <f t="shared" si="1"/>
        <v>27</v>
      </c>
      <c r="R39" s="44"/>
      <c r="S39" s="47"/>
      <c r="T39" s="47"/>
      <c r="U39" s="44"/>
      <c r="V39" s="44">
        <v>20.0</v>
      </c>
      <c r="W39" s="68"/>
      <c r="X39" s="68"/>
      <c r="Y39" s="68"/>
      <c r="Z39" s="68"/>
      <c r="AD39" s="11"/>
      <c r="AE39" s="11"/>
      <c r="AF39" s="11"/>
      <c r="AG39" s="11"/>
      <c r="AH39" s="11"/>
      <c r="AI39" s="11"/>
      <c r="AJ39" s="11"/>
    </row>
    <row r="40">
      <c r="A40" s="29" t="s">
        <v>212</v>
      </c>
      <c r="B40" s="62">
        <f>'MIS report'!C30-B42</f>
        <v>7</v>
      </c>
      <c r="C40" s="62">
        <f>'MIS report'!D30-C42</f>
        <v>0</v>
      </c>
      <c r="D40" s="62">
        <f>'MIS report'!E30-D42</f>
        <v>54</v>
      </c>
      <c r="E40" s="62">
        <f>'MIS report'!F30-E42</f>
        <v>44</v>
      </c>
      <c r="F40" s="62">
        <f>'MIS report'!G30-F42</f>
        <v>51</v>
      </c>
      <c r="G40" s="62">
        <f>'MIS report'!H30-G42</f>
        <v>44</v>
      </c>
      <c r="H40" s="62">
        <f>'MIS report'!I30-H42</f>
        <v>54</v>
      </c>
      <c r="I40" s="62">
        <f>'MIS report'!J30-I42</f>
        <v>76</v>
      </c>
      <c r="J40" s="62"/>
      <c r="K40" s="62"/>
      <c r="L40" s="62"/>
      <c r="M40" s="62"/>
      <c r="N40" s="62"/>
      <c r="O40" s="62"/>
      <c r="P40" s="62"/>
      <c r="Q40" s="65">
        <f t="shared" si="1"/>
        <v>330</v>
      </c>
      <c r="R40" s="65">
        <f>Q40+Q41+Q42</f>
        <v>352</v>
      </c>
      <c r="S40" s="66">
        <v>334.0</v>
      </c>
      <c r="T40" s="66">
        <f>R40-S40</f>
        <v>18</v>
      </c>
      <c r="U40" s="65">
        <v>328.0</v>
      </c>
      <c r="V40" s="65">
        <v>327.0</v>
      </c>
      <c r="W40" s="68"/>
      <c r="X40" s="68"/>
      <c r="Y40" s="68">
        <f>'MIS report'!V30</f>
        <v>10</v>
      </c>
      <c r="Z40" s="68">
        <f>'MIS report'!W30</f>
        <v>9</v>
      </c>
      <c r="AD40" s="11"/>
      <c r="AE40" s="11"/>
      <c r="AF40" s="11"/>
      <c r="AG40" s="11"/>
      <c r="AH40" s="11"/>
      <c r="AI40" s="11"/>
      <c r="AJ40" s="11"/>
    </row>
    <row r="41" ht="15.75" customHeight="1">
      <c r="A41" s="29" t="s">
        <v>213</v>
      </c>
      <c r="B41" s="62">
        <f>'MIS report'!C31</f>
        <v>0</v>
      </c>
      <c r="C41" s="62">
        <f>'MIS report'!D31</f>
        <v>0</v>
      </c>
      <c r="D41" s="62">
        <f>'MIS report'!E31</f>
        <v>0</v>
      </c>
      <c r="E41" s="62">
        <f>'MIS report'!F31</f>
        <v>0</v>
      </c>
      <c r="F41" s="62">
        <f>'MIS report'!G31</f>
        <v>2</v>
      </c>
      <c r="G41" s="62">
        <f>'MIS report'!H31</f>
        <v>2</v>
      </c>
      <c r="H41" s="62">
        <f>'MIS report'!I31</f>
        <v>2</v>
      </c>
      <c r="I41" s="62">
        <f>'MIS report'!J31</f>
        <v>3</v>
      </c>
      <c r="J41" s="62"/>
      <c r="K41" s="62"/>
      <c r="L41" s="62"/>
      <c r="M41" s="62"/>
      <c r="N41" s="62"/>
      <c r="O41" s="62"/>
      <c r="P41" s="62"/>
      <c r="Q41" s="65">
        <f t="shared" si="1"/>
        <v>9</v>
      </c>
      <c r="R41" s="65"/>
      <c r="S41" s="66"/>
      <c r="T41" s="66"/>
      <c r="U41" s="65"/>
      <c r="V41" s="65">
        <v>13.0</v>
      </c>
      <c r="W41" s="68"/>
      <c r="X41" s="68"/>
      <c r="Y41" s="68"/>
      <c r="Z41" s="68"/>
      <c r="AD41" s="11"/>
      <c r="AE41" s="11"/>
      <c r="AF41" s="11"/>
      <c r="AG41" s="11"/>
      <c r="AH41" s="11"/>
      <c r="AI41" s="11"/>
      <c r="AJ41" s="11"/>
    </row>
    <row r="42" ht="15.75" customHeight="1">
      <c r="A42" s="29" t="s">
        <v>18</v>
      </c>
      <c r="B42" s="62" t="str">
        <f>'Self Contained'!B8</f>
        <v/>
      </c>
      <c r="C42" s="62" t="str">
        <f>'Self Contained'!C8</f>
        <v/>
      </c>
      <c r="D42" s="62" t="str">
        <f>'Self Contained'!D8</f>
        <v/>
      </c>
      <c r="E42" s="62">
        <f>'Self Contained'!E8</f>
        <v>1</v>
      </c>
      <c r="F42" s="62">
        <f>'Self Contained'!F8</f>
        <v>3</v>
      </c>
      <c r="G42" s="62">
        <f>'Self Contained'!G8</f>
        <v>3</v>
      </c>
      <c r="H42" s="62">
        <f>'Self Contained'!H8</f>
        <v>1</v>
      </c>
      <c r="I42" s="62">
        <f>'Self Contained'!I8</f>
        <v>5</v>
      </c>
      <c r="J42" s="62"/>
      <c r="K42" s="62"/>
      <c r="L42" s="62"/>
      <c r="M42" s="62"/>
      <c r="N42" s="62"/>
      <c r="O42" s="62"/>
      <c r="P42" s="62"/>
      <c r="Q42" s="65">
        <f t="shared" si="1"/>
        <v>13</v>
      </c>
      <c r="R42" s="65"/>
      <c r="S42" s="66"/>
      <c r="T42" s="66"/>
      <c r="U42" s="65"/>
      <c r="V42" s="65">
        <v>12.0</v>
      </c>
      <c r="W42" s="68"/>
      <c r="X42" s="68"/>
      <c r="Y42" s="68"/>
      <c r="Z42" s="68"/>
      <c r="AD42" s="11"/>
      <c r="AE42" s="11"/>
      <c r="AF42" s="11"/>
      <c r="AG42" s="11"/>
      <c r="AH42" s="11"/>
      <c r="AI42" s="11"/>
      <c r="AJ42" s="11"/>
    </row>
    <row r="43">
      <c r="A43" s="27" t="s">
        <v>214</v>
      </c>
      <c r="B43" s="38">
        <f>'MIS report'!C32</f>
        <v>43</v>
      </c>
      <c r="C43" s="38">
        <f>'MIS report'!D32</f>
        <v>19</v>
      </c>
      <c r="D43" s="38">
        <f>'MIS report'!E32</f>
        <v>87</v>
      </c>
      <c r="E43" s="38">
        <f>'MIS report'!F32</f>
        <v>83</v>
      </c>
      <c r="F43" s="38">
        <f>'MIS report'!G32</f>
        <v>87</v>
      </c>
      <c r="G43" s="38">
        <f>'MIS report'!H32</f>
        <v>99</v>
      </c>
      <c r="H43" s="38">
        <f>'MIS report'!I32</f>
        <v>86</v>
      </c>
      <c r="I43" s="38">
        <f>'MIS report'!J32</f>
        <v>89</v>
      </c>
      <c r="J43" s="38"/>
      <c r="K43" s="38"/>
      <c r="L43" s="38"/>
      <c r="M43" s="38"/>
      <c r="N43" s="38"/>
      <c r="O43" s="38"/>
      <c r="P43" s="38"/>
      <c r="Q43" s="44">
        <f t="shared" si="1"/>
        <v>593</v>
      </c>
      <c r="R43" s="44">
        <f>Q43+Q44</f>
        <v>633</v>
      </c>
      <c r="S43" s="47">
        <v>659.0</v>
      </c>
      <c r="T43" s="47">
        <f>R43-S43</f>
        <v>-26</v>
      </c>
      <c r="U43" s="44">
        <v>612.0</v>
      </c>
      <c r="V43" s="44">
        <v>612.0</v>
      </c>
      <c r="W43" s="68"/>
      <c r="X43" s="68"/>
      <c r="Y43" s="68">
        <f>'MIS report'!V32</f>
        <v>41</v>
      </c>
      <c r="Z43" s="68">
        <f>'MIS report'!W32</f>
        <v>19</v>
      </c>
      <c r="AD43" s="11"/>
      <c r="AE43" s="11"/>
      <c r="AF43" s="11"/>
      <c r="AG43" s="11"/>
      <c r="AH43" s="11"/>
      <c r="AI43" s="11"/>
      <c r="AJ43" s="11"/>
    </row>
    <row r="44" ht="15.75" customHeight="1">
      <c r="A44" s="27" t="s">
        <v>215</v>
      </c>
      <c r="B44" s="38">
        <f>'MIS report'!C33</f>
        <v>0</v>
      </c>
      <c r="C44" s="38">
        <f>'MIS report'!D33</f>
        <v>6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4">
        <f t="shared" si="1"/>
        <v>40</v>
      </c>
      <c r="R44" s="44"/>
      <c r="S44" s="47"/>
      <c r="T44" s="47"/>
      <c r="U44" s="44"/>
      <c r="V44" s="44">
        <v>44.0</v>
      </c>
      <c r="W44" s="68"/>
      <c r="X44" s="68"/>
      <c r="Y44" s="68"/>
      <c r="Z44" s="68"/>
      <c r="AD44" s="11"/>
      <c r="AE44" s="11"/>
      <c r="AF44" s="11"/>
      <c r="AG44" s="11"/>
      <c r="AH44" s="11"/>
      <c r="AI44" s="11"/>
      <c r="AJ44" s="11"/>
    </row>
    <row r="45">
      <c r="A45" s="29" t="s">
        <v>216</v>
      </c>
      <c r="B45" s="62">
        <f>'MIS report'!C34</f>
        <v>0</v>
      </c>
      <c r="C45" s="62">
        <f>'MIS report'!D34</f>
        <v>1</v>
      </c>
      <c r="D45" s="62">
        <f>'MIS report'!E34</f>
        <v>130</v>
      </c>
      <c r="E45" s="62">
        <f>'MIS report'!F34</f>
        <v>168</v>
      </c>
      <c r="F45" s="62">
        <f>'MIS report'!G34</f>
        <v>157</v>
      </c>
      <c r="G45" s="62">
        <f>'MIS report'!H34</f>
        <v>161</v>
      </c>
      <c r="H45" s="62">
        <f>'MIS report'!I34</f>
        <v>167</v>
      </c>
      <c r="I45" s="62">
        <f>'MIS report'!J34</f>
        <v>157</v>
      </c>
      <c r="J45" s="62"/>
      <c r="K45" s="62"/>
      <c r="L45" s="62"/>
      <c r="M45" s="62"/>
      <c r="N45" s="62"/>
      <c r="O45" s="62"/>
      <c r="P45" s="62"/>
      <c r="Q45" s="65">
        <f t="shared" si="1"/>
        <v>941</v>
      </c>
      <c r="R45" s="65">
        <f>Q45+Q46</f>
        <v>1103</v>
      </c>
      <c r="S45" s="66">
        <v>1029.0</v>
      </c>
      <c r="T45" s="66">
        <f>R45-S45</f>
        <v>74</v>
      </c>
      <c r="U45" s="65">
        <v>927.0</v>
      </c>
      <c r="V45" s="65">
        <v>832.0</v>
      </c>
      <c r="W45" s="68"/>
      <c r="X45" s="68"/>
      <c r="Y45" s="68">
        <f>'MIS report'!V34</f>
        <v>43</v>
      </c>
      <c r="Z45" s="68">
        <f>'MIS report'!W34</f>
        <v>24</v>
      </c>
      <c r="AD45" s="11"/>
      <c r="AE45" s="11"/>
      <c r="AF45" s="11"/>
      <c r="AG45" s="11"/>
      <c r="AH45" s="11"/>
      <c r="AI45" s="11"/>
      <c r="AJ45" s="11"/>
    </row>
    <row r="46" ht="15.75" customHeight="1">
      <c r="A46" s="29" t="s">
        <v>217</v>
      </c>
      <c r="B46" s="62">
        <f>'MIS report'!C35</f>
        <v>0</v>
      </c>
      <c r="C46" s="62">
        <f>'MIS report'!D35</f>
        <v>24</v>
      </c>
      <c r="D46" s="62">
        <f>'MIS report'!E35</f>
        <v>33</v>
      </c>
      <c r="E46" s="62">
        <f>'MIS report'!F35</f>
        <v>23</v>
      </c>
      <c r="F46" s="62">
        <f>'MIS report'!G35</f>
        <v>25</v>
      </c>
      <c r="G46" s="62">
        <f>'MIS report'!H35</f>
        <v>22</v>
      </c>
      <c r="H46" s="62">
        <f>'MIS report'!I35</f>
        <v>21</v>
      </c>
      <c r="I46" s="62">
        <f>'MIS report'!J35</f>
        <v>14</v>
      </c>
      <c r="J46" s="62"/>
      <c r="K46" s="62"/>
      <c r="L46" s="62"/>
      <c r="M46" s="62"/>
      <c r="N46" s="62"/>
      <c r="O46" s="62"/>
      <c r="P46" s="62"/>
      <c r="Q46" s="65">
        <f t="shared" si="1"/>
        <v>162</v>
      </c>
      <c r="R46" s="65"/>
      <c r="S46" s="66"/>
      <c r="T46" s="66"/>
      <c r="U46" s="65"/>
      <c r="V46" s="65">
        <v>159.0</v>
      </c>
      <c r="W46" s="68"/>
      <c r="X46" s="68"/>
      <c r="Y46" s="68"/>
      <c r="Z46" s="68"/>
      <c r="AD46" s="11"/>
      <c r="AE46" s="11"/>
      <c r="AF46" s="11"/>
      <c r="AG46" s="11"/>
      <c r="AH46" s="11"/>
      <c r="AI46" s="11"/>
      <c r="AJ46" s="11"/>
    </row>
    <row r="47">
      <c r="A47" s="27" t="s">
        <v>218</v>
      </c>
      <c r="B47" s="38">
        <f>'MIS report'!C36-B49</f>
        <v>0</v>
      </c>
      <c r="C47" s="38">
        <f>'MIS report'!D36-C49</f>
        <v>0</v>
      </c>
      <c r="D47" s="38">
        <f>'MIS report'!E36-D49</f>
        <v>97</v>
      </c>
      <c r="E47" s="38">
        <f>'MIS report'!F36-E49</f>
        <v>90</v>
      </c>
      <c r="F47" s="38">
        <f>'MIS report'!G36-F49</f>
        <v>89</v>
      </c>
      <c r="G47" s="38">
        <f>'MIS report'!H36-G49</f>
        <v>88</v>
      </c>
      <c r="H47" s="38">
        <f>'MIS report'!I36-H49</f>
        <v>98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4">
        <f t="shared" si="1"/>
        <v>574</v>
      </c>
      <c r="R47" s="44">
        <f>Q47+Q48+Q49</f>
        <v>615</v>
      </c>
      <c r="S47" s="47">
        <v>593.0</v>
      </c>
      <c r="T47" s="47">
        <f>R47-S47</f>
        <v>22</v>
      </c>
      <c r="U47" s="44">
        <v>625.0</v>
      </c>
      <c r="V47" s="44">
        <v>602.0</v>
      </c>
      <c r="W47" s="68"/>
      <c r="X47" s="68"/>
      <c r="Y47" s="68">
        <f>'MIS report'!V36</f>
        <v>14</v>
      </c>
      <c r="Z47" s="68">
        <f>'MIS report'!W36</f>
        <v>6</v>
      </c>
      <c r="AD47" s="11"/>
      <c r="AE47" s="11"/>
      <c r="AF47" s="11"/>
      <c r="AG47" s="11"/>
      <c r="AH47" s="11"/>
      <c r="AI47" s="11"/>
      <c r="AJ47" s="11"/>
    </row>
    <row r="48" ht="15.75" customHeight="1">
      <c r="A48" s="27" t="s">
        <v>219</v>
      </c>
      <c r="B48" s="38">
        <f>'MIS report'!C37</f>
        <v>0</v>
      </c>
      <c r="C48" s="38">
        <f>'MIS report'!D37</f>
        <v>0</v>
      </c>
      <c r="D48" s="38">
        <f>'MIS report'!E37</f>
        <v>4</v>
      </c>
      <c r="E48" s="38">
        <f>'MIS report'!F37</f>
        <v>1</v>
      </c>
      <c r="F48" s="38">
        <f>'MIS report'!G37</f>
        <v>4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4">
        <f t="shared" si="1"/>
        <v>20</v>
      </c>
      <c r="R48" s="44"/>
      <c r="S48" s="47"/>
      <c r="T48" s="47"/>
      <c r="U48" s="44"/>
      <c r="V48" s="44">
        <v>18.0</v>
      </c>
      <c r="W48" s="68"/>
      <c r="X48" s="68"/>
      <c r="Y48" s="68"/>
      <c r="Z48" s="68"/>
      <c r="AD48" s="11"/>
      <c r="AE48" s="11"/>
      <c r="AF48" s="11"/>
      <c r="AG48" s="11"/>
      <c r="AH48" s="11"/>
      <c r="AI48" s="11"/>
      <c r="AJ48" s="11"/>
    </row>
    <row r="49" ht="15.75" customHeight="1">
      <c r="A49" s="27" t="s">
        <v>19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4">
        <f t="shared" si="1"/>
        <v>21</v>
      </c>
      <c r="R49" s="44"/>
      <c r="S49" s="47"/>
      <c r="T49" s="47"/>
      <c r="U49" s="44"/>
      <c r="V49" s="44">
        <v>17.0</v>
      </c>
      <c r="W49" s="68"/>
      <c r="X49" s="68"/>
      <c r="Y49" s="68"/>
      <c r="Z49" s="68"/>
      <c r="AD49" s="11"/>
      <c r="AE49" s="11"/>
      <c r="AF49" s="11"/>
      <c r="AG49" s="11"/>
      <c r="AH49" s="11"/>
      <c r="AI49" s="11"/>
      <c r="AJ49" s="11"/>
    </row>
    <row r="50">
      <c r="A50" s="29" t="s">
        <v>220</v>
      </c>
      <c r="B50" s="62">
        <f>'MIS report'!C38-B52</f>
        <v>0</v>
      </c>
      <c r="C50" s="62">
        <f>'MIS report'!D38-C52</f>
        <v>0</v>
      </c>
      <c r="D50" s="62">
        <f>'MIS report'!E38-D52</f>
        <v>101</v>
      </c>
      <c r="E50" s="62">
        <f>'MIS report'!F38-E52</f>
        <v>120</v>
      </c>
      <c r="F50" s="62">
        <f>'MIS report'!G38-F52</f>
        <v>117</v>
      </c>
      <c r="G50" s="62">
        <f>'MIS report'!H38-G52</f>
        <v>121</v>
      </c>
      <c r="H50" s="62">
        <f>'MIS report'!I38-H52</f>
        <v>130</v>
      </c>
      <c r="I50" s="62">
        <f>'MIS report'!J38-I52</f>
        <v>151</v>
      </c>
      <c r="J50" s="62"/>
      <c r="K50" s="62"/>
      <c r="L50" s="62"/>
      <c r="M50" s="62"/>
      <c r="N50" s="62"/>
      <c r="O50" s="62"/>
      <c r="P50" s="62"/>
      <c r="Q50" s="65">
        <f t="shared" si="1"/>
        <v>740</v>
      </c>
      <c r="R50" s="65">
        <f>Q50+Q51+Q52</f>
        <v>835</v>
      </c>
      <c r="S50" s="66">
        <v>844.0</v>
      </c>
      <c r="T50" s="66">
        <f>R50-S50</f>
        <v>-9</v>
      </c>
      <c r="U50" s="65">
        <v>834.0</v>
      </c>
      <c r="V50" s="65">
        <v>783.0</v>
      </c>
      <c r="W50" s="68"/>
      <c r="X50" s="68"/>
      <c r="Y50" s="68">
        <f>'MIS report'!V38</f>
        <v>15</v>
      </c>
      <c r="Z50" s="68">
        <f>'MIS report'!W38</f>
        <v>12</v>
      </c>
      <c r="AD50" s="11"/>
      <c r="AE50" s="11"/>
      <c r="AF50" s="11"/>
      <c r="AG50" s="11"/>
      <c r="AH50" s="11"/>
      <c r="AI50" s="11"/>
      <c r="AJ50" s="11"/>
    </row>
    <row r="51" ht="15.75" customHeight="1">
      <c r="A51" s="29" t="s">
        <v>221</v>
      </c>
      <c r="B51" s="62">
        <f>'MIS report'!C39</f>
        <v>0</v>
      </c>
      <c r="C51" s="62">
        <f>'MIS report'!D39</f>
        <v>0</v>
      </c>
      <c r="D51" s="62">
        <f>'MIS report'!E39</f>
        <v>15</v>
      </c>
      <c r="E51" s="62">
        <f>'MIS report'!F39</f>
        <v>13</v>
      </c>
      <c r="F51" s="62">
        <f>'MIS report'!G39</f>
        <v>6</v>
      </c>
      <c r="G51" s="62">
        <f>'MIS report'!H39</f>
        <v>8</v>
      </c>
      <c r="H51" s="62">
        <f>'MIS report'!I39</f>
        <v>5</v>
      </c>
      <c r="I51" s="62">
        <f>'MIS report'!J39</f>
        <v>7</v>
      </c>
      <c r="J51" s="62"/>
      <c r="K51" s="62"/>
      <c r="L51" s="62"/>
      <c r="M51" s="62"/>
      <c r="N51" s="62"/>
      <c r="O51" s="62"/>
      <c r="P51" s="62"/>
      <c r="Q51" s="65">
        <f t="shared" si="1"/>
        <v>54</v>
      </c>
      <c r="R51" s="65"/>
      <c r="S51" s="66"/>
      <c r="T51" s="66"/>
      <c r="U51" s="65"/>
      <c r="V51" s="65">
        <v>39.0</v>
      </c>
      <c r="W51" s="68"/>
      <c r="X51" s="68"/>
      <c r="Y51" s="68"/>
      <c r="Z51" s="68"/>
      <c r="AD51" s="11"/>
      <c r="AE51" s="11"/>
      <c r="AF51" s="11"/>
      <c r="AG51" s="11"/>
      <c r="AH51" s="11"/>
      <c r="AI51" s="11"/>
      <c r="AJ51" s="11"/>
    </row>
    <row r="52" ht="15.75" customHeight="1">
      <c r="A52" s="29" t="s">
        <v>29</v>
      </c>
      <c r="B52" s="62" t="str">
        <f>'Self Contained'!B10</f>
        <v/>
      </c>
      <c r="C52" s="62" t="str">
        <f>'Self Contained'!C10</f>
        <v/>
      </c>
      <c r="D52" s="62">
        <f>'Self Contained'!D10</f>
        <v>10</v>
      </c>
      <c r="E52" s="62">
        <f>'Self Contained'!E10</f>
        <v>4</v>
      </c>
      <c r="F52" s="62">
        <f>'Self Contained'!F10</f>
        <v>3</v>
      </c>
      <c r="G52" s="62">
        <f>'Self Contained'!G10</f>
        <v>7</v>
      </c>
      <c r="H52" s="62">
        <f>'Self Contained'!H10</f>
        <v>12</v>
      </c>
      <c r="I52" s="62">
        <f>'Self Contained'!I10</f>
        <v>5</v>
      </c>
      <c r="J52" s="62"/>
      <c r="K52" s="62"/>
      <c r="L52" s="62"/>
      <c r="M52" s="62"/>
      <c r="N52" s="62"/>
      <c r="O52" s="62"/>
      <c r="P52" s="62"/>
      <c r="Q52" s="65">
        <f t="shared" si="1"/>
        <v>41</v>
      </c>
      <c r="R52" s="65"/>
      <c r="S52" s="66"/>
      <c r="T52" s="66"/>
      <c r="U52" s="65"/>
      <c r="V52" s="65">
        <v>31.0</v>
      </c>
      <c r="W52" s="68"/>
      <c r="X52" s="68"/>
      <c r="Y52" s="68"/>
      <c r="Z52" s="68"/>
      <c r="AD52" s="11"/>
      <c r="AE52" s="11"/>
      <c r="AF52" s="11"/>
      <c r="AG52" s="11"/>
      <c r="AH52" s="11"/>
      <c r="AI52" s="11"/>
      <c r="AJ52" s="11"/>
    </row>
    <row r="53">
      <c r="A53" s="27" t="s">
        <v>222</v>
      </c>
      <c r="B53" s="38">
        <f>'MIS report'!C40-B55</f>
        <v>10</v>
      </c>
      <c r="C53" s="38">
        <f>'MIS report'!D40-C55</f>
        <v>13</v>
      </c>
      <c r="D53" s="38">
        <f>'MIS report'!E40-D55</f>
        <v>40</v>
      </c>
      <c r="E53" s="38">
        <f>'MIS report'!F40-E55</f>
        <v>49</v>
      </c>
      <c r="F53" s="38">
        <f>'MIS report'!G40-F55</f>
        <v>54</v>
      </c>
      <c r="G53" s="38">
        <f>'MIS report'!H40-G55</f>
        <v>49</v>
      </c>
      <c r="H53" s="38">
        <f>'MIS report'!I40-H55</f>
        <v>50</v>
      </c>
      <c r="I53" s="38">
        <f>'MIS report'!J40-I55</f>
        <v>41</v>
      </c>
      <c r="J53" s="38"/>
      <c r="K53" s="38"/>
      <c r="L53" s="38"/>
      <c r="M53" s="38"/>
      <c r="N53" s="38"/>
      <c r="O53" s="38"/>
      <c r="P53" s="38"/>
      <c r="Q53" s="44">
        <f t="shared" si="1"/>
        <v>306</v>
      </c>
      <c r="R53" s="44">
        <f>Q53+Q54+Q55</f>
        <v>351</v>
      </c>
      <c r="S53" s="47">
        <v>367.0</v>
      </c>
      <c r="T53" s="47">
        <f>R53-S53</f>
        <v>-16</v>
      </c>
      <c r="U53" s="44">
        <v>350.0</v>
      </c>
      <c r="V53" s="44">
        <v>315.0</v>
      </c>
      <c r="W53" s="68"/>
      <c r="X53" s="68"/>
      <c r="Y53" s="68">
        <f>'MIS report'!V40</f>
        <v>35</v>
      </c>
      <c r="Z53" s="68">
        <f>'MIS report'!W40</f>
        <v>23</v>
      </c>
      <c r="AD53" s="11"/>
      <c r="AE53" s="11"/>
      <c r="AF53" s="11"/>
      <c r="AG53" s="11"/>
      <c r="AH53" s="11"/>
      <c r="AI53" s="11"/>
      <c r="AJ53" s="11"/>
    </row>
    <row r="54" ht="15.75" customHeight="1">
      <c r="A54" s="27" t="s">
        <v>223</v>
      </c>
      <c r="B54" s="38">
        <f>'MIS report'!C41</f>
        <v>0</v>
      </c>
      <c r="C54" s="38">
        <f>'MIS report'!D41</f>
        <v>7</v>
      </c>
      <c r="D54" s="38">
        <f>'MIS report'!E41</f>
        <v>4</v>
      </c>
      <c r="E54" s="38">
        <f>'MIS report'!F41</f>
        <v>1</v>
      </c>
      <c r="F54" s="38">
        <f>'MIS report'!G41</f>
        <v>2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4">
        <f t="shared" si="1"/>
        <v>21</v>
      </c>
      <c r="R54" s="44"/>
      <c r="S54" s="47"/>
      <c r="T54" s="47"/>
      <c r="U54" s="44"/>
      <c r="V54" s="44">
        <v>13.0</v>
      </c>
      <c r="W54" s="68"/>
      <c r="X54" s="68"/>
      <c r="Y54" s="68"/>
      <c r="Z54" s="68"/>
      <c r="AD54" s="11"/>
      <c r="AE54" s="11"/>
      <c r="AF54" s="11"/>
      <c r="AG54" s="11"/>
      <c r="AH54" s="11"/>
      <c r="AI54" s="11"/>
      <c r="AJ54" s="11"/>
    </row>
    <row r="55" ht="15.75" customHeight="1">
      <c r="A55" s="27" t="s">
        <v>35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4">
        <f t="shared" si="1"/>
        <v>24</v>
      </c>
      <c r="R55" s="44"/>
      <c r="S55" s="47"/>
      <c r="T55" s="47"/>
      <c r="U55" s="44"/>
      <c r="V55" s="44">
        <v>20.0</v>
      </c>
      <c r="W55" s="68"/>
      <c r="X55" s="68"/>
      <c r="Y55" s="68"/>
      <c r="Z55" s="68"/>
      <c r="AD55" s="11"/>
      <c r="AE55" s="11"/>
      <c r="AF55" s="11"/>
      <c r="AG55" s="11"/>
      <c r="AH55" s="11"/>
      <c r="AI55" s="11"/>
      <c r="AJ55" s="11"/>
    </row>
    <row r="56">
      <c r="A56" s="29" t="s">
        <v>224</v>
      </c>
      <c r="B56" s="62">
        <f>'MIS report'!C42</f>
        <v>20</v>
      </c>
      <c r="C56" s="62">
        <f>'MIS report'!D42</f>
        <v>32</v>
      </c>
      <c r="D56" s="62">
        <f>'MIS report'!E42</f>
        <v>76</v>
      </c>
      <c r="E56" s="62">
        <f>'MIS report'!F42</f>
        <v>88</v>
      </c>
      <c r="F56" s="62">
        <f>'MIS report'!G42</f>
        <v>82</v>
      </c>
      <c r="G56" s="62">
        <f>'MIS report'!H42</f>
        <v>94</v>
      </c>
      <c r="H56" s="62">
        <f>'MIS report'!I42</f>
        <v>99</v>
      </c>
      <c r="I56" s="62">
        <f>'MIS report'!J42</f>
        <v>102</v>
      </c>
      <c r="J56" s="62"/>
      <c r="K56" s="62"/>
      <c r="L56" s="62"/>
      <c r="M56" s="62"/>
      <c r="N56" s="62"/>
      <c r="O56" s="62"/>
      <c r="P56" s="62"/>
      <c r="Q56" s="65">
        <f t="shared" si="1"/>
        <v>593</v>
      </c>
      <c r="R56" s="65">
        <f>Q56+Q57+Q58+Q59</f>
        <v>744</v>
      </c>
      <c r="S56" s="66">
        <v>714.0</v>
      </c>
      <c r="T56" s="66">
        <f>R56-S56</f>
        <v>30</v>
      </c>
      <c r="U56" s="65">
        <v>657.0</v>
      </c>
      <c r="V56" s="65">
        <v>553.0</v>
      </c>
      <c r="W56" s="68"/>
      <c r="X56" s="68"/>
      <c r="Y56" s="68">
        <f>'MIS report'!V42</f>
        <v>30</v>
      </c>
      <c r="Z56" s="68">
        <f>'MIS report'!W42</f>
        <v>20</v>
      </c>
      <c r="AD56" s="11"/>
      <c r="AE56" s="11"/>
      <c r="AF56" s="11"/>
      <c r="AG56" s="11"/>
      <c r="AH56" s="11"/>
      <c r="AI56" s="11"/>
      <c r="AJ56" s="11"/>
    </row>
    <row r="57" ht="15.75" customHeight="1">
      <c r="A57" s="29" t="s">
        <v>225</v>
      </c>
      <c r="B57" s="62">
        <f>'MIS report'!C43</f>
        <v>0</v>
      </c>
      <c r="C57" s="62">
        <f>'MIS report'!D43</f>
        <v>0</v>
      </c>
      <c r="D57" s="62">
        <f>'MIS report'!E43</f>
        <v>8</v>
      </c>
      <c r="E57" s="62">
        <f>'MIS report'!F43</f>
        <v>7</v>
      </c>
      <c r="F57" s="62">
        <f>'MIS report'!G43</f>
        <v>7</v>
      </c>
      <c r="G57" s="62">
        <f>'MIS report'!H43</f>
        <v>6</v>
      </c>
      <c r="H57" s="62">
        <f>'MIS report'!I43</f>
        <v>7</v>
      </c>
      <c r="I57" s="62">
        <f>'MIS report'!J43</f>
        <v>5</v>
      </c>
      <c r="J57" s="62"/>
      <c r="K57" s="62"/>
      <c r="L57" s="62"/>
      <c r="M57" s="62"/>
      <c r="N57" s="62"/>
      <c r="O57" s="62"/>
      <c r="P57" s="62"/>
      <c r="Q57" s="65">
        <f t="shared" si="1"/>
        <v>40</v>
      </c>
      <c r="R57" s="65"/>
      <c r="S57" s="66"/>
      <c r="T57" s="66"/>
      <c r="U57" s="65"/>
      <c r="V57" s="65">
        <v>45.0</v>
      </c>
      <c r="W57" s="68"/>
      <c r="X57" s="68"/>
      <c r="Y57" s="68"/>
      <c r="Z57" s="68"/>
      <c r="AD57" s="11"/>
      <c r="AE57" s="11"/>
      <c r="AF57" s="11"/>
      <c r="AG57" s="11"/>
      <c r="AH57" s="11"/>
      <c r="AI57" s="11"/>
      <c r="AJ57" s="11"/>
    </row>
    <row r="58" ht="15.75" customHeight="1">
      <c r="A58" s="29" t="s">
        <v>226</v>
      </c>
      <c r="B58" s="62">
        <f>'MIS report'!C44</f>
        <v>0</v>
      </c>
      <c r="C58" s="62">
        <f>'MIS report'!D44</f>
        <v>12</v>
      </c>
      <c r="D58" s="62">
        <f>'MIS report'!E44</f>
        <v>2</v>
      </c>
      <c r="E58" s="62">
        <f>'MIS report'!F44</f>
        <v>0</v>
      </c>
      <c r="F58" s="62">
        <f>'MIS report'!G44</f>
        <v>5</v>
      </c>
      <c r="G58" s="62">
        <f>'MIS report'!H44</f>
        <v>10</v>
      </c>
      <c r="H58" s="62">
        <f>'MIS report'!I44</f>
        <v>3</v>
      </c>
      <c r="I58" s="62">
        <f>'MIS report'!J44</f>
        <v>5</v>
      </c>
      <c r="J58" s="62"/>
      <c r="K58" s="62"/>
      <c r="L58" s="62"/>
      <c r="M58" s="62"/>
      <c r="N58" s="62"/>
      <c r="O58" s="62"/>
      <c r="P58" s="62"/>
      <c r="Q58" s="65">
        <f t="shared" si="1"/>
        <v>37</v>
      </c>
      <c r="R58" s="65"/>
      <c r="S58" s="66"/>
      <c r="T58" s="66"/>
      <c r="U58" s="65"/>
      <c r="V58" s="65">
        <v>38.0</v>
      </c>
      <c r="W58" s="68"/>
      <c r="X58" s="68"/>
      <c r="Y58" s="68"/>
      <c r="Z58" s="68"/>
      <c r="AD58" s="11"/>
      <c r="AE58" s="11"/>
      <c r="AF58" s="11"/>
      <c r="AG58" s="11"/>
      <c r="AH58" s="11"/>
      <c r="AI58" s="11"/>
      <c r="AJ58" s="11"/>
    </row>
    <row r="59" ht="15.75" customHeight="1">
      <c r="A59" s="29" t="s">
        <v>227</v>
      </c>
      <c r="B59" s="62">
        <f>'MIS report'!C45</f>
        <v>0</v>
      </c>
      <c r="C59" s="62">
        <f>'MIS report'!D45</f>
        <v>12</v>
      </c>
      <c r="D59" s="62">
        <f>'MIS report'!E45</f>
        <v>10</v>
      </c>
      <c r="E59" s="62">
        <f>'MIS report'!F45</f>
        <v>6</v>
      </c>
      <c r="F59" s="62">
        <f>'MIS report'!G45</f>
        <v>9</v>
      </c>
      <c r="G59" s="62">
        <f>'MIS report'!H45</f>
        <v>11</v>
      </c>
      <c r="H59" s="62">
        <f>'MIS report'!I45</f>
        <v>9</v>
      </c>
      <c r="I59" s="62">
        <f>'MIS report'!J45</f>
        <v>17</v>
      </c>
      <c r="J59" s="62"/>
      <c r="K59" s="62"/>
      <c r="L59" s="62"/>
      <c r="M59" s="62"/>
      <c r="N59" s="62"/>
      <c r="O59" s="62"/>
      <c r="P59" s="62"/>
      <c r="Q59" s="65">
        <f t="shared" si="1"/>
        <v>74</v>
      </c>
      <c r="R59" s="65"/>
      <c r="S59" s="66"/>
      <c r="T59" s="66"/>
      <c r="U59" s="65"/>
      <c r="V59" s="65">
        <v>67.0</v>
      </c>
      <c r="W59" s="68"/>
      <c r="X59" s="68"/>
      <c r="Y59" s="68"/>
      <c r="Z59" s="68"/>
      <c r="AD59" s="11"/>
      <c r="AE59" s="11"/>
      <c r="AF59" s="11"/>
      <c r="AG59" s="11"/>
      <c r="AH59" s="11"/>
      <c r="AI59" s="11"/>
      <c r="AJ59" s="11"/>
    </row>
    <row r="60">
      <c r="A60" s="27" t="s">
        <v>228</v>
      </c>
      <c r="B60" s="38">
        <f>'MIS report'!C46</f>
        <v>19</v>
      </c>
      <c r="C60" s="38">
        <f>'MIS report'!D46</f>
        <v>0</v>
      </c>
      <c r="D60" s="38">
        <f>'MIS report'!E46</f>
        <v>90</v>
      </c>
      <c r="E60" s="38">
        <f>'MIS report'!F46</f>
        <v>115</v>
      </c>
      <c r="F60" s="38">
        <f>'MIS report'!G46</f>
        <v>95</v>
      </c>
      <c r="G60" s="38">
        <f>'MIS report'!H46</f>
        <v>107</v>
      </c>
      <c r="H60" s="38">
        <f>'MIS report'!I46</f>
        <v>104</v>
      </c>
      <c r="I60" s="38">
        <f>'MIS report'!J46</f>
        <v>129</v>
      </c>
      <c r="J60" s="38"/>
      <c r="K60" s="38"/>
      <c r="L60" s="38"/>
      <c r="M60" s="38"/>
      <c r="N60" s="38"/>
      <c r="O60" s="38"/>
      <c r="P60" s="38"/>
      <c r="Q60" s="44">
        <f t="shared" si="1"/>
        <v>659</v>
      </c>
      <c r="R60" s="44">
        <f>Q60+Q61</f>
        <v>724</v>
      </c>
      <c r="S60" s="47">
        <v>692.0</v>
      </c>
      <c r="T60" s="47">
        <f>R60-S60</f>
        <v>32</v>
      </c>
      <c r="U60" s="44">
        <v>686.0</v>
      </c>
      <c r="V60" s="44">
        <v>661.0</v>
      </c>
      <c r="W60" s="68"/>
      <c r="X60" s="68"/>
      <c r="Y60" s="68">
        <f>'MIS report'!V46</f>
        <v>27</v>
      </c>
      <c r="Z60" s="68">
        <f>'MIS report'!W46</f>
        <v>14</v>
      </c>
      <c r="AD60" s="11"/>
      <c r="AE60" s="11"/>
      <c r="AF60" s="11"/>
      <c r="AG60" s="11"/>
      <c r="AH60" s="11"/>
      <c r="AI60" s="11"/>
      <c r="AJ60" s="11"/>
    </row>
    <row r="61" ht="15.75" customHeight="1">
      <c r="A61" s="27" t="s">
        <v>229</v>
      </c>
      <c r="B61" s="38">
        <f>'MIS report'!C47</f>
        <v>0</v>
      </c>
      <c r="C61" s="38">
        <f>'MIS report'!D47</f>
        <v>0</v>
      </c>
      <c r="D61" s="38">
        <f>'MIS report'!E47</f>
        <v>13</v>
      </c>
      <c r="E61" s="38">
        <f>'MIS report'!F47</f>
        <v>12</v>
      </c>
      <c r="F61" s="38">
        <f>'MIS report'!G47</f>
        <v>13</v>
      </c>
      <c r="G61" s="38">
        <f>'MIS report'!H47</f>
        <v>10</v>
      </c>
      <c r="H61" s="38">
        <f>'MIS report'!I47</f>
        <v>12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4">
        <f t="shared" si="1"/>
        <v>65</v>
      </c>
      <c r="R61" s="44"/>
      <c r="S61" s="47"/>
      <c r="T61" s="47"/>
      <c r="U61" s="44"/>
      <c r="V61" s="44">
        <v>58.0</v>
      </c>
      <c r="W61" s="68"/>
      <c r="X61" s="68"/>
      <c r="Y61" s="68"/>
      <c r="Z61" s="68"/>
      <c r="AD61" s="11"/>
      <c r="AE61" s="11"/>
      <c r="AF61" s="11"/>
      <c r="AG61" s="11"/>
      <c r="AH61" s="11"/>
      <c r="AI61" s="11"/>
      <c r="AJ61" s="11"/>
    </row>
    <row r="62">
      <c r="A62" s="29" t="s">
        <v>230</v>
      </c>
      <c r="B62" s="62">
        <f>'MIS report'!C56</f>
        <v>13</v>
      </c>
      <c r="C62" s="62">
        <f>'MIS report'!D56</f>
        <v>14</v>
      </c>
      <c r="D62" s="62">
        <f>'MIS report'!E56</f>
        <v>136</v>
      </c>
      <c r="E62" s="62">
        <f>'MIS report'!F56</f>
        <v>142</v>
      </c>
      <c r="F62" s="62">
        <f>'MIS report'!G56</f>
        <v>139</v>
      </c>
      <c r="G62" s="62">
        <f>'MIS report'!H56</f>
        <v>128</v>
      </c>
      <c r="H62" s="62">
        <f>'MIS report'!I56</f>
        <v>108</v>
      </c>
      <c r="I62" s="62">
        <f>'MIS report'!J56</f>
        <v>111</v>
      </c>
      <c r="J62" s="62"/>
      <c r="K62" s="62"/>
      <c r="L62" s="62"/>
      <c r="M62" s="62"/>
      <c r="N62" s="62"/>
      <c r="O62" s="62"/>
      <c r="P62" s="62"/>
      <c r="Q62" s="65">
        <f t="shared" si="1"/>
        <v>791</v>
      </c>
      <c r="R62" s="65">
        <f>Q62+Q63+Q64+Q65</f>
        <v>1042</v>
      </c>
      <c r="S62" s="66">
        <v>1100.0</v>
      </c>
      <c r="T62" s="66">
        <f t="shared" ref="T62:T66" si="2">R62-S62</f>
        <v>-58</v>
      </c>
      <c r="U62" s="65">
        <v>990.0</v>
      </c>
      <c r="V62" s="65">
        <v>715.0</v>
      </c>
      <c r="W62" s="68"/>
      <c r="X62" s="68"/>
      <c r="Y62" s="68">
        <f>'MIS report'!V56</f>
        <v>43</v>
      </c>
      <c r="Z62" s="68">
        <f>'MIS report'!W56</f>
        <v>26</v>
      </c>
      <c r="AD62" s="11"/>
      <c r="AE62" s="11"/>
      <c r="AF62" s="11"/>
      <c r="AG62" s="11"/>
      <c r="AH62" s="11"/>
      <c r="AI62" s="11"/>
      <c r="AJ62" s="11"/>
    </row>
    <row r="63" ht="15.75" customHeight="1">
      <c r="A63" s="29" t="s">
        <v>231</v>
      </c>
      <c r="B63" s="62">
        <f>'MIS report'!C57-B66</f>
        <v>0</v>
      </c>
      <c r="C63" s="62">
        <f>'MIS report'!D57</f>
        <v>0</v>
      </c>
      <c r="D63" s="62">
        <f>'MIS report'!E57</f>
        <v>17</v>
      </c>
      <c r="E63" s="62">
        <f>'MIS report'!F57</f>
        <v>25</v>
      </c>
      <c r="F63" s="62">
        <f>'MIS report'!G57</f>
        <v>25</v>
      </c>
      <c r="G63" s="62">
        <f>'MIS report'!H57</f>
        <v>27</v>
      </c>
      <c r="H63" s="62">
        <f>'MIS report'!I57</f>
        <v>21</v>
      </c>
      <c r="I63" s="62">
        <f>'MIS report'!J57</f>
        <v>18</v>
      </c>
      <c r="J63" s="62"/>
      <c r="K63" s="62"/>
      <c r="L63" s="62"/>
      <c r="M63" s="62"/>
      <c r="N63" s="62"/>
      <c r="O63" s="62"/>
      <c r="P63" s="62"/>
      <c r="Q63" s="65">
        <f t="shared" si="1"/>
        <v>133</v>
      </c>
      <c r="R63" s="65"/>
      <c r="S63" s="66"/>
      <c r="T63" s="66">
        <f t="shared" si="2"/>
        <v>0</v>
      </c>
      <c r="U63" s="65"/>
      <c r="V63" s="66">
        <v>147.0</v>
      </c>
      <c r="W63" s="68"/>
      <c r="X63" s="68"/>
      <c r="Y63" s="68">
        <f>'MIS report'!V57</f>
        <v>0</v>
      </c>
      <c r="Z63" s="68">
        <f>'MIS report'!W57</f>
        <v>0</v>
      </c>
      <c r="AD63" s="11"/>
      <c r="AE63" s="11"/>
      <c r="AF63" s="11"/>
      <c r="AG63" s="11"/>
      <c r="AH63" s="11"/>
      <c r="AI63" s="11"/>
      <c r="AJ63" s="11"/>
    </row>
    <row r="64" ht="15.75" customHeight="1">
      <c r="A64" s="29" t="s">
        <v>232</v>
      </c>
      <c r="B64" s="62">
        <f>'MIS report'!C58-B67</f>
        <v>0</v>
      </c>
      <c r="C64" s="62">
        <f>'MIS report'!D58</f>
        <v>9</v>
      </c>
      <c r="D64" s="62">
        <f>'MIS report'!E58</f>
        <v>6</v>
      </c>
      <c r="E64" s="62">
        <f>'MIS report'!F58</f>
        <v>11</v>
      </c>
      <c r="F64" s="62">
        <f>'MIS report'!G58</f>
        <v>6</v>
      </c>
      <c r="G64" s="62">
        <f>'MIS report'!H58</f>
        <v>5</v>
      </c>
      <c r="H64" s="62">
        <f>'MIS report'!I58</f>
        <v>4</v>
      </c>
      <c r="I64" s="62">
        <f>'MIS report'!J58</f>
        <v>2</v>
      </c>
      <c r="J64" s="62"/>
      <c r="K64" s="62"/>
      <c r="L64" s="62"/>
      <c r="M64" s="62"/>
      <c r="N64" s="62"/>
      <c r="O64" s="62"/>
      <c r="P64" s="62"/>
      <c r="Q64" s="65">
        <f t="shared" si="1"/>
        <v>43</v>
      </c>
      <c r="R64" s="65"/>
      <c r="S64" s="66"/>
      <c r="T64" s="66">
        <f t="shared" si="2"/>
        <v>0</v>
      </c>
      <c r="U64" s="65"/>
      <c r="V64" s="66">
        <v>44.0</v>
      </c>
      <c r="W64" s="68"/>
      <c r="X64" s="68"/>
      <c r="Y64" s="68">
        <f>'MIS report'!V58</f>
        <v>0</v>
      </c>
      <c r="Z64" s="68">
        <f>'MIS report'!W58</f>
        <v>0</v>
      </c>
      <c r="AD64" s="11"/>
      <c r="AE64" s="11"/>
      <c r="AF64" s="11"/>
      <c r="AG64" s="11"/>
      <c r="AH64" s="11"/>
      <c r="AI64" s="11"/>
      <c r="AJ64" s="11"/>
    </row>
    <row r="65" ht="16.5" customHeight="1">
      <c r="A65" s="29" t="s">
        <v>233</v>
      </c>
      <c r="B65" s="62">
        <f>'MIS report'!C59</f>
        <v>0</v>
      </c>
      <c r="C65" s="62">
        <f>'MIS report'!D59</f>
        <v>8</v>
      </c>
      <c r="D65" s="62">
        <f>'MIS report'!E59</f>
        <v>19</v>
      </c>
      <c r="E65" s="62">
        <f>'MIS report'!F59</f>
        <v>12</v>
      </c>
      <c r="F65" s="62">
        <f>'MIS report'!G59</f>
        <v>7</v>
      </c>
      <c r="G65" s="62">
        <f>'MIS report'!H59</f>
        <v>8</v>
      </c>
      <c r="H65" s="62">
        <f>'MIS report'!I59</f>
        <v>13</v>
      </c>
      <c r="I65" s="62">
        <f>'MIS report'!J59</f>
        <v>8</v>
      </c>
      <c r="J65" s="62"/>
      <c r="K65" s="62"/>
      <c r="L65" s="62"/>
      <c r="M65" s="62"/>
      <c r="N65" s="62"/>
      <c r="O65" s="62"/>
      <c r="P65" s="62"/>
      <c r="Q65" s="65">
        <f t="shared" si="1"/>
        <v>75</v>
      </c>
      <c r="R65" s="65"/>
      <c r="S65" s="66"/>
      <c r="T65" s="66">
        <f t="shared" si="2"/>
        <v>0</v>
      </c>
      <c r="U65" s="65"/>
      <c r="V65" s="66">
        <v>72.0</v>
      </c>
      <c r="W65" s="68"/>
      <c r="X65" s="68"/>
      <c r="Y65" s="68">
        <f>'MIS report'!V59</f>
        <v>0</v>
      </c>
      <c r="Z65" s="68">
        <f>'MIS report'!W59</f>
        <v>0</v>
      </c>
      <c r="AD65" s="11"/>
      <c r="AE65" s="11"/>
      <c r="AF65" s="11"/>
      <c r="AG65" s="11"/>
      <c r="AH65" s="11"/>
      <c r="AI65" s="11"/>
      <c r="AJ65" s="11"/>
    </row>
    <row r="66" ht="15.75" customHeight="1">
      <c r="A66" s="19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108</v>
      </c>
      <c r="F66" s="90">
        <f>'MIS report'!G48-F68</f>
        <v>115</v>
      </c>
      <c r="G66" s="90">
        <f>'MIS report'!H48-G68</f>
        <v>108</v>
      </c>
      <c r="H66" s="90">
        <f>'MIS report'!I48-H68</f>
        <v>100</v>
      </c>
      <c r="I66" s="90">
        <f>'MIS report'!J48-I68</f>
        <v>82</v>
      </c>
      <c r="J66" s="90"/>
      <c r="K66" s="90"/>
      <c r="L66" s="90"/>
      <c r="M66" s="90"/>
      <c r="N66" s="90"/>
      <c r="O66" s="90"/>
      <c r="P66" s="90"/>
      <c r="Q66" s="44">
        <f t="shared" si="1"/>
        <v>650</v>
      </c>
      <c r="R66" s="44">
        <f>Q66+Q67+Q68</f>
        <v>728</v>
      </c>
      <c r="S66" s="91">
        <v>553.0</v>
      </c>
      <c r="T66" s="91">
        <f t="shared" si="2"/>
        <v>175</v>
      </c>
      <c r="U66" s="44">
        <v>491.0</v>
      </c>
      <c r="V66" s="91">
        <v>491.0</v>
      </c>
      <c r="W66" s="68"/>
      <c r="X66" s="68"/>
      <c r="Y66" s="68">
        <f>'MIS report'!V48</f>
        <v>47</v>
      </c>
      <c r="Z66" s="68">
        <f>'MIS report'!W48</f>
        <v>43</v>
      </c>
      <c r="AA66" s="16"/>
      <c r="AB66" s="16"/>
      <c r="AC66" s="16"/>
      <c r="AD66" s="11"/>
      <c r="AE66" s="11"/>
      <c r="AF66" s="11"/>
      <c r="AG66" s="11"/>
      <c r="AH66" s="11"/>
      <c r="AI66" s="11"/>
      <c r="AJ66" s="11"/>
    </row>
    <row r="67" ht="15.75" customHeight="1">
      <c r="A67" s="19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4">
        <f t="shared" si="1"/>
        <v>57</v>
      </c>
      <c r="R67" s="92"/>
      <c r="S67" s="91"/>
      <c r="T67" s="91"/>
      <c r="U67" s="92"/>
      <c r="V67" s="91">
        <v>53.0</v>
      </c>
      <c r="W67" s="68"/>
      <c r="X67" s="68"/>
      <c r="Y67" s="68"/>
      <c r="Z67" s="68"/>
      <c r="AA67" s="16"/>
      <c r="AB67" s="16"/>
      <c r="AC67" s="16"/>
      <c r="AD67" s="11"/>
      <c r="AE67" s="11"/>
      <c r="AF67" s="11"/>
      <c r="AG67" s="11"/>
      <c r="AH67" s="11"/>
      <c r="AI67" s="11"/>
      <c r="AJ67" s="11"/>
    </row>
    <row r="68" ht="15.75" customHeight="1">
      <c r="A68" s="19" t="s">
        <v>36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4">
        <f t="shared" si="1"/>
        <v>21</v>
      </c>
      <c r="R68" s="92"/>
      <c r="S68" s="91"/>
      <c r="T68" s="91"/>
      <c r="U68" s="92"/>
      <c r="V68" s="91">
        <v>13.0</v>
      </c>
      <c r="W68" s="68"/>
      <c r="X68" s="68"/>
      <c r="Y68" s="68"/>
      <c r="Z68" s="68"/>
      <c r="AA68" s="16"/>
      <c r="AB68" s="16"/>
      <c r="AC68" s="16"/>
      <c r="AD68" s="11"/>
      <c r="AE68" s="11"/>
      <c r="AF68" s="11"/>
      <c r="AG68" s="11"/>
      <c r="AH68" s="11"/>
      <c r="AI68" s="11"/>
      <c r="AJ68" s="11"/>
    </row>
    <row r="69">
      <c r="A69" s="29" t="s">
        <v>236</v>
      </c>
      <c r="B69" s="62">
        <f>'MIS report'!C50-B71</f>
        <v>41</v>
      </c>
      <c r="C69" s="62">
        <f>'MIS report'!D50-C71</f>
        <v>13</v>
      </c>
      <c r="D69" s="62">
        <f>'MIS report'!E50-D71</f>
        <v>56</v>
      </c>
      <c r="E69" s="62">
        <f>'MIS report'!F50-E71</f>
        <v>54</v>
      </c>
      <c r="F69" s="62">
        <f>'MIS report'!G50-F71</f>
        <v>48</v>
      </c>
      <c r="G69" s="62">
        <f>'MIS report'!H50-G71</f>
        <v>55</v>
      </c>
      <c r="H69" s="62">
        <f>'MIS report'!I50-H71</f>
        <v>50</v>
      </c>
      <c r="I69" s="62">
        <f>'MIS report'!J50-I71</f>
        <v>50</v>
      </c>
      <c r="J69" s="62"/>
      <c r="K69" s="62"/>
      <c r="L69" s="62"/>
      <c r="M69" s="62"/>
      <c r="N69" s="62"/>
      <c r="O69" s="62"/>
      <c r="P69" s="62"/>
      <c r="Q69" s="65">
        <f t="shared" si="1"/>
        <v>367</v>
      </c>
      <c r="R69" s="65">
        <f>Q69+Q70+Q71</f>
        <v>463</v>
      </c>
      <c r="S69" s="66">
        <v>439.0</v>
      </c>
      <c r="T69" s="66">
        <f>R69-S69</f>
        <v>24</v>
      </c>
      <c r="U69" s="65">
        <v>414.0</v>
      </c>
      <c r="V69" s="65">
        <v>367.0</v>
      </c>
      <c r="W69" s="93"/>
      <c r="X69" s="93"/>
      <c r="Y69" s="93">
        <f>'MIS report'!V50</f>
        <v>53</v>
      </c>
      <c r="Z69" s="93">
        <f>'MIS report'!W50</f>
        <v>28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75" customHeight="1">
      <c r="A70" s="29" t="s">
        <v>237</v>
      </c>
      <c r="B70" s="62">
        <f>'MIS report'!C51</f>
        <v>0</v>
      </c>
      <c r="C70" s="62">
        <f>'MIS report'!D51</f>
        <v>18</v>
      </c>
      <c r="D70" s="62">
        <f>'MIS report'!E51</f>
        <v>6</v>
      </c>
      <c r="E70" s="62">
        <f>'MIS report'!F51</f>
        <v>10</v>
      </c>
      <c r="F70" s="62">
        <f>'MIS report'!G51</f>
        <v>8</v>
      </c>
      <c r="G70" s="62">
        <f>'MIS report'!H51</f>
        <v>9</v>
      </c>
      <c r="H70" s="62">
        <f>'MIS report'!I51</f>
        <v>9</v>
      </c>
      <c r="I70" s="62">
        <f>'MIS report'!J51</f>
        <v>13</v>
      </c>
      <c r="J70" s="62"/>
      <c r="K70" s="62"/>
      <c r="L70" s="62"/>
      <c r="M70" s="62"/>
      <c r="N70" s="62"/>
      <c r="O70" s="62"/>
      <c r="P70" s="62"/>
      <c r="Q70" s="65">
        <f t="shared" si="1"/>
        <v>73</v>
      </c>
      <c r="R70" s="65"/>
      <c r="S70" s="66"/>
      <c r="T70" s="66"/>
      <c r="U70" s="65"/>
      <c r="V70" s="65">
        <v>59.0</v>
      </c>
      <c r="W70" s="93"/>
      <c r="X70" s="93"/>
      <c r="Y70" s="93"/>
      <c r="Z70" s="93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5.75" customHeight="1">
      <c r="A71" s="29" t="s">
        <v>38</v>
      </c>
      <c r="B71" s="62" t="str">
        <f>'Self Contained'!B13</f>
        <v/>
      </c>
      <c r="C71" s="62" t="str">
        <f>'Self Contained'!C13</f>
        <v/>
      </c>
      <c r="D71" s="62">
        <f>'Self Contained'!D13</f>
        <v>3</v>
      </c>
      <c r="E71" s="62">
        <f>'Self Contained'!E13</f>
        <v>6</v>
      </c>
      <c r="F71" s="62">
        <f>'Self Contained'!F13</f>
        <v>4</v>
      </c>
      <c r="G71" s="62" t="str">
        <f>'Self Contained'!G13</f>
        <v/>
      </c>
      <c r="H71" s="62">
        <f>'Self Contained'!H13</f>
        <v>4</v>
      </c>
      <c r="I71" s="62">
        <f>'Self Contained'!I13</f>
        <v>6</v>
      </c>
      <c r="J71" s="62"/>
      <c r="K71" s="62"/>
      <c r="L71" s="62"/>
      <c r="M71" s="62"/>
      <c r="N71" s="62"/>
      <c r="O71" s="62"/>
      <c r="P71" s="62"/>
      <c r="Q71" s="65">
        <f t="shared" si="1"/>
        <v>23</v>
      </c>
      <c r="R71" s="65"/>
      <c r="S71" s="66"/>
      <c r="T71" s="66"/>
      <c r="U71" s="65"/>
      <c r="V71" s="65">
        <v>19.0</v>
      </c>
      <c r="W71" s="93"/>
      <c r="X71" s="93"/>
      <c r="Y71" s="93"/>
      <c r="Z71" s="93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19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99</v>
      </c>
      <c r="F72" s="90">
        <f>'MIS report'!G54</f>
        <v>119</v>
      </c>
      <c r="G72" s="90">
        <f>'MIS report'!H54</f>
        <v>121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4">
        <f t="shared" si="1"/>
        <v>683</v>
      </c>
      <c r="R72" s="44">
        <f>Q72+Q73</f>
        <v>760</v>
      </c>
      <c r="S72" s="91">
        <v>773.0</v>
      </c>
      <c r="T72" s="91">
        <f>R72-S72</f>
        <v>-13</v>
      </c>
      <c r="U72" s="44">
        <v>753.0</v>
      </c>
      <c r="V72" s="92">
        <v>720.0</v>
      </c>
      <c r="W72" s="93"/>
      <c r="X72" s="93"/>
      <c r="Y72" s="93">
        <f>'MIS report'!V54</f>
        <v>19</v>
      </c>
      <c r="Z72" s="93">
        <f>'MIS report'!W54</f>
        <v>6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5.75" customHeight="1">
      <c r="A73" s="19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4">
        <f t="shared" si="1"/>
        <v>77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29" t="s">
        <v>240</v>
      </c>
      <c r="B74" s="62">
        <f>'MIS report'!C60</f>
        <v>9</v>
      </c>
      <c r="C74" s="62">
        <f>'MIS report'!D60</f>
        <v>0</v>
      </c>
      <c r="D74" s="62">
        <f>'MIS report'!E60</f>
        <v>95</v>
      </c>
      <c r="E74" s="62">
        <f>'MIS report'!F60</f>
        <v>89</v>
      </c>
      <c r="F74" s="62">
        <f>'MIS report'!G60</f>
        <v>85</v>
      </c>
      <c r="G74" s="62">
        <f>'MIS report'!H60</f>
        <v>68</v>
      </c>
      <c r="H74" s="62">
        <f>'MIS report'!I60</f>
        <v>88</v>
      </c>
      <c r="I74" s="62">
        <f>'MIS report'!J60</f>
        <v>72</v>
      </c>
      <c r="J74" s="62"/>
      <c r="K74" s="62"/>
      <c r="L74" s="62"/>
      <c r="M74" s="62"/>
      <c r="N74" s="62"/>
      <c r="O74" s="62"/>
      <c r="P74" s="62"/>
      <c r="Q74" s="65">
        <f t="shared" si="1"/>
        <v>506</v>
      </c>
      <c r="R74" s="65">
        <f>Q74+Q75</f>
        <v>544</v>
      </c>
      <c r="S74" s="66">
        <v>582.0</v>
      </c>
      <c r="T74" s="66">
        <f>R74-S74</f>
        <v>-38</v>
      </c>
      <c r="U74" s="65">
        <v>530.0</v>
      </c>
      <c r="V74" s="65">
        <v>516.0</v>
      </c>
      <c r="W74" s="93"/>
      <c r="X74" s="93"/>
      <c r="Y74" s="93">
        <f>'MIS report'!V60</f>
        <v>37</v>
      </c>
      <c r="Z74" s="93">
        <f>'MIS report'!W60</f>
        <v>22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5.75" customHeight="1">
      <c r="A75" s="29" t="s">
        <v>241</v>
      </c>
      <c r="B75" s="62">
        <f>'MIS report'!C61</f>
        <v>0</v>
      </c>
      <c r="C75" s="62">
        <f>'MIS report'!D61</f>
        <v>0</v>
      </c>
      <c r="D75" s="62">
        <f>'MIS report'!E61</f>
        <v>8</v>
      </c>
      <c r="E75" s="62">
        <f>'MIS report'!F61</f>
        <v>5</v>
      </c>
      <c r="F75" s="62">
        <f>'MIS report'!G61</f>
        <v>3</v>
      </c>
      <c r="G75" s="62">
        <f>'MIS report'!H61</f>
        <v>10</v>
      </c>
      <c r="H75" s="62">
        <f>'MIS report'!I61</f>
        <v>8</v>
      </c>
      <c r="I75" s="62">
        <f>'MIS report'!J61</f>
        <v>4</v>
      </c>
      <c r="J75" s="62"/>
      <c r="K75" s="62"/>
      <c r="L75" s="62"/>
      <c r="M75" s="62"/>
      <c r="N75" s="62"/>
      <c r="O75" s="62"/>
      <c r="P75" s="62"/>
      <c r="Q75" s="65">
        <f t="shared" si="1"/>
        <v>38</v>
      </c>
      <c r="R75" s="65"/>
      <c r="S75" s="66"/>
      <c r="T75" s="66"/>
      <c r="U75" s="65"/>
      <c r="V75" s="65">
        <v>35.0</v>
      </c>
      <c r="W75" s="93"/>
      <c r="X75" s="93"/>
      <c r="Y75" s="93"/>
      <c r="Z75" s="93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>
      <c r="A76" s="19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78</v>
      </c>
      <c r="F76" s="90">
        <f>'MIS report'!G66-F80</f>
        <v>81</v>
      </c>
      <c r="G76" s="90">
        <f>'MIS report'!H66-G80</f>
        <v>118</v>
      </c>
      <c r="H76" s="90">
        <f>'MIS report'!I66-H80</f>
        <v>104</v>
      </c>
      <c r="I76" s="90">
        <f>'MIS report'!J66-I80</f>
        <v>113</v>
      </c>
      <c r="J76" s="90"/>
      <c r="K76" s="90"/>
      <c r="L76" s="90"/>
      <c r="M76" s="90"/>
      <c r="N76" s="90"/>
      <c r="O76" s="90"/>
      <c r="P76" s="90"/>
      <c r="Q76" s="44">
        <f t="shared" si="1"/>
        <v>584</v>
      </c>
      <c r="R76" s="92">
        <f>Q76+Q77+Q78+Q79+Q80</f>
        <v>752</v>
      </c>
      <c r="S76" s="91">
        <v>745.0</v>
      </c>
      <c r="T76" s="91">
        <f>R76-S76</f>
        <v>7</v>
      </c>
      <c r="U76" s="92">
        <v>774.0</v>
      </c>
      <c r="V76" s="92">
        <v>651.0</v>
      </c>
      <c r="W76" s="93"/>
      <c r="X76" s="93"/>
      <c r="Y76" s="93">
        <f>'MIS report'!V66</f>
        <v>19</v>
      </c>
      <c r="Z76" s="93">
        <f>'MIS report'!W66</f>
        <v>17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19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4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5.75" customHeight="1">
      <c r="A78" s="19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3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4">
        <f t="shared" si="1"/>
        <v>31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5.75" customHeight="1">
      <c r="A79" s="19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4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5.75" customHeight="1">
      <c r="A80" s="19" t="s">
        <v>40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4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29" t="s">
        <v>246</v>
      </c>
      <c r="B81" s="62">
        <f>'MIS report'!C72</f>
        <v>6</v>
      </c>
      <c r="C81" s="62">
        <f>'MIS report'!D72</f>
        <v>22</v>
      </c>
      <c r="D81" s="62">
        <f>'MIS report'!E72</f>
        <v>88</v>
      </c>
      <c r="E81" s="62">
        <f>'MIS report'!F72</f>
        <v>93</v>
      </c>
      <c r="F81" s="62">
        <f>'MIS report'!G72</f>
        <v>100</v>
      </c>
      <c r="G81" s="62">
        <f>'MIS report'!H72</f>
        <v>92</v>
      </c>
      <c r="H81" s="62">
        <f>'MIS report'!I72</f>
        <v>97</v>
      </c>
      <c r="I81" s="62">
        <f>'MIS report'!J72</f>
        <v>100</v>
      </c>
      <c r="J81" s="62"/>
      <c r="K81" s="62"/>
      <c r="L81" s="62"/>
      <c r="M81" s="62"/>
      <c r="N81" s="62"/>
      <c r="O81" s="62"/>
      <c r="P81" s="62"/>
      <c r="Q81" s="65">
        <f t="shared" si="1"/>
        <v>598</v>
      </c>
      <c r="R81" s="65">
        <f>Q81+Q82</f>
        <v>636</v>
      </c>
      <c r="S81" s="66">
        <v>672.0</v>
      </c>
      <c r="T81" s="66">
        <f>R81-S81</f>
        <v>-36</v>
      </c>
      <c r="U81" s="65">
        <v>659.0</v>
      </c>
      <c r="V81" s="65">
        <v>626.0</v>
      </c>
      <c r="W81" s="93"/>
      <c r="X81" s="93"/>
      <c r="Y81" s="93">
        <f>'MIS report'!V72</f>
        <v>19</v>
      </c>
      <c r="Z81" s="93">
        <f>'MIS report'!W72</f>
        <v>21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5.75" customHeight="1">
      <c r="A82" s="29" t="s">
        <v>247</v>
      </c>
      <c r="B82" s="62">
        <f>'MIS report'!C73</f>
        <v>0</v>
      </c>
      <c r="C82" s="62">
        <f>'MIS report'!D73</f>
        <v>11</v>
      </c>
      <c r="D82" s="62">
        <f>'MIS report'!E73</f>
        <v>5</v>
      </c>
      <c r="E82" s="62">
        <f>'MIS report'!F73</f>
        <v>6</v>
      </c>
      <c r="F82" s="62">
        <f>'MIS report'!G73</f>
        <v>6</v>
      </c>
      <c r="G82" s="62">
        <f>'MIS report'!H73</f>
        <v>4</v>
      </c>
      <c r="H82" s="62">
        <f>'MIS report'!I73</f>
        <v>4</v>
      </c>
      <c r="I82" s="62">
        <f>'MIS report'!J73</f>
        <v>2</v>
      </c>
      <c r="J82" s="62"/>
      <c r="K82" s="62"/>
      <c r="L82" s="62"/>
      <c r="M82" s="62"/>
      <c r="N82" s="62"/>
      <c r="O82" s="62"/>
      <c r="P82" s="62"/>
      <c r="Q82" s="65">
        <f t="shared" si="1"/>
        <v>38</v>
      </c>
      <c r="R82" s="65"/>
      <c r="S82" s="66"/>
      <c r="T82" s="66"/>
      <c r="U82" s="65"/>
      <c r="V82" s="65">
        <v>42.0</v>
      </c>
      <c r="W82" s="93"/>
      <c r="X82" s="93"/>
      <c r="Y82" s="93"/>
      <c r="Z82" s="93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19" t="s">
        <v>248</v>
      </c>
      <c r="B83" s="90">
        <f>'MIS report'!C74</f>
        <v>15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4">
        <f t="shared" si="1"/>
        <v>285</v>
      </c>
      <c r="R83" s="92">
        <f>Q83+Q84+Q85+Q86</f>
        <v>439</v>
      </c>
      <c r="S83" s="91">
        <v>407.0</v>
      </c>
      <c r="T83" s="91">
        <f>R83-S83</f>
        <v>32</v>
      </c>
      <c r="U83" s="92">
        <v>377.0</v>
      </c>
      <c r="V83" s="92">
        <v>255.0</v>
      </c>
      <c r="W83" s="93"/>
      <c r="X83" s="93"/>
      <c r="Y83" s="93">
        <f>'MIS report'!V74</f>
        <v>26</v>
      </c>
      <c r="Z83" s="93">
        <f>'MIS report'!W74</f>
        <v>23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5.75" customHeight="1">
      <c r="A84" s="19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4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5.75" customHeight="1">
      <c r="A85" s="19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4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5.75" customHeight="1">
      <c r="A86" s="19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4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29" t="s">
        <v>252</v>
      </c>
      <c r="B87" s="62">
        <f>'MIS report'!C78-B91</f>
        <v>0</v>
      </c>
      <c r="C87" s="62">
        <f>'MIS report'!D78-C91</f>
        <v>19</v>
      </c>
      <c r="D87" s="62">
        <f>'MIS report'!E78-D91</f>
        <v>25</v>
      </c>
      <c r="E87" s="62">
        <f>'MIS report'!F78-E91</f>
        <v>49</v>
      </c>
      <c r="F87" s="62">
        <f>'MIS report'!G78-F91</f>
        <v>44</v>
      </c>
      <c r="G87" s="62">
        <f>'MIS report'!H78-G91</f>
        <v>62</v>
      </c>
      <c r="H87" s="62">
        <f>'MIS report'!I78-H91</f>
        <v>44</v>
      </c>
      <c r="I87" s="62">
        <f>'MIS report'!J78-I91</f>
        <v>45</v>
      </c>
      <c r="J87" s="62"/>
      <c r="K87" s="62"/>
      <c r="L87" s="62"/>
      <c r="M87" s="62"/>
      <c r="N87" s="62"/>
      <c r="O87" s="62"/>
      <c r="P87" s="62"/>
      <c r="Q87" s="65">
        <f t="shared" si="1"/>
        <v>288</v>
      </c>
      <c r="R87" s="65">
        <f>Q87+Q88+Q89+Q90+Q91</f>
        <v>430</v>
      </c>
      <c r="S87" s="66">
        <v>444.0</v>
      </c>
      <c r="T87" s="66">
        <f>R87-S87</f>
        <v>-14</v>
      </c>
      <c r="U87" s="65">
        <v>422.0</v>
      </c>
      <c r="V87" s="65">
        <v>303.0</v>
      </c>
      <c r="W87" s="93"/>
      <c r="X87" s="93"/>
      <c r="Y87" s="93">
        <f>'MIS report'!V78</f>
        <v>33</v>
      </c>
      <c r="Z87" s="93">
        <f>'MIS report'!W78</f>
        <v>35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5.75" customHeight="1">
      <c r="A88" s="29" t="s">
        <v>253</v>
      </c>
      <c r="B88" s="62">
        <f>'MIS report'!C79</f>
        <v>0</v>
      </c>
      <c r="C88" s="62">
        <f>'MIS report'!D79</f>
        <v>0</v>
      </c>
      <c r="D88" s="62">
        <f>'MIS report'!E79</f>
        <v>0</v>
      </c>
      <c r="E88" s="62">
        <f>'MIS report'!F79</f>
        <v>0</v>
      </c>
      <c r="F88" s="62">
        <f>'MIS report'!G79</f>
        <v>0</v>
      </c>
      <c r="G88" s="62">
        <f>'MIS report'!H79</f>
        <v>0</v>
      </c>
      <c r="H88" s="62">
        <f>'MIS report'!I79</f>
        <v>1</v>
      </c>
      <c r="I88" s="62">
        <f>'MIS report'!J79</f>
        <v>4</v>
      </c>
      <c r="J88" s="62"/>
      <c r="K88" s="62"/>
      <c r="L88" s="62"/>
      <c r="M88" s="62"/>
      <c r="N88" s="62"/>
      <c r="O88" s="62"/>
      <c r="P88" s="62"/>
      <c r="Q88" s="65">
        <f t="shared" si="1"/>
        <v>5</v>
      </c>
      <c r="R88" s="65"/>
      <c r="S88" s="66"/>
      <c r="T88" s="66"/>
      <c r="U88" s="65"/>
      <c r="V88" s="65">
        <v>9.0</v>
      </c>
      <c r="W88" s="93"/>
      <c r="X88" s="93"/>
      <c r="Y88" s="93"/>
      <c r="Z88" s="93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5.75" customHeight="1">
      <c r="A89" s="29" t="s">
        <v>254</v>
      </c>
      <c r="B89" s="62">
        <f>'MIS report'!C80</f>
        <v>0</v>
      </c>
      <c r="C89" s="62">
        <f>'MIS report'!D80</f>
        <v>1</v>
      </c>
      <c r="D89" s="62">
        <f>'MIS report'!E80</f>
        <v>5</v>
      </c>
      <c r="E89" s="62">
        <f>'MIS report'!F80</f>
        <v>5</v>
      </c>
      <c r="F89" s="62">
        <f>'MIS report'!G80</f>
        <v>1</v>
      </c>
      <c r="G89" s="62">
        <f>'MIS report'!H80</f>
        <v>2</v>
      </c>
      <c r="H89" s="62">
        <f>'MIS report'!I80</f>
        <v>8</v>
      </c>
      <c r="I89" s="62">
        <f>'MIS report'!J80</f>
        <v>3</v>
      </c>
      <c r="J89" s="62"/>
      <c r="K89" s="62"/>
      <c r="L89" s="62"/>
      <c r="M89" s="62"/>
      <c r="N89" s="62"/>
      <c r="O89" s="62"/>
      <c r="P89" s="62"/>
      <c r="Q89" s="65">
        <f t="shared" si="1"/>
        <v>25</v>
      </c>
      <c r="R89" s="65"/>
      <c r="S89" s="66"/>
      <c r="T89" s="66"/>
      <c r="U89" s="65"/>
      <c r="V89" s="65">
        <v>30.0</v>
      </c>
      <c r="W89" s="93"/>
      <c r="X89" s="93"/>
      <c r="Y89" s="93"/>
      <c r="Z89" s="93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5.75" customHeight="1">
      <c r="A90" s="29" t="s">
        <v>255</v>
      </c>
      <c r="B90" s="62">
        <f>'MIS report'!C81</f>
        <v>0</v>
      </c>
      <c r="C90" s="62">
        <f>'MIS report'!D81</f>
        <v>12</v>
      </c>
      <c r="D90" s="62">
        <f>'MIS report'!E81</f>
        <v>16</v>
      </c>
      <c r="E90" s="62">
        <f>'MIS report'!F81</f>
        <v>14</v>
      </c>
      <c r="F90" s="62">
        <f>'MIS report'!G81</f>
        <v>20</v>
      </c>
      <c r="G90" s="62">
        <f>'MIS report'!H81</f>
        <v>14</v>
      </c>
      <c r="H90" s="62">
        <f>'MIS report'!I81</f>
        <v>13</v>
      </c>
      <c r="I90" s="62">
        <f>'MIS report'!J81</f>
        <v>13</v>
      </c>
      <c r="J90" s="62"/>
      <c r="K90" s="62"/>
      <c r="L90" s="62"/>
      <c r="M90" s="62"/>
      <c r="N90" s="62"/>
      <c r="O90" s="62"/>
      <c r="P90" s="62"/>
      <c r="Q90" s="65">
        <f t="shared" si="1"/>
        <v>102</v>
      </c>
      <c r="R90" s="65"/>
      <c r="S90" s="66"/>
      <c r="T90" s="66"/>
      <c r="U90" s="65"/>
      <c r="V90" s="65">
        <v>96.0</v>
      </c>
      <c r="W90" s="93"/>
      <c r="X90" s="93"/>
      <c r="Y90" s="93"/>
      <c r="Z90" s="93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5.75" customHeight="1">
      <c r="A91" s="29" t="s">
        <v>41</v>
      </c>
      <c r="B91" s="62" t="str">
        <f>'Self Contained'!B15</f>
        <v/>
      </c>
      <c r="C91" s="62" t="str">
        <f>'Self Contained'!C15</f>
        <v/>
      </c>
      <c r="D91" s="62">
        <f>'Self Contained'!D15</f>
        <v>3</v>
      </c>
      <c r="E91" s="62" t="str">
        <f>'Self Contained'!E15</f>
        <v/>
      </c>
      <c r="F91" s="62">
        <f>'Self Contained'!F15</f>
        <v>4</v>
      </c>
      <c r="G91" s="62">
        <f>'Self Contained'!G15</f>
        <v>1</v>
      </c>
      <c r="H91" s="62">
        <f>'Self Contained'!H15</f>
        <v>1</v>
      </c>
      <c r="I91" s="62">
        <f>'Self Contained'!I15</f>
        <v>1</v>
      </c>
      <c r="J91" s="62"/>
      <c r="K91" s="62"/>
      <c r="L91" s="62"/>
      <c r="M91" s="62"/>
      <c r="N91" s="62"/>
      <c r="O91" s="62"/>
      <c r="P91" s="62"/>
      <c r="Q91" s="65">
        <f t="shared" si="1"/>
        <v>10</v>
      </c>
      <c r="R91" s="65"/>
      <c r="S91" s="66"/>
      <c r="T91" s="66"/>
      <c r="U91" s="65"/>
      <c r="V91" s="65">
        <v>7.0</v>
      </c>
      <c r="W91" s="93"/>
      <c r="X91" s="93"/>
      <c r="Y91" s="93"/>
      <c r="Z91" s="93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19" t="s">
        <v>256</v>
      </c>
      <c r="B92" s="90">
        <f>'MIS report'!C70</f>
        <v>7</v>
      </c>
      <c r="C92" s="90">
        <f>'MIS report'!D70</f>
        <v>0</v>
      </c>
      <c r="D92" s="90">
        <f>'MIS report'!E70</f>
        <v>168</v>
      </c>
      <c r="E92" s="90">
        <f>'MIS report'!F70</f>
        <v>201</v>
      </c>
      <c r="F92" s="90">
        <f>'MIS report'!G70</f>
        <v>187</v>
      </c>
      <c r="G92" s="90">
        <f>'MIS report'!H70</f>
        <v>185</v>
      </c>
      <c r="H92" s="90">
        <f>'MIS report'!I70</f>
        <v>217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1144</v>
      </c>
      <c r="R92" s="92">
        <f>Q92+Q93</f>
        <v>1230</v>
      </c>
      <c r="S92" s="91">
        <v>1223.0</v>
      </c>
      <c r="T92" s="91">
        <f>R92-S92</f>
        <v>7</v>
      </c>
      <c r="U92" s="92">
        <v>1147.0</v>
      </c>
      <c r="V92" s="92">
        <v>1116.0</v>
      </c>
      <c r="W92" s="93"/>
      <c r="X92" s="93"/>
      <c r="Y92" s="93">
        <f>'MIS report'!V70</f>
        <v>18</v>
      </c>
      <c r="Z92" s="93">
        <f>'MIS report'!W70</f>
        <v>12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9.75" customHeight="1">
      <c r="A93" s="19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29" t="s">
        <v>258</v>
      </c>
      <c r="B94" s="62">
        <f>'MIS report'!C82</f>
        <v>0</v>
      </c>
      <c r="C94" s="62">
        <f>'MIS report'!D82</f>
        <v>0</v>
      </c>
      <c r="D94" s="62">
        <f>'MIS report'!E82</f>
        <v>102</v>
      </c>
      <c r="E94" s="62">
        <f>'MIS report'!F82</f>
        <v>118</v>
      </c>
      <c r="F94" s="62">
        <f>'MIS report'!G82</f>
        <v>133</v>
      </c>
      <c r="G94" s="62">
        <f>'MIS report'!H82</f>
        <v>143</v>
      </c>
      <c r="H94" s="62">
        <f>'MIS report'!I82</f>
        <v>139</v>
      </c>
      <c r="I94" s="62">
        <f>'MIS report'!J82</f>
        <v>123</v>
      </c>
      <c r="J94" s="62"/>
      <c r="K94" s="62"/>
      <c r="L94" s="62"/>
      <c r="M94" s="62"/>
      <c r="N94" s="62"/>
      <c r="O94" s="62"/>
      <c r="P94" s="62"/>
      <c r="Q94" s="65">
        <f t="shared" si="1"/>
        <v>758</v>
      </c>
      <c r="R94" s="65">
        <f>Q94+Q95</f>
        <v>806</v>
      </c>
      <c r="S94" s="66">
        <v>805.0</v>
      </c>
      <c r="T94" s="66">
        <f>R94-S94</f>
        <v>1</v>
      </c>
      <c r="U94" s="65">
        <v>802.0</v>
      </c>
      <c r="V94" s="65">
        <v>781.0</v>
      </c>
      <c r="W94" s="93"/>
      <c r="X94" s="93"/>
      <c r="Y94" s="93">
        <f>'MIS report'!V82</f>
        <v>9</v>
      </c>
      <c r="Z94" s="93">
        <f>'MIS report'!W82</f>
        <v>11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5.75" customHeight="1">
      <c r="A95" s="29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2">
        <f>'MIS report'!F83</f>
        <v>11</v>
      </c>
      <c r="F95" s="62">
        <f>'MIS report'!G83</f>
        <v>12</v>
      </c>
      <c r="G95" s="62">
        <f>'MIS report'!H83</f>
        <v>5</v>
      </c>
      <c r="H95" s="62">
        <f>'MIS report'!I83</f>
        <v>11</v>
      </c>
      <c r="I95" s="62">
        <f>'MIS report'!J83</f>
        <v>5</v>
      </c>
      <c r="J95" s="62"/>
      <c r="K95" s="62"/>
      <c r="L95" s="62"/>
      <c r="M95" s="62"/>
      <c r="N95" s="62"/>
      <c r="O95" s="62"/>
      <c r="P95" s="62"/>
      <c r="Q95" s="65">
        <f t="shared" si="1"/>
        <v>48</v>
      </c>
      <c r="R95" s="65"/>
      <c r="S95" s="66"/>
      <c r="T95" s="66"/>
      <c r="U95" s="65"/>
      <c r="V95" s="65">
        <v>48.0</v>
      </c>
      <c r="W95" s="93"/>
      <c r="X95" s="93"/>
      <c r="Y95" s="93"/>
      <c r="Z95" s="93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19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119</v>
      </c>
      <c r="E96" s="90">
        <f>'MIS report'!F84-E98</f>
        <v>110</v>
      </c>
      <c r="F96" s="90">
        <f>'MIS report'!G84-F98</f>
        <v>135</v>
      </c>
      <c r="G96" s="90">
        <f>'MIS report'!H84-G98</f>
        <v>141</v>
      </c>
      <c r="H96" s="90">
        <f>'MIS report'!I84-H98</f>
        <v>125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790</v>
      </c>
      <c r="R96" s="92">
        <f>Q96+Q97+Q98</f>
        <v>864</v>
      </c>
      <c r="S96" s="91">
        <v>845.0</v>
      </c>
      <c r="T96" s="91">
        <f>R96-S96</f>
        <v>19</v>
      </c>
      <c r="U96" s="92">
        <v>811.0</v>
      </c>
      <c r="V96" s="92">
        <v>779.0</v>
      </c>
      <c r="W96" s="93"/>
      <c r="X96" s="93"/>
      <c r="Y96" s="93">
        <f>'MIS report'!V84</f>
        <v>29</v>
      </c>
      <c r="Z96" s="93">
        <f>'MIS report'!W84</f>
        <v>25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5.75" customHeight="1">
      <c r="A97" s="19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5.75" customHeight="1">
      <c r="A98" s="19" t="s">
        <v>42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29" t="s">
        <v>262</v>
      </c>
      <c r="B99" s="62">
        <f>'MIS report'!C86-B103</f>
        <v>7</v>
      </c>
      <c r="C99" s="62">
        <f>'MIS report'!D86-C103</f>
        <v>16</v>
      </c>
      <c r="D99" s="62">
        <f>'MIS report'!E86-D103</f>
        <v>65</v>
      </c>
      <c r="E99" s="62">
        <f>'MIS report'!F86-E103</f>
        <v>66</v>
      </c>
      <c r="F99" s="62">
        <f>'MIS report'!G86-F103</f>
        <v>72</v>
      </c>
      <c r="G99" s="62">
        <f>'MIS report'!H86-G103</f>
        <v>87</v>
      </c>
      <c r="H99" s="62">
        <f>'MIS report'!I86-H103</f>
        <v>79</v>
      </c>
      <c r="I99" s="62">
        <f>'MIS report'!J86-I103</f>
        <v>64</v>
      </c>
      <c r="J99" s="62"/>
      <c r="K99" s="62"/>
      <c r="L99" s="62"/>
      <c r="M99" s="62"/>
      <c r="N99" s="62"/>
      <c r="O99" s="62"/>
      <c r="P99" s="62"/>
      <c r="Q99" s="65">
        <f t="shared" si="1"/>
        <v>456</v>
      </c>
      <c r="R99" s="65">
        <f>Q99+Q100+Q101+Q102+Q103</f>
        <v>726</v>
      </c>
      <c r="S99" s="66">
        <v>745.0</v>
      </c>
      <c r="T99" s="66">
        <f>R99-S99</f>
        <v>-19</v>
      </c>
      <c r="U99" s="65">
        <v>762.0</v>
      </c>
      <c r="V99" s="65">
        <v>519.0</v>
      </c>
      <c r="W99" s="93"/>
      <c r="X99" s="93"/>
      <c r="Y99" s="93">
        <f>'MIS report'!V86</f>
        <v>28</v>
      </c>
      <c r="Z99" s="93">
        <f>'MIS report'!W86</f>
        <v>34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5.75" customHeight="1">
      <c r="A100" s="29" t="s">
        <v>263</v>
      </c>
      <c r="B100" s="62">
        <f>'MIS report'!C87</f>
        <v>0</v>
      </c>
      <c r="C100" s="62">
        <f>'MIS report'!D87</f>
        <v>0</v>
      </c>
      <c r="D100" s="62">
        <f>'MIS report'!E87</f>
        <v>12</v>
      </c>
      <c r="E100" s="62">
        <f>'MIS report'!F87</f>
        <v>18</v>
      </c>
      <c r="F100" s="62">
        <f>'MIS report'!G87</f>
        <v>7</v>
      </c>
      <c r="G100" s="62">
        <f>'MIS report'!H87</f>
        <v>11</v>
      </c>
      <c r="H100" s="62">
        <f>'MIS report'!I87</f>
        <v>4</v>
      </c>
      <c r="I100" s="62">
        <f>'MIS report'!J87</f>
        <v>7</v>
      </c>
      <c r="J100" s="62"/>
      <c r="K100" s="62"/>
      <c r="L100" s="62"/>
      <c r="M100" s="62"/>
      <c r="N100" s="62"/>
      <c r="O100" s="62"/>
      <c r="P100" s="62"/>
      <c r="Q100" s="65">
        <f t="shared" si="1"/>
        <v>59</v>
      </c>
      <c r="R100" s="65"/>
      <c r="S100" s="66"/>
      <c r="T100" s="66"/>
      <c r="U100" s="65"/>
      <c r="V100" s="65">
        <v>55.0</v>
      </c>
      <c r="W100" s="93"/>
      <c r="X100" s="93"/>
      <c r="Y100" s="93"/>
      <c r="Z100" s="93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5.75" customHeight="1">
      <c r="A101" s="29" t="s">
        <v>264</v>
      </c>
      <c r="B101" s="62">
        <f>'MIS report'!C88</f>
        <v>0</v>
      </c>
      <c r="C101" s="62">
        <f>'MIS report'!D88</f>
        <v>1</v>
      </c>
      <c r="D101" s="62">
        <f>'MIS report'!E88</f>
        <v>1</v>
      </c>
      <c r="E101" s="62">
        <f>'MIS report'!F88</f>
        <v>2</v>
      </c>
      <c r="F101" s="62">
        <f>'MIS report'!G88</f>
        <v>4</v>
      </c>
      <c r="G101" s="62">
        <f>'MIS report'!H88</f>
        <v>1</v>
      </c>
      <c r="H101" s="62">
        <f>'MIS report'!I88</f>
        <v>4</v>
      </c>
      <c r="I101" s="62">
        <f>'MIS report'!J88</f>
        <v>1</v>
      </c>
      <c r="J101" s="62"/>
      <c r="K101" s="62"/>
      <c r="L101" s="62"/>
      <c r="M101" s="62"/>
      <c r="N101" s="62"/>
      <c r="O101" s="62"/>
      <c r="P101" s="62"/>
      <c r="Q101" s="65">
        <f t="shared" si="1"/>
        <v>14</v>
      </c>
      <c r="R101" s="65"/>
      <c r="S101" s="66"/>
      <c r="T101" s="66"/>
      <c r="U101" s="65"/>
      <c r="V101" s="65">
        <v>17.0</v>
      </c>
      <c r="W101" s="93"/>
      <c r="X101" s="93"/>
      <c r="Y101" s="93"/>
      <c r="Z101" s="93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5.75" customHeight="1">
      <c r="A102" s="29" t="s">
        <v>265</v>
      </c>
      <c r="B102" s="62">
        <f>'MIS report'!C89</f>
        <v>0</v>
      </c>
      <c r="C102" s="62">
        <f>'MIS report'!D89</f>
        <v>19</v>
      </c>
      <c r="D102" s="62">
        <f>'MIS report'!E89</f>
        <v>21</v>
      </c>
      <c r="E102" s="62">
        <f>'MIS report'!F89</f>
        <v>23</v>
      </c>
      <c r="F102" s="62">
        <f>'MIS report'!G89</f>
        <v>26</v>
      </c>
      <c r="G102" s="62">
        <f>'MIS report'!H89</f>
        <v>29</v>
      </c>
      <c r="H102" s="62">
        <f>'MIS report'!I89</f>
        <v>24</v>
      </c>
      <c r="I102" s="62">
        <f>'MIS report'!J89</f>
        <v>26</v>
      </c>
      <c r="J102" s="62"/>
      <c r="K102" s="62"/>
      <c r="L102" s="62"/>
      <c r="M102" s="62"/>
      <c r="N102" s="62"/>
      <c r="O102" s="62"/>
      <c r="P102" s="62"/>
      <c r="Q102" s="65">
        <f t="shared" si="1"/>
        <v>168</v>
      </c>
      <c r="R102" s="65"/>
      <c r="S102" s="66"/>
      <c r="T102" s="66"/>
      <c r="U102" s="65"/>
      <c r="V102" s="65">
        <v>176.0</v>
      </c>
      <c r="W102" s="93"/>
      <c r="X102" s="93"/>
      <c r="Y102" s="93"/>
      <c r="Z102" s="93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5.75" customHeight="1">
      <c r="A103" s="29" t="s">
        <v>44</v>
      </c>
      <c r="B103" s="62" t="str">
        <f>'Self Contained'!B17</f>
        <v/>
      </c>
      <c r="C103" s="62" t="str">
        <f>'Self Contained'!C17</f>
        <v/>
      </c>
      <c r="D103" s="62">
        <f>'Self Contained'!D17</f>
        <v>1</v>
      </c>
      <c r="E103" s="62">
        <f>'Self Contained'!E17</f>
        <v>3</v>
      </c>
      <c r="F103" s="62">
        <f>'Self Contained'!F17</f>
        <v>5</v>
      </c>
      <c r="G103" s="62">
        <f>'Self Contained'!G17</f>
        <v>5</v>
      </c>
      <c r="H103" s="62">
        <f>'Self Contained'!H17</f>
        <v>9</v>
      </c>
      <c r="I103" s="62">
        <f>'Self Contained'!I17</f>
        <v>6</v>
      </c>
      <c r="J103" s="62"/>
      <c r="K103" s="62"/>
      <c r="L103" s="62"/>
      <c r="M103" s="62"/>
      <c r="N103" s="62"/>
      <c r="O103" s="62"/>
      <c r="P103" s="62"/>
      <c r="Q103" s="65">
        <f t="shared" si="1"/>
        <v>29</v>
      </c>
      <c r="R103" s="65"/>
      <c r="S103" s="66"/>
      <c r="T103" s="66"/>
      <c r="U103" s="65"/>
      <c r="V103" s="65">
        <v>17.0</v>
      </c>
      <c r="W103" s="93"/>
      <c r="X103" s="93"/>
      <c r="Y103" s="93"/>
      <c r="Z103" s="93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19" t="s">
        <v>266</v>
      </c>
      <c r="B104" s="90">
        <f>'MIS report'!C94-B108</f>
        <v>10</v>
      </c>
      <c r="C104" s="90">
        <f>'MIS report'!D94-C108</f>
        <v>17</v>
      </c>
      <c r="D104" s="90">
        <f>'MIS report'!E94-D108</f>
        <v>38</v>
      </c>
      <c r="E104" s="90">
        <f>'MIS report'!F94-E108</f>
        <v>46</v>
      </c>
      <c r="F104" s="90">
        <f>'MIS report'!G94-F108</f>
        <v>32</v>
      </c>
      <c r="G104" s="90">
        <f>'MIS report'!H94-G108</f>
        <v>49</v>
      </c>
      <c r="H104" s="90">
        <f>'MIS report'!I94-H108</f>
        <v>34</v>
      </c>
      <c r="I104" s="90">
        <f>'MIS report'!J94-I108</f>
        <v>48</v>
      </c>
      <c r="J104" s="90"/>
      <c r="K104" s="90"/>
      <c r="L104" s="90"/>
      <c r="M104" s="90"/>
      <c r="N104" s="90"/>
      <c r="O104" s="90"/>
      <c r="P104" s="90"/>
      <c r="Q104" s="44">
        <f t="shared" si="1"/>
        <v>274</v>
      </c>
      <c r="R104" s="92">
        <f>Q104+Q105+Q106+Q107+Q108</f>
        <v>526</v>
      </c>
      <c r="S104" s="91">
        <v>569.0</v>
      </c>
      <c r="T104" s="91">
        <f>R104-S104</f>
        <v>-43</v>
      </c>
      <c r="U104" s="92">
        <v>535.0</v>
      </c>
      <c r="V104" s="92">
        <v>264.0</v>
      </c>
      <c r="W104" s="93"/>
      <c r="X104" s="93"/>
      <c r="Y104" s="93">
        <f>'MIS report'!V94</f>
        <v>30</v>
      </c>
      <c r="Z104" s="93">
        <f>'MIS report'!W94</f>
        <v>30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5.75" customHeight="1">
      <c r="A105" s="19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4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5.75" customHeight="1">
      <c r="A106" s="19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4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5.75" customHeight="1">
      <c r="A107" s="19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4">
        <f t="shared" si="1"/>
        <v>191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5.75" customHeight="1">
      <c r="A108" s="19" t="s">
        <v>46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4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29" t="s">
        <v>270</v>
      </c>
      <c r="B109" s="62">
        <f>'MIS report'!C90</f>
        <v>10</v>
      </c>
      <c r="C109" s="62">
        <f>'MIS report'!D90</f>
        <v>32</v>
      </c>
      <c r="D109" s="62">
        <f>'MIS report'!E90</f>
        <v>46</v>
      </c>
      <c r="E109" s="62">
        <f>'MIS report'!F90</f>
        <v>37</v>
      </c>
      <c r="F109" s="62">
        <f>'MIS report'!G90</f>
        <v>37</v>
      </c>
      <c r="G109" s="62">
        <f>'MIS report'!H90</f>
        <v>45</v>
      </c>
      <c r="H109" s="62">
        <f>'MIS report'!I90</f>
        <v>43</v>
      </c>
      <c r="I109" s="62">
        <f>'MIS report'!J90</f>
        <v>36</v>
      </c>
      <c r="J109" s="62"/>
      <c r="K109" s="62"/>
      <c r="L109" s="62"/>
      <c r="M109" s="62"/>
      <c r="N109" s="62"/>
      <c r="O109" s="62"/>
      <c r="P109" s="62"/>
      <c r="Q109" s="65">
        <f t="shared" si="1"/>
        <v>286</v>
      </c>
      <c r="R109" s="65">
        <f>Q109+Q110+Q111+Q112</f>
        <v>468</v>
      </c>
      <c r="S109" s="66">
        <v>486.0</v>
      </c>
      <c r="T109" s="66">
        <f>R109-S109</f>
        <v>-18</v>
      </c>
      <c r="U109" s="33">
        <v>478.0</v>
      </c>
      <c r="V109" s="65">
        <v>304.0</v>
      </c>
      <c r="W109" s="93"/>
      <c r="X109" s="93"/>
      <c r="Y109" s="93">
        <f>'MIS report'!V90</f>
        <v>31</v>
      </c>
      <c r="Z109" s="93">
        <f>'MIS report'!W90</f>
        <v>30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5.75" customHeight="1">
      <c r="A110" s="29" t="s">
        <v>271</v>
      </c>
      <c r="B110" s="62">
        <f>'MIS report'!C91</f>
        <v>0</v>
      </c>
      <c r="C110" s="62">
        <f>'MIS report'!D91</f>
        <v>0</v>
      </c>
      <c r="D110" s="62">
        <f>'MIS report'!E91</f>
        <v>13</v>
      </c>
      <c r="E110" s="62">
        <f>'MIS report'!F91</f>
        <v>15</v>
      </c>
      <c r="F110" s="62">
        <f>'MIS report'!G91</f>
        <v>9</v>
      </c>
      <c r="G110" s="62">
        <f>'MIS report'!H91</f>
        <v>11</v>
      </c>
      <c r="H110" s="62">
        <f>'MIS report'!I91</f>
        <v>13</v>
      </c>
      <c r="I110" s="62">
        <f>'MIS report'!J91</f>
        <v>3</v>
      </c>
      <c r="J110" s="62"/>
      <c r="K110" s="62"/>
      <c r="L110" s="62"/>
      <c r="M110" s="62"/>
      <c r="N110" s="62"/>
      <c r="O110" s="62"/>
      <c r="P110" s="62"/>
      <c r="Q110" s="65">
        <f t="shared" si="1"/>
        <v>64</v>
      </c>
      <c r="R110" s="65"/>
      <c r="S110" s="66"/>
      <c r="T110" s="66"/>
      <c r="U110" s="65"/>
      <c r="V110" s="65">
        <v>63.0</v>
      </c>
      <c r="W110" s="96"/>
      <c r="X110" s="96"/>
      <c r="Y110" s="96"/>
      <c r="Z110" s="96"/>
      <c r="AA110" s="97"/>
      <c r="AB110" s="97"/>
      <c r="AC110" s="97"/>
      <c r="AD110" s="11"/>
      <c r="AE110" s="11"/>
      <c r="AF110" s="11"/>
      <c r="AG110" s="11"/>
      <c r="AH110" s="11"/>
      <c r="AI110" s="11"/>
      <c r="AJ110" s="11"/>
    </row>
    <row r="111" ht="15.75" customHeight="1">
      <c r="A111" s="29" t="s">
        <v>272</v>
      </c>
      <c r="B111" s="62">
        <f>'MIS report'!C92</f>
        <v>0</v>
      </c>
      <c r="C111" s="62">
        <f>'MIS report'!D92</f>
        <v>12</v>
      </c>
      <c r="D111" s="62">
        <f>'MIS report'!E92</f>
        <v>1</v>
      </c>
      <c r="E111" s="62">
        <f>'MIS report'!F92</f>
        <v>4</v>
      </c>
      <c r="F111" s="62">
        <f>'MIS report'!G92</f>
        <v>3</v>
      </c>
      <c r="G111" s="62">
        <f>'MIS report'!H92</f>
        <v>5</v>
      </c>
      <c r="H111" s="62">
        <f>'MIS report'!I92</f>
        <v>4</v>
      </c>
      <c r="I111" s="62">
        <f>'MIS report'!J92</f>
        <v>6</v>
      </c>
      <c r="J111" s="62"/>
      <c r="K111" s="62"/>
      <c r="L111" s="62"/>
      <c r="M111" s="62"/>
      <c r="N111" s="62"/>
      <c r="O111" s="62"/>
      <c r="P111" s="62"/>
      <c r="Q111" s="65">
        <f t="shared" si="1"/>
        <v>35</v>
      </c>
      <c r="R111" s="65"/>
      <c r="S111" s="66"/>
      <c r="T111" s="66"/>
      <c r="U111" s="65"/>
      <c r="V111" s="65">
        <v>43.0</v>
      </c>
      <c r="W111" s="96"/>
      <c r="X111" s="96"/>
      <c r="Y111" s="96"/>
      <c r="Z111" s="96"/>
      <c r="AA111" s="97"/>
      <c r="AB111" s="97"/>
      <c r="AC111" s="97"/>
      <c r="AD111" s="11"/>
      <c r="AE111" s="11"/>
      <c r="AF111" s="11"/>
      <c r="AG111" s="11"/>
      <c r="AH111" s="11"/>
      <c r="AI111" s="11"/>
      <c r="AJ111" s="11"/>
    </row>
    <row r="112" ht="15.75" customHeight="1">
      <c r="A112" s="29" t="s">
        <v>273</v>
      </c>
      <c r="B112" s="62">
        <f>'MIS report'!C93</f>
        <v>0</v>
      </c>
      <c r="C112" s="62">
        <f>'MIS report'!D93</f>
        <v>10</v>
      </c>
      <c r="D112" s="62">
        <f>'MIS report'!E93</f>
        <v>14</v>
      </c>
      <c r="E112" s="62">
        <f>'MIS report'!F93</f>
        <v>11</v>
      </c>
      <c r="F112" s="62">
        <f>'MIS report'!G93</f>
        <v>11</v>
      </c>
      <c r="G112" s="62">
        <f>'MIS report'!H93</f>
        <v>12</v>
      </c>
      <c r="H112" s="62">
        <f>'MIS report'!I93</f>
        <v>13</v>
      </c>
      <c r="I112" s="62">
        <f>'MIS report'!J93</f>
        <v>12</v>
      </c>
      <c r="J112" s="62"/>
      <c r="K112" s="62"/>
      <c r="L112" s="62"/>
      <c r="M112" s="62"/>
      <c r="N112" s="62"/>
      <c r="O112" s="62"/>
      <c r="P112" s="62"/>
      <c r="Q112" s="65">
        <f t="shared" si="1"/>
        <v>83</v>
      </c>
      <c r="R112" s="65"/>
      <c r="S112" s="66"/>
      <c r="T112" s="66"/>
      <c r="U112" s="65"/>
      <c r="V112" s="65">
        <v>89.0</v>
      </c>
      <c r="W112" s="96"/>
      <c r="X112" s="96"/>
      <c r="Y112" s="96"/>
      <c r="Z112" s="96"/>
      <c r="AA112" s="97"/>
      <c r="AB112" s="97"/>
      <c r="AC112" s="97"/>
      <c r="AD112" s="11"/>
      <c r="AE112" s="11"/>
      <c r="AF112" s="11"/>
      <c r="AG112" s="11"/>
      <c r="AH112" s="11"/>
      <c r="AI112" s="11"/>
      <c r="AJ112" s="11"/>
    </row>
    <row r="113">
      <c r="A113" s="19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2</v>
      </c>
      <c r="H113" s="90">
        <f>'MIS report'!I98</f>
        <v>1</v>
      </c>
      <c r="I113" s="90">
        <f>'MIS report'!J98</f>
        <v>2</v>
      </c>
      <c r="J113" s="90"/>
      <c r="K113" s="90"/>
      <c r="L113" s="90"/>
      <c r="M113" s="90"/>
      <c r="N113" s="90"/>
      <c r="O113" s="90"/>
      <c r="P113" s="90"/>
      <c r="Q113" s="44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14</v>
      </c>
      <c r="Z113" s="93">
        <f>'MIS report'!W98</f>
        <v>6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17" t="s">
        <v>48</v>
      </c>
      <c r="B114" s="98">
        <f t="shared" ref="B114:P114" si="3">SUM(B4:B113)</f>
        <v>294</v>
      </c>
      <c r="C114" s="98">
        <f t="shared" si="3"/>
        <v>763</v>
      </c>
      <c r="D114" s="98">
        <f t="shared" si="3"/>
        <v>3460</v>
      </c>
      <c r="E114" s="98">
        <f t="shared" si="3"/>
        <v>3588</v>
      </c>
      <c r="F114" s="98">
        <f t="shared" si="3"/>
        <v>3611</v>
      </c>
      <c r="G114" s="98">
        <f t="shared" si="3"/>
        <v>3754</v>
      </c>
      <c r="H114" s="98">
        <f t="shared" si="3"/>
        <v>3784</v>
      </c>
      <c r="I114" s="98">
        <f t="shared" si="3"/>
        <v>3768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23022</v>
      </c>
      <c r="R114" s="100">
        <f t="shared" ref="R114:T114" si="4">SUM(R4:R113)</f>
        <v>23022</v>
      </c>
      <c r="S114" s="100">
        <f t="shared" si="4"/>
        <v>22771</v>
      </c>
      <c r="T114" s="100">
        <f t="shared" si="4"/>
        <v>251</v>
      </c>
      <c r="U114" s="100">
        <v>21935.0</v>
      </c>
      <c r="V114" s="100">
        <v>22903.0</v>
      </c>
      <c r="W114" s="68"/>
      <c r="X114" s="68"/>
      <c r="Y114" s="68">
        <f>'MIS report'!V99</f>
        <v>1050</v>
      </c>
      <c r="Z114" s="68">
        <f>'MIS report'!W99</f>
        <v>744</v>
      </c>
      <c r="AD114" s="11"/>
      <c r="AE114" s="11"/>
      <c r="AF114" s="11"/>
      <c r="AG114" s="11"/>
      <c r="AH114" s="11"/>
      <c r="AI114" s="11"/>
      <c r="AJ114" s="11"/>
    </row>
    <row r="115" ht="7.5" customHeight="1">
      <c r="A115" s="23"/>
      <c r="B115" s="101"/>
      <c r="C115" s="101"/>
      <c r="D115" s="101"/>
      <c r="E115" s="101"/>
      <c r="F115" s="101"/>
      <c r="G115" s="101"/>
      <c r="H115" s="101"/>
      <c r="I115" s="101"/>
      <c r="J115" s="38"/>
      <c r="K115" s="38"/>
      <c r="L115" s="38"/>
      <c r="M115" s="38"/>
      <c r="N115" s="38"/>
      <c r="O115" s="38"/>
      <c r="P115" s="38"/>
      <c r="Q115" s="38"/>
      <c r="R115" s="44"/>
      <c r="S115" s="44"/>
      <c r="T115" s="47"/>
      <c r="U115" s="44"/>
      <c r="V115" s="44"/>
      <c r="W115" s="68"/>
      <c r="X115" s="68"/>
      <c r="Y115" s="68"/>
      <c r="Z115" s="68"/>
      <c r="AD115" s="11"/>
      <c r="AE115" s="11"/>
      <c r="AF115" s="11"/>
      <c r="AG115" s="11"/>
      <c r="AH115" s="11"/>
      <c r="AI115" s="11"/>
      <c r="AJ115" s="11"/>
    </row>
    <row r="116">
      <c r="A116" s="29" t="s">
        <v>275</v>
      </c>
      <c r="B116" s="62"/>
      <c r="C116" s="62"/>
      <c r="D116" s="62"/>
      <c r="E116" s="62"/>
      <c r="F116" s="62"/>
      <c r="G116" s="62"/>
      <c r="H116" s="62"/>
      <c r="I116" s="62"/>
      <c r="J116" s="62">
        <f>'MIS report'!K101-J117</f>
        <v>454</v>
      </c>
      <c r="K116" s="62">
        <f>'MIS report'!L101-K117</f>
        <v>433</v>
      </c>
      <c r="L116" s="62">
        <f>'MIS report'!M101-L117</f>
        <v>451</v>
      </c>
      <c r="M116" s="62"/>
      <c r="N116" s="62"/>
      <c r="O116" s="62"/>
      <c r="P116" s="62"/>
      <c r="Q116" s="65">
        <f t="shared" ref="Q116:Q136" si="5">SUM(B116:P116)</f>
        <v>1338</v>
      </c>
      <c r="R116" s="65">
        <f>Q116+Q117</f>
        <v>1346</v>
      </c>
      <c r="S116" s="66">
        <v>1353.0</v>
      </c>
      <c r="T116" s="66">
        <f>R116-S116</f>
        <v>-7</v>
      </c>
      <c r="U116" s="65">
        <v>1346.0</v>
      </c>
      <c r="V116" s="65">
        <v>1348.0</v>
      </c>
      <c r="W116" s="68"/>
      <c r="X116" s="68"/>
      <c r="Y116" s="68">
        <f>'MIS report'!V101</f>
        <v>22</v>
      </c>
      <c r="Z116" s="68">
        <f>'MIS report'!W101</f>
        <v>15</v>
      </c>
      <c r="AD116" s="11"/>
      <c r="AE116" s="11"/>
      <c r="AF116" s="11"/>
      <c r="AG116" s="11"/>
      <c r="AH116" s="11"/>
      <c r="AI116" s="11"/>
      <c r="AJ116" s="11"/>
    </row>
    <row r="117" ht="15.75" customHeight="1">
      <c r="A117" s="29" t="s">
        <v>49</v>
      </c>
      <c r="B117" s="62"/>
      <c r="C117" s="62"/>
      <c r="D117" s="62"/>
      <c r="E117" s="62"/>
      <c r="F117" s="62"/>
      <c r="G117" s="62"/>
      <c r="H117" s="62"/>
      <c r="I117" s="62"/>
      <c r="J117" s="62">
        <f>'Self Contained'!J21</f>
        <v>3</v>
      </c>
      <c r="K117" s="62">
        <f>'Self Contained'!K21</f>
        <v>2</v>
      </c>
      <c r="L117" s="62">
        <f>'Self Contained'!L21</f>
        <v>3</v>
      </c>
      <c r="M117" s="62"/>
      <c r="N117" s="62"/>
      <c r="O117" s="62"/>
      <c r="P117" s="62"/>
      <c r="Q117" s="65">
        <f t="shared" si="5"/>
        <v>8</v>
      </c>
      <c r="R117" s="65"/>
      <c r="S117" s="66"/>
      <c r="T117" s="66"/>
      <c r="U117" s="65"/>
      <c r="V117" s="65"/>
      <c r="W117" s="68"/>
      <c r="X117" s="68"/>
      <c r="Y117" s="68"/>
      <c r="Z117" s="68"/>
      <c r="AD117" s="11"/>
      <c r="AE117" s="11"/>
      <c r="AF117" s="11"/>
      <c r="AG117" s="11"/>
      <c r="AH117" s="11"/>
      <c r="AI117" s="11"/>
      <c r="AJ117" s="11"/>
    </row>
    <row r="118">
      <c r="A118" s="27" t="s">
        <v>276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report'!K102-J119</f>
        <v>402</v>
      </c>
      <c r="K118" s="38">
        <f>'MIS report'!L102-K119</f>
        <v>403</v>
      </c>
      <c r="L118" s="38">
        <f>'MIS report'!M102-L119</f>
        <v>446</v>
      </c>
      <c r="M118" s="38"/>
      <c r="N118" s="38"/>
      <c r="O118" s="38"/>
      <c r="P118" s="38"/>
      <c r="Q118" s="44">
        <f t="shared" si="5"/>
        <v>1251</v>
      </c>
      <c r="R118" s="92">
        <f>Q118+Q119</f>
        <v>1275</v>
      </c>
      <c r="S118" s="47">
        <v>1231.0</v>
      </c>
      <c r="T118" s="47">
        <f>R118-S118</f>
        <v>44</v>
      </c>
      <c r="U118" s="92">
        <v>1434.0</v>
      </c>
      <c r="V118" s="44">
        <v>1445.0</v>
      </c>
      <c r="W118" s="68"/>
      <c r="X118" s="68"/>
      <c r="Y118" s="68">
        <f>'MIS report'!V102</f>
        <v>25</v>
      </c>
      <c r="Z118" s="68">
        <f>'MIS report'!W102</f>
        <v>18</v>
      </c>
      <c r="AD118" s="11"/>
      <c r="AE118" s="11"/>
      <c r="AF118" s="11"/>
      <c r="AG118" s="11"/>
      <c r="AH118" s="11"/>
      <c r="AI118" s="11"/>
      <c r="AJ118" s="11"/>
    </row>
    <row r="119" ht="15.75" customHeight="1">
      <c r="A119" s="27" t="s">
        <v>51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Contained'!J22</f>
        <v>8</v>
      </c>
      <c r="K119" s="38">
        <f>'Self Contained'!K22</f>
        <v>6</v>
      </c>
      <c r="L119" s="38">
        <f>'Self Contained'!L22</f>
        <v>10</v>
      </c>
      <c r="M119" s="38"/>
      <c r="N119" s="38"/>
      <c r="O119" s="38"/>
      <c r="P119" s="38"/>
      <c r="Q119" s="44">
        <f t="shared" si="5"/>
        <v>24</v>
      </c>
      <c r="R119" s="44"/>
      <c r="S119" s="47"/>
      <c r="T119" s="47"/>
      <c r="U119" s="44"/>
      <c r="V119" s="44"/>
      <c r="W119" s="68"/>
      <c r="X119" s="68"/>
      <c r="Y119" s="68"/>
      <c r="Z119" s="68"/>
      <c r="AD119" s="11"/>
      <c r="AE119" s="11"/>
      <c r="AF119" s="11"/>
      <c r="AG119" s="11"/>
      <c r="AH119" s="11"/>
      <c r="AI119" s="11"/>
      <c r="AJ119" s="11"/>
    </row>
    <row r="120">
      <c r="A120" s="29" t="s">
        <v>277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report'!K103</f>
        <v>299</v>
      </c>
      <c r="K120" s="62">
        <f>'MIS report'!L103</f>
        <v>324</v>
      </c>
      <c r="L120" s="62">
        <f>'MIS report'!M103</f>
        <v>334</v>
      </c>
      <c r="M120" s="62"/>
      <c r="N120" s="62"/>
      <c r="O120" s="62"/>
      <c r="P120" s="62"/>
      <c r="Q120" s="65">
        <f t="shared" si="5"/>
        <v>957</v>
      </c>
      <c r="R120" s="44">
        <f t="shared" ref="R120:R121" si="6">Q120</f>
        <v>957</v>
      </c>
      <c r="S120" s="66">
        <v>868.0</v>
      </c>
      <c r="T120" s="66">
        <f t="shared" ref="T120:T122" si="7">R120-S120</f>
        <v>89</v>
      </c>
      <c r="U120" s="65">
        <v>1024.0</v>
      </c>
      <c r="V120" s="65">
        <v>1050.0</v>
      </c>
      <c r="W120" s="68"/>
      <c r="X120" s="68"/>
      <c r="Y120" s="68">
        <f>'MIS report'!V103</f>
        <v>48</v>
      </c>
      <c r="Z120" s="68">
        <f>'MIS report'!W103</f>
        <v>32</v>
      </c>
      <c r="AD120" s="11"/>
      <c r="AE120" s="11"/>
      <c r="AF120" s="11"/>
      <c r="AG120" s="11"/>
      <c r="AH120" s="11"/>
      <c r="AI120" s="11"/>
      <c r="AJ120" s="11"/>
    </row>
    <row r="121">
      <c r="A121" s="27" t="s">
        <v>278</v>
      </c>
      <c r="B121" s="38"/>
      <c r="C121" s="38"/>
      <c r="D121" s="38"/>
      <c r="E121" s="38"/>
      <c r="F121" s="38"/>
      <c r="G121" s="38"/>
      <c r="H121" s="38"/>
      <c r="I121" s="38"/>
      <c r="J121" s="38">
        <f>'MIS report'!K100</f>
        <v>239</v>
      </c>
      <c r="K121" s="38">
        <f>'MIS report'!L100</f>
        <v>241</v>
      </c>
      <c r="L121" s="38">
        <f>'MIS report'!M100</f>
        <v>224</v>
      </c>
      <c r="M121" s="38"/>
      <c r="N121" s="38"/>
      <c r="O121" s="38"/>
      <c r="P121" s="38"/>
      <c r="Q121" s="44">
        <f t="shared" si="5"/>
        <v>704</v>
      </c>
      <c r="R121" s="44">
        <f t="shared" si="6"/>
        <v>704</v>
      </c>
      <c r="S121" s="47">
        <v>682.0</v>
      </c>
      <c r="T121" s="47">
        <f t="shared" si="7"/>
        <v>22</v>
      </c>
      <c r="U121" s="44">
        <v>674.0</v>
      </c>
      <c r="V121" s="44">
        <v>672.0</v>
      </c>
      <c r="W121" s="68"/>
      <c r="X121" s="68"/>
      <c r="Y121" s="68">
        <f>'MIS report'!V100</f>
        <v>40</v>
      </c>
      <c r="Z121" s="68">
        <f>'MIS report'!W100</f>
        <v>30</v>
      </c>
      <c r="AD121" s="11"/>
      <c r="AE121" s="11"/>
      <c r="AF121" s="11"/>
      <c r="AG121" s="11"/>
      <c r="AH121" s="11"/>
      <c r="AI121" s="11"/>
      <c r="AJ121" s="11"/>
    </row>
    <row r="122">
      <c r="A122" s="29" t="s">
        <v>279</v>
      </c>
      <c r="B122" s="62"/>
      <c r="C122" s="62"/>
      <c r="D122" s="62"/>
      <c r="E122" s="62"/>
      <c r="F122" s="62"/>
      <c r="G122" s="62"/>
      <c r="H122" s="62"/>
      <c r="I122" s="62"/>
      <c r="J122" s="62">
        <f>'MIS report'!K104-J123</f>
        <v>305</v>
      </c>
      <c r="K122" s="62">
        <f>'MIS report'!L104-K123</f>
        <v>321</v>
      </c>
      <c r="L122" s="62">
        <f>'MIS report'!M104-L123</f>
        <v>259</v>
      </c>
      <c r="M122" s="62"/>
      <c r="N122" s="62"/>
      <c r="O122" s="62"/>
      <c r="P122" s="62"/>
      <c r="Q122" s="65">
        <f t="shared" si="5"/>
        <v>885</v>
      </c>
      <c r="R122" s="65">
        <f>Q122+Q123</f>
        <v>899</v>
      </c>
      <c r="S122" s="66">
        <v>868.0</v>
      </c>
      <c r="T122" s="66">
        <f t="shared" si="7"/>
        <v>31</v>
      </c>
      <c r="U122" s="65">
        <v>896.0</v>
      </c>
      <c r="V122" s="65">
        <v>920.0</v>
      </c>
      <c r="W122" s="68"/>
      <c r="X122" s="68"/>
      <c r="Y122" s="68">
        <f>'MIS report'!V104</f>
        <v>47</v>
      </c>
      <c r="Z122" s="68">
        <f>'MIS report'!W104</f>
        <v>56</v>
      </c>
      <c r="AD122" s="11"/>
      <c r="AE122" s="11"/>
      <c r="AF122" s="11"/>
      <c r="AG122" s="11"/>
      <c r="AH122" s="11"/>
      <c r="AI122" s="11"/>
      <c r="AJ122" s="11"/>
    </row>
    <row r="123" ht="15.75" customHeight="1">
      <c r="A123" s="29" t="s">
        <v>53</v>
      </c>
      <c r="B123" s="62"/>
      <c r="C123" s="62"/>
      <c r="D123" s="62"/>
      <c r="E123" s="62"/>
      <c r="F123" s="62"/>
      <c r="G123" s="62"/>
      <c r="H123" s="62"/>
      <c r="I123" s="62"/>
      <c r="J123" s="62">
        <f>'Self Contained'!J23</f>
        <v>2</v>
      </c>
      <c r="K123" s="62">
        <f>'Self Contained'!K23</f>
        <v>9</v>
      </c>
      <c r="L123" s="62">
        <f>'Self Contained'!L23</f>
        <v>3</v>
      </c>
      <c r="M123" s="62"/>
      <c r="N123" s="62"/>
      <c r="O123" s="62"/>
      <c r="P123" s="62"/>
      <c r="Q123" s="65">
        <f t="shared" si="5"/>
        <v>14</v>
      </c>
      <c r="R123" s="65"/>
      <c r="S123" s="66"/>
      <c r="T123" s="66"/>
      <c r="U123" s="65"/>
      <c r="V123" s="65"/>
      <c r="W123" s="68"/>
      <c r="X123" s="68"/>
      <c r="Y123" s="68"/>
      <c r="Z123" s="68"/>
      <c r="AD123" s="11"/>
      <c r="AE123" s="11"/>
      <c r="AF123" s="11"/>
      <c r="AG123" s="11"/>
      <c r="AH123" s="11"/>
      <c r="AI123" s="11"/>
      <c r="AJ123" s="11"/>
    </row>
    <row r="124">
      <c r="A124" s="27" t="s">
        <v>280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report'!K108-J125</f>
        <v>211</v>
      </c>
      <c r="K124" s="38">
        <f>'MIS report'!L108-K125</f>
        <v>203</v>
      </c>
      <c r="L124" s="38">
        <f>'MIS report'!M108-L125</f>
        <v>238</v>
      </c>
      <c r="M124" s="38"/>
      <c r="N124" s="38"/>
      <c r="O124" s="38"/>
      <c r="P124" s="38"/>
      <c r="Q124" s="44">
        <f t="shared" si="5"/>
        <v>652</v>
      </c>
      <c r="R124" s="92">
        <f>Q124+Q125</f>
        <v>658</v>
      </c>
      <c r="S124" s="47">
        <v>622.0</v>
      </c>
      <c r="T124" s="47">
        <f>R124-S124</f>
        <v>36</v>
      </c>
      <c r="U124" s="44">
        <v>694.0</v>
      </c>
      <c r="V124" s="44">
        <v>729.0</v>
      </c>
      <c r="W124" s="68"/>
      <c r="X124" s="68"/>
      <c r="Y124" s="68">
        <f>'MIS report'!V108</f>
        <v>30</v>
      </c>
      <c r="Z124" s="68">
        <f>'MIS report'!W108</f>
        <v>14</v>
      </c>
      <c r="AD124" s="11"/>
      <c r="AE124" s="11"/>
      <c r="AF124" s="11"/>
      <c r="AG124" s="11"/>
      <c r="AH124" s="11"/>
      <c r="AI124" s="11"/>
      <c r="AJ124" s="11"/>
    </row>
    <row r="125">
      <c r="A125" s="27" t="s">
        <v>55</v>
      </c>
      <c r="B125" s="38"/>
      <c r="C125" s="38"/>
      <c r="D125" s="38"/>
      <c r="E125" s="38"/>
      <c r="F125" s="38"/>
      <c r="G125" s="38"/>
      <c r="H125" s="38"/>
      <c r="I125" s="38"/>
      <c r="J125" s="62">
        <f>'Self Contained'!J24</f>
        <v>2</v>
      </c>
      <c r="K125" s="62" t="str">
        <f>'Self Contained'!K24</f>
        <v/>
      </c>
      <c r="L125" s="62">
        <f>'Self Contained'!L24</f>
        <v>4</v>
      </c>
      <c r="M125" s="38"/>
      <c r="N125" s="38"/>
      <c r="O125" s="38"/>
      <c r="P125" s="38"/>
      <c r="Q125" s="44">
        <f t="shared" si="5"/>
        <v>6</v>
      </c>
      <c r="R125" s="44"/>
      <c r="S125" s="47"/>
      <c r="T125" s="47"/>
      <c r="U125" s="47"/>
      <c r="V125" s="44"/>
      <c r="W125" s="68"/>
      <c r="X125" s="68"/>
      <c r="Y125" s="68"/>
      <c r="Z125" s="68"/>
      <c r="AA125" s="16"/>
      <c r="AB125" s="16"/>
      <c r="AC125" s="16"/>
      <c r="AD125" s="11"/>
      <c r="AE125" s="11"/>
      <c r="AF125" s="11"/>
      <c r="AG125" s="11"/>
      <c r="AH125" s="11"/>
      <c r="AI125" s="11"/>
      <c r="AJ125" s="11"/>
    </row>
    <row r="126">
      <c r="A126" s="29" t="s">
        <v>281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report'!K105-J127</f>
        <v>225</v>
      </c>
      <c r="K126" s="62">
        <f>'MIS report'!L105-K127</f>
        <v>276</v>
      </c>
      <c r="L126" s="62">
        <f>'MIS report'!M105-L127</f>
        <v>232</v>
      </c>
      <c r="M126" s="62"/>
      <c r="N126" s="62"/>
      <c r="O126" s="62"/>
      <c r="P126" s="62"/>
      <c r="Q126" s="65">
        <f t="shared" si="5"/>
        <v>733</v>
      </c>
      <c r="R126" s="65">
        <f>Q126+Q127</f>
        <v>750</v>
      </c>
      <c r="S126" s="66">
        <v>778.0</v>
      </c>
      <c r="T126" s="66">
        <f>R126-S126</f>
        <v>-28</v>
      </c>
      <c r="U126" s="65">
        <v>767.0</v>
      </c>
      <c r="V126" s="65">
        <v>794.0</v>
      </c>
      <c r="W126" s="68"/>
      <c r="X126" s="68"/>
      <c r="Y126" s="68">
        <f>'MIS report'!V105</f>
        <v>40</v>
      </c>
      <c r="Z126" s="68">
        <f>'MIS report'!W105</f>
        <v>37</v>
      </c>
      <c r="AD126" s="11"/>
      <c r="AE126" s="11"/>
      <c r="AF126" s="11"/>
      <c r="AG126" s="11"/>
      <c r="AH126" s="11"/>
      <c r="AI126" s="11"/>
      <c r="AJ126" s="11"/>
    </row>
    <row r="127" ht="15.75" customHeight="1">
      <c r="A127" s="29" t="s">
        <v>58</v>
      </c>
      <c r="B127" s="62"/>
      <c r="C127" s="62"/>
      <c r="D127" s="62"/>
      <c r="E127" s="62"/>
      <c r="F127" s="62"/>
      <c r="G127" s="62"/>
      <c r="H127" s="62"/>
      <c r="I127" s="62"/>
      <c r="J127" s="62">
        <f>'Self Contained'!J25</f>
        <v>3</v>
      </c>
      <c r="K127" s="62">
        <f>'Self Contained'!K25</f>
        <v>7</v>
      </c>
      <c r="L127" s="62">
        <f>'Self Contained'!L25</f>
        <v>7</v>
      </c>
      <c r="M127" s="62"/>
      <c r="N127" s="62"/>
      <c r="O127" s="62"/>
      <c r="P127" s="62"/>
      <c r="Q127" s="65">
        <f t="shared" si="5"/>
        <v>17</v>
      </c>
      <c r="R127" s="65"/>
      <c r="S127" s="66"/>
      <c r="T127" s="66"/>
      <c r="U127" s="65"/>
      <c r="V127" s="65"/>
      <c r="W127" s="68"/>
      <c r="X127" s="68"/>
      <c r="Y127" s="68"/>
      <c r="Z127" s="68"/>
      <c r="AD127" s="11"/>
      <c r="AE127" s="11"/>
      <c r="AF127" s="11"/>
      <c r="AG127" s="11"/>
      <c r="AH127" s="11"/>
      <c r="AI127" s="11"/>
      <c r="AJ127" s="11"/>
    </row>
    <row r="128">
      <c r="A128" s="27" t="s">
        <v>282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report'!K106-J129</f>
        <v>354</v>
      </c>
      <c r="K128" s="38">
        <f>'MIS report'!L106-K129</f>
        <v>384</v>
      </c>
      <c r="L128" s="38">
        <f>'MIS report'!M106-L129</f>
        <v>354</v>
      </c>
      <c r="M128" s="38"/>
      <c r="N128" s="38"/>
      <c r="O128" s="38"/>
      <c r="P128" s="38"/>
      <c r="Q128" s="44">
        <f t="shared" si="5"/>
        <v>1092</v>
      </c>
      <c r="R128" s="92">
        <f>Q128+Q129</f>
        <v>1114</v>
      </c>
      <c r="S128" s="47">
        <v>1088.0</v>
      </c>
      <c r="T128" s="47">
        <f t="shared" ref="T128:T130" si="8">R128-S128</f>
        <v>26</v>
      </c>
      <c r="U128" s="92">
        <v>1039.0</v>
      </c>
      <c r="V128" s="44">
        <v>1079.0</v>
      </c>
      <c r="W128" s="68"/>
      <c r="X128" s="68"/>
      <c r="Y128" s="68">
        <f>'MIS report'!V106</f>
        <v>31</v>
      </c>
      <c r="Z128" s="68">
        <f>'MIS report'!W106</f>
        <v>29</v>
      </c>
      <c r="AD128" s="11"/>
      <c r="AE128" s="11"/>
      <c r="AF128" s="11"/>
      <c r="AG128" s="11"/>
      <c r="AH128" s="11"/>
      <c r="AI128" s="11"/>
      <c r="AJ128" s="11"/>
    </row>
    <row r="129" ht="15.75" customHeight="1">
      <c r="A129" s="27" t="s">
        <v>59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Contained'!J26</f>
        <v>9</v>
      </c>
      <c r="K129" s="38">
        <f>'Self Contained'!K26</f>
        <v>11</v>
      </c>
      <c r="L129" s="38">
        <f>'Self Contained'!L26</f>
        <v>2</v>
      </c>
      <c r="M129" s="38"/>
      <c r="N129" s="38"/>
      <c r="O129" s="38"/>
      <c r="P129" s="38"/>
      <c r="Q129" s="44">
        <f t="shared" si="5"/>
        <v>22</v>
      </c>
      <c r="R129" s="92"/>
      <c r="S129" s="47"/>
      <c r="T129" s="102">
        <f t="shared" si="8"/>
        <v>0</v>
      </c>
      <c r="U129" s="103"/>
      <c r="V129" s="103"/>
      <c r="W129" s="68"/>
      <c r="X129" s="68"/>
      <c r="Y129" s="68"/>
      <c r="Z129" s="68"/>
      <c r="AD129" s="11"/>
      <c r="AE129" s="11"/>
      <c r="AF129" s="11"/>
      <c r="AG129" s="11"/>
      <c r="AH129" s="11"/>
      <c r="AI129" s="11"/>
      <c r="AJ129" s="11"/>
    </row>
    <row r="130" ht="15.75" customHeight="1">
      <c r="A130" s="29" t="s">
        <v>283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report'!K109-J131</f>
        <v>260</v>
      </c>
      <c r="K130" s="62">
        <f>'MIS report'!L109-K131</f>
        <v>263</v>
      </c>
      <c r="L130" s="62">
        <f>'MIS report'!M109-L131</f>
        <v>128</v>
      </c>
      <c r="M130" s="62"/>
      <c r="N130" s="62"/>
      <c r="O130" s="62"/>
      <c r="P130" s="62"/>
      <c r="Q130" s="65">
        <f t="shared" si="5"/>
        <v>651</v>
      </c>
      <c r="R130" s="65">
        <f>Q130+Q131</f>
        <v>663</v>
      </c>
      <c r="S130" s="66">
        <v>803.0</v>
      </c>
      <c r="T130" s="66">
        <f t="shared" si="8"/>
        <v>-140</v>
      </c>
      <c r="U130" s="104"/>
      <c r="V130" s="65"/>
      <c r="W130" s="68"/>
      <c r="X130" s="68"/>
      <c r="Y130" s="68">
        <f>'MIS report'!V109</f>
        <v>25</v>
      </c>
      <c r="Z130" s="68">
        <f>'MIS report'!W109</f>
        <v>12</v>
      </c>
      <c r="AA130" s="16"/>
      <c r="AB130" s="16"/>
      <c r="AC130" s="16"/>
      <c r="AD130" s="11"/>
      <c r="AE130" s="11"/>
      <c r="AF130" s="11"/>
      <c r="AG130" s="11"/>
      <c r="AH130" s="11"/>
      <c r="AI130" s="11"/>
      <c r="AJ130" s="11"/>
    </row>
    <row r="131" ht="15.75" customHeight="1">
      <c r="A131" s="29" t="s">
        <v>284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Contained'!J27</f>
        <v>6</v>
      </c>
      <c r="K131" s="62">
        <f>'Self Contained'!K27</f>
        <v>4</v>
      </c>
      <c r="L131" s="62">
        <f>'Self Contained'!L27</f>
        <v>2</v>
      </c>
      <c r="M131" s="62"/>
      <c r="N131" s="62"/>
      <c r="O131" s="62"/>
      <c r="P131" s="62"/>
      <c r="Q131" s="65">
        <f t="shared" si="5"/>
        <v>12</v>
      </c>
      <c r="R131" s="65"/>
      <c r="S131" s="66"/>
      <c r="T131" s="66"/>
      <c r="U131" s="104"/>
      <c r="V131" s="65"/>
      <c r="W131" s="68"/>
      <c r="X131" s="68"/>
      <c r="Y131" s="68"/>
      <c r="Z131" s="68"/>
      <c r="AA131" s="16"/>
      <c r="AB131" s="16"/>
      <c r="AC131" s="16"/>
      <c r="AD131" s="11"/>
      <c r="AE131" s="11"/>
      <c r="AF131" s="11"/>
      <c r="AG131" s="11"/>
      <c r="AH131" s="11"/>
      <c r="AI131" s="11"/>
      <c r="AJ131" s="11"/>
    </row>
    <row r="132">
      <c r="A132" s="19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422</v>
      </c>
      <c r="K132" s="90">
        <f>'MIS report'!L110-K133</f>
        <v>438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1340</v>
      </c>
      <c r="R132" s="92">
        <f>Q132+Q133</f>
        <v>1358</v>
      </c>
      <c r="S132" s="91">
        <v>1320.0</v>
      </c>
      <c r="T132" s="91">
        <f>R132-S132</f>
        <v>38</v>
      </c>
      <c r="U132" s="92">
        <v>1336.0</v>
      </c>
      <c r="V132" s="92">
        <v>1375.0</v>
      </c>
      <c r="W132" s="93"/>
      <c r="X132" s="93"/>
      <c r="Y132" s="93">
        <f>'MIS report'!V110</f>
        <v>17</v>
      </c>
      <c r="Z132" s="93">
        <f>'MIS report'!W110</f>
        <v>14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5.75" customHeight="1">
      <c r="A133" s="19" t="s">
        <v>64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8"/>
      <c r="X133" s="68"/>
      <c r="Y133" s="68"/>
      <c r="Z133" s="68"/>
      <c r="AD133" s="11"/>
      <c r="AE133" s="11"/>
      <c r="AF133" s="11"/>
      <c r="AG133" s="11"/>
      <c r="AH133" s="11"/>
      <c r="AI133" s="11"/>
      <c r="AJ133" s="11"/>
    </row>
    <row r="134">
      <c r="A134" s="29" t="s">
        <v>286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443</v>
      </c>
      <c r="K134" s="62">
        <f>'MIS report'!L107-K135</f>
        <v>443</v>
      </c>
      <c r="L134" s="62">
        <f>'MIS report'!M107-L135</f>
        <v>555</v>
      </c>
      <c r="M134" s="62"/>
      <c r="N134" s="62"/>
      <c r="O134" s="62"/>
      <c r="P134" s="62"/>
      <c r="Q134" s="65">
        <f t="shared" si="5"/>
        <v>1441</v>
      </c>
      <c r="R134" s="65">
        <f>Q134+Q135</f>
        <v>1459</v>
      </c>
      <c r="S134" s="66">
        <v>1426.0</v>
      </c>
      <c r="T134" s="66">
        <f>R134-S134</f>
        <v>33</v>
      </c>
      <c r="U134" s="65">
        <v>1673.0</v>
      </c>
      <c r="V134" s="65">
        <v>1684.0</v>
      </c>
      <c r="W134" s="68"/>
      <c r="X134" s="68"/>
      <c r="Y134" s="68">
        <f>'MIS report'!V107</f>
        <v>17</v>
      </c>
      <c r="Z134" s="68">
        <f>'MIS report'!W107</f>
        <v>17</v>
      </c>
      <c r="AD134" s="11"/>
      <c r="AE134" s="11"/>
      <c r="AF134" s="11"/>
      <c r="AG134" s="11"/>
      <c r="AH134" s="11"/>
      <c r="AI134" s="11"/>
      <c r="AJ134" s="11"/>
    </row>
    <row r="135" ht="15.75" customHeight="1">
      <c r="A135" s="29" t="s">
        <v>65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Contained'!J29</f>
        <v>8</v>
      </c>
      <c r="K135" s="62">
        <f>'Self Contained'!K29</f>
        <v>5</v>
      </c>
      <c r="L135" s="62">
        <f>'Self Contained'!L29</f>
        <v>5</v>
      </c>
      <c r="M135" s="62"/>
      <c r="N135" s="62"/>
      <c r="O135" s="62"/>
      <c r="P135" s="62"/>
      <c r="Q135" s="65">
        <f t="shared" si="5"/>
        <v>18</v>
      </c>
      <c r="R135" s="65"/>
      <c r="S135" s="66"/>
      <c r="T135" s="66"/>
      <c r="U135" s="65"/>
      <c r="V135" s="66"/>
      <c r="W135" s="68"/>
      <c r="X135" s="68"/>
      <c r="Y135" s="68"/>
      <c r="Z135" s="68"/>
      <c r="AD135" s="11"/>
      <c r="AE135" s="11"/>
      <c r="AF135" s="11"/>
      <c r="AG135" s="11"/>
      <c r="AH135" s="11"/>
      <c r="AI135" s="11"/>
      <c r="AJ135" s="11"/>
    </row>
    <row r="136">
      <c r="A136" s="17" t="s">
        <v>67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3660</v>
      </c>
      <c r="K136" s="98">
        <f t="shared" si="10"/>
        <v>3780</v>
      </c>
      <c r="L136" s="98">
        <f t="shared" si="10"/>
        <v>3743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11183</v>
      </c>
      <c r="R136" s="99">
        <f>SUM(C136:P136)</f>
        <v>11183</v>
      </c>
      <c r="S136" s="100">
        <f>SUM(S116:S135)</f>
        <v>11039</v>
      </c>
      <c r="T136" s="100">
        <f>SUM(T116:T134)</f>
        <v>144</v>
      </c>
      <c r="U136" s="99">
        <v>10883.0</v>
      </c>
      <c r="V136" s="100">
        <v>11096.0</v>
      </c>
      <c r="W136" s="68"/>
      <c r="X136" s="68"/>
      <c r="Y136" s="68">
        <f>'MIS report'!V111</f>
        <v>342</v>
      </c>
      <c r="Z136" s="68">
        <f>'MIS report'!W111</f>
        <v>274</v>
      </c>
      <c r="AD136" s="11"/>
      <c r="AE136" s="11"/>
      <c r="AF136" s="11"/>
      <c r="AG136" s="11"/>
      <c r="AH136" s="11"/>
      <c r="AI136" s="11"/>
      <c r="AJ136" s="11"/>
    </row>
    <row r="137" ht="7.5" customHeight="1">
      <c r="A137" s="23"/>
      <c r="B137" s="38"/>
      <c r="C137" s="38"/>
      <c r="D137" s="38"/>
      <c r="E137" s="38"/>
      <c r="F137" s="38"/>
      <c r="G137" s="38"/>
      <c r="H137" s="38"/>
      <c r="I137" s="38"/>
      <c r="J137" s="101"/>
      <c r="K137" s="101"/>
      <c r="L137" s="101"/>
      <c r="M137" s="38"/>
      <c r="N137" s="38"/>
      <c r="O137" s="38"/>
      <c r="P137" s="38"/>
      <c r="Q137" s="44"/>
      <c r="R137" s="44"/>
      <c r="S137" s="44"/>
      <c r="T137" s="44"/>
      <c r="U137" s="44"/>
      <c r="V137" s="44"/>
      <c r="W137" s="68"/>
      <c r="X137" s="68"/>
      <c r="Y137" s="68"/>
      <c r="Z137" s="68"/>
      <c r="AD137" s="11"/>
      <c r="AE137" s="11"/>
      <c r="AF137" s="11"/>
      <c r="AG137" s="11"/>
      <c r="AH137" s="11"/>
      <c r="AI137" s="11"/>
      <c r="AJ137" s="11"/>
    </row>
    <row r="138">
      <c r="A138" s="29" t="s">
        <v>287</v>
      </c>
      <c r="B138" s="62"/>
      <c r="C138" s="62"/>
      <c r="D138" s="62"/>
      <c r="E138" s="62"/>
      <c r="F138" s="62"/>
      <c r="G138" s="62"/>
      <c r="H138" s="62"/>
      <c r="I138" s="62"/>
      <c r="J138" s="105"/>
      <c r="K138" s="105"/>
      <c r="L138" s="105"/>
      <c r="M138" s="62">
        <f>'MIS report'!N112-M139</f>
        <v>724</v>
      </c>
      <c r="N138" s="62">
        <f>'MIS report'!O112-N139</f>
        <v>696</v>
      </c>
      <c r="O138" s="62">
        <f>'MIS report'!P112-O139</f>
        <v>662</v>
      </c>
      <c r="P138" s="62">
        <f>'MIS report'!Q112-P139</f>
        <v>653</v>
      </c>
      <c r="Q138" s="65">
        <f t="shared" ref="Q138:Q151" si="12">SUM(B138:P138)</f>
        <v>2735</v>
      </c>
      <c r="R138" s="65">
        <f>Q138+Q139</f>
        <v>2764</v>
      </c>
      <c r="S138" s="66">
        <v>2712.0</v>
      </c>
      <c r="T138" s="66">
        <f>R138-S138</f>
        <v>52</v>
      </c>
      <c r="U138" s="65">
        <v>2694.0</v>
      </c>
      <c r="V138" s="65">
        <v>2651.0</v>
      </c>
      <c r="W138" s="68"/>
      <c r="X138" s="68"/>
      <c r="Y138" s="68">
        <f>'MIS report'!V112</f>
        <v>96</v>
      </c>
      <c r="Z138" s="68">
        <f>'MIS report'!W112</f>
        <v>95</v>
      </c>
      <c r="AD138" s="11"/>
      <c r="AE138" s="11"/>
      <c r="AF138" s="11"/>
      <c r="AG138" s="11"/>
      <c r="AH138" s="11"/>
      <c r="AI138" s="11"/>
      <c r="AJ138" s="11"/>
    </row>
    <row r="139" ht="15.75" customHeight="1">
      <c r="A139" s="29" t="s">
        <v>77</v>
      </c>
      <c r="B139" s="62"/>
      <c r="C139" s="62"/>
      <c r="D139" s="62"/>
      <c r="E139" s="62"/>
      <c r="F139" s="62"/>
      <c r="G139" s="62"/>
      <c r="H139" s="62"/>
      <c r="I139" s="62"/>
      <c r="J139" s="105"/>
      <c r="K139" s="105"/>
      <c r="L139" s="105"/>
      <c r="M139" s="62">
        <f>'Self Contained'!M32</f>
        <v>10</v>
      </c>
      <c r="N139" s="62">
        <f>'Self Contained'!N32</f>
        <v>10</v>
      </c>
      <c r="O139" s="62">
        <f>'Self Contained'!O32</f>
        <v>3</v>
      </c>
      <c r="P139" s="62">
        <f>'Self Contained'!P32</f>
        <v>6</v>
      </c>
      <c r="Q139" s="65">
        <f t="shared" si="12"/>
        <v>29</v>
      </c>
      <c r="R139" s="65"/>
      <c r="S139" s="66"/>
      <c r="T139" s="66"/>
      <c r="U139" s="65"/>
      <c r="V139" s="65"/>
      <c r="W139" s="68"/>
      <c r="X139" s="68"/>
      <c r="Y139" s="68"/>
      <c r="Z139" s="68"/>
      <c r="AD139" s="11"/>
      <c r="AE139" s="11"/>
      <c r="AF139" s="11"/>
      <c r="AG139" s="11"/>
      <c r="AH139" s="11"/>
      <c r="AI139" s="11"/>
      <c r="AJ139" s="11"/>
    </row>
    <row r="140">
      <c r="A140" s="27" t="s">
        <v>288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>
        <f>'MIS report'!M113-L141</f>
        <v>0</v>
      </c>
      <c r="M140" s="38">
        <f>'MIS report'!N113-M141</f>
        <v>705</v>
      </c>
      <c r="N140" s="38">
        <f>'MIS report'!O113-N141</f>
        <v>678</v>
      </c>
      <c r="O140" s="38">
        <f>'MIS report'!P113-O141</f>
        <v>640</v>
      </c>
      <c r="P140" s="38">
        <f>'MIS report'!Q113-P141</f>
        <v>580</v>
      </c>
      <c r="Q140" s="44">
        <f t="shared" si="12"/>
        <v>2603</v>
      </c>
      <c r="R140" s="92">
        <f>Q140+Q141</f>
        <v>2634</v>
      </c>
      <c r="S140" s="47">
        <v>2726.0</v>
      </c>
      <c r="T140" s="47">
        <f>R140-S140</f>
        <v>-92</v>
      </c>
      <c r="U140" s="92">
        <v>2656.0</v>
      </c>
      <c r="V140" s="44">
        <v>2582.0</v>
      </c>
      <c r="W140" s="68"/>
      <c r="X140" s="68"/>
      <c r="Y140" s="68">
        <f>'MIS report'!V113</f>
        <v>81</v>
      </c>
      <c r="Z140" s="68">
        <f>'MIS report'!W113</f>
        <v>153</v>
      </c>
      <c r="AD140" s="11"/>
      <c r="AE140" s="11"/>
      <c r="AF140" s="11"/>
      <c r="AG140" s="11"/>
      <c r="AH140" s="11"/>
      <c r="AI140" s="11"/>
      <c r="AJ140" s="11"/>
    </row>
    <row r="141" ht="15.75" customHeight="1">
      <c r="A141" s="27" t="s">
        <v>81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>
        <f>'Self Contained'!M33</f>
        <v>3</v>
      </c>
      <c r="N141" s="38">
        <f>'Self Contained'!N33</f>
        <v>9</v>
      </c>
      <c r="O141" s="38">
        <f>'Self Contained'!O33</f>
        <v>9</v>
      </c>
      <c r="P141" s="38">
        <f>'Self Contained'!P33</f>
        <v>10</v>
      </c>
      <c r="Q141" s="44">
        <f t="shared" si="12"/>
        <v>31</v>
      </c>
      <c r="R141" s="44"/>
      <c r="S141" s="47"/>
      <c r="T141" s="47"/>
      <c r="U141" s="44"/>
      <c r="V141" s="44"/>
      <c r="W141" s="68"/>
      <c r="X141" s="68"/>
      <c r="Y141" s="68"/>
      <c r="Z141" s="68"/>
      <c r="AD141" s="11"/>
      <c r="AE141" s="11"/>
      <c r="AF141" s="11"/>
      <c r="AG141" s="11"/>
      <c r="AH141" s="11"/>
      <c r="AI141" s="11"/>
      <c r="AJ141" s="11"/>
    </row>
    <row r="142">
      <c r="A142" s="29" t="s">
        <v>289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>
        <f>'MIS report'!N114-M143</f>
        <v>935</v>
      </c>
      <c r="N142" s="62">
        <f>'MIS report'!O114-N143</f>
        <v>875</v>
      </c>
      <c r="O142" s="62">
        <f>'MIS report'!P114-O143</f>
        <v>797</v>
      </c>
      <c r="P142" s="62">
        <f>'MIS report'!Q114-P143</f>
        <v>710</v>
      </c>
      <c r="Q142" s="65">
        <f t="shared" si="12"/>
        <v>3317</v>
      </c>
      <c r="R142" s="65">
        <f>Q142+Q143</f>
        <v>3345</v>
      </c>
      <c r="S142" s="66">
        <v>3374.0</v>
      </c>
      <c r="T142" s="66">
        <f>R142-S142</f>
        <v>-29</v>
      </c>
      <c r="U142" s="65">
        <v>3170.0</v>
      </c>
      <c r="V142" s="65">
        <v>3143.0</v>
      </c>
      <c r="W142" s="68"/>
      <c r="X142" s="68"/>
      <c r="Y142" s="68">
        <f>'MIS report'!V114</f>
        <v>77</v>
      </c>
      <c r="Z142" s="68">
        <f>'MIS report'!W114</f>
        <v>102</v>
      </c>
      <c r="AD142" s="11"/>
      <c r="AE142" s="11"/>
      <c r="AF142" s="11"/>
      <c r="AG142" s="11"/>
      <c r="AH142" s="11"/>
      <c r="AI142" s="11"/>
      <c r="AJ142" s="11"/>
    </row>
    <row r="143" ht="15.75" customHeight="1">
      <c r="A143" s="29" t="s">
        <v>83</v>
      </c>
      <c r="B143" s="62"/>
      <c r="C143" s="62"/>
      <c r="D143" s="62"/>
      <c r="E143" s="62"/>
      <c r="F143" s="62"/>
      <c r="G143" s="62"/>
      <c r="H143" s="106"/>
      <c r="I143" s="62"/>
      <c r="J143" s="62"/>
      <c r="K143" s="62"/>
      <c r="L143" s="62"/>
      <c r="M143" s="62">
        <f>'Self Contained'!M34</f>
        <v>6</v>
      </c>
      <c r="N143" s="62">
        <f>'Self Contained'!N34</f>
        <v>8</v>
      </c>
      <c r="O143" s="62">
        <f>'Self Contained'!O34</f>
        <v>7</v>
      </c>
      <c r="P143" s="62">
        <f>'Self Contained'!P34</f>
        <v>7</v>
      </c>
      <c r="Q143" s="65">
        <f t="shared" si="12"/>
        <v>28</v>
      </c>
      <c r="R143" s="65"/>
      <c r="S143" s="107"/>
      <c r="T143" s="66"/>
      <c r="U143" s="65"/>
      <c r="V143" s="65"/>
      <c r="W143" s="68"/>
      <c r="X143" s="68"/>
      <c r="Y143" s="68"/>
      <c r="Z143" s="68"/>
      <c r="AD143" s="11"/>
      <c r="AE143" s="11"/>
      <c r="AF143" s="11"/>
      <c r="AG143" s="11"/>
      <c r="AH143" s="11"/>
      <c r="AI143" s="11"/>
      <c r="AJ143" s="11"/>
    </row>
    <row r="144">
      <c r="A144" s="27" t="s">
        <v>290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>
        <f>'MIS report'!N115-M145</f>
        <v>718</v>
      </c>
      <c r="N144" s="38">
        <f>'MIS report'!O115-N145</f>
        <v>647</v>
      </c>
      <c r="O144" s="38">
        <f>'MIS report'!P115-O145</f>
        <v>621</v>
      </c>
      <c r="P144" s="38">
        <f>'MIS report'!Q115-P145</f>
        <v>583</v>
      </c>
      <c r="Q144" s="44">
        <f t="shared" si="12"/>
        <v>2569</v>
      </c>
      <c r="R144" s="92">
        <f>Q144+Q145</f>
        <v>2602</v>
      </c>
      <c r="S144" s="47">
        <v>2615.0</v>
      </c>
      <c r="T144" s="47">
        <f>R144-S144</f>
        <v>-13</v>
      </c>
      <c r="U144" s="92">
        <v>2607.0</v>
      </c>
      <c r="V144" s="44">
        <v>2558.0</v>
      </c>
      <c r="W144" s="68"/>
      <c r="X144" s="68"/>
      <c r="Y144" s="68">
        <f>'MIS report'!V115</f>
        <v>107</v>
      </c>
      <c r="Z144" s="68">
        <f>'MIS report'!W115</f>
        <v>126</v>
      </c>
      <c r="AD144" s="11"/>
      <c r="AE144" s="11"/>
      <c r="AF144" s="11"/>
      <c r="AG144" s="11"/>
      <c r="AH144" s="11"/>
      <c r="AI144" s="11"/>
      <c r="AJ144" s="11"/>
    </row>
    <row r="145" ht="15.75" customHeight="1">
      <c r="A145" s="27" t="s">
        <v>87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>
        <f>'Self Contained'!M35</f>
        <v>10</v>
      </c>
      <c r="N145" s="38">
        <f>'Self Contained'!N35</f>
        <v>3</v>
      </c>
      <c r="O145" s="38">
        <f>'Self Contained'!O35</f>
        <v>12</v>
      </c>
      <c r="P145" s="38">
        <f>'Self Contained'!P35</f>
        <v>8</v>
      </c>
      <c r="Q145" s="44">
        <f t="shared" si="12"/>
        <v>33</v>
      </c>
      <c r="R145" s="44"/>
      <c r="S145" s="108"/>
      <c r="T145" s="47"/>
      <c r="U145" s="44"/>
      <c r="V145" s="44"/>
      <c r="W145" s="68"/>
      <c r="X145" s="68"/>
      <c r="Y145" s="68"/>
      <c r="Z145" s="68"/>
      <c r="AD145" s="11"/>
      <c r="AE145" s="11"/>
      <c r="AF145" s="11"/>
      <c r="AG145" s="11"/>
      <c r="AH145" s="11"/>
      <c r="AI145" s="11"/>
      <c r="AJ145" s="11"/>
    </row>
    <row r="146">
      <c r="A146" s="29" t="s">
        <v>291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>
        <f>'MIS report'!N116-M147</f>
        <v>739</v>
      </c>
      <c r="N146" s="62">
        <f>'MIS report'!O116-N147</f>
        <v>680</v>
      </c>
      <c r="O146" s="62">
        <f>'MIS report'!P116-O147</f>
        <v>649</v>
      </c>
      <c r="P146" s="62">
        <f>'MIS report'!Q116-P147</f>
        <v>652</v>
      </c>
      <c r="Q146" s="65">
        <f t="shared" si="12"/>
        <v>2720</v>
      </c>
      <c r="R146" s="65">
        <f>Q146+Q147</f>
        <v>2738</v>
      </c>
      <c r="S146" s="66">
        <v>2732.0</v>
      </c>
      <c r="T146" s="66">
        <f>R146-S146</f>
        <v>6</v>
      </c>
      <c r="U146" s="65">
        <v>2686.0</v>
      </c>
      <c r="V146" s="65">
        <v>2648.0</v>
      </c>
      <c r="W146" s="68"/>
      <c r="X146" s="68"/>
      <c r="Y146" s="68">
        <f>'MIS report'!V116</f>
        <v>53</v>
      </c>
      <c r="Z146" s="68">
        <f>'MIS report'!W116</f>
        <v>54</v>
      </c>
      <c r="AD146" s="11"/>
      <c r="AE146" s="11"/>
      <c r="AF146" s="11"/>
      <c r="AG146" s="11"/>
      <c r="AH146" s="11"/>
      <c r="AI146" s="11"/>
      <c r="AJ146" s="11"/>
    </row>
    <row r="147" ht="15.75" customHeight="1">
      <c r="A147" s="29" t="s">
        <v>89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>
        <f>'Self Contained'!M36</f>
        <v>8</v>
      </c>
      <c r="N147" s="62">
        <f>'Self Contained'!N36</f>
        <v>3</v>
      </c>
      <c r="O147" s="62">
        <f>'Self Contained'!O36</f>
        <v>3</v>
      </c>
      <c r="P147" s="62">
        <f>'Self Contained'!P36</f>
        <v>4</v>
      </c>
      <c r="Q147" s="65">
        <f t="shared" si="12"/>
        <v>18</v>
      </c>
      <c r="R147" s="65"/>
      <c r="S147" s="66"/>
      <c r="T147" s="66"/>
      <c r="U147" s="65"/>
      <c r="V147" s="65"/>
      <c r="W147" s="68"/>
      <c r="X147" s="68"/>
      <c r="Y147" s="68"/>
      <c r="Z147" s="68"/>
      <c r="AD147" s="11"/>
      <c r="AE147" s="11"/>
      <c r="AF147" s="11"/>
      <c r="AG147" s="11"/>
      <c r="AH147" s="11"/>
      <c r="AI147" s="11"/>
      <c r="AJ147" s="11"/>
    </row>
    <row r="148">
      <c r="A148" s="27" t="s">
        <v>192</v>
      </c>
      <c r="B148" s="38"/>
      <c r="C148" s="38"/>
      <c r="D148" s="38"/>
      <c r="E148" s="38"/>
      <c r="F148" s="38"/>
      <c r="G148" s="38"/>
      <c r="H148" s="38"/>
      <c r="I148" s="38"/>
      <c r="J148" s="38">
        <f>'MIS report'!K117</f>
        <v>3</v>
      </c>
      <c r="K148" s="38">
        <f>'MIS report'!L117</f>
        <v>8</v>
      </c>
      <c r="L148" s="38">
        <f>'MIS report'!M117</f>
        <v>7</v>
      </c>
      <c r="M148" s="38">
        <f>'MIS report'!N117</f>
        <v>31</v>
      </c>
      <c r="N148" s="38">
        <f>'MIS report'!O117</f>
        <v>11</v>
      </c>
      <c r="O148" s="38">
        <f>'MIS report'!P117</f>
        <v>15</v>
      </c>
      <c r="P148" s="38">
        <f>'MIS report'!Q117</f>
        <v>8</v>
      </c>
      <c r="Q148" s="44">
        <f t="shared" si="12"/>
        <v>83</v>
      </c>
      <c r="R148" s="44">
        <f t="shared" ref="R148:R152" si="13">Q148</f>
        <v>83</v>
      </c>
      <c r="S148" s="47">
        <v>118.0</v>
      </c>
      <c r="T148" s="47">
        <f t="shared" ref="T148:T149" si="14">R148-S148</f>
        <v>-35</v>
      </c>
      <c r="U148" s="44">
        <v>51.0</v>
      </c>
      <c r="V148" s="44">
        <v>143.0</v>
      </c>
      <c r="W148" s="68"/>
      <c r="X148" s="68"/>
      <c r="Y148" s="68">
        <f>'MIS report'!V117</f>
        <v>144</v>
      </c>
      <c r="Z148" s="68">
        <f>'MIS report'!W117</f>
        <v>104</v>
      </c>
      <c r="AD148" s="11"/>
      <c r="AE148" s="11"/>
      <c r="AF148" s="11"/>
      <c r="AG148" s="11"/>
      <c r="AH148" s="11"/>
      <c r="AI148" s="11"/>
      <c r="AJ148" s="11"/>
    </row>
    <row r="149">
      <c r="A149" s="29" t="s">
        <v>194</v>
      </c>
      <c r="B149" s="62"/>
      <c r="C149" s="62"/>
      <c r="D149" s="62"/>
      <c r="E149" s="62"/>
      <c r="F149" s="62"/>
      <c r="G149" s="62"/>
      <c r="H149" s="62"/>
      <c r="I149" s="62"/>
      <c r="J149" s="62">
        <f>'MIS report'!K118</f>
        <v>0</v>
      </c>
      <c r="K149" s="62">
        <f>'MIS report'!L118</f>
        <v>4</v>
      </c>
      <c r="L149" s="62">
        <f>'MIS report'!M118</f>
        <v>0</v>
      </c>
      <c r="M149" s="62">
        <f>'MIS report'!N118</f>
        <v>4</v>
      </c>
      <c r="N149" s="62">
        <f>'MIS report'!O118</f>
        <v>2</v>
      </c>
      <c r="O149" s="62">
        <f>'MIS report'!P118</f>
        <v>1</v>
      </c>
      <c r="P149" s="62">
        <f>'MIS report'!Q118</f>
        <v>0</v>
      </c>
      <c r="Q149" s="65">
        <f t="shared" si="12"/>
        <v>11</v>
      </c>
      <c r="R149" s="65">
        <f t="shared" si="13"/>
        <v>11</v>
      </c>
      <c r="S149" s="66">
        <v>5.0</v>
      </c>
      <c r="T149" s="66">
        <f t="shared" si="14"/>
        <v>6</v>
      </c>
      <c r="U149" s="65">
        <v>0.0</v>
      </c>
      <c r="V149" s="65">
        <v>8.0</v>
      </c>
      <c r="W149" s="68"/>
      <c r="X149" s="68"/>
      <c r="Y149" s="68">
        <f>'MIS report'!V118</f>
        <v>8</v>
      </c>
      <c r="Z149" s="68">
        <f>'MIS report'!W118</f>
        <v>3</v>
      </c>
      <c r="AD149" s="11"/>
      <c r="AE149" s="11"/>
      <c r="AF149" s="11"/>
      <c r="AG149" s="11"/>
      <c r="AH149" s="11"/>
      <c r="AI149" s="11"/>
      <c r="AJ149" s="11"/>
    </row>
    <row r="150" ht="15.75" customHeight="1">
      <c r="A150" s="19" t="s">
        <v>195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4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4</v>
      </c>
      <c r="R150" s="92">
        <f t="shared" si="13"/>
        <v>4</v>
      </c>
      <c r="S150" s="91">
        <v>11.0</v>
      </c>
      <c r="T150" s="91"/>
      <c r="U150" s="65">
        <v>2.0</v>
      </c>
      <c r="V150" s="65">
        <v>9.0</v>
      </c>
      <c r="W150" s="68"/>
      <c r="X150" s="68"/>
      <c r="Y150" s="68">
        <f>'MIS report'!V119</f>
        <v>14</v>
      </c>
      <c r="Z150" s="68">
        <f>'MIS report'!W119</f>
        <v>13</v>
      </c>
      <c r="AD150" s="11"/>
      <c r="AE150" s="11"/>
      <c r="AF150" s="11"/>
      <c r="AG150" s="11"/>
      <c r="AH150" s="11"/>
      <c r="AI150" s="11"/>
      <c r="AJ150" s="11"/>
    </row>
    <row r="151">
      <c r="A151" s="19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24</v>
      </c>
      <c r="N151" s="90">
        <f>'MIS report'!O120</f>
        <v>44</v>
      </c>
      <c r="O151" s="90">
        <f>'MIS report'!P120</f>
        <v>107</v>
      </c>
      <c r="P151" s="90">
        <f>'MIS report'!Q120</f>
        <v>138</v>
      </c>
      <c r="Q151" s="92">
        <f t="shared" si="12"/>
        <v>313</v>
      </c>
      <c r="R151" s="92">
        <f t="shared" si="13"/>
        <v>313</v>
      </c>
      <c r="S151" s="91">
        <v>341.0</v>
      </c>
      <c r="T151" s="91">
        <f t="shared" ref="T151:T153" si="15">R151-S151</f>
        <v>-28</v>
      </c>
      <c r="U151" s="92">
        <v>312.0</v>
      </c>
      <c r="V151" s="92">
        <v>162.0</v>
      </c>
      <c r="W151" s="68"/>
      <c r="X151" s="68"/>
      <c r="Y151" s="68">
        <f>'MIS report'!V120</f>
        <v>118</v>
      </c>
      <c r="Z151" s="68">
        <f>'MIS report'!W120</f>
        <v>107</v>
      </c>
      <c r="AD151" s="11"/>
      <c r="AE151" s="11"/>
      <c r="AF151" s="11"/>
      <c r="AG151" s="11"/>
      <c r="AH151" s="11"/>
      <c r="AI151" s="11"/>
      <c r="AJ151" s="11"/>
    </row>
    <row r="152">
      <c r="A152" s="109" t="s">
        <v>293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>
        <f>'MIS report'!N121</f>
        <v>97</v>
      </c>
      <c r="N152" s="62">
        <f>'MIS report'!O121</f>
        <v>124</v>
      </c>
      <c r="O152" s="62">
        <f>'MIS report'!P121</f>
        <v>0</v>
      </c>
      <c r="P152" s="62">
        <f>'MIS report'!Q121</f>
        <v>0</v>
      </c>
      <c r="Q152" s="62">
        <f>'MIS report'!R121</f>
        <v>221</v>
      </c>
      <c r="R152" s="65">
        <f t="shared" si="13"/>
        <v>221</v>
      </c>
      <c r="S152" s="66">
        <v>219.0</v>
      </c>
      <c r="T152" s="66">
        <f t="shared" si="15"/>
        <v>2</v>
      </c>
      <c r="U152" s="97">
        <v>112.0</v>
      </c>
      <c r="V152" s="92">
        <v>106.0</v>
      </c>
      <c r="W152" s="68"/>
      <c r="X152" s="68"/>
      <c r="Y152" s="68">
        <f>'MIS report'!V121</f>
        <v>5</v>
      </c>
      <c r="Z152" s="68">
        <f>'MIS report'!W121</f>
        <v>3</v>
      </c>
      <c r="AA152" s="16"/>
      <c r="AB152" s="16"/>
      <c r="AC152" s="16"/>
      <c r="AD152" s="11"/>
      <c r="AE152" s="11"/>
      <c r="AF152" s="11"/>
      <c r="AG152" s="11"/>
      <c r="AH152" s="11"/>
      <c r="AI152" s="11"/>
      <c r="AJ152" s="11"/>
    </row>
    <row r="153">
      <c r="A153" s="61" t="s">
        <v>91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3</v>
      </c>
      <c r="K153" s="98">
        <f t="shared" si="16"/>
        <v>12</v>
      </c>
      <c r="L153" s="98">
        <f t="shared" si="16"/>
        <v>7</v>
      </c>
      <c r="M153" s="98">
        <f t="shared" ref="M153:N153" si="17">SUM(M138:M152)</f>
        <v>4018</v>
      </c>
      <c r="N153" s="98">
        <f t="shared" si="17"/>
        <v>3790</v>
      </c>
      <c r="O153" s="98">
        <f t="shared" ref="O153:P153" si="18">SUM(O138:O151)</f>
        <v>3526</v>
      </c>
      <c r="P153" s="98">
        <f t="shared" si="18"/>
        <v>3359</v>
      </c>
      <c r="Q153" s="100">
        <f>SUM(B153:P153)</f>
        <v>14715</v>
      </c>
      <c r="R153" s="100">
        <f t="shared" ref="R153:S153" si="19">SUM(R138:R152)</f>
        <v>14715</v>
      </c>
      <c r="S153" s="100">
        <f t="shared" si="19"/>
        <v>14853</v>
      </c>
      <c r="T153" s="100">
        <f t="shared" si="15"/>
        <v>-138</v>
      </c>
      <c r="U153" s="99">
        <f>SUM(U138:U152)</f>
        <v>14290</v>
      </c>
      <c r="V153" s="100">
        <v>14010.0</v>
      </c>
      <c r="W153" s="68"/>
      <c r="X153" s="68"/>
      <c r="Y153" s="68">
        <f>'MIS report'!V122</f>
        <v>703</v>
      </c>
      <c r="Z153" s="68">
        <f>'MIS report'!W122</f>
        <v>760</v>
      </c>
      <c r="AD153" s="11"/>
      <c r="AE153" s="11"/>
      <c r="AF153" s="11"/>
      <c r="AG153" s="11"/>
      <c r="AH153" s="11"/>
      <c r="AI153" s="11"/>
      <c r="AJ153" s="11"/>
    </row>
    <row r="154" ht="7.5" customHeight="1">
      <c r="A154" s="6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4"/>
      <c r="R154" s="44"/>
      <c r="S154" s="44"/>
      <c r="T154" s="44"/>
      <c r="U154" s="44"/>
      <c r="V154" s="44"/>
      <c r="W154" s="68"/>
      <c r="X154" s="68"/>
      <c r="Y154" s="68"/>
      <c r="Z154" s="68"/>
      <c r="AD154" s="11"/>
      <c r="AE154" s="11"/>
      <c r="AF154" s="11"/>
      <c r="AG154" s="11"/>
      <c r="AH154" s="11"/>
      <c r="AI154" s="11"/>
      <c r="AJ154" s="11"/>
    </row>
    <row r="155">
      <c r="A155" s="23" t="s">
        <v>100</v>
      </c>
      <c r="B155" s="101">
        <f t="shared" ref="B155:P155" si="20">B114+B136+B153</f>
        <v>294</v>
      </c>
      <c r="C155" s="101">
        <f t="shared" si="20"/>
        <v>763</v>
      </c>
      <c r="D155" s="101">
        <f t="shared" si="20"/>
        <v>3460</v>
      </c>
      <c r="E155" s="101">
        <f t="shared" si="20"/>
        <v>3588</v>
      </c>
      <c r="F155" s="101">
        <f t="shared" si="20"/>
        <v>3611</v>
      </c>
      <c r="G155" s="101">
        <f t="shared" si="20"/>
        <v>3754</v>
      </c>
      <c r="H155" s="101">
        <f t="shared" si="20"/>
        <v>3784</v>
      </c>
      <c r="I155" s="101">
        <f t="shared" si="20"/>
        <v>3768</v>
      </c>
      <c r="J155" s="101">
        <f t="shared" si="20"/>
        <v>3663</v>
      </c>
      <c r="K155" s="101">
        <f t="shared" si="20"/>
        <v>3792</v>
      </c>
      <c r="L155" s="101">
        <f t="shared" si="20"/>
        <v>3750</v>
      </c>
      <c r="M155" s="101">
        <f t="shared" si="20"/>
        <v>4018</v>
      </c>
      <c r="N155" s="101">
        <f t="shared" si="20"/>
        <v>3790</v>
      </c>
      <c r="O155" s="101">
        <f t="shared" si="20"/>
        <v>3526</v>
      </c>
      <c r="P155" s="101">
        <f t="shared" si="20"/>
        <v>3359</v>
      </c>
      <c r="Q155" s="44">
        <f t="shared" ref="Q155:R155" si="21">(Q114+Q136+Q153)</f>
        <v>48920</v>
      </c>
      <c r="R155" s="44">
        <f t="shared" si="21"/>
        <v>48920</v>
      </c>
      <c r="S155" s="44">
        <f t="shared" ref="S155:V155" si="22">S114+S136+S153</f>
        <v>48663</v>
      </c>
      <c r="T155" s="44">
        <f t="shared" si="22"/>
        <v>257</v>
      </c>
      <c r="U155" s="44">
        <f t="shared" si="22"/>
        <v>47108</v>
      </c>
      <c r="V155" s="44">
        <f t="shared" si="22"/>
        <v>48009</v>
      </c>
      <c r="W155" s="68"/>
      <c r="X155" s="68"/>
      <c r="Y155" s="68">
        <f>'MIS report'!V123</f>
        <v>2095</v>
      </c>
      <c r="Z155" s="68">
        <f>'MIS report'!W123</f>
        <v>1778</v>
      </c>
      <c r="AD155" s="11"/>
      <c r="AE155" s="11"/>
      <c r="AF155" s="11"/>
      <c r="AG155" s="11"/>
      <c r="AH155" s="11"/>
      <c r="AI155" s="11"/>
      <c r="AJ155" s="11"/>
    </row>
    <row r="156" ht="14.25" customHeight="1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AD156" s="11"/>
      <c r="AE156" s="11"/>
      <c r="AF156" s="11"/>
      <c r="AG156" s="11"/>
      <c r="AH156" s="11"/>
      <c r="AI156" s="11"/>
      <c r="AJ156" s="11"/>
    </row>
    <row r="157" ht="14.25" customHeight="1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AD157" s="11"/>
      <c r="AE157" s="11"/>
      <c r="AF157" s="11"/>
      <c r="AG157" s="11"/>
      <c r="AH157" s="11"/>
      <c r="AI157" s="11"/>
      <c r="AJ157" s="11"/>
    </row>
    <row r="158" ht="14.25" customHeight="1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AD158" s="11"/>
      <c r="AE158" s="11"/>
      <c r="AF158" s="11"/>
      <c r="AG158" s="11"/>
      <c r="AH158" s="11"/>
      <c r="AI158" s="11"/>
      <c r="AJ158" s="11"/>
    </row>
    <row r="159" ht="14.25" customHeight="1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AD159" s="11"/>
      <c r="AE159" s="11"/>
      <c r="AF159" s="11"/>
      <c r="AG159" s="11"/>
      <c r="AH159" s="11"/>
      <c r="AI159" s="11"/>
      <c r="AJ159" s="11"/>
    </row>
    <row r="160" ht="14.25" customHeight="1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AD160" s="11"/>
      <c r="AE160" s="11"/>
      <c r="AF160" s="11"/>
      <c r="AG160" s="11"/>
      <c r="AH160" s="11"/>
      <c r="AI160" s="11"/>
      <c r="AJ160" s="11"/>
    </row>
    <row r="161" ht="14.25" customHeight="1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AD161" s="11"/>
      <c r="AE161" s="11"/>
      <c r="AF161" s="11"/>
      <c r="AG161" s="11"/>
      <c r="AH161" s="11"/>
      <c r="AI161" s="11"/>
      <c r="AJ161" s="11"/>
    </row>
    <row r="162" ht="14.25" customHeight="1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AD162" s="11"/>
      <c r="AE162" s="11"/>
      <c r="AF162" s="11"/>
      <c r="AG162" s="11"/>
      <c r="AH162" s="11"/>
      <c r="AI162" s="11"/>
      <c r="AJ162" s="11"/>
    </row>
    <row r="163" ht="14.25" customHeight="1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AD163" s="11"/>
      <c r="AE163" s="11"/>
      <c r="AF163" s="11"/>
      <c r="AG163" s="11"/>
      <c r="AH163" s="11"/>
      <c r="AI163" s="11"/>
      <c r="AJ163" s="11"/>
    </row>
    <row r="164" ht="14.25" customHeight="1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AD164" s="11"/>
      <c r="AE164" s="11"/>
      <c r="AF164" s="11"/>
      <c r="AG164" s="11"/>
      <c r="AH164" s="11"/>
      <c r="AI164" s="11"/>
      <c r="AJ164" s="11"/>
    </row>
    <row r="165" ht="14.25" customHeight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AD165" s="11"/>
      <c r="AE165" s="11"/>
      <c r="AF165" s="11"/>
      <c r="AG165" s="11"/>
      <c r="AH165" s="11"/>
      <c r="AI165" s="11"/>
      <c r="AJ165" s="11"/>
    </row>
    <row r="166" ht="14.25" customHeight="1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AD166" s="11"/>
      <c r="AE166" s="11"/>
      <c r="AF166" s="11"/>
      <c r="AG166" s="11"/>
      <c r="AH166" s="11"/>
      <c r="AI166" s="11"/>
      <c r="AJ166" s="11"/>
    </row>
    <row r="167" ht="14.25" customHeight="1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AD167" s="11"/>
      <c r="AE167" s="11"/>
      <c r="AF167" s="11"/>
      <c r="AG167" s="11"/>
      <c r="AH167" s="11"/>
      <c r="AI167" s="11"/>
      <c r="AJ167" s="11"/>
    </row>
    <row r="168" ht="14.25" customHeight="1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AD168" s="11"/>
      <c r="AE168" s="11"/>
      <c r="AF168" s="11"/>
      <c r="AG168" s="11"/>
      <c r="AH168" s="11"/>
      <c r="AI168" s="11"/>
      <c r="AJ168" s="11"/>
    </row>
    <row r="169" ht="14.25" customHeight="1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AD169" s="11"/>
      <c r="AE169" s="11"/>
      <c r="AF169" s="11"/>
      <c r="AG169" s="11"/>
      <c r="AH169" s="11"/>
      <c r="AI169" s="11"/>
      <c r="AJ169" s="11"/>
    </row>
    <row r="170" ht="14.25" customHeight="1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AD170" s="11"/>
      <c r="AE170" s="11"/>
      <c r="AF170" s="11"/>
      <c r="AG170" s="11"/>
      <c r="AH170" s="11"/>
      <c r="AI170" s="11"/>
      <c r="AJ170" s="11"/>
    </row>
    <row r="171" ht="14.25" customHeight="1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AD171" s="11"/>
      <c r="AE171" s="11"/>
      <c r="AF171" s="11"/>
      <c r="AG171" s="11"/>
      <c r="AH171" s="11"/>
      <c r="AI171" s="11"/>
      <c r="AJ171" s="11"/>
    </row>
    <row r="172" ht="14.25" customHeight="1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AD172" s="11"/>
      <c r="AE172" s="11"/>
      <c r="AF172" s="11"/>
      <c r="AG172" s="11"/>
      <c r="AH172" s="11"/>
      <c r="AI172" s="11"/>
      <c r="AJ172" s="11"/>
    </row>
    <row r="173" ht="14.25" customHeight="1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AD173" s="11"/>
      <c r="AE173" s="11"/>
      <c r="AF173" s="11"/>
      <c r="AG173" s="11"/>
      <c r="AH173" s="11"/>
      <c r="AI173" s="11"/>
      <c r="AJ173" s="11"/>
    </row>
    <row r="174" ht="14.25" customHeight="1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AD174" s="11"/>
      <c r="AE174" s="11"/>
      <c r="AF174" s="11"/>
      <c r="AG174" s="11"/>
      <c r="AH174" s="11"/>
      <c r="AI174" s="11"/>
      <c r="AJ174" s="11"/>
    </row>
    <row r="175" ht="14.25" customHeight="1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AD175" s="11"/>
      <c r="AE175" s="11"/>
      <c r="AF175" s="11"/>
      <c r="AG175" s="11"/>
      <c r="AH175" s="11"/>
      <c r="AI175" s="11"/>
      <c r="AJ175" s="11"/>
    </row>
    <row r="176" ht="14.25" customHeight="1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AD176" s="11"/>
      <c r="AE176" s="11"/>
      <c r="AF176" s="11"/>
      <c r="AG176" s="11"/>
      <c r="AH176" s="11"/>
      <c r="AI176" s="11"/>
      <c r="AJ176" s="11"/>
    </row>
    <row r="177" ht="14.25" customHeight="1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AD177" s="11"/>
      <c r="AE177" s="11"/>
      <c r="AF177" s="11"/>
      <c r="AG177" s="11"/>
      <c r="AH177" s="11"/>
      <c r="AI177" s="11"/>
      <c r="AJ177" s="11"/>
    </row>
    <row r="178" ht="14.25" customHeight="1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AD178" s="11"/>
      <c r="AE178" s="11"/>
      <c r="AF178" s="11"/>
      <c r="AG178" s="11"/>
      <c r="AH178" s="11"/>
      <c r="AI178" s="11"/>
      <c r="AJ178" s="11"/>
    </row>
    <row r="179" ht="14.25" customHeight="1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AD179" s="11"/>
      <c r="AE179" s="11"/>
      <c r="AF179" s="11"/>
      <c r="AG179" s="11"/>
      <c r="AH179" s="11"/>
      <c r="AI179" s="11"/>
      <c r="AJ179" s="11"/>
    </row>
    <row r="180" ht="14.25" customHeight="1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AD180" s="11"/>
      <c r="AE180" s="11"/>
      <c r="AF180" s="11"/>
      <c r="AG180" s="11"/>
      <c r="AH180" s="11"/>
      <c r="AI180" s="11"/>
      <c r="AJ180" s="11"/>
    </row>
    <row r="181" ht="14.25" customHeight="1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AD181" s="11"/>
      <c r="AE181" s="11"/>
      <c r="AF181" s="11"/>
      <c r="AG181" s="11"/>
      <c r="AH181" s="11"/>
      <c r="AI181" s="11"/>
      <c r="AJ181" s="11"/>
    </row>
    <row r="182" ht="14.25" customHeight="1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AD182" s="11"/>
      <c r="AE182" s="11"/>
      <c r="AF182" s="11"/>
      <c r="AG182" s="11"/>
      <c r="AH182" s="11"/>
      <c r="AI182" s="11"/>
      <c r="AJ182" s="11"/>
    </row>
    <row r="183" ht="14.25" customHeight="1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AD183" s="11"/>
      <c r="AE183" s="11"/>
      <c r="AF183" s="11"/>
      <c r="AG183" s="11"/>
      <c r="AH183" s="11"/>
      <c r="AI183" s="11"/>
      <c r="AJ183" s="11"/>
    </row>
    <row r="184" ht="14.25" customHeight="1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AD184" s="11"/>
      <c r="AE184" s="11"/>
      <c r="AF184" s="11"/>
      <c r="AG184" s="11"/>
      <c r="AH184" s="11"/>
      <c r="AI184" s="11"/>
      <c r="AJ184" s="11"/>
    </row>
    <row r="185" ht="14.25" customHeight="1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AD185" s="11"/>
      <c r="AE185" s="11"/>
      <c r="AF185" s="11"/>
      <c r="AG185" s="11"/>
      <c r="AH185" s="11"/>
      <c r="AI185" s="11"/>
      <c r="AJ185" s="11"/>
    </row>
    <row r="186" ht="14.25" customHeight="1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AD186" s="11"/>
      <c r="AE186" s="11"/>
      <c r="AF186" s="11"/>
      <c r="AG186" s="11"/>
      <c r="AH186" s="11"/>
      <c r="AI186" s="11"/>
      <c r="AJ186" s="11"/>
    </row>
    <row r="187" ht="14.25" customHeight="1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AD187" s="11"/>
      <c r="AE187" s="11"/>
      <c r="AF187" s="11"/>
      <c r="AG187" s="11"/>
      <c r="AH187" s="11"/>
      <c r="AI187" s="11"/>
      <c r="AJ187" s="11"/>
    </row>
    <row r="188" ht="14.25" customHeight="1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AD188" s="11"/>
      <c r="AE188" s="11"/>
      <c r="AF188" s="11"/>
      <c r="AG188" s="11"/>
      <c r="AH188" s="11"/>
      <c r="AI188" s="11"/>
      <c r="AJ188" s="11"/>
    </row>
    <row r="189" ht="14.25" customHeight="1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AD189" s="11"/>
      <c r="AE189" s="11"/>
      <c r="AF189" s="11"/>
      <c r="AG189" s="11"/>
      <c r="AH189" s="11"/>
      <c r="AI189" s="11"/>
      <c r="AJ189" s="11"/>
    </row>
    <row r="190" ht="14.25" customHeight="1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AD190" s="11"/>
      <c r="AE190" s="11"/>
      <c r="AF190" s="11"/>
      <c r="AG190" s="11"/>
      <c r="AH190" s="11"/>
      <c r="AI190" s="11"/>
      <c r="AJ190" s="11"/>
    </row>
    <row r="191" ht="14.25" customHeight="1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AD191" s="11"/>
      <c r="AE191" s="11"/>
      <c r="AF191" s="11"/>
      <c r="AG191" s="11"/>
      <c r="AH191" s="11"/>
      <c r="AI191" s="11"/>
      <c r="AJ191" s="11"/>
    </row>
    <row r="192" ht="14.25" customHeight="1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AD192" s="11"/>
      <c r="AE192" s="11"/>
      <c r="AF192" s="11"/>
      <c r="AG192" s="11"/>
      <c r="AH192" s="11"/>
      <c r="AI192" s="11"/>
      <c r="AJ192" s="11"/>
    </row>
    <row r="193" ht="14.25" customHeight="1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AD193" s="11"/>
      <c r="AE193" s="11"/>
      <c r="AF193" s="11"/>
      <c r="AG193" s="11"/>
      <c r="AH193" s="11"/>
      <c r="AI193" s="11"/>
      <c r="AJ193" s="11"/>
    </row>
    <row r="194" ht="14.25" customHeight="1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AD194" s="11"/>
      <c r="AE194" s="11"/>
      <c r="AF194" s="11"/>
      <c r="AG194" s="11"/>
      <c r="AH194" s="11"/>
      <c r="AI194" s="11"/>
      <c r="AJ194" s="11"/>
    </row>
    <row r="195" ht="14.25" customHeight="1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AD195" s="11"/>
      <c r="AE195" s="11"/>
      <c r="AF195" s="11"/>
      <c r="AG195" s="11"/>
      <c r="AH195" s="11"/>
      <c r="AI195" s="11"/>
      <c r="AJ195" s="11"/>
    </row>
    <row r="196" ht="14.25" customHeight="1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AD196" s="11"/>
      <c r="AE196" s="11"/>
      <c r="AF196" s="11"/>
      <c r="AG196" s="11"/>
      <c r="AH196" s="11"/>
      <c r="AI196" s="11"/>
      <c r="AJ196" s="11"/>
    </row>
    <row r="197" ht="14.25" customHeight="1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AD197" s="11"/>
      <c r="AE197" s="11"/>
      <c r="AF197" s="11"/>
      <c r="AG197" s="11"/>
      <c r="AH197" s="11"/>
      <c r="AI197" s="11"/>
      <c r="AJ197" s="11"/>
    </row>
    <row r="198" ht="14.25" customHeight="1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AD198" s="11"/>
      <c r="AE198" s="11"/>
      <c r="AF198" s="11"/>
      <c r="AG198" s="11"/>
      <c r="AH198" s="11"/>
      <c r="AI198" s="11"/>
      <c r="AJ198" s="11"/>
    </row>
    <row r="199" ht="14.25" customHeight="1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AD199" s="11"/>
      <c r="AE199" s="11"/>
      <c r="AF199" s="11"/>
      <c r="AG199" s="11"/>
      <c r="AH199" s="11"/>
      <c r="AI199" s="11"/>
      <c r="AJ199" s="11"/>
    </row>
    <row r="200" ht="14.25" customHeight="1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AD200" s="11"/>
      <c r="AE200" s="11"/>
      <c r="AF200" s="11"/>
      <c r="AG200" s="11"/>
      <c r="AH200" s="11"/>
      <c r="AI200" s="11"/>
      <c r="AJ200" s="11"/>
    </row>
    <row r="201" ht="14.25" customHeight="1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AD201" s="11"/>
      <c r="AE201" s="11"/>
      <c r="AF201" s="11"/>
      <c r="AG201" s="11"/>
      <c r="AH201" s="11"/>
      <c r="AI201" s="11"/>
      <c r="AJ201" s="11"/>
    </row>
    <row r="202" ht="14.25" customHeight="1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AD202" s="11"/>
      <c r="AE202" s="11"/>
      <c r="AF202" s="11"/>
      <c r="AG202" s="11"/>
      <c r="AH202" s="11"/>
      <c r="AI202" s="11"/>
      <c r="AJ202" s="11"/>
    </row>
    <row r="203" ht="14.25" customHeight="1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AD203" s="11"/>
      <c r="AE203" s="11"/>
      <c r="AF203" s="11"/>
      <c r="AG203" s="11"/>
      <c r="AH203" s="11"/>
      <c r="AI203" s="11"/>
      <c r="AJ203" s="11"/>
    </row>
    <row r="204" ht="14.25" customHeight="1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AD204" s="11"/>
      <c r="AE204" s="11"/>
      <c r="AF204" s="11"/>
      <c r="AG204" s="11"/>
      <c r="AH204" s="11"/>
      <c r="AI204" s="11"/>
      <c r="AJ204" s="11"/>
    </row>
    <row r="205" ht="14.25" customHeight="1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AD205" s="11"/>
      <c r="AE205" s="11"/>
      <c r="AF205" s="11"/>
      <c r="AG205" s="11"/>
      <c r="AH205" s="11"/>
      <c r="AI205" s="11"/>
      <c r="AJ205" s="11"/>
    </row>
    <row r="206" ht="14.25" customHeight="1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AD206" s="11"/>
      <c r="AE206" s="11"/>
      <c r="AF206" s="11"/>
      <c r="AG206" s="11"/>
      <c r="AH206" s="11"/>
      <c r="AI206" s="11"/>
      <c r="AJ206" s="11"/>
    </row>
    <row r="207" ht="14.25" customHeight="1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AD207" s="11"/>
      <c r="AE207" s="11"/>
      <c r="AF207" s="11"/>
      <c r="AG207" s="11"/>
      <c r="AH207" s="11"/>
      <c r="AI207" s="11"/>
      <c r="AJ207" s="11"/>
    </row>
    <row r="208" ht="14.25" customHeight="1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AD208" s="11"/>
      <c r="AE208" s="11"/>
      <c r="AF208" s="11"/>
      <c r="AG208" s="11"/>
      <c r="AH208" s="11"/>
      <c r="AI208" s="11"/>
      <c r="AJ208" s="11"/>
    </row>
    <row r="209" ht="14.25" customHeight="1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AD209" s="11"/>
      <c r="AE209" s="11"/>
      <c r="AF209" s="11"/>
      <c r="AG209" s="11"/>
      <c r="AH209" s="11"/>
      <c r="AI209" s="11"/>
      <c r="AJ209" s="11"/>
    </row>
    <row r="210" ht="14.25" customHeight="1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AD210" s="11"/>
      <c r="AE210" s="11"/>
      <c r="AF210" s="11"/>
      <c r="AG210" s="11"/>
      <c r="AH210" s="11"/>
      <c r="AI210" s="11"/>
      <c r="AJ210" s="11"/>
    </row>
    <row r="211" ht="14.25" customHeight="1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AD211" s="11"/>
      <c r="AE211" s="11"/>
      <c r="AF211" s="11"/>
      <c r="AG211" s="11"/>
      <c r="AH211" s="11"/>
      <c r="AI211" s="11"/>
      <c r="AJ211" s="11"/>
    </row>
    <row r="212" ht="14.25" customHeight="1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AD212" s="11"/>
      <c r="AE212" s="11"/>
      <c r="AF212" s="11"/>
      <c r="AG212" s="11"/>
      <c r="AH212" s="11"/>
      <c r="AI212" s="11"/>
      <c r="AJ212" s="11"/>
    </row>
    <row r="213" ht="14.25" customHeight="1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AD213" s="11"/>
      <c r="AE213" s="11"/>
      <c r="AF213" s="11"/>
      <c r="AG213" s="11"/>
      <c r="AH213" s="11"/>
      <c r="AI213" s="11"/>
      <c r="AJ213" s="11"/>
    </row>
    <row r="214" ht="14.25" customHeight="1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AD214" s="11"/>
      <c r="AE214" s="11"/>
      <c r="AF214" s="11"/>
      <c r="AG214" s="11"/>
      <c r="AH214" s="11"/>
      <c r="AI214" s="11"/>
      <c r="AJ214" s="11"/>
    </row>
    <row r="215" ht="14.2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AD215" s="11"/>
      <c r="AE215" s="11"/>
      <c r="AF215" s="11"/>
      <c r="AG215" s="11"/>
      <c r="AH215" s="11"/>
      <c r="AI215" s="11"/>
      <c r="AJ215" s="11"/>
    </row>
    <row r="216" ht="14.25" customHeight="1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AD216" s="11"/>
      <c r="AE216" s="11"/>
      <c r="AF216" s="11"/>
      <c r="AG216" s="11"/>
      <c r="AH216" s="11"/>
      <c r="AI216" s="11"/>
      <c r="AJ216" s="11"/>
    </row>
    <row r="217" ht="14.25" customHeight="1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AD217" s="11"/>
      <c r="AE217" s="11"/>
      <c r="AF217" s="11"/>
      <c r="AG217" s="11"/>
      <c r="AH217" s="11"/>
      <c r="AI217" s="11"/>
      <c r="AJ217" s="11"/>
    </row>
    <row r="218" ht="14.25" customHeight="1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AD218" s="11"/>
      <c r="AE218" s="11"/>
      <c r="AF218" s="11"/>
      <c r="AG218" s="11"/>
      <c r="AH218" s="11"/>
      <c r="AI218" s="11"/>
      <c r="AJ218" s="11"/>
    </row>
    <row r="219" ht="14.25" customHeight="1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AD219" s="11"/>
      <c r="AE219" s="11"/>
      <c r="AF219" s="11"/>
      <c r="AG219" s="11"/>
      <c r="AH219" s="11"/>
      <c r="AI219" s="11"/>
      <c r="AJ219" s="11"/>
    </row>
    <row r="220" ht="14.25" customHeight="1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AD220" s="11"/>
      <c r="AE220" s="11"/>
      <c r="AF220" s="11"/>
      <c r="AG220" s="11"/>
      <c r="AH220" s="11"/>
      <c r="AI220" s="11"/>
      <c r="AJ220" s="11"/>
    </row>
    <row r="221" ht="14.25" customHeight="1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AD221" s="11"/>
      <c r="AE221" s="11"/>
      <c r="AF221" s="11"/>
      <c r="AG221" s="11"/>
      <c r="AH221" s="11"/>
      <c r="AI221" s="11"/>
      <c r="AJ221" s="11"/>
    </row>
    <row r="222" ht="14.25" customHeight="1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AD222" s="11"/>
      <c r="AE222" s="11"/>
      <c r="AF222" s="11"/>
      <c r="AG222" s="11"/>
      <c r="AH222" s="11"/>
      <c r="AI222" s="11"/>
      <c r="AJ222" s="11"/>
    </row>
    <row r="223" ht="14.25" customHeight="1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AD223" s="11"/>
      <c r="AE223" s="11"/>
      <c r="AF223" s="11"/>
      <c r="AG223" s="11"/>
      <c r="AH223" s="11"/>
      <c r="AI223" s="11"/>
      <c r="AJ223" s="11"/>
    </row>
    <row r="224" ht="14.25" customHeight="1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AD224" s="11"/>
      <c r="AE224" s="11"/>
      <c r="AF224" s="11"/>
      <c r="AG224" s="11"/>
      <c r="AH224" s="11"/>
      <c r="AI224" s="11"/>
      <c r="AJ224" s="11"/>
    </row>
    <row r="225" ht="14.25" customHeight="1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AD225" s="11"/>
      <c r="AE225" s="11"/>
      <c r="AF225" s="11"/>
      <c r="AG225" s="11"/>
      <c r="AH225" s="11"/>
      <c r="AI225" s="11"/>
      <c r="AJ225" s="11"/>
    </row>
    <row r="226" ht="14.25" customHeight="1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AD226" s="11"/>
      <c r="AE226" s="11"/>
      <c r="AF226" s="11"/>
      <c r="AG226" s="11"/>
      <c r="AH226" s="11"/>
      <c r="AI226" s="11"/>
      <c r="AJ226" s="11"/>
    </row>
    <row r="227" ht="14.25" customHeight="1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AD227" s="11"/>
      <c r="AE227" s="11"/>
      <c r="AF227" s="11"/>
      <c r="AG227" s="11"/>
      <c r="AH227" s="11"/>
      <c r="AI227" s="11"/>
      <c r="AJ227" s="11"/>
    </row>
    <row r="228" ht="14.25" customHeight="1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AD228" s="11"/>
      <c r="AE228" s="11"/>
      <c r="AF228" s="11"/>
      <c r="AG228" s="11"/>
      <c r="AH228" s="11"/>
      <c r="AI228" s="11"/>
      <c r="AJ228" s="11"/>
    </row>
    <row r="229" ht="14.25" customHeight="1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AD229" s="11"/>
      <c r="AE229" s="11"/>
      <c r="AF229" s="11"/>
      <c r="AG229" s="11"/>
      <c r="AH229" s="11"/>
      <c r="AI229" s="11"/>
      <c r="AJ229" s="11"/>
    </row>
    <row r="230" ht="14.25" customHeight="1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AD230" s="11"/>
      <c r="AE230" s="11"/>
      <c r="AF230" s="11"/>
      <c r="AG230" s="11"/>
      <c r="AH230" s="11"/>
      <c r="AI230" s="11"/>
      <c r="AJ230" s="11"/>
    </row>
    <row r="231" ht="14.2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AD231" s="11"/>
      <c r="AE231" s="11"/>
      <c r="AF231" s="11"/>
      <c r="AG231" s="11"/>
      <c r="AH231" s="11"/>
      <c r="AI231" s="11"/>
      <c r="AJ231" s="11"/>
    </row>
    <row r="232" ht="14.2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AD232" s="11"/>
      <c r="AE232" s="11"/>
      <c r="AF232" s="11"/>
      <c r="AG232" s="11"/>
      <c r="AH232" s="11"/>
      <c r="AI232" s="11"/>
      <c r="AJ232" s="11"/>
    </row>
    <row r="233" ht="14.2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AD233" s="11"/>
      <c r="AE233" s="11"/>
      <c r="AF233" s="11"/>
      <c r="AG233" s="11"/>
      <c r="AH233" s="11"/>
      <c r="AI233" s="11"/>
      <c r="AJ233" s="11"/>
    </row>
    <row r="234" ht="14.2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AD234" s="11"/>
      <c r="AE234" s="11"/>
      <c r="AF234" s="11"/>
      <c r="AG234" s="11"/>
      <c r="AH234" s="11"/>
      <c r="AI234" s="11"/>
      <c r="AJ234" s="11"/>
    </row>
    <row r="235" ht="14.2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AD235" s="11"/>
      <c r="AE235" s="11"/>
      <c r="AF235" s="11"/>
      <c r="AG235" s="11"/>
      <c r="AH235" s="11"/>
      <c r="AI235" s="11"/>
      <c r="AJ235" s="11"/>
    </row>
    <row r="236" ht="14.2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AD236" s="11"/>
      <c r="AE236" s="11"/>
      <c r="AF236" s="11"/>
      <c r="AG236" s="11"/>
      <c r="AH236" s="11"/>
      <c r="AI236" s="11"/>
      <c r="AJ236" s="11"/>
    </row>
    <row r="237" ht="14.2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AD237" s="11"/>
      <c r="AE237" s="11"/>
      <c r="AF237" s="11"/>
      <c r="AG237" s="11"/>
      <c r="AH237" s="11"/>
      <c r="AI237" s="11"/>
      <c r="AJ237" s="11"/>
    </row>
    <row r="238" ht="14.25" customHeight="1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AD238" s="11"/>
      <c r="AE238" s="11"/>
      <c r="AF238" s="11"/>
      <c r="AG238" s="11"/>
      <c r="AH238" s="11"/>
      <c r="AI238" s="11"/>
      <c r="AJ238" s="11"/>
    </row>
    <row r="239" ht="14.25" customHeight="1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AD239" s="11"/>
      <c r="AE239" s="11"/>
      <c r="AF239" s="11"/>
      <c r="AG239" s="11"/>
      <c r="AH239" s="11"/>
      <c r="AI239" s="11"/>
      <c r="AJ239" s="11"/>
    </row>
    <row r="240" ht="14.25" customHeight="1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AD240" s="11"/>
      <c r="AE240" s="11"/>
      <c r="AF240" s="11"/>
      <c r="AG240" s="11"/>
      <c r="AH240" s="11"/>
      <c r="AI240" s="11"/>
      <c r="AJ240" s="11"/>
    </row>
    <row r="241" ht="14.25" customHeight="1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AD241" s="11"/>
      <c r="AE241" s="11"/>
      <c r="AF241" s="11"/>
      <c r="AG241" s="11"/>
      <c r="AH241" s="11"/>
      <c r="AI241" s="11"/>
      <c r="AJ241" s="11"/>
    </row>
    <row r="242" ht="14.25" customHeight="1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AD242" s="11"/>
      <c r="AE242" s="11"/>
      <c r="AF242" s="11"/>
      <c r="AG242" s="11"/>
      <c r="AH242" s="11"/>
      <c r="AI242" s="11"/>
      <c r="AJ242" s="11"/>
    </row>
    <row r="243" ht="14.25" customHeight="1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AD243" s="11"/>
      <c r="AE243" s="11"/>
      <c r="AF243" s="11"/>
      <c r="AG243" s="11"/>
      <c r="AH243" s="11"/>
      <c r="AI243" s="11"/>
      <c r="AJ243" s="11"/>
    </row>
    <row r="244" ht="14.25" customHeight="1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AD244" s="11"/>
      <c r="AE244" s="11"/>
      <c r="AF244" s="11"/>
      <c r="AG244" s="11"/>
      <c r="AH244" s="11"/>
      <c r="AI244" s="11"/>
      <c r="AJ244" s="11"/>
    </row>
    <row r="245" ht="14.25" customHeight="1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AD245" s="11"/>
      <c r="AE245" s="11"/>
      <c r="AF245" s="11"/>
      <c r="AG245" s="11"/>
      <c r="AH245" s="11"/>
      <c r="AI245" s="11"/>
      <c r="AJ245" s="11"/>
    </row>
    <row r="246" ht="14.25" customHeight="1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AD246" s="11"/>
      <c r="AE246" s="11"/>
      <c r="AF246" s="11"/>
      <c r="AG246" s="11"/>
      <c r="AH246" s="11"/>
      <c r="AI246" s="11"/>
      <c r="AJ246" s="11"/>
    </row>
    <row r="247" ht="14.25" customHeight="1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AD247" s="11"/>
      <c r="AE247" s="11"/>
      <c r="AF247" s="11"/>
      <c r="AG247" s="11"/>
      <c r="AH247" s="11"/>
      <c r="AI247" s="11"/>
      <c r="AJ247" s="11"/>
    </row>
    <row r="248" ht="14.25" customHeight="1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AD248" s="11"/>
      <c r="AE248" s="11"/>
      <c r="AF248" s="11"/>
      <c r="AG248" s="11"/>
      <c r="AH248" s="11"/>
      <c r="AI248" s="11"/>
      <c r="AJ248" s="11"/>
    </row>
    <row r="249" ht="14.25" customHeight="1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AD249" s="11"/>
      <c r="AE249" s="11"/>
      <c r="AF249" s="11"/>
      <c r="AG249" s="11"/>
      <c r="AH249" s="11"/>
      <c r="AI249" s="11"/>
      <c r="AJ249" s="11"/>
    </row>
    <row r="250" ht="14.25" customHeight="1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AD250" s="11"/>
      <c r="AE250" s="11"/>
      <c r="AF250" s="11"/>
      <c r="AG250" s="11"/>
      <c r="AH250" s="11"/>
      <c r="AI250" s="11"/>
      <c r="AJ250" s="11"/>
    </row>
    <row r="251" ht="14.25" customHeight="1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AD251" s="11"/>
      <c r="AE251" s="11"/>
      <c r="AF251" s="11"/>
      <c r="AG251" s="11"/>
      <c r="AH251" s="11"/>
      <c r="AI251" s="11"/>
      <c r="AJ251" s="11"/>
    </row>
    <row r="252" ht="14.25" customHeight="1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AD252" s="11"/>
      <c r="AE252" s="11"/>
      <c r="AF252" s="11"/>
      <c r="AG252" s="11"/>
      <c r="AH252" s="11"/>
      <c r="AI252" s="11"/>
      <c r="AJ252" s="11"/>
    </row>
    <row r="253" ht="14.25" customHeight="1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AD253" s="11"/>
      <c r="AE253" s="11"/>
      <c r="AF253" s="11"/>
      <c r="AG253" s="11"/>
      <c r="AH253" s="11"/>
      <c r="AI253" s="11"/>
      <c r="AJ253" s="11"/>
    </row>
    <row r="254" ht="14.25" customHeight="1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AD254" s="11"/>
      <c r="AE254" s="11"/>
      <c r="AF254" s="11"/>
      <c r="AG254" s="11"/>
      <c r="AH254" s="11"/>
      <c r="AI254" s="11"/>
      <c r="AJ254" s="11"/>
    </row>
    <row r="255" ht="14.25" customHeight="1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AD255" s="11"/>
      <c r="AE255" s="11"/>
      <c r="AF255" s="11"/>
      <c r="AG255" s="11"/>
      <c r="AH255" s="11"/>
      <c r="AI255" s="11"/>
      <c r="AJ255" s="11"/>
    </row>
    <row r="256" ht="14.25" customHeight="1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AD256" s="11"/>
      <c r="AE256" s="11"/>
      <c r="AF256" s="11"/>
      <c r="AG256" s="11"/>
      <c r="AH256" s="11"/>
      <c r="AI256" s="11"/>
      <c r="AJ256" s="11"/>
    </row>
    <row r="257" ht="14.25" customHeight="1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AD257" s="11"/>
      <c r="AE257" s="11"/>
      <c r="AF257" s="11"/>
      <c r="AG257" s="11"/>
      <c r="AH257" s="11"/>
      <c r="AI257" s="11"/>
      <c r="AJ257" s="11"/>
    </row>
    <row r="258" ht="14.25" customHeight="1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AD258" s="11"/>
      <c r="AE258" s="11"/>
      <c r="AF258" s="11"/>
      <c r="AG258" s="11"/>
      <c r="AH258" s="11"/>
      <c r="AI258" s="11"/>
      <c r="AJ258" s="11"/>
    </row>
    <row r="259" ht="14.25" customHeight="1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AD259" s="11"/>
      <c r="AE259" s="11"/>
      <c r="AF259" s="11"/>
      <c r="AG259" s="11"/>
      <c r="AH259" s="11"/>
      <c r="AI259" s="11"/>
      <c r="AJ259" s="11"/>
    </row>
    <row r="260" ht="14.25" customHeight="1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AD260" s="11"/>
      <c r="AE260" s="11"/>
      <c r="AF260" s="11"/>
      <c r="AG260" s="11"/>
      <c r="AH260" s="11"/>
      <c r="AI260" s="11"/>
      <c r="AJ260" s="11"/>
    </row>
    <row r="261" ht="14.25" customHeight="1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AD261" s="11"/>
      <c r="AE261" s="11"/>
      <c r="AF261" s="11"/>
      <c r="AG261" s="11"/>
      <c r="AH261" s="11"/>
      <c r="AI261" s="11"/>
      <c r="AJ261" s="11"/>
    </row>
    <row r="262" ht="14.25" customHeight="1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AD262" s="11"/>
      <c r="AE262" s="11"/>
      <c r="AF262" s="11"/>
      <c r="AG262" s="11"/>
      <c r="AH262" s="11"/>
      <c r="AI262" s="11"/>
      <c r="AJ262" s="11"/>
    </row>
    <row r="263" ht="14.25" customHeight="1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AD263" s="11"/>
      <c r="AE263" s="11"/>
      <c r="AF263" s="11"/>
      <c r="AG263" s="11"/>
      <c r="AH263" s="11"/>
      <c r="AI263" s="11"/>
      <c r="AJ263" s="11"/>
    </row>
    <row r="264" ht="14.25" customHeight="1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AD264" s="11"/>
      <c r="AE264" s="11"/>
      <c r="AF264" s="11"/>
      <c r="AG264" s="11"/>
      <c r="AH264" s="11"/>
      <c r="AI264" s="11"/>
      <c r="AJ264" s="11"/>
    </row>
    <row r="265" ht="14.25" customHeight="1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AD265" s="11"/>
      <c r="AE265" s="11"/>
      <c r="AF265" s="11"/>
      <c r="AG265" s="11"/>
      <c r="AH265" s="11"/>
      <c r="AI265" s="11"/>
      <c r="AJ265" s="11"/>
    </row>
    <row r="266" ht="14.25" customHeight="1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AD266" s="11"/>
      <c r="AE266" s="11"/>
      <c r="AF266" s="11"/>
      <c r="AG266" s="11"/>
      <c r="AH266" s="11"/>
      <c r="AI266" s="11"/>
      <c r="AJ266" s="11"/>
    </row>
    <row r="267" ht="14.25" customHeight="1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AD267" s="11"/>
      <c r="AE267" s="11"/>
      <c r="AF267" s="11"/>
      <c r="AG267" s="11"/>
      <c r="AH267" s="11"/>
      <c r="AI267" s="11"/>
      <c r="AJ267" s="11"/>
    </row>
    <row r="268" ht="14.25" customHeight="1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AD268" s="11"/>
      <c r="AE268" s="11"/>
      <c r="AF268" s="11"/>
      <c r="AG268" s="11"/>
      <c r="AH268" s="11"/>
      <c r="AI268" s="11"/>
      <c r="AJ268" s="11"/>
    </row>
    <row r="269" ht="14.25" customHeight="1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AD269" s="11"/>
      <c r="AE269" s="11"/>
      <c r="AF269" s="11"/>
      <c r="AG269" s="11"/>
      <c r="AH269" s="11"/>
      <c r="AI269" s="11"/>
      <c r="AJ269" s="11"/>
    </row>
    <row r="270" ht="14.25" customHeight="1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AD270" s="11"/>
      <c r="AE270" s="11"/>
      <c r="AF270" s="11"/>
      <c r="AG270" s="11"/>
      <c r="AH270" s="11"/>
      <c r="AI270" s="11"/>
      <c r="AJ270" s="11"/>
    </row>
    <row r="271" ht="14.25" customHeight="1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AD271" s="11"/>
      <c r="AE271" s="11"/>
      <c r="AF271" s="11"/>
      <c r="AG271" s="11"/>
      <c r="AH271" s="11"/>
      <c r="AI271" s="11"/>
      <c r="AJ271" s="11"/>
    </row>
    <row r="272" ht="14.25" customHeight="1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AD272" s="11"/>
      <c r="AE272" s="11"/>
      <c r="AF272" s="11"/>
      <c r="AG272" s="11"/>
      <c r="AH272" s="11"/>
      <c r="AI272" s="11"/>
      <c r="AJ272" s="11"/>
    </row>
    <row r="273" ht="14.25" customHeight="1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AD273" s="11"/>
      <c r="AE273" s="11"/>
      <c r="AF273" s="11"/>
      <c r="AG273" s="11"/>
      <c r="AH273" s="11"/>
      <c r="AI273" s="11"/>
      <c r="AJ273" s="11"/>
    </row>
    <row r="274" ht="14.25" customHeight="1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AD274" s="11"/>
      <c r="AE274" s="11"/>
      <c r="AF274" s="11"/>
      <c r="AG274" s="11"/>
      <c r="AH274" s="11"/>
      <c r="AI274" s="11"/>
      <c r="AJ274" s="11"/>
    </row>
    <row r="275" ht="14.25" customHeight="1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AD275" s="11"/>
      <c r="AE275" s="11"/>
      <c r="AF275" s="11"/>
      <c r="AG275" s="11"/>
      <c r="AH275" s="11"/>
      <c r="AI275" s="11"/>
      <c r="AJ275" s="11"/>
    </row>
    <row r="276" ht="14.25" customHeight="1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AD276" s="11"/>
      <c r="AE276" s="11"/>
      <c r="AF276" s="11"/>
      <c r="AG276" s="11"/>
      <c r="AH276" s="11"/>
      <c r="AI276" s="11"/>
      <c r="AJ276" s="11"/>
    </row>
    <row r="277" ht="14.25" customHeight="1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AD277" s="11"/>
      <c r="AE277" s="11"/>
      <c r="AF277" s="11"/>
      <c r="AG277" s="11"/>
      <c r="AH277" s="11"/>
      <c r="AI277" s="11"/>
      <c r="AJ277" s="11"/>
    </row>
    <row r="278" ht="14.25" customHeight="1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AD278" s="11"/>
      <c r="AE278" s="11"/>
      <c r="AF278" s="11"/>
      <c r="AG278" s="11"/>
      <c r="AH278" s="11"/>
      <c r="AI278" s="11"/>
      <c r="AJ278" s="11"/>
    </row>
    <row r="279" ht="14.25" customHeight="1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AD279" s="11"/>
      <c r="AE279" s="11"/>
      <c r="AF279" s="11"/>
      <c r="AG279" s="11"/>
      <c r="AH279" s="11"/>
      <c r="AI279" s="11"/>
      <c r="AJ279" s="11"/>
    </row>
    <row r="280" ht="14.25" customHeight="1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AD280" s="11"/>
      <c r="AE280" s="11"/>
      <c r="AF280" s="11"/>
      <c r="AG280" s="11"/>
      <c r="AH280" s="11"/>
      <c r="AI280" s="11"/>
      <c r="AJ280" s="11"/>
    </row>
    <row r="281" ht="14.25" customHeight="1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AD281" s="11"/>
      <c r="AE281" s="11"/>
      <c r="AF281" s="11"/>
      <c r="AG281" s="11"/>
      <c r="AH281" s="11"/>
      <c r="AI281" s="11"/>
      <c r="AJ281" s="11"/>
    </row>
    <row r="282" ht="14.25" customHeight="1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AD282" s="11"/>
      <c r="AE282" s="11"/>
      <c r="AF282" s="11"/>
      <c r="AG282" s="11"/>
      <c r="AH282" s="11"/>
      <c r="AI282" s="11"/>
      <c r="AJ282" s="11"/>
    </row>
    <row r="283" ht="14.2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AD283" s="11"/>
      <c r="AE283" s="11"/>
      <c r="AF283" s="11"/>
      <c r="AG283" s="11"/>
      <c r="AH283" s="11"/>
      <c r="AI283" s="11"/>
      <c r="AJ283" s="11"/>
    </row>
    <row r="284" ht="14.25" customHeight="1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AD284" s="11"/>
      <c r="AE284" s="11"/>
      <c r="AF284" s="11"/>
      <c r="AG284" s="11"/>
      <c r="AH284" s="11"/>
      <c r="AI284" s="11"/>
      <c r="AJ284" s="11"/>
    </row>
    <row r="285" ht="14.25" customHeight="1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AD285" s="11"/>
      <c r="AE285" s="11"/>
      <c r="AF285" s="11"/>
      <c r="AG285" s="11"/>
      <c r="AH285" s="11"/>
      <c r="AI285" s="11"/>
      <c r="AJ285" s="11"/>
    </row>
    <row r="286" ht="14.25" customHeight="1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AD286" s="11"/>
      <c r="AE286" s="11"/>
      <c r="AF286" s="11"/>
      <c r="AG286" s="11"/>
      <c r="AH286" s="11"/>
      <c r="AI286" s="11"/>
      <c r="AJ286" s="11"/>
    </row>
    <row r="287" ht="14.25" customHeight="1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AD287" s="11"/>
      <c r="AE287" s="11"/>
      <c r="AF287" s="11"/>
      <c r="AG287" s="11"/>
      <c r="AH287" s="11"/>
      <c r="AI287" s="11"/>
      <c r="AJ287" s="11"/>
    </row>
    <row r="288" ht="14.25" customHeight="1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AD288" s="11"/>
      <c r="AE288" s="11"/>
      <c r="AF288" s="11"/>
      <c r="AG288" s="11"/>
      <c r="AH288" s="11"/>
      <c r="AI288" s="11"/>
      <c r="AJ288" s="11"/>
    </row>
    <row r="289" ht="14.25" customHeight="1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AD289" s="11"/>
      <c r="AE289" s="11"/>
      <c r="AF289" s="11"/>
      <c r="AG289" s="11"/>
      <c r="AH289" s="11"/>
      <c r="AI289" s="11"/>
      <c r="AJ289" s="11"/>
    </row>
    <row r="290" ht="14.25" customHeight="1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AD290" s="11"/>
      <c r="AE290" s="11"/>
      <c r="AF290" s="11"/>
      <c r="AG290" s="11"/>
      <c r="AH290" s="11"/>
      <c r="AI290" s="11"/>
      <c r="AJ290" s="11"/>
    </row>
    <row r="291" ht="14.25" customHeight="1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AD291" s="11"/>
      <c r="AE291" s="11"/>
      <c r="AF291" s="11"/>
      <c r="AG291" s="11"/>
      <c r="AH291" s="11"/>
      <c r="AI291" s="11"/>
      <c r="AJ291" s="11"/>
    </row>
    <row r="292" ht="14.25" customHeight="1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AD292" s="11"/>
      <c r="AE292" s="11"/>
      <c r="AF292" s="11"/>
      <c r="AG292" s="11"/>
      <c r="AH292" s="11"/>
      <c r="AI292" s="11"/>
      <c r="AJ292" s="11"/>
    </row>
    <row r="293" ht="14.25" customHeight="1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AD293" s="11"/>
      <c r="AE293" s="11"/>
      <c r="AF293" s="11"/>
      <c r="AG293" s="11"/>
      <c r="AH293" s="11"/>
      <c r="AI293" s="11"/>
      <c r="AJ293" s="11"/>
    </row>
    <row r="294" ht="14.25" customHeight="1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AD294" s="11"/>
      <c r="AE294" s="11"/>
      <c r="AF294" s="11"/>
      <c r="AG294" s="11"/>
      <c r="AH294" s="11"/>
      <c r="AI294" s="11"/>
      <c r="AJ294" s="11"/>
    </row>
    <row r="295" ht="14.25" customHeight="1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AD295" s="11"/>
      <c r="AE295" s="11"/>
      <c r="AF295" s="11"/>
      <c r="AG295" s="11"/>
      <c r="AH295" s="11"/>
      <c r="AI295" s="11"/>
      <c r="AJ295" s="11"/>
    </row>
    <row r="296" ht="14.25" customHeight="1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AD296" s="11"/>
      <c r="AE296" s="11"/>
      <c r="AF296" s="11"/>
      <c r="AG296" s="11"/>
      <c r="AH296" s="11"/>
      <c r="AI296" s="11"/>
      <c r="AJ296" s="11"/>
    </row>
    <row r="297" ht="14.25" customHeight="1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AD297" s="11"/>
      <c r="AE297" s="11"/>
      <c r="AF297" s="11"/>
      <c r="AG297" s="11"/>
      <c r="AH297" s="11"/>
      <c r="AI297" s="11"/>
      <c r="AJ297" s="11"/>
    </row>
    <row r="298" ht="14.25" customHeight="1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AD298" s="11"/>
      <c r="AE298" s="11"/>
      <c r="AF298" s="11"/>
      <c r="AG298" s="11"/>
      <c r="AH298" s="11"/>
      <c r="AI298" s="11"/>
      <c r="AJ298" s="11"/>
    </row>
    <row r="299" ht="14.25" customHeight="1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AD299" s="11"/>
      <c r="AE299" s="11"/>
      <c r="AF299" s="11"/>
      <c r="AG299" s="11"/>
      <c r="AH299" s="11"/>
      <c r="AI299" s="11"/>
      <c r="AJ299" s="11"/>
    </row>
    <row r="300" ht="14.25" customHeight="1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AD300" s="11"/>
      <c r="AE300" s="11"/>
      <c r="AF300" s="11"/>
      <c r="AG300" s="11"/>
      <c r="AH300" s="11"/>
      <c r="AI300" s="11"/>
      <c r="AJ300" s="11"/>
    </row>
    <row r="301" ht="14.25" customHeight="1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AD301" s="11"/>
      <c r="AE301" s="11"/>
      <c r="AF301" s="11"/>
      <c r="AG301" s="11"/>
      <c r="AH301" s="11"/>
      <c r="AI301" s="11"/>
      <c r="AJ301" s="11"/>
    </row>
    <row r="302" ht="14.25" customHeight="1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AD302" s="11"/>
      <c r="AE302" s="11"/>
      <c r="AF302" s="11"/>
      <c r="AG302" s="11"/>
      <c r="AH302" s="11"/>
      <c r="AI302" s="11"/>
      <c r="AJ302" s="11"/>
    </row>
    <row r="303" ht="14.25" customHeight="1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AD303" s="11"/>
      <c r="AE303" s="11"/>
      <c r="AF303" s="11"/>
      <c r="AG303" s="11"/>
      <c r="AH303" s="11"/>
      <c r="AI303" s="11"/>
      <c r="AJ303" s="11"/>
    </row>
    <row r="304" ht="14.25" customHeight="1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AD304" s="11"/>
      <c r="AE304" s="11"/>
      <c r="AF304" s="11"/>
      <c r="AG304" s="11"/>
      <c r="AH304" s="11"/>
      <c r="AI304" s="11"/>
      <c r="AJ304" s="11"/>
    </row>
    <row r="305" ht="14.25" customHeight="1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AD305" s="11"/>
      <c r="AE305" s="11"/>
      <c r="AF305" s="11"/>
      <c r="AG305" s="11"/>
      <c r="AH305" s="11"/>
      <c r="AI305" s="11"/>
      <c r="AJ305" s="11"/>
    </row>
    <row r="306" ht="14.25" customHeight="1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AD306" s="11"/>
      <c r="AE306" s="11"/>
      <c r="AF306" s="11"/>
      <c r="AG306" s="11"/>
      <c r="AH306" s="11"/>
      <c r="AI306" s="11"/>
      <c r="AJ306" s="11"/>
    </row>
    <row r="307" ht="14.25" customHeight="1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AD307" s="11"/>
      <c r="AE307" s="11"/>
      <c r="AF307" s="11"/>
      <c r="AG307" s="11"/>
      <c r="AH307" s="11"/>
      <c r="AI307" s="11"/>
      <c r="AJ307" s="11"/>
    </row>
    <row r="308" ht="14.25" customHeight="1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AD308" s="11"/>
      <c r="AE308" s="11"/>
      <c r="AF308" s="11"/>
      <c r="AG308" s="11"/>
      <c r="AH308" s="11"/>
      <c r="AI308" s="11"/>
      <c r="AJ308" s="11"/>
    </row>
    <row r="309" ht="14.25" customHeight="1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AD309" s="11"/>
      <c r="AE309" s="11"/>
      <c r="AF309" s="11"/>
      <c r="AG309" s="11"/>
      <c r="AH309" s="11"/>
      <c r="AI309" s="11"/>
      <c r="AJ309" s="11"/>
    </row>
    <row r="310" ht="14.25" customHeight="1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AD310" s="11"/>
      <c r="AE310" s="11"/>
      <c r="AF310" s="11"/>
      <c r="AG310" s="11"/>
      <c r="AH310" s="11"/>
      <c r="AI310" s="11"/>
      <c r="AJ310" s="11"/>
    </row>
    <row r="311" ht="14.25" customHeight="1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AD311" s="11"/>
      <c r="AE311" s="11"/>
      <c r="AF311" s="11"/>
      <c r="AG311" s="11"/>
      <c r="AH311" s="11"/>
      <c r="AI311" s="11"/>
      <c r="AJ311" s="11"/>
    </row>
    <row r="312" ht="14.2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AD312" s="11"/>
      <c r="AE312" s="11"/>
      <c r="AF312" s="11"/>
      <c r="AG312" s="11"/>
      <c r="AH312" s="11"/>
      <c r="AI312" s="11"/>
      <c r="AJ312" s="11"/>
    </row>
    <row r="313" ht="14.25" customHeight="1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AD313" s="11"/>
      <c r="AE313" s="11"/>
      <c r="AF313" s="11"/>
      <c r="AG313" s="11"/>
      <c r="AH313" s="11"/>
      <c r="AI313" s="11"/>
      <c r="AJ313" s="11"/>
    </row>
    <row r="314" ht="14.25" customHeight="1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AD314" s="11"/>
      <c r="AE314" s="11"/>
      <c r="AF314" s="11"/>
      <c r="AG314" s="11"/>
      <c r="AH314" s="11"/>
      <c r="AI314" s="11"/>
      <c r="AJ314" s="11"/>
    </row>
    <row r="315" ht="14.25" customHeight="1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AD315" s="11"/>
      <c r="AE315" s="11"/>
      <c r="AF315" s="11"/>
      <c r="AG315" s="11"/>
      <c r="AH315" s="11"/>
      <c r="AI315" s="11"/>
      <c r="AJ315" s="11"/>
    </row>
    <row r="316" ht="14.25" customHeight="1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AD316" s="11"/>
      <c r="AE316" s="11"/>
      <c r="AF316" s="11"/>
      <c r="AG316" s="11"/>
      <c r="AH316" s="11"/>
      <c r="AI316" s="11"/>
      <c r="AJ316" s="11"/>
    </row>
    <row r="317" ht="14.2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AD317" s="11"/>
      <c r="AE317" s="11"/>
      <c r="AF317" s="11"/>
      <c r="AG317" s="11"/>
      <c r="AH317" s="11"/>
      <c r="AI317" s="11"/>
      <c r="AJ317" s="11"/>
    </row>
    <row r="318" ht="14.25" customHeight="1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AD318" s="11"/>
      <c r="AE318" s="11"/>
      <c r="AF318" s="11"/>
      <c r="AG318" s="11"/>
      <c r="AH318" s="11"/>
      <c r="AI318" s="11"/>
      <c r="AJ318" s="11"/>
    </row>
    <row r="319" ht="14.25" customHeight="1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AD319" s="11"/>
      <c r="AE319" s="11"/>
      <c r="AF319" s="11"/>
      <c r="AG319" s="11"/>
      <c r="AH319" s="11"/>
      <c r="AI319" s="11"/>
      <c r="AJ319" s="11"/>
    </row>
    <row r="320" ht="14.25" customHeight="1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AD320" s="11"/>
      <c r="AE320" s="11"/>
      <c r="AF320" s="11"/>
      <c r="AG320" s="11"/>
      <c r="AH320" s="11"/>
      <c r="AI320" s="11"/>
      <c r="AJ320" s="11"/>
    </row>
    <row r="321" ht="14.25" customHeight="1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AD321" s="11"/>
      <c r="AE321" s="11"/>
      <c r="AF321" s="11"/>
      <c r="AG321" s="11"/>
      <c r="AH321" s="11"/>
      <c r="AI321" s="11"/>
      <c r="AJ321" s="11"/>
    </row>
    <row r="322" ht="14.25" customHeight="1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AD322" s="11"/>
      <c r="AE322" s="11"/>
      <c r="AF322" s="11"/>
      <c r="AG322" s="11"/>
      <c r="AH322" s="11"/>
      <c r="AI322" s="11"/>
      <c r="AJ322" s="11"/>
    </row>
    <row r="323" ht="14.25" customHeight="1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AD323" s="11"/>
      <c r="AE323" s="11"/>
      <c r="AF323" s="11"/>
      <c r="AG323" s="11"/>
      <c r="AH323" s="11"/>
      <c r="AI323" s="11"/>
      <c r="AJ323" s="11"/>
    </row>
    <row r="324" ht="14.25" customHeight="1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AD324" s="11"/>
      <c r="AE324" s="11"/>
      <c r="AF324" s="11"/>
      <c r="AG324" s="11"/>
      <c r="AH324" s="11"/>
      <c r="AI324" s="11"/>
      <c r="AJ324" s="11"/>
    </row>
    <row r="325" ht="14.25" customHeight="1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AD325" s="11"/>
      <c r="AE325" s="11"/>
      <c r="AF325" s="11"/>
      <c r="AG325" s="11"/>
      <c r="AH325" s="11"/>
      <c r="AI325" s="11"/>
      <c r="AJ325" s="11"/>
    </row>
    <row r="326" ht="14.25" customHeight="1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AD326" s="11"/>
      <c r="AE326" s="11"/>
      <c r="AF326" s="11"/>
      <c r="AG326" s="11"/>
      <c r="AH326" s="11"/>
      <c r="AI326" s="11"/>
      <c r="AJ326" s="11"/>
    </row>
    <row r="327" ht="14.25" customHeight="1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AD327" s="11"/>
      <c r="AE327" s="11"/>
      <c r="AF327" s="11"/>
      <c r="AG327" s="11"/>
      <c r="AH327" s="11"/>
      <c r="AI327" s="11"/>
      <c r="AJ327" s="11"/>
    </row>
    <row r="328" ht="14.25" customHeight="1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AD328" s="11"/>
      <c r="AE328" s="11"/>
      <c r="AF328" s="11"/>
      <c r="AG328" s="11"/>
      <c r="AH328" s="11"/>
      <c r="AI328" s="11"/>
      <c r="AJ328" s="11"/>
    </row>
    <row r="329" ht="14.25" customHeight="1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AD329" s="11"/>
      <c r="AE329" s="11"/>
      <c r="AF329" s="11"/>
      <c r="AG329" s="11"/>
      <c r="AH329" s="11"/>
      <c r="AI329" s="11"/>
      <c r="AJ329" s="11"/>
    </row>
    <row r="330" ht="14.25" customHeight="1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AD330" s="11"/>
      <c r="AE330" s="11"/>
      <c r="AF330" s="11"/>
      <c r="AG330" s="11"/>
      <c r="AH330" s="11"/>
      <c r="AI330" s="11"/>
      <c r="AJ330" s="11"/>
    </row>
    <row r="331" ht="14.25" customHeight="1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AD331" s="11"/>
      <c r="AE331" s="11"/>
      <c r="AF331" s="11"/>
      <c r="AG331" s="11"/>
      <c r="AH331" s="11"/>
      <c r="AI331" s="11"/>
      <c r="AJ331" s="11"/>
    </row>
    <row r="332" ht="14.25" customHeight="1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AD332" s="11"/>
      <c r="AE332" s="11"/>
      <c r="AF332" s="11"/>
      <c r="AG332" s="11"/>
      <c r="AH332" s="11"/>
      <c r="AI332" s="11"/>
      <c r="AJ332" s="11"/>
    </row>
    <row r="333" ht="14.25" customHeight="1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AD333" s="11"/>
      <c r="AE333" s="11"/>
      <c r="AF333" s="11"/>
      <c r="AG333" s="11"/>
      <c r="AH333" s="11"/>
      <c r="AI333" s="11"/>
      <c r="AJ333" s="11"/>
    </row>
    <row r="334" ht="14.25" customHeight="1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AD334" s="11"/>
      <c r="AE334" s="11"/>
      <c r="AF334" s="11"/>
      <c r="AG334" s="11"/>
      <c r="AH334" s="11"/>
      <c r="AI334" s="11"/>
      <c r="AJ334" s="11"/>
    </row>
    <row r="335" ht="14.25" customHeight="1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AD335" s="11"/>
      <c r="AE335" s="11"/>
      <c r="AF335" s="11"/>
      <c r="AG335" s="11"/>
      <c r="AH335" s="11"/>
      <c r="AI335" s="11"/>
      <c r="AJ335" s="11"/>
    </row>
    <row r="336" ht="14.25" customHeight="1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AD336" s="11"/>
      <c r="AE336" s="11"/>
      <c r="AF336" s="11"/>
      <c r="AG336" s="11"/>
      <c r="AH336" s="11"/>
      <c r="AI336" s="11"/>
      <c r="AJ336" s="11"/>
    </row>
    <row r="337" ht="14.25" customHeight="1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AD337" s="11"/>
      <c r="AE337" s="11"/>
      <c r="AF337" s="11"/>
      <c r="AG337" s="11"/>
      <c r="AH337" s="11"/>
      <c r="AI337" s="11"/>
      <c r="AJ337" s="11"/>
    </row>
    <row r="338" ht="14.25" customHeight="1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AD338" s="11"/>
      <c r="AE338" s="11"/>
      <c r="AF338" s="11"/>
      <c r="AG338" s="11"/>
      <c r="AH338" s="11"/>
      <c r="AI338" s="11"/>
      <c r="AJ338" s="11"/>
    </row>
    <row r="339" ht="14.25" customHeight="1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AD339" s="11"/>
      <c r="AE339" s="11"/>
      <c r="AF339" s="11"/>
      <c r="AG339" s="11"/>
      <c r="AH339" s="11"/>
      <c r="AI339" s="11"/>
      <c r="AJ339" s="11"/>
    </row>
    <row r="340" ht="14.25" customHeight="1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AD340" s="11"/>
      <c r="AE340" s="11"/>
      <c r="AF340" s="11"/>
      <c r="AG340" s="11"/>
      <c r="AH340" s="11"/>
      <c r="AI340" s="11"/>
      <c r="AJ340" s="11"/>
    </row>
    <row r="341" ht="14.25" customHeight="1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AD341" s="11"/>
      <c r="AE341" s="11"/>
      <c r="AF341" s="11"/>
      <c r="AG341" s="11"/>
      <c r="AH341" s="11"/>
      <c r="AI341" s="11"/>
      <c r="AJ341" s="11"/>
    </row>
    <row r="342" ht="14.25" customHeight="1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AD342" s="11"/>
      <c r="AE342" s="11"/>
      <c r="AF342" s="11"/>
      <c r="AG342" s="11"/>
      <c r="AH342" s="11"/>
      <c r="AI342" s="11"/>
      <c r="AJ342" s="11"/>
    </row>
    <row r="343" ht="14.25" customHeight="1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AD343" s="11"/>
      <c r="AE343" s="11"/>
      <c r="AF343" s="11"/>
      <c r="AG343" s="11"/>
      <c r="AH343" s="11"/>
      <c r="AI343" s="11"/>
      <c r="AJ343" s="11"/>
    </row>
    <row r="344" ht="14.25" customHeight="1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AD344" s="11"/>
      <c r="AE344" s="11"/>
      <c r="AF344" s="11"/>
      <c r="AG344" s="11"/>
      <c r="AH344" s="11"/>
      <c r="AI344" s="11"/>
      <c r="AJ344" s="11"/>
    </row>
    <row r="345" ht="14.25" customHeight="1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AD345" s="11"/>
      <c r="AE345" s="11"/>
      <c r="AF345" s="11"/>
      <c r="AG345" s="11"/>
      <c r="AH345" s="11"/>
      <c r="AI345" s="11"/>
      <c r="AJ345" s="11"/>
    </row>
    <row r="346" ht="14.25" customHeight="1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AD346" s="11"/>
      <c r="AE346" s="11"/>
      <c r="AF346" s="11"/>
      <c r="AG346" s="11"/>
      <c r="AH346" s="11"/>
      <c r="AI346" s="11"/>
      <c r="AJ346" s="11"/>
    </row>
    <row r="347" ht="14.25" customHeight="1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AD347" s="11"/>
      <c r="AE347" s="11"/>
      <c r="AF347" s="11"/>
      <c r="AG347" s="11"/>
      <c r="AH347" s="11"/>
      <c r="AI347" s="11"/>
      <c r="AJ347" s="11"/>
    </row>
    <row r="348" ht="14.25" customHeight="1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AD348" s="11"/>
      <c r="AE348" s="11"/>
      <c r="AF348" s="11"/>
      <c r="AG348" s="11"/>
      <c r="AH348" s="11"/>
      <c r="AI348" s="11"/>
      <c r="AJ348" s="11"/>
    </row>
    <row r="349" ht="14.25" customHeight="1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AD349" s="11"/>
      <c r="AE349" s="11"/>
      <c r="AF349" s="11"/>
      <c r="AG349" s="11"/>
      <c r="AH349" s="11"/>
      <c r="AI349" s="11"/>
      <c r="AJ349" s="11"/>
    </row>
    <row r="350" ht="14.25" customHeight="1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AD350" s="11"/>
      <c r="AE350" s="11"/>
      <c r="AF350" s="11"/>
      <c r="AG350" s="11"/>
      <c r="AH350" s="11"/>
      <c r="AI350" s="11"/>
      <c r="AJ350" s="11"/>
    </row>
    <row r="351" ht="14.25" customHeight="1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AD351" s="11"/>
      <c r="AE351" s="11"/>
      <c r="AF351" s="11"/>
      <c r="AG351" s="11"/>
      <c r="AH351" s="11"/>
      <c r="AI351" s="11"/>
      <c r="AJ351" s="11"/>
    </row>
    <row r="352" ht="14.25" customHeight="1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AD352" s="11"/>
      <c r="AE352" s="11"/>
      <c r="AF352" s="11"/>
      <c r="AG352" s="11"/>
      <c r="AH352" s="11"/>
      <c r="AI352" s="11"/>
      <c r="AJ352" s="11"/>
    </row>
    <row r="353" ht="14.25" customHeight="1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AD353" s="11"/>
      <c r="AE353" s="11"/>
      <c r="AF353" s="11"/>
      <c r="AG353" s="11"/>
      <c r="AH353" s="11"/>
      <c r="AI353" s="11"/>
      <c r="AJ353" s="11"/>
    </row>
    <row r="354" ht="14.25" customHeight="1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AD354" s="11"/>
      <c r="AE354" s="11"/>
      <c r="AF354" s="11"/>
      <c r="AG354" s="11"/>
      <c r="AH354" s="11"/>
      <c r="AI354" s="11"/>
      <c r="AJ354" s="11"/>
    </row>
    <row r="355" ht="14.2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AD355" s="11"/>
      <c r="AE355" s="11"/>
      <c r="AF355" s="11"/>
      <c r="AG355" s="11"/>
      <c r="AH355" s="11"/>
      <c r="AI355" s="11"/>
      <c r="AJ355" s="11"/>
    </row>
    <row r="356" ht="14.25" customHeight="1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AD356" s="11"/>
      <c r="AE356" s="11"/>
      <c r="AF356" s="11"/>
      <c r="AG356" s="11"/>
      <c r="AH356" s="11"/>
      <c r="AI356" s="11"/>
      <c r="AJ356" s="11"/>
    </row>
    <row r="357" ht="14.2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AD357" s="11"/>
      <c r="AE357" s="11"/>
      <c r="AF357" s="11"/>
      <c r="AG357" s="11"/>
      <c r="AH357" s="11"/>
      <c r="AI357" s="11"/>
      <c r="AJ357" s="11"/>
    </row>
    <row r="358" ht="14.25" customHeight="1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AD358" s="11"/>
      <c r="AE358" s="11"/>
      <c r="AF358" s="11"/>
      <c r="AG358" s="11"/>
      <c r="AH358" s="11"/>
      <c r="AI358" s="11"/>
      <c r="AJ358" s="11"/>
    </row>
    <row r="359" ht="14.25" customHeight="1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AD359" s="11"/>
      <c r="AE359" s="11"/>
      <c r="AF359" s="11"/>
      <c r="AG359" s="11"/>
      <c r="AH359" s="11"/>
      <c r="AI359" s="11"/>
      <c r="AJ359" s="11"/>
    </row>
    <row r="360" ht="14.25" customHeight="1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AD360" s="11"/>
      <c r="AE360" s="11"/>
      <c r="AF360" s="11"/>
      <c r="AG360" s="11"/>
      <c r="AH360" s="11"/>
      <c r="AI360" s="11"/>
      <c r="AJ360" s="11"/>
    </row>
    <row r="361" ht="14.25" customHeight="1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AD361" s="11"/>
      <c r="AE361" s="11"/>
      <c r="AF361" s="11"/>
      <c r="AG361" s="11"/>
      <c r="AH361" s="11"/>
      <c r="AI361" s="11"/>
      <c r="AJ361" s="11"/>
    </row>
    <row r="362" ht="14.25" customHeight="1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AD362" s="11"/>
      <c r="AE362" s="11"/>
      <c r="AF362" s="11"/>
      <c r="AG362" s="11"/>
      <c r="AH362" s="11"/>
      <c r="AI362" s="11"/>
      <c r="AJ362" s="11"/>
    </row>
    <row r="363" ht="14.25" customHeight="1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AD363" s="11"/>
      <c r="AE363" s="11"/>
      <c r="AF363" s="11"/>
      <c r="AG363" s="11"/>
      <c r="AH363" s="11"/>
      <c r="AI363" s="11"/>
      <c r="AJ363" s="11"/>
    </row>
    <row r="364" ht="14.25" customHeight="1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AD364" s="11"/>
      <c r="AE364" s="11"/>
      <c r="AF364" s="11"/>
      <c r="AG364" s="11"/>
      <c r="AH364" s="11"/>
      <c r="AI364" s="11"/>
      <c r="AJ364" s="11"/>
    </row>
    <row r="365" ht="14.25" customHeight="1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AD365" s="11"/>
      <c r="AE365" s="11"/>
      <c r="AF365" s="11"/>
      <c r="AG365" s="11"/>
      <c r="AH365" s="11"/>
      <c r="AI365" s="11"/>
      <c r="AJ365" s="11"/>
    </row>
    <row r="366" ht="14.25" customHeight="1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AD366" s="11"/>
      <c r="AE366" s="11"/>
      <c r="AF366" s="11"/>
      <c r="AG366" s="11"/>
      <c r="AH366" s="11"/>
      <c r="AI366" s="11"/>
      <c r="AJ366" s="11"/>
    </row>
    <row r="367" ht="14.25" customHeight="1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AD367" s="11"/>
      <c r="AE367" s="11"/>
      <c r="AF367" s="11"/>
      <c r="AG367" s="11"/>
      <c r="AH367" s="11"/>
      <c r="AI367" s="11"/>
      <c r="AJ367" s="11"/>
    </row>
    <row r="368" ht="14.25" customHeight="1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AD368" s="11"/>
      <c r="AE368" s="11"/>
      <c r="AF368" s="11"/>
      <c r="AG368" s="11"/>
      <c r="AH368" s="11"/>
      <c r="AI368" s="11"/>
      <c r="AJ368" s="11"/>
    </row>
    <row r="369" ht="14.25" customHeight="1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AD369" s="11"/>
      <c r="AE369" s="11"/>
      <c r="AF369" s="11"/>
      <c r="AG369" s="11"/>
      <c r="AH369" s="11"/>
      <c r="AI369" s="11"/>
      <c r="AJ369" s="11"/>
    </row>
    <row r="370" ht="14.25" customHeight="1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AD370" s="11"/>
      <c r="AE370" s="11"/>
      <c r="AF370" s="11"/>
      <c r="AG370" s="11"/>
      <c r="AH370" s="11"/>
      <c r="AI370" s="11"/>
      <c r="AJ370" s="11"/>
    </row>
    <row r="371" ht="14.25" customHeight="1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AD371" s="11"/>
      <c r="AE371" s="11"/>
      <c r="AF371" s="11"/>
      <c r="AG371" s="11"/>
      <c r="AH371" s="11"/>
      <c r="AI371" s="11"/>
      <c r="AJ371" s="11"/>
    </row>
    <row r="372" ht="14.25" customHeight="1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AD372" s="11"/>
      <c r="AE372" s="11"/>
      <c r="AF372" s="11"/>
      <c r="AG372" s="11"/>
      <c r="AH372" s="11"/>
      <c r="AI372" s="11"/>
      <c r="AJ372" s="11"/>
    </row>
    <row r="373" ht="14.25" customHeight="1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AD373" s="11"/>
      <c r="AE373" s="11"/>
      <c r="AF373" s="11"/>
      <c r="AG373" s="11"/>
      <c r="AH373" s="11"/>
      <c r="AI373" s="11"/>
      <c r="AJ373" s="11"/>
    </row>
    <row r="374" ht="14.25" customHeight="1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AD374" s="11"/>
      <c r="AE374" s="11"/>
      <c r="AF374" s="11"/>
      <c r="AG374" s="11"/>
      <c r="AH374" s="11"/>
      <c r="AI374" s="11"/>
      <c r="AJ374" s="11"/>
    </row>
    <row r="375" ht="14.25" customHeight="1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AD375" s="11"/>
      <c r="AE375" s="11"/>
      <c r="AF375" s="11"/>
      <c r="AG375" s="11"/>
      <c r="AH375" s="11"/>
      <c r="AI375" s="11"/>
      <c r="AJ375" s="11"/>
    </row>
    <row r="376" ht="14.25" customHeight="1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AD376" s="11"/>
      <c r="AE376" s="11"/>
      <c r="AF376" s="11"/>
      <c r="AG376" s="11"/>
      <c r="AH376" s="11"/>
      <c r="AI376" s="11"/>
      <c r="AJ376" s="11"/>
    </row>
    <row r="377" ht="14.25" customHeight="1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AD377" s="11"/>
      <c r="AE377" s="11"/>
      <c r="AF377" s="11"/>
      <c r="AG377" s="11"/>
      <c r="AH377" s="11"/>
      <c r="AI377" s="11"/>
      <c r="AJ377" s="11"/>
    </row>
    <row r="378" ht="14.25" customHeight="1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AD378" s="11"/>
      <c r="AE378" s="11"/>
      <c r="AF378" s="11"/>
      <c r="AG378" s="11"/>
      <c r="AH378" s="11"/>
      <c r="AI378" s="11"/>
      <c r="AJ378" s="11"/>
    </row>
    <row r="379" ht="14.25" customHeight="1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AD379" s="11"/>
      <c r="AE379" s="11"/>
      <c r="AF379" s="11"/>
      <c r="AG379" s="11"/>
      <c r="AH379" s="11"/>
      <c r="AI379" s="11"/>
      <c r="AJ379" s="11"/>
    </row>
    <row r="380" ht="14.25" customHeight="1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AD380" s="11"/>
      <c r="AE380" s="11"/>
      <c r="AF380" s="11"/>
      <c r="AG380" s="11"/>
      <c r="AH380" s="11"/>
      <c r="AI380" s="11"/>
      <c r="AJ380" s="11"/>
    </row>
    <row r="381" ht="14.25" customHeight="1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AD381" s="11"/>
      <c r="AE381" s="11"/>
      <c r="AF381" s="11"/>
      <c r="AG381" s="11"/>
      <c r="AH381" s="11"/>
      <c r="AI381" s="11"/>
      <c r="AJ381" s="11"/>
    </row>
    <row r="382" ht="14.25" customHeight="1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AD382" s="11"/>
      <c r="AE382" s="11"/>
      <c r="AF382" s="11"/>
      <c r="AG382" s="11"/>
      <c r="AH382" s="11"/>
      <c r="AI382" s="11"/>
      <c r="AJ382" s="11"/>
    </row>
    <row r="383" ht="14.25" customHeight="1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AD383" s="11"/>
      <c r="AE383" s="11"/>
      <c r="AF383" s="11"/>
      <c r="AG383" s="11"/>
      <c r="AH383" s="11"/>
      <c r="AI383" s="11"/>
      <c r="AJ383" s="11"/>
    </row>
    <row r="384" ht="14.25" customHeight="1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AD384" s="11"/>
      <c r="AE384" s="11"/>
      <c r="AF384" s="11"/>
      <c r="AG384" s="11"/>
      <c r="AH384" s="11"/>
      <c r="AI384" s="11"/>
      <c r="AJ384" s="11"/>
    </row>
    <row r="385" ht="14.25" customHeight="1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AD385" s="11"/>
      <c r="AE385" s="11"/>
      <c r="AF385" s="11"/>
      <c r="AG385" s="11"/>
      <c r="AH385" s="11"/>
      <c r="AI385" s="11"/>
      <c r="AJ385" s="11"/>
    </row>
    <row r="386" ht="14.25" customHeight="1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AD386" s="11"/>
      <c r="AE386" s="11"/>
      <c r="AF386" s="11"/>
      <c r="AG386" s="11"/>
      <c r="AH386" s="11"/>
      <c r="AI386" s="11"/>
      <c r="AJ386" s="11"/>
    </row>
    <row r="387" ht="14.25" customHeight="1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AD387" s="11"/>
      <c r="AE387" s="11"/>
      <c r="AF387" s="11"/>
      <c r="AG387" s="11"/>
      <c r="AH387" s="11"/>
      <c r="AI387" s="11"/>
      <c r="AJ387" s="11"/>
    </row>
    <row r="388" ht="14.25" customHeight="1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AD388" s="11"/>
      <c r="AE388" s="11"/>
      <c r="AF388" s="11"/>
      <c r="AG388" s="11"/>
      <c r="AH388" s="11"/>
      <c r="AI388" s="11"/>
      <c r="AJ388" s="11"/>
    </row>
    <row r="389" ht="14.25" customHeight="1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AD389" s="11"/>
      <c r="AE389" s="11"/>
      <c r="AF389" s="11"/>
      <c r="AG389" s="11"/>
      <c r="AH389" s="11"/>
      <c r="AI389" s="11"/>
      <c r="AJ389" s="11"/>
    </row>
    <row r="390" ht="14.25" customHeight="1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AD390" s="11"/>
      <c r="AE390" s="11"/>
      <c r="AF390" s="11"/>
      <c r="AG390" s="11"/>
      <c r="AH390" s="11"/>
      <c r="AI390" s="11"/>
      <c r="AJ390" s="11"/>
    </row>
    <row r="391" ht="14.25" customHeight="1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AD391" s="11"/>
      <c r="AE391" s="11"/>
      <c r="AF391" s="11"/>
      <c r="AG391" s="11"/>
      <c r="AH391" s="11"/>
      <c r="AI391" s="11"/>
      <c r="AJ391" s="11"/>
    </row>
    <row r="392" ht="14.25" customHeight="1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AD392" s="11"/>
      <c r="AE392" s="11"/>
      <c r="AF392" s="11"/>
      <c r="AG392" s="11"/>
      <c r="AH392" s="11"/>
      <c r="AI392" s="11"/>
      <c r="AJ392" s="11"/>
    </row>
    <row r="393" ht="14.2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AD393" s="11"/>
      <c r="AE393" s="11"/>
      <c r="AF393" s="11"/>
      <c r="AG393" s="11"/>
      <c r="AH393" s="11"/>
      <c r="AI393" s="11"/>
      <c r="AJ393" s="11"/>
    </row>
    <row r="394" ht="14.25" customHeight="1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AD394" s="11"/>
      <c r="AE394" s="11"/>
      <c r="AF394" s="11"/>
      <c r="AG394" s="11"/>
      <c r="AH394" s="11"/>
      <c r="AI394" s="11"/>
      <c r="AJ394" s="11"/>
    </row>
    <row r="395" ht="14.2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AD395" s="11"/>
      <c r="AE395" s="11"/>
      <c r="AF395" s="11"/>
      <c r="AG395" s="11"/>
      <c r="AH395" s="11"/>
      <c r="AI395" s="11"/>
      <c r="AJ395" s="11"/>
    </row>
    <row r="396" ht="14.25" customHeight="1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AD396" s="11"/>
      <c r="AE396" s="11"/>
      <c r="AF396" s="11"/>
      <c r="AG396" s="11"/>
      <c r="AH396" s="11"/>
      <c r="AI396" s="11"/>
      <c r="AJ396" s="11"/>
    </row>
    <row r="397" ht="14.25" customHeight="1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AD397" s="11"/>
      <c r="AE397" s="11"/>
      <c r="AF397" s="11"/>
      <c r="AG397" s="11"/>
      <c r="AH397" s="11"/>
      <c r="AI397" s="11"/>
      <c r="AJ397" s="11"/>
    </row>
    <row r="398" ht="14.25" customHeight="1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AD398" s="11"/>
      <c r="AE398" s="11"/>
      <c r="AF398" s="11"/>
      <c r="AG398" s="11"/>
      <c r="AH398" s="11"/>
      <c r="AI398" s="11"/>
      <c r="AJ398" s="11"/>
    </row>
    <row r="399" ht="14.25" customHeight="1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AD399" s="11"/>
      <c r="AE399" s="11"/>
      <c r="AF399" s="11"/>
      <c r="AG399" s="11"/>
      <c r="AH399" s="11"/>
      <c r="AI399" s="11"/>
      <c r="AJ399" s="11"/>
    </row>
    <row r="400" ht="14.25" customHeight="1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AD400" s="11"/>
      <c r="AE400" s="11"/>
      <c r="AF400" s="11"/>
      <c r="AG400" s="11"/>
      <c r="AH400" s="11"/>
      <c r="AI400" s="11"/>
      <c r="AJ400" s="11"/>
    </row>
    <row r="401" ht="14.25" customHeight="1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AD401" s="11"/>
      <c r="AE401" s="11"/>
      <c r="AF401" s="11"/>
      <c r="AG401" s="11"/>
      <c r="AH401" s="11"/>
      <c r="AI401" s="11"/>
      <c r="AJ401" s="11"/>
    </row>
    <row r="402" ht="14.25" customHeight="1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AD402" s="11"/>
      <c r="AE402" s="11"/>
      <c r="AF402" s="11"/>
      <c r="AG402" s="11"/>
      <c r="AH402" s="11"/>
      <c r="AI402" s="11"/>
      <c r="AJ402" s="11"/>
    </row>
    <row r="403" ht="14.25" customHeight="1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AD403" s="11"/>
      <c r="AE403" s="11"/>
      <c r="AF403" s="11"/>
      <c r="AG403" s="11"/>
      <c r="AH403" s="11"/>
      <c r="AI403" s="11"/>
      <c r="AJ403" s="11"/>
    </row>
    <row r="404" ht="14.25" customHeight="1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AD404" s="11"/>
      <c r="AE404" s="11"/>
      <c r="AF404" s="11"/>
      <c r="AG404" s="11"/>
      <c r="AH404" s="11"/>
      <c r="AI404" s="11"/>
      <c r="AJ404" s="11"/>
    </row>
    <row r="405" ht="14.25" customHeight="1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AD405" s="11"/>
      <c r="AE405" s="11"/>
      <c r="AF405" s="11"/>
      <c r="AG405" s="11"/>
      <c r="AH405" s="11"/>
      <c r="AI405" s="11"/>
      <c r="AJ405" s="11"/>
    </row>
    <row r="406" ht="14.25" customHeight="1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AD406" s="11"/>
      <c r="AE406" s="11"/>
      <c r="AF406" s="11"/>
      <c r="AG406" s="11"/>
      <c r="AH406" s="11"/>
      <c r="AI406" s="11"/>
      <c r="AJ406" s="11"/>
    </row>
    <row r="407" ht="14.25" customHeight="1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AD407" s="11"/>
      <c r="AE407" s="11"/>
      <c r="AF407" s="11"/>
      <c r="AG407" s="11"/>
      <c r="AH407" s="11"/>
      <c r="AI407" s="11"/>
      <c r="AJ407" s="11"/>
    </row>
    <row r="408" ht="14.25" customHeight="1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AD408" s="11"/>
      <c r="AE408" s="11"/>
      <c r="AF408" s="11"/>
      <c r="AG408" s="11"/>
      <c r="AH408" s="11"/>
      <c r="AI408" s="11"/>
      <c r="AJ408" s="11"/>
    </row>
    <row r="409" ht="14.25" customHeight="1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AD409" s="11"/>
      <c r="AE409" s="11"/>
      <c r="AF409" s="11"/>
      <c r="AG409" s="11"/>
      <c r="AH409" s="11"/>
      <c r="AI409" s="11"/>
      <c r="AJ409" s="11"/>
    </row>
    <row r="410" ht="14.25" customHeight="1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AD410" s="11"/>
      <c r="AE410" s="11"/>
      <c r="AF410" s="11"/>
      <c r="AG410" s="11"/>
      <c r="AH410" s="11"/>
      <c r="AI410" s="11"/>
      <c r="AJ410" s="11"/>
    </row>
    <row r="411" ht="14.25" customHeight="1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AD411" s="11"/>
      <c r="AE411" s="11"/>
      <c r="AF411" s="11"/>
      <c r="AG411" s="11"/>
      <c r="AH411" s="11"/>
      <c r="AI411" s="11"/>
      <c r="AJ411" s="11"/>
    </row>
    <row r="412" ht="14.25" customHeight="1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AD412" s="11"/>
      <c r="AE412" s="11"/>
      <c r="AF412" s="11"/>
      <c r="AG412" s="11"/>
      <c r="AH412" s="11"/>
      <c r="AI412" s="11"/>
      <c r="AJ412" s="11"/>
    </row>
    <row r="413" ht="14.25" customHeight="1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AD413" s="11"/>
      <c r="AE413" s="11"/>
      <c r="AF413" s="11"/>
      <c r="AG413" s="11"/>
      <c r="AH413" s="11"/>
      <c r="AI413" s="11"/>
      <c r="AJ413" s="11"/>
    </row>
    <row r="414" ht="14.25" customHeight="1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AD414" s="11"/>
      <c r="AE414" s="11"/>
      <c r="AF414" s="11"/>
      <c r="AG414" s="11"/>
      <c r="AH414" s="11"/>
      <c r="AI414" s="11"/>
      <c r="AJ414" s="11"/>
    </row>
    <row r="415" ht="14.25" customHeight="1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AD415" s="11"/>
      <c r="AE415" s="11"/>
      <c r="AF415" s="11"/>
      <c r="AG415" s="11"/>
      <c r="AH415" s="11"/>
      <c r="AI415" s="11"/>
      <c r="AJ415" s="11"/>
    </row>
    <row r="416" ht="14.25" customHeight="1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AD416" s="11"/>
      <c r="AE416" s="11"/>
      <c r="AF416" s="11"/>
      <c r="AG416" s="11"/>
      <c r="AH416" s="11"/>
      <c r="AI416" s="11"/>
      <c r="AJ416" s="11"/>
    </row>
    <row r="417" ht="14.25" customHeight="1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AD417" s="11"/>
      <c r="AE417" s="11"/>
      <c r="AF417" s="11"/>
      <c r="AG417" s="11"/>
      <c r="AH417" s="11"/>
      <c r="AI417" s="11"/>
      <c r="AJ417" s="11"/>
    </row>
    <row r="418" ht="14.25" customHeight="1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AD418" s="11"/>
      <c r="AE418" s="11"/>
      <c r="AF418" s="11"/>
      <c r="AG418" s="11"/>
      <c r="AH418" s="11"/>
      <c r="AI418" s="11"/>
      <c r="AJ418" s="11"/>
    </row>
    <row r="419" ht="14.25" customHeight="1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AD419" s="11"/>
      <c r="AE419" s="11"/>
      <c r="AF419" s="11"/>
      <c r="AG419" s="11"/>
      <c r="AH419" s="11"/>
      <c r="AI419" s="11"/>
      <c r="AJ419" s="11"/>
    </row>
    <row r="420" ht="14.25" customHeight="1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AD420" s="11"/>
      <c r="AE420" s="11"/>
      <c r="AF420" s="11"/>
      <c r="AG420" s="11"/>
      <c r="AH420" s="11"/>
      <c r="AI420" s="11"/>
      <c r="AJ420" s="11"/>
    </row>
    <row r="421" ht="14.25" customHeight="1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AD421" s="11"/>
      <c r="AE421" s="11"/>
      <c r="AF421" s="11"/>
      <c r="AG421" s="11"/>
      <c r="AH421" s="11"/>
      <c r="AI421" s="11"/>
      <c r="AJ421" s="11"/>
    </row>
    <row r="422" ht="14.25" customHeight="1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AD422" s="11"/>
      <c r="AE422" s="11"/>
      <c r="AF422" s="11"/>
      <c r="AG422" s="11"/>
      <c r="AH422" s="11"/>
      <c r="AI422" s="11"/>
      <c r="AJ422" s="11"/>
    </row>
    <row r="423" ht="14.25" customHeight="1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AD423" s="11"/>
      <c r="AE423" s="11"/>
      <c r="AF423" s="11"/>
      <c r="AG423" s="11"/>
      <c r="AH423" s="11"/>
      <c r="AI423" s="11"/>
      <c r="AJ423" s="11"/>
    </row>
    <row r="424" ht="14.2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AD424" s="11"/>
      <c r="AE424" s="11"/>
      <c r="AF424" s="11"/>
      <c r="AG424" s="11"/>
      <c r="AH424" s="11"/>
      <c r="AI424" s="11"/>
      <c r="AJ424" s="11"/>
    </row>
    <row r="425" ht="14.25" customHeight="1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AD425" s="11"/>
      <c r="AE425" s="11"/>
      <c r="AF425" s="11"/>
      <c r="AG425" s="11"/>
      <c r="AH425" s="11"/>
      <c r="AI425" s="11"/>
      <c r="AJ425" s="11"/>
    </row>
    <row r="426" ht="14.2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AD426" s="11"/>
      <c r="AE426" s="11"/>
      <c r="AF426" s="11"/>
      <c r="AG426" s="11"/>
      <c r="AH426" s="11"/>
      <c r="AI426" s="11"/>
      <c r="AJ426" s="11"/>
    </row>
    <row r="427" ht="14.25" customHeight="1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AD427" s="11"/>
      <c r="AE427" s="11"/>
      <c r="AF427" s="11"/>
      <c r="AG427" s="11"/>
      <c r="AH427" s="11"/>
      <c r="AI427" s="11"/>
      <c r="AJ427" s="11"/>
    </row>
    <row r="428" ht="14.25" customHeight="1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AD428" s="11"/>
      <c r="AE428" s="11"/>
      <c r="AF428" s="11"/>
      <c r="AG428" s="11"/>
      <c r="AH428" s="11"/>
      <c r="AI428" s="11"/>
      <c r="AJ428" s="11"/>
    </row>
    <row r="429" ht="14.25" customHeight="1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AD429" s="11"/>
      <c r="AE429" s="11"/>
      <c r="AF429" s="11"/>
      <c r="AG429" s="11"/>
      <c r="AH429" s="11"/>
      <c r="AI429" s="11"/>
      <c r="AJ429" s="11"/>
    </row>
    <row r="430" ht="14.25" customHeight="1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AD430" s="11"/>
      <c r="AE430" s="11"/>
      <c r="AF430" s="11"/>
      <c r="AG430" s="11"/>
      <c r="AH430" s="11"/>
      <c r="AI430" s="11"/>
      <c r="AJ430" s="11"/>
    </row>
    <row r="431" ht="14.25" customHeight="1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AD431" s="11"/>
      <c r="AE431" s="11"/>
      <c r="AF431" s="11"/>
      <c r="AG431" s="11"/>
      <c r="AH431" s="11"/>
      <c r="AI431" s="11"/>
      <c r="AJ431" s="11"/>
    </row>
    <row r="432" ht="14.25" customHeight="1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AD432" s="11"/>
      <c r="AE432" s="11"/>
      <c r="AF432" s="11"/>
      <c r="AG432" s="11"/>
      <c r="AH432" s="11"/>
      <c r="AI432" s="11"/>
      <c r="AJ432" s="11"/>
    </row>
    <row r="433" ht="14.25" customHeight="1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AD433" s="11"/>
      <c r="AE433" s="11"/>
      <c r="AF433" s="11"/>
      <c r="AG433" s="11"/>
      <c r="AH433" s="11"/>
      <c r="AI433" s="11"/>
      <c r="AJ433" s="11"/>
    </row>
    <row r="434" ht="14.25" customHeight="1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AD434" s="11"/>
      <c r="AE434" s="11"/>
      <c r="AF434" s="11"/>
      <c r="AG434" s="11"/>
      <c r="AH434" s="11"/>
      <c r="AI434" s="11"/>
      <c r="AJ434" s="11"/>
    </row>
    <row r="435" ht="14.25" customHeight="1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AD435" s="11"/>
      <c r="AE435" s="11"/>
      <c r="AF435" s="11"/>
      <c r="AG435" s="11"/>
      <c r="AH435" s="11"/>
      <c r="AI435" s="11"/>
      <c r="AJ435" s="11"/>
    </row>
    <row r="436" ht="14.25" customHeight="1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AD436" s="11"/>
      <c r="AE436" s="11"/>
      <c r="AF436" s="11"/>
      <c r="AG436" s="11"/>
      <c r="AH436" s="11"/>
      <c r="AI436" s="11"/>
      <c r="AJ436" s="11"/>
    </row>
    <row r="437" ht="14.25" customHeight="1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AD437" s="11"/>
      <c r="AE437" s="11"/>
      <c r="AF437" s="11"/>
      <c r="AG437" s="11"/>
      <c r="AH437" s="11"/>
      <c r="AI437" s="11"/>
      <c r="AJ437" s="11"/>
    </row>
    <row r="438" ht="14.25" customHeight="1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AD438" s="11"/>
      <c r="AE438" s="11"/>
      <c r="AF438" s="11"/>
      <c r="AG438" s="11"/>
      <c r="AH438" s="11"/>
      <c r="AI438" s="11"/>
      <c r="AJ438" s="11"/>
    </row>
    <row r="439" ht="14.25" customHeight="1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AD439" s="11"/>
      <c r="AE439" s="11"/>
      <c r="AF439" s="11"/>
      <c r="AG439" s="11"/>
      <c r="AH439" s="11"/>
      <c r="AI439" s="11"/>
      <c r="AJ439" s="11"/>
    </row>
    <row r="440" ht="14.25" customHeight="1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AD440" s="11"/>
      <c r="AE440" s="11"/>
      <c r="AF440" s="11"/>
      <c r="AG440" s="11"/>
      <c r="AH440" s="11"/>
      <c r="AI440" s="11"/>
      <c r="AJ440" s="11"/>
    </row>
    <row r="441" ht="14.25" customHeight="1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AD441" s="11"/>
      <c r="AE441" s="11"/>
      <c r="AF441" s="11"/>
      <c r="AG441" s="11"/>
      <c r="AH441" s="11"/>
      <c r="AI441" s="11"/>
      <c r="AJ441" s="11"/>
    </row>
    <row r="442" ht="14.2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AD442" s="11"/>
      <c r="AE442" s="11"/>
      <c r="AF442" s="11"/>
      <c r="AG442" s="11"/>
      <c r="AH442" s="11"/>
      <c r="AI442" s="11"/>
      <c r="AJ442" s="11"/>
    </row>
    <row r="443" ht="14.25" customHeight="1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AD443" s="11"/>
      <c r="AE443" s="11"/>
      <c r="AF443" s="11"/>
      <c r="AG443" s="11"/>
      <c r="AH443" s="11"/>
      <c r="AI443" s="11"/>
      <c r="AJ443" s="11"/>
    </row>
    <row r="444" ht="14.2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AD444" s="11"/>
      <c r="AE444" s="11"/>
      <c r="AF444" s="11"/>
      <c r="AG444" s="11"/>
      <c r="AH444" s="11"/>
      <c r="AI444" s="11"/>
      <c r="AJ444" s="11"/>
    </row>
    <row r="445" ht="14.25" customHeight="1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AD445" s="11"/>
      <c r="AE445" s="11"/>
      <c r="AF445" s="11"/>
      <c r="AG445" s="11"/>
      <c r="AH445" s="11"/>
      <c r="AI445" s="11"/>
      <c r="AJ445" s="11"/>
    </row>
    <row r="446" ht="14.25" customHeight="1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AD446" s="11"/>
      <c r="AE446" s="11"/>
      <c r="AF446" s="11"/>
      <c r="AG446" s="11"/>
      <c r="AH446" s="11"/>
      <c r="AI446" s="11"/>
      <c r="AJ446" s="11"/>
    </row>
    <row r="447" ht="14.25" customHeight="1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AD447" s="11"/>
      <c r="AE447" s="11"/>
      <c r="AF447" s="11"/>
      <c r="AG447" s="11"/>
      <c r="AH447" s="11"/>
      <c r="AI447" s="11"/>
      <c r="AJ447" s="11"/>
    </row>
    <row r="448" ht="14.25" customHeight="1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AD448" s="11"/>
      <c r="AE448" s="11"/>
      <c r="AF448" s="11"/>
      <c r="AG448" s="11"/>
      <c r="AH448" s="11"/>
      <c r="AI448" s="11"/>
      <c r="AJ448" s="11"/>
    </row>
    <row r="449" ht="14.25" customHeight="1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AD449" s="11"/>
      <c r="AE449" s="11"/>
      <c r="AF449" s="11"/>
      <c r="AG449" s="11"/>
      <c r="AH449" s="11"/>
      <c r="AI449" s="11"/>
      <c r="AJ449" s="11"/>
    </row>
    <row r="450" ht="14.25" customHeight="1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AD450" s="11"/>
      <c r="AE450" s="11"/>
      <c r="AF450" s="11"/>
      <c r="AG450" s="11"/>
      <c r="AH450" s="11"/>
      <c r="AI450" s="11"/>
      <c r="AJ450" s="11"/>
    </row>
    <row r="451" ht="14.25" customHeight="1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AD451" s="11"/>
      <c r="AE451" s="11"/>
      <c r="AF451" s="11"/>
      <c r="AG451" s="11"/>
      <c r="AH451" s="11"/>
      <c r="AI451" s="11"/>
      <c r="AJ451" s="11"/>
    </row>
    <row r="452" ht="14.25" customHeight="1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AD452" s="11"/>
      <c r="AE452" s="11"/>
      <c r="AF452" s="11"/>
      <c r="AG452" s="11"/>
      <c r="AH452" s="11"/>
      <c r="AI452" s="11"/>
      <c r="AJ452" s="11"/>
    </row>
    <row r="453" ht="14.25" customHeight="1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AD453" s="11"/>
      <c r="AE453" s="11"/>
      <c r="AF453" s="11"/>
      <c r="AG453" s="11"/>
      <c r="AH453" s="11"/>
      <c r="AI453" s="11"/>
      <c r="AJ453" s="11"/>
    </row>
    <row r="454" ht="14.25" customHeight="1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AD454" s="11"/>
      <c r="AE454" s="11"/>
      <c r="AF454" s="11"/>
      <c r="AG454" s="11"/>
      <c r="AH454" s="11"/>
      <c r="AI454" s="11"/>
      <c r="AJ454" s="11"/>
    </row>
    <row r="455" ht="14.25" customHeight="1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AD455" s="11"/>
      <c r="AE455" s="11"/>
      <c r="AF455" s="11"/>
      <c r="AG455" s="11"/>
      <c r="AH455" s="11"/>
      <c r="AI455" s="11"/>
      <c r="AJ455" s="11"/>
    </row>
    <row r="456" ht="14.25" customHeight="1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AD456" s="11"/>
      <c r="AE456" s="11"/>
      <c r="AF456" s="11"/>
      <c r="AG456" s="11"/>
      <c r="AH456" s="11"/>
      <c r="AI456" s="11"/>
      <c r="AJ456" s="11"/>
    </row>
    <row r="457" ht="14.25" customHeight="1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AD457" s="11"/>
      <c r="AE457" s="11"/>
      <c r="AF457" s="11"/>
      <c r="AG457" s="11"/>
      <c r="AH457" s="11"/>
      <c r="AI457" s="11"/>
      <c r="AJ457" s="11"/>
    </row>
    <row r="458" ht="14.25" customHeight="1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AD458" s="11"/>
      <c r="AE458" s="11"/>
      <c r="AF458" s="11"/>
      <c r="AG458" s="11"/>
      <c r="AH458" s="11"/>
      <c r="AI458" s="11"/>
      <c r="AJ458" s="11"/>
    </row>
    <row r="459" ht="14.25" customHeight="1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AD459" s="11"/>
      <c r="AE459" s="11"/>
      <c r="AF459" s="11"/>
      <c r="AG459" s="11"/>
      <c r="AH459" s="11"/>
      <c r="AI459" s="11"/>
      <c r="AJ459" s="11"/>
    </row>
    <row r="460" ht="14.25" customHeight="1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AD460" s="11"/>
      <c r="AE460" s="11"/>
      <c r="AF460" s="11"/>
      <c r="AG460" s="11"/>
      <c r="AH460" s="11"/>
      <c r="AI460" s="11"/>
      <c r="AJ460" s="11"/>
    </row>
    <row r="461" ht="14.25" customHeight="1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AD461" s="11"/>
      <c r="AE461" s="11"/>
      <c r="AF461" s="11"/>
      <c r="AG461" s="11"/>
      <c r="AH461" s="11"/>
      <c r="AI461" s="11"/>
      <c r="AJ461" s="11"/>
    </row>
    <row r="462" ht="14.25" customHeight="1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AD462" s="11"/>
      <c r="AE462" s="11"/>
      <c r="AF462" s="11"/>
      <c r="AG462" s="11"/>
      <c r="AH462" s="11"/>
      <c r="AI462" s="11"/>
      <c r="AJ462" s="11"/>
    </row>
    <row r="463" ht="14.25" customHeight="1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AD463" s="11"/>
      <c r="AE463" s="11"/>
      <c r="AF463" s="11"/>
      <c r="AG463" s="11"/>
      <c r="AH463" s="11"/>
      <c r="AI463" s="11"/>
      <c r="AJ463" s="11"/>
    </row>
    <row r="464" ht="14.25" customHeight="1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AD464" s="11"/>
      <c r="AE464" s="11"/>
      <c r="AF464" s="11"/>
      <c r="AG464" s="11"/>
      <c r="AH464" s="11"/>
      <c r="AI464" s="11"/>
      <c r="AJ464" s="11"/>
    </row>
    <row r="465" ht="14.25" customHeight="1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AD465" s="11"/>
      <c r="AE465" s="11"/>
      <c r="AF465" s="11"/>
      <c r="AG465" s="11"/>
      <c r="AH465" s="11"/>
      <c r="AI465" s="11"/>
      <c r="AJ465" s="11"/>
    </row>
    <row r="466" ht="14.25" customHeight="1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AD466" s="11"/>
      <c r="AE466" s="11"/>
      <c r="AF466" s="11"/>
      <c r="AG466" s="11"/>
      <c r="AH466" s="11"/>
      <c r="AI466" s="11"/>
      <c r="AJ466" s="11"/>
    </row>
    <row r="467" ht="14.25" customHeight="1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AD467" s="11"/>
      <c r="AE467" s="11"/>
      <c r="AF467" s="11"/>
      <c r="AG467" s="11"/>
      <c r="AH467" s="11"/>
      <c r="AI467" s="11"/>
      <c r="AJ467" s="11"/>
    </row>
    <row r="468" ht="14.25" customHeight="1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AD468" s="11"/>
      <c r="AE468" s="11"/>
      <c r="AF468" s="11"/>
      <c r="AG468" s="11"/>
      <c r="AH468" s="11"/>
      <c r="AI468" s="11"/>
      <c r="AJ468" s="11"/>
    </row>
    <row r="469" ht="14.2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AD469" s="11"/>
      <c r="AE469" s="11"/>
      <c r="AF469" s="11"/>
      <c r="AG469" s="11"/>
      <c r="AH469" s="11"/>
      <c r="AI469" s="11"/>
      <c r="AJ469" s="11"/>
    </row>
    <row r="470" ht="14.25" customHeight="1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AD470" s="11"/>
      <c r="AE470" s="11"/>
      <c r="AF470" s="11"/>
      <c r="AG470" s="11"/>
      <c r="AH470" s="11"/>
      <c r="AI470" s="11"/>
      <c r="AJ470" s="11"/>
    </row>
    <row r="471" ht="14.2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AD471" s="11"/>
      <c r="AE471" s="11"/>
      <c r="AF471" s="11"/>
      <c r="AG471" s="11"/>
      <c r="AH471" s="11"/>
      <c r="AI471" s="11"/>
      <c r="AJ471" s="11"/>
    </row>
    <row r="472" ht="14.25" customHeight="1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AD472" s="11"/>
      <c r="AE472" s="11"/>
      <c r="AF472" s="11"/>
      <c r="AG472" s="11"/>
      <c r="AH472" s="11"/>
      <c r="AI472" s="11"/>
      <c r="AJ472" s="11"/>
    </row>
    <row r="473" ht="14.25" customHeight="1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AD473" s="11"/>
      <c r="AE473" s="11"/>
      <c r="AF473" s="11"/>
      <c r="AG473" s="11"/>
      <c r="AH473" s="11"/>
      <c r="AI473" s="11"/>
      <c r="AJ473" s="11"/>
    </row>
    <row r="474" ht="14.25" customHeight="1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AD474" s="11"/>
      <c r="AE474" s="11"/>
      <c r="AF474" s="11"/>
      <c r="AG474" s="11"/>
      <c r="AH474" s="11"/>
      <c r="AI474" s="11"/>
      <c r="AJ474" s="11"/>
    </row>
    <row r="475" ht="14.25" customHeight="1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AD475" s="11"/>
      <c r="AE475" s="11"/>
      <c r="AF475" s="11"/>
      <c r="AG475" s="11"/>
      <c r="AH475" s="11"/>
      <c r="AI475" s="11"/>
      <c r="AJ475" s="11"/>
    </row>
    <row r="476" ht="14.25" customHeight="1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AD476" s="11"/>
      <c r="AE476" s="11"/>
      <c r="AF476" s="11"/>
      <c r="AG476" s="11"/>
      <c r="AH476" s="11"/>
      <c r="AI476" s="11"/>
      <c r="AJ476" s="11"/>
    </row>
    <row r="477" ht="14.25" customHeight="1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AD477" s="11"/>
      <c r="AE477" s="11"/>
      <c r="AF477" s="11"/>
      <c r="AG477" s="11"/>
      <c r="AH477" s="11"/>
      <c r="AI477" s="11"/>
      <c r="AJ477" s="11"/>
    </row>
    <row r="478" ht="14.25" customHeight="1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AD478" s="11"/>
      <c r="AE478" s="11"/>
      <c r="AF478" s="11"/>
      <c r="AG478" s="11"/>
      <c r="AH478" s="11"/>
      <c r="AI478" s="11"/>
      <c r="AJ478" s="11"/>
    </row>
    <row r="479" ht="14.25" customHeight="1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AD479" s="11"/>
      <c r="AE479" s="11"/>
      <c r="AF479" s="11"/>
      <c r="AG479" s="11"/>
      <c r="AH479" s="11"/>
      <c r="AI479" s="11"/>
      <c r="AJ479" s="11"/>
    </row>
    <row r="480" ht="14.25" customHeight="1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AD480" s="11"/>
      <c r="AE480" s="11"/>
      <c r="AF480" s="11"/>
      <c r="AG480" s="11"/>
      <c r="AH480" s="11"/>
      <c r="AI480" s="11"/>
      <c r="AJ480" s="11"/>
    </row>
    <row r="481" ht="14.25" customHeight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AD481" s="11"/>
      <c r="AE481" s="11"/>
      <c r="AF481" s="11"/>
      <c r="AG481" s="11"/>
      <c r="AH481" s="11"/>
      <c r="AI481" s="11"/>
      <c r="AJ481" s="11"/>
    </row>
    <row r="482" ht="14.25" customHeight="1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AD482" s="11"/>
      <c r="AE482" s="11"/>
      <c r="AF482" s="11"/>
      <c r="AG482" s="11"/>
      <c r="AH482" s="11"/>
      <c r="AI482" s="11"/>
      <c r="AJ482" s="11"/>
    </row>
    <row r="483" ht="14.25" customHeight="1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AD483" s="11"/>
      <c r="AE483" s="11"/>
      <c r="AF483" s="11"/>
      <c r="AG483" s="11"/>
      <c r="AH483" s="11"/>
      <c r="AI483" s="11"/>
      <c r="AJ483" s="11"/>
    </row>
    <row r="484" ht="14.25" customHeight="1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AD484" s="11"/>
      <c r="AE484" s="11"/>
      <c r="AF484" s="11"/>
      <c r="AG484" s="11"/>
      <c r="AH484" s="11"/>
      <c r="AI484" s="11"/>
      <c r="AJ484" s="11"/>
    </row>
    <row r="485" ht="14.25" customHeight="1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AD485" s="11"/>
      <c r="AE485" s="11"/>
      <c r="AF485" s="11"/>
      <c r="AG485" s="11"/>
      <c r="AH485" s="11"/>
      <c r="AI485" s="11"/>
      <c r="AJ485" s="11"/>
    </row>
    <row r="486" ht="14.25" customHeight="1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AD486" s="11"/>
      <c r="AE486" s="11"/>
      <c r="AF486" s="11"/>
      <c r="AG486" s="11"/>
      <c r="AH486" s="11"/>
      <c r="AI486" s="11"/>
      <c r="AJ486" s="11"/>
    </row>
    <row r="487" ht="14.25" customHeight="1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AD487" s="11"/>
      <c r="AE487" s="11"/>
      <c r="AF487" s="11"/>
      <c r="AG487" s="11"/>
      <c r="AH487" s="11"/>
      <c r="AI487" s="11"/>
      <c r="AJ487" s="11"/>
    </row>
    <row r="488" ht="14.2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AD488" s="11"/>
      <c r="AE488" s="11"/>
      <c r="AF488" s="11"/>
      <c r="AG488" s="11"/>
      <c r="AH488" s="11"/>
      <c r="AI488" s="11"/>
      <c r="AJ488" s="11"/>
    </row>
    <row r="489" ht="14.25" customHeight="1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AD489" s="11"/>
      <c r="AE489" s="11"/>
      <c r="AF489" s="11"/>
      <c r="AG489" s="11"/>
      <c r="AH489" s="11"/>
      <c r="AI489" s="11"/>
      <c r="AJ489" s="11"/>
    </row>
    <row r="490" ht="14.2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AD490" s="11"/>
      <c r="AE490" s="11"/>
      <c r="AF490" s="11"/>
      <c r="AG490" s="11"/>
      <c r="AH490" s="11"/>
      <c r="AI490" s="11"/>
      <c r="AJ490" s="11"/>
    </row>
    <row r="491" ht="14.25" customHeight="1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AD491" s="11"/>
      <c r="AE491" s="11"/>
      <c r="AF491" s="11"/>
      <c r="AG491" s="11"/>
      <c r="AH491" s="11"/>
      <c r="AI491" s="11"/>
      <c r="AJ491" s="11"/>
    </row>
    <row r="492" ht="14.25" customHeight="1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AD492" s="11"/>
      <c r="AE492" s="11"/>
      <c r="AF492" s="11"/>
      <c r="AG492" s="11"/>
      <c r="AH492" s="11"/>
      <c r="AI492" s="11"/>
      <c r="AJ492" s="11"/>
    </row>
    <row r="493" ht="14.25" customHeight="1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AD493" s="11"/>
      <c r="AE493" s="11"/>
      <c r="AF493" s="11"/>
      <c r="AG493" s="11"/>
      <c r="AH493" s="11"/>
      <c r="AI493" s="11"/>
      <c r="AJ493" s="11"/>
    </row>
    <row r="494" ht="14.25" customHeight="1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AD494" s="11"/>
      <c r="AE494" s="11"/>
      <c r="AF494" s="11"/>
      <c r="AG494" s="11"/>
      <c r="AH494" s="11"/>
      <c r="AI494" s="11"/>
      <c r="AJ494" s="11"/>
    </row>
    <row r="495" ht="14.25" customHeight="1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AD495" s="11"/>
      <c r="AE495" s="11"/>
      <c r="AF495" s="11"/>
      <c r="AG495" s="11"/>
      <c r="AH495" s="11"/>
      <c r="AI495" s="11"/>
      <c r="AJ495" s="11"/>
    </row>
    <row r="496" ht="14.25" customHeight="1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AD496" s="11"/>
      <c r="AE496" s="11"/>
      <c r="AF496" s="11"/>
      <c r="AG496" s="11"/>
      <c r="AH496" s="11"/>
      <c r="AI496" s="11"/>
      <c r="AJ496" s="11"/>
    </row>
    <row r="497" ht="14.25" customHeight="1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AD497" s="11"/>
      <c r="AE497" s="11"/>
      <c r="AF497" s="11"/>
      <c r="AG497" s="11"/>
      <c r="AH497" s="11"/>
      <c r="AI497" s="11"/>
      <c r="AJ497" s="11"/>
    </row>
    <row r="498" ht="14.25" customHeight="1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AD498" s="11"/>
      <c r="AE498" s="11"/>
      <c r="AF498" s="11"/>
      <c r="AG498" s="11"/>
      <c r="AH498" s="11"/>
      <c r="AI498" s="11"/>
      <c r="AJ498" s="11"/>
    </row>
    <row r="499" ht="14.25" customHeight="1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AD499" s="11"/>
      <c r="AE499" s="11"/>
      <c r="AF499" s="11"/>
      <c r="AG499" s="11"/>
      <c r="AH499" s="11"/>
      <c r="AI499" s="11"/>
      <c r="AJ499" s="11"/>
    </row>
    <row r="500" ht="14.25" customHeight="1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AD500" s="11"/>
      <c r="AE500" s="11"/>
      <c r="AF500" s="11"/>
      <c r="AG500" s="11"/>
      <c r="AH500" s="11"/>
      <c r="AI500" s="11"/>
      <c r="AJ500" s="11"/>
    </row>
    <row r="501" ht="14.25" customHeight="1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AD501" s="11"/>
      <c r="AE501" s="11"/>
      <c r="AF501" s="11"/>
      <c r="AG501" s="11"/>
      <c r="AH501" s="11"/>
      <c r="AI501" s="11"/>
      <c r="AJ501" s="11"/>
    </row>
    <row r="502" ht="14.25" customHeight="1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AD502" s="11"/>
      <c r="AE502" s="11"/>
      <c r="AF502" s="11"/>
      <c r="AG502" s="11"/>
      <c r="AH502" s="11"/>
      <c r="AI502" s="11"/>
      <c r="AJ502" s="11"/>
    </row>
    <row r="503" ht="14.25" customHeight="1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AD503" s="11"/>
      <c r="AE503" s="11"/>
      <c r="AF503" s="11"/>
      <c r="AG503" s="11"/>
      <c r="AH503" s="11"/>
      <c r="AI503" s="11"/>
      <c r="AJ503" s="11"/>
    </row>
    <row r="504" ht="14.25" customHeight="1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AD504" s="11"/>
      <c r="AE504" s="11"/>
      <c r="AF504" s="11"/>
      <c r="AG504" s="11"/>
      <c r="AH504" s="11"/>
      <c r="AI504" s="11"/>
      <c r="AJ504" s="11"/>
    </row>
    <row r="505" ht="14.25" customHeight="1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AD505" s="11"/>
      <c r="AE505" s="11"/>
      <c r="AF505" s="11"/>
      <c r="AG505" s="11"/>
      <c r="AH505" s="11"/>
      <c r="AI505" s="11"/>
      <c r="AJ505" s="11"/>
    </row>
    <row r="506" ht="14.25" customHeight="1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AD506" s="11"/>
      <c r="AE506" s="11"/>
      <c r="AF506" s="11"/>
      <c r="AG506" s="11"/>
      <c r="AH506" s="11"/>
      <c r="AI506" s="11"/>
      <c r="AJ506" s="11"/>
    </row>
    <row r="507" ht="14.25" customHeight="1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AD507" s="11"/>
      <c r="AE507" s="11"/>
      <c r="AF507" s="11"/>
      <c r="AG507" s="11"/>
      <c r="AH507" s="11"/>
      <c r="AI507" s="11"/>
      <c r="AJ507" s="11"/>
    </row>
    <row r="508" ht="14.25" customHeight="1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AD508" s="11"/>
      <c r="AE508" s="11"/>
      <c r="AF508" s="11"/>
      <c r="AG508" s="11"/>
      <c r="AH508" s="11"/>
      <c r="AI508" s="11"/>
      <c r="AJ508" s="11"/>
    </row>
    <row r="509" ht="14.25" customHeight="1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AD509" s="11"/>
      <c r="AE509" s="11"/>
      <c r="AF509" s="11"/>
      <c r="AG509" s="11"/>
      <c r="AH509" s="11"/>
      <c r="AI509" s="11"/>
      <c r="AJ509" s="11"/>
    </row>
    <row r="510" ht="14.25" customHeight="1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AD510" s="11"/>
      <c r="AE510" s="11"/>
      <c r="AF510" s="11"/>
      <c r="AG510" s="11"/>
      <c r="AH510" s="11"/>
      <c r="AI510" s="11"/>
      <c r="AJ510" s="11"/>
    </row>
    <row r="511" ht="14.25" customHeight="1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AD511" s="11"/>
      <c r="AE511" s="11"/>
      <c r="AF511" s="11"/>
      <c r="AG511" s="11"/>
      <c r="AH511" s="11"/>
      <c r="AI511" s="11"/>
      <c r="AJ511" s="11"/>
    </row>
    <row r="512" ht="14.25" customHeight="1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AD512" s="11"/>
      <c r="AE512" s="11"/>
      <c r="AF512" s="11"/>
      <c r="AG512" s="11"/>
      <c r="AH512" s="11"/>
      <c r="AI512" s="11"/>
      <c r="AJ512" s="11"/>
    </row>
    <row r="513" ht="14.25" customHeight="1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AD513" s="11"/>
      <c r="AE513" s="11"/>
      <c r="AF513" s="11"/>
      <c r="AG513" s="11"/>
      <c r="AH513" s="11"/>
      <c r="AI513" s="11"/>
      <c r="AJ513" s="11"/>
    </row>
    <row r="514" ht="14.25" customHeight="1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AD514" s="11"/>
      <c r="AE514" s="11"/>
      <c r="AF514" s="11"/>
      <c r="AG514" s="11"/>
      <c r="AH514" s="11"/>
      <c r="AI514" s="11"/>
      <c r="AJ514" s="11"/>
    </row>
    <row r="515" ht="14.25" customHeight="1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AD515" s="11"/>
      <c r="AE515" s="11"/>
      <c r="AF515" s="11"/>
      <c r="AG515" s="11"/>
      <c r="AH515" s="11"/>
      <c r="AI515" s="11"/>
      <c r="AJ515" s="11"/>
    </row>
    <row r="516" ht="14.25" customHeight="1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AD516" s="11"/>
      <c r="AE516" s="11"/>
      <c r="AF516" s="11"/>
      <c r="AG516" s="11"/>
      <c r="AH516" s="11"/>
      <c r="AI516" s="11"/>
      <c r="AJ516" s="11"/>
    </row>
    <row r="517" ht="14.25" customHeight="1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AD517" s="11"/>
      <c r="AE517" s="11"/>
      <c r="AF517" s="11"/>
      <c r="AG517" s="11"/>
      <c r="AH517" s="11"/>
      <c r="AI517" s="11"/>
      <c r="AJ517" s="11"/>
    </row>
    <row r="518" ht="14.25" customHeight="1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AD518" s="11"/>
      <c r="AE518" s="11"/>
      <c r="AF518" s="11"/>
      <c r="AG518" s="11"/>
      <c r="AH518" s="11"/>
      <c r="AI518" s="11"/>
      <c r="AJ518" s="11"/>
    </row>
    <row r="519" ht="14.25" customHeight="1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AD519" s="11"/>
      <c r="AE519" s="11"/>
      <c r="AF519" s="11"/>
      <c r="AG519" s="11"/>
      <c r="AH519" s="11"/>
      <c r="AI519" s="11"/>
      <c r="AJ519" s="11"/>
    </row>
    <row r="520" ht="14.25" customHeight="1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AD520" s="11"/>
      <c r="AE520" s="11"/>
      <c r="AF520" s="11"/>
      <c r="AG520" s="11"/>
      <c r="AH520" s="11"/>
      <c r="AI520" s="11"/>
      <c r="AJ520" s="11"/>
    </row>
    <row r="521" ht="14.25" customHeight="1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AD521" s="11"/>
      <c r="AE521" s="11"/>
      <c r="AF521" s="11"/>
      <c r="AG521" s="11"/>
      <c r="AH521" s="11"/>
      <c r="AI521" s="11"/>
      <c r="AJ521" s="11"/>
    </row>
    <row r="522" ht="14.25" customHeight="1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AD522" s="11"/>
      <c r="AE522" s="11"/>
      <c r="AF522" s="11"/>
      <c r="AG522" s="11"/>
      <c r="AH522" s="11"/>
      <c r="AI522" s="11"/>
      <c r="AJ522" s="11"/>
    </row>
    <row r="523" ht="14.25" customHeight="1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AD523" s="11"/>
      <c r="AE523" s="11"/>
      <c r="AF523" s="11"/>
      <c r="AG523" s="11"/>
      <c r="AH523" s="11"/>
      <c r="AI523" s="11"/>
      <c r="AJ523" s="11"/>
    </row>
    <row r="524" ht="14.25" customHeight="1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AD524" s="11"/>
      <c r="AE524" s="11"/>
      <c r="AF524" s="11"/>
      <c r="AG524" s="11"/>
      <c r="AH524" s="11"/>
      <c r="AI524" s="11"/>
      <c r="AJ524" s="11"/>
    </row>
    <row r="525" ht="14.25" customHeight="1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AD525" s="11"/>
      <c r="AE525" s="11"/>
      <c r="AF525" s="11"/>
      <c r="AG525" s="11"/>
      <c r="AH525" s="11"/>
      <c r="AI525" s="11"/>
      <c r="AJ525" s="11"/>
    </row>
    <row r="526" ht="14.25" customHeight="1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AD526" s="11"/>
      <c r="AE526" s="11"/>
      <c r="AF526" s="11"/>
      <c r="AG526" s="11"/>
      <c r="AH526" s="11"/>
      <c r="AI526" s="11"/>
      <c r="AJ526" s="11"/>
    </row>
    <row r="527" ht="14.25" customHeight="1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AD527" s="11"/>
      <c r="AE527" s="11"/>
      <c r="AF527" s="11"/>
      <c r="AG527" s="11"/>
      <c r="AH527" s="11"/>
      <c r="AI527" s="11"/>
      <c r="AJ527" s="11"/>
    </row>
    <row r="528" ht="14.25" customHeight="1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AD528" s="11"/>
      <c r="AE528" s="11"/>
      <c r="AF528" s="11"/>
      <c r="AG528" s="11"/>
      <c r="AH528" s="11"/>
      <c r="AI528" s="11"/>
      <c r="AJ528" s="11"/>
    </row>
    <row r="529" ht="14.25" customHeight="1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AD529" s="11"/>
      <c r="AE529" s="11"/>
      <c r="AF529" s="11"/>
      <c r="AG529" s="11"/>
      <c r="AH529" s="11"/>
      <c r="AI529" s="11"/>
      <c r="AJ529" s="11"/>
    </row>
    <row r="530" ht="14.25" customHeight="1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AD530" s="11"/>
      <c r="AE530" s="11"/>
      <c r="AF530" s="11"/>
      <c r="AG530" s="11"/>
      <c r="AH530" s="11"/>
      <c r="AI530" s="11"/>
      <c r="AJ530" s="11"/>
    </row>
    <row r="531" ht="14.25" customHeight="1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AD531" s="11"/>
      <c r="AE531" s="11"/>
      <c r="AF531" s="11"/>
      <c r="AG531" s="11"/>
      <c r="AH531" s="11"/>
      <c r="AI531" s="11"/>
      <c r="AJ531" s="11"/>
    </row>
    <row r="532" ht="14.25" customHeight="1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AD532" s="11"/>
      <c r="AE532" s="11"/>
      <c r="AF532" s="11"/>
      <c r="AG532" s="11"/>
      <c r="AH532" s="11"/>
      <c r="AI532" s="11"/>
      <c r="AJ532" s="11"/>
    </row>
    <row r="533" ht="14.25" customHeight="1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AD533" s="11"/>
      <c r="AE533" s="11"/>
      <c r="AF533" s="11"/>
      <c r="AG533" s="11"/>
      <c r="AH533" s="11"/>
      <c r="AI533" s="11"/>
      <c r="AJ533" s="11"/>
    </row>
    <row r="534" ht="14.25" customHeight="1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AD534" s="11"/>
      <c r="AE534" s="11"/>
      <c r="AF534" s="11"/>
      <c r="AG534" s="11"/>
      <c r="AH534" s="11"/>
      <c r="AI534" s="11"/>
      <c r="AJ534" s="11"/>
    </row>
    <row r="535" ht="14.25" customHeight="1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AD535" s="11"/>
      <c r="AE535" s="11"/>
      <c r="AF535" s="11"/>
      <c r="AG535" s="11"/>
      <c r="AH535" s="11"/>
      <c r="AI535" s="11"/>
      <c r="AJ535" s="11"/>
    </row>
    <row r="536" ht="14.25" customHeight="1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AD536" s="11"/>
      <c r="AE536" s="11"/>
      <c r="AF536" s="11"/>
      <c r="AG536" s="11"/>
      <c r="AH536" s="11"/>
      <c r="AI536" s="11"/>
      <c r="AJ536" s="11"/>
    </row>
    <row r="537" ht="14.25" customHeight="1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AD537" s="11"/>
      <c r="AE537" s="11"/>
      <c r="AF537" s="11"/>
      <c r="AG537" s="11"/>
      <c r="AH537" s="11"/>
      <c r="AI537" s="11"/>
      <c r="AJ537" s="11"/>
    </row>
    <row r="538" ht="14.25" customHeight="1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AD538" s="11"/>
      <c r="AE538" s="11"/>
      <c r="AF538" s="11"/>
      <c r="AG538" s="11"/>
      <c r="AH538" s="11"/>
      <c r="AI538" s="11"/>
      <c r="AJ538" s="11"/>
    </row>
    <row r="539" ht="14.25" customHeight="1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AD539" s="11"/>
      <c r="AE539" s="11"/>
      <c r="AF539" s="11"/>
      <c r="AG539" s="11"/>
      <c r="AH539" s="11"/>
      <c r="AI539" s="11"/>
      <c r="AJ539" s="11"/>
    </row>
    <row r="540" ht="14.25" customHeight="1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AD540" s="11"/>
      <c r="AE540" s="11"/>
      <c r="AF540" s="11"/>
      <c r="AG540" s="11"/>
      <c r="AH540" s="11"/>
      <c r="AI540" s="11"/>
      <c r="AJ540" s="11"/>
    </row>
    <row r="541" ht="14.25" customHeight="1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AD541" s="11"/>
      <c r="AE541" s="11"/>
      <c r="AF541" s="11"/>
      <c r="AG541" s="11"/>
      <c r="AH541" s="11"/>
      <c r="AI541" s="11"/>
      <c r="AJ541" s="11"/>
    </row>
    <row r="542" ht="14.25" customHeight="1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AD542" s="11"/>
      <c r="AE542" s="11"/>
      <c r="AF542" s="11"/>
      <c r="AG542" s="11"/>
      <c r="AH542" s="11"/>
      <c r="AI542" s="11"/>
      <c r="AJ542" s="11"/>
    </row>
    <row r="543" ht="14.25" customHeight="1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AD543" s="11"/>
      <c r="AE543" s="11"/>
      <c r="AF543" s="11"/>
      <c r="AG543" s="11"/>
      <c r="AH543" s="11"/>
      <c r="AI543" s="11"/>
      <c r="AJ543" s="11"/>
    </row>
    <row r="544" ht="14.25" customHeight="1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AD544" s="11"/>
      <c r="AE544" s="11"/>
      <c r="AF544" s="11"/>
      <c r="AG544" s="11"/>
      <c r="AH544" s="11"/>
      <c r="AI544" s="11"/>
      <c r="AJ544" s="11"/>
    </row>
    <row r="545" ht="14.25" customHeight="1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AD545" s="11"/>
      <c r="AE545" s="11"/>
      <c r="AF545" s="11"/>
      <c r="AG545" s="11"/>
      <c r="AH545" s="11"/>
      <c r="AI545" s="11"/>
      <c r="AJ545" s="11"/>
    </row>
    <row r="546" ht="14.25" customHeight="1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AD546" s="11"/>
      <c r="AE546" s="11"/>
      <c r="AF546" s="11"/>
      <c r="AG546" s="11"/>
      <c r="AH546" s="11"/>
      <c r="AI546" s="11"/>
      <c r="AJ546" s="11"/>
    </row>
    <row r="547" ht="14.25" customHeight="1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AD547" s="11"/>
      <c r="AE547" s="11"/>
      <c r="AF547" s="11"/>
      <c r="AG547" s="11"/>
      <c r="AH547" s="11"/>
      <c r="AI547" s="11"/>
      <c r="AJ547" s="11"/>
    </row>
    <row r="548" ht="14.25" customHeight="1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AD548" s="11"/>
      <c r="AE548" s="11"/>
      <c r="AF548" s="11"/>
      <c r="AG548" s="11"/>
      <c r="AH548" s="11"/>
      <c r="AI548" s="11"/>
      <c r="AJ548" s="11"/>
    </row>
    <row r="549" ht="14.25" customHeight="1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AD549" s="11"/>
      <c r="AE549" s="11"/>
      <c r="AF549" s="11"/>
      <c r="AG549" s="11"/>
      <c r="AH549" s="11"/>
      <c r="AI549" s="11"/>
      <c r="AJ549" s="11"/>
    </row>
    <row r="550" ht="14.25" customHeight="1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AD550" s="11"/>
      <c r="AE550" s="11"/>
      <c r="AF550" s="11"/>
      <c r="AG550" s="11"/>
      <c r="AH550" s="11"/>
      <c r="AI550" s="11"/>
      <c r="AJ550" s="11"/>
    </row>
    <row r="551" ht="14.25" customHeight="1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AD551" s="11"/>
      <c r="AE551" s="11"/>
      <c r="AF551" s="11"/>
      <c r="AG551" s="11"/>
      <c r="AH551" s="11"/>
      <c r="AI551" s="11"/>
      <c r="AJ551" s="11"/>
    </row>
    <row r="552" ht="14.25" customHeight="1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AD552" s="11"/>
      <c r="AE552" s="11"/>
      <c r="AF552" s="11"/>
      <c r="AG552" s="11"/>
      <c r="AH552" s="11"/>
      <c r="AI552" s="11"/>
      <c r="AJ552" s="11"/>
    </row>
    <row r="553" ht="14.25" customHeight="1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AD553" s="11"/>
      <c r="AE553" s="11"/>
      <c r="AF553" s="11"/>
      <c r="AG553" s="11"/>
      <c r="AH553" s="11"/>
      <c r="AI553" s="11"/>
      <c r="AJ553" s="11"/>
    </row>
    <row r="554" ht="14.25" customHeight="1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AD554" s="11"/>
      <c r="AE554" s="11"/>
      <c r="AF554" s="11"/>
      <c r="AG554" s="11"/>
      <c r="AH554" s="11"/>
      <c r="AI554" s="11"/>
      <c r="AJ554" s="11"/>
    </row>
    <row r="555" ht="14.25" customHeight="1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AD555" s="11"/>
      <c r="AE555" s="11"/>
      <c r="AF555" s="11"/>
      <c r="AG555" s="11"/>
      <c r="AH555" s="11"/>
      <c r="AI555" s="11"/>
      <c r="AJ555" s="11"/>
    </row>
    <row r="556" ht="14.25" customHeight="1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AD556" s="11"/>
      <c r="AE556" s="11"/>
      <c r="AF556" s="11"/>
      <c r="AG556" s="11"/>
      <c r="AH556" s="11"/>
      <c r="AI556" s="11"/>
      <c r="AJ556" s="11"/>
    </row>
    <row r="557" ht="14.25" customHeight="1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AD557" s="11"/>
      <c r="AE557" s="11"/>
      <c r="AF557" s="11"/>
      <c r="AG557" s="11"/>
      <c r="AH557" s="11"/>
      <c r="AI557" s="11"/>
      <c r="AJ557" s="11"/>
    </row>
    <row r="558" ht="14.25" customHeight="1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AD558" s="11"/>
      <c r="AE558" s="11"/>
      <c r="AF558" s="11"/>
      <c r="AG558" s="11"/>
      <c r="AH558" s="11"/>
      <c r="AI558" s="11"/>
      <c r="AJ558" s="11"/>
    </row>
    <row r="559" ht="14.25" customHeight="1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AD559" s="11"/>
      <c r="AE559" s="11"/>
      <c r="AF559" s="11"/>
      <c r="AG559" s="11"/>
      <c r="AH559" s="11"/>
      <c r="AI559" s="11"/>
      <c r="AJ559" s="11"/>
    </row>
    <row r="560" ht="14.25" customHeight="1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AD560" s="11"/>
      <c r="AE560" s="11"/>
      <c r="AF560" s="11"/>
      <c r="AG560" s="11"/>
      <c r="AH560" s="11"/>
      <c r="AI560" s="11"/>
      <c r="AJ560" s="11"/>
    </row>
    <row r="561" ht="14.25" customHeight="1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AD561" s="11"/>
      <c r="AE561" s="11"/>
      <c r="AF561" s="11"/>
      <c r="AG561" s="11"/>
      <c r="AH561" s="11"/>
      <c r="AI561" s="11"/>
      <c r="AJ561" s="11"/>
    </row>
    <row r="562" ht="14.25" customHeight="1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AD562" s="11"/>
      <c r="AE562" s="11"/>
      <c r="AF562" s="11"/>
      <c r="AG562" s="11"/>
      <c r="AH562" s="11"/>
      <c r="AI562" s="11"/>
      <c r="AJ562" s="11"/>
    </row>
    <row r="563" ht="14.25" customHeight="1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AD563" s="11"/>
      <c r="AE563" s="11"/>
      <c r="AF563" s="11"/>
      <c r="AG563" s="11"/>
      <c r="AH563" s="11"/>
      <c r="AI563" s="11"/>
      <c r="AJ563" s="11"/>
    </row>
    <row r="564" ht="14.25" customHeight="1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AD564" s="11"/>
      <c r="AE564" s="11"/>
      <c r="AF564" s="11"/>
      <c r="AG564" s="11"/>
      <c r="AH564" s="11"/>
      <c r="AI564" s="11"/>
      <c r="AJ564" s="11"/>
    </row>
    <row r="565" ht="14.25" customHeight="1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AD565" s="11"/>
      <c r="AE565" s="11"/>
      <c r="AF565" s="11"/>
      <c r="AG565" s="11"/>
      <c r="AH565" s="11"/>
      <c r="AI565" s="11"/>
      <c r="AJ565" s="11"/>
    </row>
    <row r="566" ht="14.25" customHeight="1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AD566" s="11"/>
      <c r="AE566" s="11"/>
      <c r="AF566" s="11"/>
      <c r="AG566" s="11"/>
      <c r="AH566" s="11"/>
      <c r="AI566" s="11"/>
      <c r="AJ566" s="11"/>
    </row>
    <row r="567" ht="14.25" customHeight="1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AD567" s="11"/>
      <c r="AE567" s="11"/>
      <c r="AF567" s="11"/>
      <c r="AG567" s="11"/>
      <c r="AH567" s="11"/>
      <c r="AI567" s="11"/>
      <c r="AJ567" s="11"/>
    </row>
    <row r="568" ht="14.25" customHeight="1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AD568" s="11"/>
      <c r="AE568" s="11"/>
      <c r="AF568" s="11"/>
      <c r="AG568" s="11"/>
      <c r="AH568" s="11"/>
      <c r="AI568" s="11"/>
      <c r="AJ568" s="11"/>
    </row>
    <row r="569" ht="14.25" customHeight="1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AD569" s="11"/>
      <c r="AE569" s="11"/>
      <c r="AF569" s="11"/>
      <c r="AG569" s="11"/>
      <c r="AH569" s="11"/>
      <c r="AI569" s="11"/>
      <c r="AJ569" s="11"/>
    </row>
    <row r="570" ht="14.25" customHeight="1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AD570" s="11"/>
      <c r="AE570" s="11"/>
      <c r="AF570" s="11"/>
      <c r="AG570" s="11"/>
      <c r="AH570" s="11"/>
      <c r="AI570" s="11"/>
      <c r="AJ570" s="11"/>
    </row>
    <row r="571" ht="14.25" customHeight="1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AD571" s="11"/>
      <c r="AE571" s="11"/>
      <c r="AF571" s="11"/>
      <c r="AG571" s="11"/>
      <c r="AH571" s="11"/>
      <c r="AI571" s="11"/>
      <c r="AJ571" s="11"/>
    </row>
    <row r="572" ht="14.25" customHeight="1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AD572" s="11"/>
      <c r="AE572" s="11"/>
      <c r="AF572" s="11"/>
      <c r="AG572" s="11"/>
      <c r="AH572" s="11"/>
      <c r="AI572" s="11"/>
      <c r="AJ572" s="11"/>
    </row>
    <row r="573" ht="14.25" customHeight="1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AD573" s="11"/>
      <c r="AE573" s="11"/>
      <c r="AF573" s="11"/>
      <c r="AG573" s="11"/>
      <c r="AH573" s="11"/>
      <c r="AI573" s="11"/>
      <c r="AJ573" s="11"/>
    </row>
    <row r="574" ht="14.25" customHeight="1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AD574" s="11"/>
      <c r="AE574" s="11"/>
      <c r="AF574" s="11"/>
      <c r="AG574" s="11"/>
      <c r="AH574" s="11"/>
      <c r="AI574" s="11"/>
      <c r="AJ574" s="11"/>
    </row>
    <row r="575" ht="14.25" customHeight="1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AD575" s="11"/>
      <c r="AE575" s="11"/>
      <c r="AF575" s="11"/>
      <c r="AG575" s="11"/>
      <c r="AH575" s="11"/>
      <c r="AI575" s="11"/>
      <c r="AJ575" s="11"/>
    </row>
    <row r="576" ht="14.25" customHeight="1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AD576" s="11"/>
      <c r="AE576" s="11"/>
      <c r="AF576" s="11"/>
      <c r="AG576" s="11"/>
      <c r="AH576" s="11"/>
      <c r="AI576" s="11"/>
      <c r="AJ576" s="11"/>
    </row>
    <row r="577" ht="14.25" customHeight="1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AD577" s="11"/>
      <c r="AE577" s="11"/>
      <c r="AF577" s="11"/>
      <c r="AG577" s="11"/>
      <c r="AH577" s="11"/>
      <c r="AI577" s="11"/>
      <c r="AJ577" s="11"/>
    </row>
    <row r="578" ht="14.25" customHeight="1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AD578" s="11"/>
      <c r="AE578" s="11"/>
      <c r="AF578" s="11"/>
      <c r="AG578" s="11"/>
      <c r="AH578" s="11"/>
      <c r="AI578" s="11"/>
      <c r="AJ578" s="11"/>
    </row>
    <row r="579" ht="14.25" customHeight="1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AD579" s="11"/>
      <c r="AE579" s="11"/>
      <c r="AF579" s="11"/>
      <c r="AG579" s="11"/>
      <c r="AH579" s="11"/>
      <c r="AI579" s="11"/>
      <c r="AJ579" s="11"/>
    </row>
    <row r="580" ht="14.25" customHeight="1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AD580" s="11"/>
      <c r="AE580" s="11"/>
      <c r="AF580" s="11"/>
      <c r="AG580" s="11"/>
      <c r="AH580" s="11"/>
      <c r="AI580" s="11"/>
      <c r="AJ580" s="11"/>
    </row>
    <row r="581" ht="14.25" customHeight="1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AD581" s="11"/>
      <c r="AE581" s="11"/>
      <c r="AF581" s="11"/>
      <c r="AG581" s="11"/>
      <c r="AH581" s="11"/>
      <c r="AI581" s="11"/>
      <c r="AJ581" s="11"/>
    </row>
    <row r="582" ht="14.25" customHeight="1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AD582" s="11"/>
      <c r="AE582" s="11"/>
      <c r="AF582" s="11"/>
      <c r="AG582" s="11"/>
      <c r="AH582" s="11"/>
      <c r="AI582" s="11"/>
      <c r="AJ582" s="11"/>
    </row>
    <row r="583" ht="14.25" customHeight="1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AD583" s="11"/>
      <c r="AE583" s="11"/>
      <c r="AF583" s="11"/>
      <c r="AG583" s="11"/>
      <c r="AH583" s="11"/>
      <c r="AI583" s="11"/>
      <c r="AJ583" s="11"/>
    </row>
    <row r="584" ht="14.25" customHeight="1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AD584" s="11"/>
      <c r="AE584" s="11"/>
      <c r="AF584" s="11"/>
      <c r="AG584" s="11"/>
      <c r="AH584" s="11"/>
      <c r="AI584" s="11"/>
      <c r="AJ584" s="11"/>
    </row>
    <row r="585" ht="14.25" customHeight="1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AD585" s="11"/>
      <c r="AE585" s="11"/>
      <c r="AF585" s="11"/>
      <c r="AG585" s="11"/>
      <c r="AH585" s="11"/>
      <c r="AI585" s="11"/>
      <c r="AJ585" s="11"/>
    </row>
    <row r="586" ht="14.25" customHeight="1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AD586" s="11"/>
      <c r="AE586" s="11"/>
      <c r="AF586" s="11"/>
      <c r="AG586" s="11"/>
      <c r="AH586" s="11"/>
      <c r="AI586" s="11"/>
      <c r="AJ586" s="11"/>
    </row>
    <row r="587" ht="14.25" customHeight="1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AD587" s="11"/>
      <c r="AE587" s="11"/>
      <c r="AF587" s="11"/>
      <c r="AG587" s="11"/>
      <c r="AH587" s="11"/>
      <c r="AI587" s="11"/>
      <c r="AJ587" s="11"/>
    </row>
    <row r="588" ht="14.25" customHeight="1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AD588" s="11"/>
      <c r="AE588" s="11"/>
      <c r="AF588" s="11"/>
      <c r="AG588" s="11"/>
      <c r="AH588" s="11"/>
      <c r="AI588" s="11"/>
      <c r="AJ588" s="11"/>
    </row>
    <row r="589" ht="14.25" customHeight="1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AD589" s="11"/>
      <c r="AE589" s="11"/>
      <c r="AF589" s="11"/>
      <c r="AG589" s="11"/>
      <c r="AH589" s="11"/>
      <c r="AI589" s="11"/>
      <c r="AJ589" s="11"/>
    </row>
    <row r="590" ht="14.25" customHeight="1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AD590" s="11"/>
      <c r="AE590" s="11"/>
      <c r="AF590" s="11"/>
      <c r="AG590" s="11"/>
      <c r="AH590" s="11"/>
      <c r="AI590" s="11"/>
      <c r="AJ590" s="11"/>
    </row>
    <row r="591" ht="14.25" customHeight="1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AD591" s="11"/>
      <c r="AE591" s="11"/>
      <c r="AF591" s="11"/>
      <c r="AG591" s="11"/>
      <c r="AH591" s="11"/>
      <c r="AI591" s="11"/>
      <c r="AJ591" s="11"/>
    </row>
    <row r="592" ht="14.25" customHeight="1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AD592" s="11"/>
      <c r="AE592" s="11"/>
      <c r="AF592" s="11"/>
      <c r="AG592" s="11"/>
      <c r="AH592" s="11"/>
      <c r="AI592" s="11"/>
      <c r="AJ592" s="11"/>
    </row>
    <row r="593" ht="14.25" customHeight="1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AD593" s="11"/>
      <c r="AE593" s="11"/>
      <c r="AF593" s="11"/>
      <c r="AG593" s="11"/>
      <c r="AH593" s="11"/>
      <c r="AI593" s="11"/>
      <c r="AJ593" s="11"/>
    </row>
    <row r="594" ht="14.25" customHeight="1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AD594" s="11"/>
      <c r="AE594" s="11"/>
      <c r="AF594" s="11"/>
      <c r="AG594" s="11"/>
      <c r="AH594" s="11"/>
      <c r="AI594" s="11"/>
      <c r="AJ594" s="11"/>
    </row>
    <row r="595" ht="14.25" customHeight="1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AD595" s="11"/>
      <c r="AE595" s="11"/>
      <c r="AF595" s="11"/>
      <c r="AG595" s="11"/>
      <c r="AH595" s="11"/>
      <c r="AI595" s="11"/>
      <c r="AJ595" s="11"/>
    </row>
    <row r="596" ht="14.25" customHeight="1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AD596" s="11"/>
      <c r="AE596" s="11"/>
      <c r="AF596" s="11"/>
      <c r="AG596" s="11"/>
      <c r="AH596" s="11"/>
      <c r="AI596" s="11"/>
      <c r="AJ596" s="11"/>
    </row>
    <row r="597" ht="14.25" customHeight="1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AD597" s="11"/>
      <c r="AE597" s="11"/>
      <c r="AF597" s="11"/>
      <c r="AG597" s="11"/>
      <c r="AH597" s="11"/>
      <c r="AI597" s="11"/>
      <c r="AJ597" s="11"/>
    </row>
    <row r="598" ht="14.25" customHeight="1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AD598" s="11"/>
      <c r="AE598" s="11"/>
      <c r="AF598" s="11"/>
      <c r="AG598" s="11"/>
      <c r="AH598" s="11"/>
      <c r="AI598" s="11"/>
      <c r="AJ598" s="11"/>
    </row>
    <row r="599" ht="14.25" customHeight="1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AD599" s="11"/>
      <c r="AE599" s="11"/>
      <c r="AF599" s="11"/>
      <c r="AG599" s="11"/>
      <c r="AH599" s="11"/>
      <c r="AI599" s="11"/>
      <c r="AJ599" s="11"/>
    </row>
    <row r="600" ht="14.25" customHeight="1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AD600" s="11"/>
      <c r="AE600" s="11"/>
      <c r="AF600" s="11"/>
      <c r="AG600" s="11"/>
      <c r="AH600" s="11"/>
      <c r="AI600" s="11"/>
      <c r="AJ600" s="11"/>
    </row>
    <row r="601" ht="14.25" customHeight="1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AD601" s="11"/>
      <c r="AE601" s="11"/>
      <c r="AF601" s="11"/>
      <c r="AG601" s="11"/>
      <c r="AH601" s="11"/>
      <c r="AI601" s="11"/>
      <c r="AJ601" s="11"/>
    </row>
    <row r="602" ht="14.25" customHeight="1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AD602" s="11"/>
      <c r="AE602" s="11"/>
      <c r="AF602" s="11"/>
      <c r="AG602" s="11"/>
      <c r="AH602" s="11"/>
      <c r="AI602" s="11"/>
      <c r="AJ602" s="11"/>
    </row>
    <row r="603" ht="14.25" customHeight="1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AD603" s="11"/>
      <c r="AE603" s="11"/>
      <c r="AF603" s="11"/>
      <c r="AG603" s="11"/>
      <c r="AH603" s="11"/>
      <c r="AI603" s="11"/>
      <c r="AJ603" s="11"/>
    </row>
    <row r="604" ht="14.25" customHeight="1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AD604" s="11"/>
      <c r="AE604" s="11"/>
      <c r="AF604" s="11"/>
      <c r="AG604" s="11"/>
      <c r="AH604" s="11"/>
      <c r="AI604" s="11"/>
      <c r="AJ604" s="11"/>
    </row>
    <row r="605" ht="14.25" customHeight="1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AD605" s="11"/>
      <c r="AE605" s="11"/>
      <c r="AF605" s="11"/>
      <c r="AG605" s="11"/>
      <c r="AH605" s="11"/>
      <c r="AI605" s="11"/>
      <c r="AJ605" s="11"/>
    </row>
    <row r="606" ht="14.25" customHeight="1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AD606" s="11"/>
      <c r="AE606" s="11"/>
      <c r="AF606" s="11"/>
      <c r="AG606" s="11"/>
      <c r="AH606" s="11"/>
      <c r="AI606" s="11"/>
      <c r="AJ606" s="11"/>
    </row>
    <row r="607" ht="14.25" customHeight="1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AD607" s="11"/>
      <c r="AE607" s="11"/>
      <c r="AF607" s="11"/>
      <c r="AG607" s="11"/>
      <c r="AH607" s="11"/>
      <c r="AI607" s="11"/>
      <c r="AJ607" s="11"/>
    </row>
    <row r="608" ht="14.25" customHeight="1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AD608" s="11"/>
      <c r="AE608" s="11"/>
      <c r="AF608" s="11"/>
      <c r="AG608" s="11"/>
      <c r="AH608" s="11"/>
      <c r="AI608" s="11"/>
      <c r="AJ608" s="11"/>
    </row>
    <row r="609" ht="14.25" customHeight="1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AD609" s="11"/>
      <c r="AE609" s="11"/>
      <c r="AF609" s="11"/>
      <c r="AG609" s="11"/>
      <c r="AH609" s="11"/>
      <c r="AI609" s="11"/>
      <c r="AJ609" s="11"/>
    </row>
    <row r="610" ht="14.25" customHeight="1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AD610" s="11"/>
      <c r="AE610" s="11"/>
      <c r="AF610" s="11"/>
      <c r="AG610" s="11"/>
      <c r="AH610" s="11"/>
      <c r="AI610" s="11"/>
      <c r="AJ610" s="11"/>
    </row>
    <row r="611" ht="14.25" customHeight="1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AD611" s="11"/>
      <c r="AE611" s="11"/>
      <c r="AF611" s="11"/>
      <c r="AG611" s="11"/>
      <c r="AH611" s="11"/>
      <c r="AI611" s="11"/>
      <c r="AJ611" s="11"/>
    </row>
    <row r="612" ht="14.25" customHeight="1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AD612" s="11"/>
      <c r="AE612" s="11"/>
      <c r="AF612" s="11"/>
      <c r="AG612" s="11"/>
      <c r="AH612" s="11"/>
      <c r="AI612" s="11"/>
      <c r="AJ612" s="11"/>
    </row>
    <row r="613" ht="14.25" customHeight="1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AD613" s="11"/>
      <c r="AE613" s="11"/>
      <c r="AF613" s="11"/>
      <c r="AG613" s="11"/>
      <c r="AH613" s="11"/>
      <c r="AI613" s="11"/>
      <c r="AJ613" s="11"/>
    </row>
    <row r="614" ht="14.25" customHeight="1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AD614" s="11"/>
      <c r="AE614" s="11"/>
      <c r="AF614" s="11"/>
      <c r="AG614" s="11"/>
      <c r="AH614" s="11"/>
      <c r="AI614" s="11"/>
      <c r="AJ614" s="11"/>
    </row>
    <row r="615" ht="14.25" customHeight="1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AD615" s="11"/>
      <c r="AE615" s="11"/>
      <c r="AF615" s="11"/>
      <c r="AG615" s="11"/>
      <c r="AH615" s="11"/>
      <c r="AI615" s="11"/>
      <c r="AJ615" s="11"/>
    </row>
    <row r="616" ht="14.25" customHeight="1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AD616" s="11"/>
      <c r="AE616" s="11"/>
      <c r="AF616" s="11"/>
      <c r="AG616" s="11"/>
      <c r="AH616" s="11"/>
      <c r="AI616" s="11"/>
      <c r="AJ616" s="11"/>
    </row>
    <row r="617" ht="14.25" customHeight="1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AD617" s="11"/>
      <c r="AE617" s="11"/>
      <c r="AF617" s="11"/>
      <c r="AG617" s="11"/>
      <c r="AH617" s="11"/>
      <c r="AI617" s="11"/>
      <c r="AJ617" s="11"/>
    </row>
    <row r="618" ht="14.25" customHeight="1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AD618" s="11"/>
      <c r="AE618" s="11"/>
      <c r="AF618" s="11"/>
      <c r="AG618" s="11"/>
      <c r="AH618" s="11"/>
      <c r="AI618" s="11"/>
      <c r="AJ618" s="11"/>
    </row>
    <row r="619" ht="14.25" customHeight="1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AD619" s="11"/>
      <c r="AE619" s="11"/>
      <c r="AF619" s="11"/>
      <c r="AG619" s="11"/>
      <c r="AH619" s="11"/>
      <c r="AI619" s="11"/>
      <c r="AJ619" s="11"/>
    </row>
    <row r="620" ht="14.25" customHeight="1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AD620" s="11"/>
      <c r="AE620" s="11"/>
      <c r="AF620" s="11"/>
      <c r="AG620" s="11"/>
      <c r="AH620" s="11"/>
      <c r="AI620" s="11"/>
      <c r="AJ620" s="11"/>
    </row>
    <row r="621" ht="14.25" customHeight="1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AD621" s="11"/>
      <c r="AE621" s="11"/>
      <c r="AF621" s="11"/>
      <c r="AG621" s="11"/>
      <c r="AH621" s="11"/>
      <c r="AI621" s="11"/>
      <c r="AJ621" s="11"/>
    </row>
    <row r="622" ht="14.25" customHeight="1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AD622" s="11"/>
      <c r="AE622" s="11"/>
      <c r="AF622" s="11"/>
      <c r="AG622" s="11"/>
      <c r="AH622" s="11"/>
      <c r="AI622" s="11"/>
      <c r="AJ622" s="11"/>
    </row>
    <row r="623" ht="14.25" customHeight="1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AD623" s="11"/>
      <c r="AE623" s="11"/>
      <c r="AF623" s="11"/>
      <c r="AG623" s="11"/>
      <c r="AH623" s="11"/>
      <c r="AI623" s="11"/>
      <c r="AJ623" s="11"/>
    </row>
    <row r="624" ht="14.25" customHeight="1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AD624" s="11"/>
      <c r="AE624" s="11"/>
      <c r="AF624" s="11"/>
      <c r="AG624" s="11"/>
      <c r="AH624" s="11"/>
      <c r="AI624" s="11"/>
      <c r="AJ624" s="11"/>
    </row>
    <row r="625" ht="14.25" customHeight="1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AD625" s="11"/>
      <c r="AE625" s="11"/>
      <c r="AF625" s="11"/>
      <c r="AG625" s="11"/>
      <c r="AH625" s="11"/>
      <c r="AI625" s="11"/>
      <c r="AJ625" s="11"/>
    </row>
    <row r="626" ht="14.25" customHeight="1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AD626" s="11"/>
      <c r="AE626" s="11"/>
      <c r="AF626" s="11"/>
      <c r="AG626" s="11"/>
      <c r="AH626" s="11"/>
      <c r="AI626" s="11"/>
      <c r="AJ626" s="11"/>
    </row>
    <row r="627" ht="14.25" customHeight="1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AD627" s="11"/>
      <c r="AE627" s="11"/>
      <c r="AF627" s="11"/>
      <c r="AG627" s="11"/>
      <c r="AH627" s="11"/>
      <c r="AI627" s="11"/>
      <c r="AJ627" s="11"/>
    </row>
    <row r="628" ht="14.25" customHeight="1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AD628" s="11"/>
      <c r="AE628" s="11"/>
      <c r="AF628" s="11"/>
      <c r="AG628" s="11"/>
      <c r="AH628" s="11"/>
      <c r="AI628" s="11"/>
      <c r="AJ628" s="11"/>
    </row>
    <row r="629" ht="14.25" customHeight="1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AD629" s="11"/>
      <c r="AE629" s="11"/>
      <c r="AF629" s="11"/>
      <c r="AG629" s="11"/>
      <c r="AH629" s="11"/>
      <c r="AI629" s="11"/>
      <c r="AJ629" s="11"/>
    </row>
    <row r="630" ht="14.25" customHeight="1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AD630" s="11"/>
      <c r="AE630" s="11"/>
      <c r="AF630" s="11"/>
      <c r="AG630" s="11"/>
      <c r="AH630" s="11"/>
      <c r="AI630" s="11"/>
      <c r="AJ630" s="11"/>
    </row>
    <row r="631" ht="14.25" customHeight="1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AD631" s="11"/>
      <c r="AE631" s="11"/>
      <c r="AF631" s="11"/>
      <c r="AG631" s="11"/>
      <c r="AH631" s="11"/>
      <c r="AI631" s="11"/>
      <c r="AJ631" s="11"/>
    </row>
    <row r="632" ht="14.25" customHeight="1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AD632" s="11"/>
      <c r="AE632" s="11"/>
      <c r="AF632" s="11"/>
      <c r="AG632" s="11"/>
      <c r="AH632" s="11"/>
      <c r="AI632" s="11"/>
      <c r="AJ632" s="11"/>
    </row>
    <row r="633" ht="14.25" customHeight="1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AD633" s="11"/>
      <c r="AE633" s="11"/>
      <c r="AF633" s="11"/>
      <c r="AG633" s="11"/>
      <c r="AH633" s="11"/>
      <c r="AI633" s="11"/>
      <c r="AJ633" s="11"/>
    </row>
    <row r="634" ht="14.25" customHeight="1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AD634" s="11"/>
      <c r="AE634" s="11"/>
      <c r="AF634" s="11"/>
      <c r="AG634" s="11"/>
      <c r="AH634" s="11"/>
      <c r="AI634" s="11"/>
      <c r="AJ634" s="11"/>
    </row>
    <row r="635" ht="14.25" customHeight="1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AD635" s="11"/>
      <c r="AE635" s="11"/>
      <c r="AF635" s="11"/>
      <c r="AG635" s="11"/>
      <c r="AH635" s="11"/>
      <c r="AI635" s="11"/>
      <c r="AJ635" s="11"/>
    </row>
    <row r="636" ht="14.25" customHeight="1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AD636" s="11"/>
      <c r="AE636" s="11"/>
      <c r="AF636" s="11"/>
      <c r="AG636" s="11"/>
      <c r="AH636" s="11"/>
      <c r="AI636" s="11"/>
      <c r="AJ636" s="11"/>
    </row>
    <row r="637" ht="14.25" customHeight="1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AD637" s="11"/>
      <c r="AE637" s="11"/>
      <c r="AF637" s="11"/>
      <c r="AG637" s="11"/>
      <c r="AH637" s="11"/>
      <c r="AI637" s="11"/>
      <c r="AJ637" s="11"/>
    </row>
    <row r="638" ht="14.25" customHeight="1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AD638" s="11"/>
      <c r="AE638" s="11"/>
      <c r="AF638" s="11"/>
      <c r="AG638" s="11"/>
      <c r="AH638" s="11"/>
      <c r="AI638" s="11"/>
      <c r="AJ638" s="11"/>
    </row>
    <row r="639" ht="14.25" customHeight="1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AD639" s="11"/>
      <c r="AE639" s="11"/>
      <c r="AF639" s="11"/>
      <c r="AG639" s="11"/>
      <c r="AH639" s="11"/>
      <c r="AI639" s="11"/>
      <c r="AJ639" s="11"/>
    </row>
    <row r="640" ht="14.25" customHeight="1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AD640" s="11"/>
      <c r="AE640" s="11"/>
      <c r="AF640" s="11"/>
      <c r="AG640" s="11"/>
      <c r="AH640" s="11"/>
      <c r="AI640" s="11"/>
      <c r="AJ640" s="11"/>
    </row>
    <row r="641" ht="14.25" customHeight="1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AD641" s="11"/>
      <c r="AE641" s="11"/>
      <c r="AF641" s="11"/>
      <c r="AG641" s="11"/>
      <c r="AH641" s="11"/>
      <c r="AI641" s="11"/>
      <c r="AJ641" s="11"/>
    </row>
    <row r="642" ht="14.25" customHeight="1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AD642" s="11"/>
      <c r="AE642" s="11"/>
      <c r="AF642" s="11"/>
      <c r="AG642" s="11"/>
      <c r="AH642" s="11"/>
      <c r="AI642" s="11"/>
      <c r="AJ642" s="11"/>
    </row>
    <row r="643" ht="14.25" customHeight="1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AD643" s="11"/>
      <c r="AE643" s="11"/>
      <c r="AF643" s="11"/>
      <c r="AG643" s="11"/>
      <c r="AH643" s="11"/>
      <c r="AI643" s="11"/>
      <c r="AJ643" s="11"/>
    </row>
    <row r="644" ht="14.25" customHeight="1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AD644" s="11"/>
      <c r="AE644" s="11"/>
      <c r="AF644" s="11"/>
      <c r="AG644" s="11"/>
      <c r="AH644" s="11"/>
      <c r="AI644" s="11"/>
      <c r="AJ644" s="11"/>
    </row>
    <row r="645" ht="14.25" customHeight="1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AD645" s="11"/>
      <c r="AE645" s="11"/>
      <c r="AF645" s="11"/>
      <c r="AG645" s="11"/>
      <c r="AH645" s="11"/>
      <c r="AI645" s="11"/>
      <c r="AJ645" s="11"/>
    </row>
    <row r="646" ht="14.25" customHeight="1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AD646" s="11"/>
      <c r="AE646" s="11"/>
      <c r="AF646" s="11"/>
      <c r="AG646" s="11"/>
      <c r="AH646" s="11"/>
      <c r="AI646" s="11"/>
      <c r="AJ646" s="11"/>
    </row>
    <row r="647" ht="14.25" customHeight="1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AD647" s="11"/>
      <c r="AE647" s="11"/>
      <c r="AF647" s="11"/>
      <c r="AG647" s="11"/>
      <c r="AH647" s="11"/>
      <c r="AI647" s="11"/>
      <c r="AJ647" s="11"/>
    </row>
    <row r="648" ht="14.25" customHeight="1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AD648" s="11"/>
      <c r="AE648" s="11"/>
      <c r="AF648" s="11"/>
      <c r="AG648" s="11"/>
      <c r="AH648" s="11"/>
      <c r="AI648" s="11"/>
      <c r="AJ648" s="11"/>
    </row>
    <row r="649" ht="14.25" customHeight="1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AD649" s="11"/>
      <c r="AE649" s="11"/>
      <c r="AF649" s="11"/>
      <c r="AG649" s="11"/>
      <c r="AH649" s="11"/>
      <c r="AI649" s="11"/>
      <c r="AJ649" s="11"/>
    </row>
    <row r="650" ht="14.25" customHeight="1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AD650" s="11"/>
      <c r="AE650" s="11"/>
      <c r="AF650" s="11"/>
      <c r="AG650" s="11"/>
      <c r="AH650" s="11"/>
      <c r="AI650" s="11"/>
      <c r="AJ650" s="11"/>
    </row>
    <row r="651" ht="14.25" customHeight="1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AD651" s="11"/>
      <c r="AE651" s="11"/>
      <c r="AF651" s="11"/>
      <c r="AG651" s="11"/>
      <c r="AH651" s="11"/>
      <c r="AI651" s="11"/>
      <c r="AJ651" s="11"/>
    </row>
    <row r="652" ht="14.25" customHeight="1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AD652" s="11"/>
      <c r="AE652" s="11"/>
      <c r="AF652" s="11"/>
      <c r="AG652" s="11"/>
      <c r="AH652" s="11"/>
      <c r="AI652" s="11"/>
      <c r="AJ652" s="11"/>
    </row>
    <row r="653" ht="14.25" customHeight="1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AD653" s="11"/>
      <c r="AE653" s="11"/>
      <c r="AF653" s="11"/>
      <c r="AG653" s="11"/>
      <c r="AH653" s="11"/>
      <c r="AI653" s="11"/>
      <c r="AJ653" s="11"/>
    </row>
    <row r="654" ht="14.25" customHeight="1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AD654" s="11"/>
      <c r="AE654" s="11"/>
      <c r="AF654" s="11"/>
      <c r="AG654" s="11"/>
      <c r="AH654" s="11"/>
      <c r="AI654" s="11"/>
      <c r="AJ654" s="11"/>
    </row>
    <row r="655" ht="14.25" customHeight="1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AD655" s="11"/>
      <c r="AE655" s="11"/>
      <c r="AF655" s="11"/>
      <c r="AG655" s="11"/>
      <c r="AH655" s="11"/>
      <c r="AI655" s="11"/>
      <c r="AJ655" s="11"/>
    </row>
    <row r="656" ht="14.25" customHeight="1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AD656" s="11"/>
      <c r="AE656" s="11"/>
      <c r="AF656" s="11"/>
      <c r="AG656" s="11"/>
      <c r="AH656" s="11"/>
      <c r="AI656" s="11"/>
      <c r="AJ656" s="11"/>
    </row>
    <row r="657" ht="14.25" customHeight="1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AD657" s="11"/>
      <c r="AE657" s="11"/>
      <c r="AF657" s="11"/>
      <c r="AG657" s="11"/>
      <c r="AH657" s="11"/>
      <c r="AI657" s="11"/>
      <c r="AJ657" s="11"/>
    </row>
    <row r="658" ht="14.25" customHeight="1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AD658" s="11"/>
      <c r="AE658" s="11"/>
      <c r="AF658" s="11"/>
      <c r="AG658" s="11"/>
      <c r="AH658" s="11"/>
      <c r="AI658" s="11"/>
      <c r="AJ658" s="11"/>
    </row>
    <row r="659" ht="14.25" customHeight="1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AD659" s="11"/>
      <c r="AE659" s="11"/>
      <c r="AF659" s="11"/>
      <c r="AG659" s="11"/>
      <c r="AH659" s="11"/>
      <c r="AI659" s="11"/>
      <c r="AJ659" s="11"/>
    </row>
    <row r="660" ht="14.25" customHeight="1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AD660" s="11"/>
      <c r="AE660" s="11"/>
      <c r="AF660" s="11"/>
      <c r="AG660" s="11"/>
      <c r="AH660" s="11"/>
      <c r="AI660" s="11"/>
      <c r="AJ660" s="11"/>
    </row>
    <row r="661" ht="14.25" customHeight="1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AD661" s="11"/>
      <c r="AE661" s="11"/>
      <c r="AF661" s="11"/>
      <c r="AG661" s="11"/>
      <c r="AH661" s="11"/>
      <c r="AI661" s="11"/>
      <c r="AJ661" s="11"/>
    </row>
    <row r="662" ht="14.25" customHeight="1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AD662" s="11"/>
      <c r="AE662" s="11"/>
      <c r="AF662" s="11"/>
      <c r="AG662" s="11"/>
      <c r="AH662" s="11"/>
      <c r="AI662" s="11"/>
      <c r="AJ662" s="11"/>
    </row>
    <row r="663" ht="14.25" customHeight="1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AD663" s="11"/>
      <c r="AE663" s="11"/>
      <c r="AF663" s="11"/>
      <c r="AG663" s="11"/>
      <c r="AH663" s="11"/>
      <c r="AI663" s="11"/>
      <c r="AJ663" s="11"/>
    </row>
    <row r="664" ht="14.25" customHeight="1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AD664" s="11"/>
      <c r="AE664" s="11"/>
      <c r="AF664" s="11"/>
      <c r="AG664" s="11"/>
      <c r="AH664" s="11"/>
      <c r="AI664" s="11"/>
      <c r="AJ664" s="11"/>
    </row>
    <row r="665" ht="14.25" customHeight="1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AD665" s="11"/>
      <c r="AE665" s="11"/>
      <c r="AF665" s="11"/>
      <c r="AG665" s="11"/>
      <c r="AH665" s="11"/>
      <c r="AI665" s="11"/>
      <c r="AJ665" s="11"/>
    </row>
    <row r="666" ht="14.25" customHeight="1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AD666" s="11"/>
      <c r="AE666" s="11"/>
      <c r="AF666" s="11"/>
      <c r="AG666" s="11"/>
      <c r="AH666" s="11"/>
      <c r="AI666" s="11"/>
      <c r="AJ666" s="11"/>
    </row>
    <row r="667" ht="14.25" customHeight="1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AD667" s="11"/>
      <c r="AE667" s="11"/>
      <c r="AF667" s="11"/>
      <c r="AG667" s="11"/>
      <c r="AH667" s="11"/>
      <c r="AI667" s="11"/>
      <c r="AJ667" s="11"/>
    </row>
    <row r="668" ht="14.25" customHeight="1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AD668" s="11"/>
      <c r="AE668" s="11"/>
      <c r="AF668" s="11"/>
      <c r="AG668" s="11"/>
      <c r="AH668" s="11"/>
      <c r="AI668" s="11"/>
      <c r="AJ668" s="11"/>
    </row>
    <row r="669" ht="14.25" customHeight="1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AD669" s="11"/>
      <c r="AE669" s="11"/>
      <c r="AF669" s="11"/>
      <c r="AG669" s="11"/>
      <c r="AH669" s="11"/>
      <c r="AI669" s="11"/>
      <c r="AJ669" s="11"/>
    </row>
    <row r="670" ht="14.25" customHeight="1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AD670" s="11"/>
      <c r="AE670" s="11"/>
      <c r="AF670" s="11"/>
      <c r="AG670" s="11"/>
      <c r="AH670" s="11"/>
      <c r="AI670" s="11"/>
      <c r="AJ670" s="11"/>
    </row>
    <row r="671" ht="14.25" customHeight="1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AD671" s="11"/>
      <c r="AE671" s="11"/>
      <c r="AF671" s="11"/>
      <c r="AG671" s="11"/>
      <c r="AH671" s="11"/>
      <c r="AI671" s="11"/>
      <c r="AJ671" s="11"/>
    </row>
    <row r="672" ht="14.25" customHeight="1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AD672" s="11"/>
      <c r="AE672" s="11"/>
      <c r="AF672" s="11"/>
      <c r="AG672" s="11"/>
      <c r="AH672" s="11"/>
      <c r="AI672" s="11"/>
      <c r="AJ672" s="11"/>
    </row>
    <row r="673" ht="14.25" customHeight="1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AD673" s="11"/>
      <c r="AE673" s="11"/>
      <c r="AF673" s="11"/>
      <c r="AG673" s="11"/>
      <c r="AH673" s="11"/>
      <c r="AI673" s="11"/>
      <c r="AJ673" s="11"/>
    </row>
    <row r="674" ht="14.25" customHeight="1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AD674" s="11"/>
      <c r="AE674" s="11"/>
      <c r="AF674" s="11"/>
      <c r="AG674" s="11"/>
      <c r="AH674" s="11"/>
      <c r="AI674" s="11"/>
      <c r="AJ674" s="11"/>
    </row>
    <row r="675" ht="14.25" customHeight="1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AD675" s="11"/>
      <c r="AE675" s="11"/>
      <c r="AF675" s="11"/>
      <c r="AG675" s="11"/>
      <c r="AH675" s="11"/>
      <c r="AI675" s="11"/>
      <c r="AJ675" s="11"/>
    </row>
    <row r="676" ht="14.25" customHeight="1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AD676" s="11"/>
      <c r="AE676" s="11"/>
      <c r="AF676" s="11"/>
      <c r="AG676" s="11"/>
      <c r="AH676" s="11"/>
      <c r="AI676" s="11"/>
      <c r="AJ676" s="11"/>
    </row>
    <row r="677" ht="14.25" customHeight="1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AD677" s="11"/>
      <c r="AE677" s="11"/>
      <c r="AF677" s="11"/>
      <c r="AG677" s="11"/>
      <c r="AH677" s="11"/>
      <c r="AI677" s="11"/>
      <c r="AJ677" s="11"/>
    </row>
    <row r="678" ht="14.25" customHeight="1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AD678" s="11"/>
      <c r="AE678" s="11"/>
      <c r="AF678" s="11"/>
      <c r="AG678" s="11"/>
      <c r="AH678" s="11"/>
      <c r="AI678" s="11"/>
      <c r="AJ678" s="11"/>
    </row>
    <row r="679" ht="14.25" customHeight="1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AD679" s="11"/>
      <c r="AE679" s="11"/>
      <c r="AF679" s="11"/>
      <c r="AG679" s="11"/>
      <c r="AH679" s="11"/>
      <c r="AI679" s="11"/>
      <c r="AJ679" s="11"/>
    </row>
    <row r="680" ht="14.25" customHeight="1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AD680" s="11"/>
      <c r="AE680" s="11"/>
      <c r="AF680" s="11"/>
      <c r="AG680" s="11"/>
      <c r="AH680" s="11"/>
      <c r="AI680" s="11"/>
      <c r="AJ680" s="11"/>
    </row>
    <row r="681" ht="14.25" customHeight="1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AD681" s="11"/>
      <c r="AE681" s="11"/>
      <c r="AF681" s="11"/>
      <c r="AG681" s="11"/>
      <c r="AH681" s="11"/>
      <c r="AI681" s="11"/>
      <c r="AJ681" s="11"/>
    </row>
    <row r="682" ht="14.25" customHeight="1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AD682" s="11"/>
      <c r="AE682" s="11"/>
      <c r="AF682" s="11"/>
      <c r="AG682" s="11"/>
      <c r="AH682" s="11"/>
      <c r="AI682" s="11"/>
      <c r="AJ682" s="11"/>
    </row>
    <row r="683" ht="14.25" customHeight="1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AD683" s="11"/>
      <c r="AE683" s="11"/>
      <c r="AF683" s="11"/>
      <c r="AG683" s="11"/>
      <c r="AH683" s="11"/>
      <c r="AI683" s="11"/>
      <c r="AJ683" s="11"/>
    </row>
    <row r="684" ht="14.25" customHeight="1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AD684" s="11"/>
      <c r="AE684" s="11"/>
      <c r="AF684" s="11"/>
      <c r="AG684" s="11"/>
      <c r="AH684" s="11"/>
      <c r="AI684" s="11"/>
      <c r="AJ684" s="11"/>
    </row>
    <row r="685" ht="14.25" customHeight="1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AD685" s="11"/>
      <c r="AE685" s="11"/>
      <c r="AF685" s="11"/>
      <c r="AG685" s="11"/>
      <c r="AH685" s="11"/>
      <c r="AI685" s="11"/>
      <c r="AJ685" s="11"/>
    </row>
    <row r="686" ht="14.25" customHeight="1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AD686" s="11"/>
      <c r="AE686" s="11"/>
      <c r="AF686" s="11"/>
      <c r="AG686" s="11"/>
      <c r="AH686" s="11"/>
      <c r="AI686" s="11"/>
      <c r="AJ686" s="11"/>
    </row>
    <row r="687" ht="14.25" customHeight="1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AD687" s="11"/>
      <c r="AE687" s="11"/>
      <c r="AF687" s="11"/>
      <c r="AG687" s="11"/>
      <c r="AH687" s="11"/>
      <c r="AI687" s="11"/>
      <c r="AJ687" s="11"/>
    </row>
    <row r="688" ht="14.25" customHeight="1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AD688" s="11"/>
      <c r="AE688" s="11"/>
      <c r="AF688" s="11"/>
      <c r="AG688" s="11"/>
      <c r="AH688" s="11"/>
      <c r="AI688" s="11"/>
      <c r="AJ688" s="11"/>
    </row>
    <row r="689" ht="14.25" customHeight="1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AD689" s="11"/>
      <c r="AE689" s="11"/>
      <c r="AF689" s="11"/>
      <c r="AG689" s="11"/>
      <c r="AH689" s="11"/>
      <c r="AI689" s="11"/>
      <c r="AJ689" s="11"/>
    </row>
    <row r="690" ht="14.25" customHeight="1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AD690" s="11"/>
      <c r="AE690" s="11"/>
      <c r="AF690" s="11"/>
      <c r="AG690" s="11"/>
      <c r="AH690" s="11"/>
      <c r="AI690" s="11"/>
      <c r="AJ690" s="11"/>
    </row>
    <row r="691" ht="14.25" customHeight="1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AD691" s="11"/>
      <c r="AE691" s="11"/>
      <c r="AF691" s="11"/>
      <c r="AG691" s="11"/>
      <c r="AH691" s="11"/>
      <c r="AI691" s="11"/>
      <c r="AJ691" s="11"/>
    </row>
    <row r="692" ht="14.25" customHeight="1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AD692" s="11"/>
      <c r="AE692" s="11"/>
      <c r="AF692" s="11"/>
      <c r="AG692" s="11"/>
      <c r="AH692" s="11"/>
      <c r="AI692" s="11"/>
      <c r="AJ692" s="11"/>
    </row>
    <row r="693" ht="14.25" customHeight="1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AD693" s="11"/>
      <c r="AE693" s="11"/>
      <c r="AF693" s="11"/>
      <c r="AG693" s="11"/>
      <c r="AH693" s="11"/>
      <c r="AI693" s="11"/>
      <c r="AJ693" s="11"/>
    </row>
    <row r="694" ht="14.25" customHeight="1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AD694" s="11"/>
      <c r="AE694" s="11"/>
      <c r="AF694" s="11"/>
      <c r="AG694" s="11"/>
      <c r="AH694" s="11"/>
      <c r="AI694" s="11"/>
      <c r="AJ694" s="11"/>
    </row>
    <row r="695" ht="14.25" customHeight="1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AD695" s="11"/>
      <c r="AE695" s="11"/>
      <c r="AF695" s="11"/>
      <c r="AG695" s="11"/>
      <c r="AH695" s="11"/>
      <c r="AI695" s="11"/>
      <c r="AJ695" s="11"/>
    </row>
    <row r="696" ht="14.25" customHeight="1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AD696" s="11"/>
      <c r="AE696" s="11"/>
      <c r="AF696" s="11"/>
      <c r="AG696" s="11"/>
      <c r="AH696" s="11"/>
      <c r="AI696" s="11"/>
      <c r="AJ696" s="11"/>
    </row>
    <row r="697" ht="14.25" customHeight="1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AD697" s="11"/>
      <c r="AE697" s="11"/>
      <c r="AF697" s="11"/>
      <c r="AG697" s="11"/>
      <c r="AH697" s="11"/>
      <c r="AI697" s="11"/>
      <c r="AJ697" s="11"/>
    </row>
    <row r="698" ht="14.25" customHeight="1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AD698" s="11"/>
      <c r="AE698" s="11"/>
      <c r="AF698" s="11"/>
      <c r="AG698" s="11"/>
      <c r="AH698" s="11"/>
      <c r="AI698" s="11"/>
      <c r="AJ698" s="11"/>
    </row>
    <row r="699" ht="14.25" customHeight="1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AD699" s="11"/>
      <c r="AE699" s="11"/>
      <c r="AF699" s="11"/>
      <c r="AG699" s="11"/>
      <c r="AH699" s="11"/>
      <c r="AI699" s="11"/>
      <c r="AJ699" s="11"/>
    </row>
    <row r="700" ht="14.25" customHeight="1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AD700" s="11"/>
      <c r="AE700" s="11"/>
      <c r="AF700" s="11"/>
      <c r="AG700" s="11"/>
      <c r="AH700" s="11"/>
      <c r="AI700" s="11"/>
      <c r="AJ700" s="11"/>
    </row>
    <row r="701" ht="14.25" customHeight="1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AD701" s="11"/>
      <c r="AE701" s="11"/>
      <c r="AF701" s="11"/>
      <c r="AG701" s="11"/>
      <c r="AH701" s="11"/>
      <c r="AI701" s="11"/>
      <c r="AJ701" s="11"/>
    </row>
    <row r="702" ht="14.25" customHeight="1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AD702" s="11"/>
      <c r="AE702" s="11"/>
      <c r="AF702" s="11"/>
      <c r="AG702" s="11"/>
      <c r="AH702" s="11"/>
      <c r="AI702" s="11"/>
      <c r="AJ702" s="11"/>
    </row>
    <row r="703" ht="14.25" customHeight="1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AD703" s="11"/>
      <c r="AE703" s="11"/>
      <c r="AF703" s="11"/>
      <c r="AG703" s="11"/>
      <c r="AH703" s="11"/>
      <c r="AI703" s="11"/>
      <c r="AJ703" s="11"/>
    </row>
    <row r="704" ht="14.25" customHeight="1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AD704" s="11"/>
      <c r="AE704" s="11"/>
      <c r="AF704" s="11"/>
      <c r="AG704" s="11"/>
      <c r="AH704" s="11"/>
      <c r="AI704" s="11"/>
      <c r="AJ704" s="11"/>
    </row>
    <row r="705" ht="14.25" customHeight="1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AD705" s="11"/>
      <c r="AE705" s="11"/>
      <c r="AF705" s="11"/>
      <c r="AG705" s="11"/>
      <c r="AH705" s="11"/>
      <c r="AI705" s="11"/>
      <c r="AJ705" s="11"/>
    </row>
    <row r="706" ht="14.25" customHeight="1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AD706" s="11"/>
      <c r="AE706" s="11"/>
      <c r="AF706" s="11"/>
      <c r="AG706" s="11"/>
      <c r="AH706" s="11"/>
      <c r="AI706" s="11"/>
      <c r="AJ706" s="11"/>
    </row>
    <row r="707" ht="14.25" customHeight="1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AD707" s="11"/>
      <c r="AE707" s="11"/>
      <c r="AF707" s="11"/>
      <c r="AG707" s="11"/>
      <c r="AH707" s="11"/>
      <c r="AI707" s="11"/>
      <c r="AJ707" s="11"/>
    </row>
    <row r="708" ht="14.25" customHeight="1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AD708" s="11"/>
      <c r="AE708" s="11"/>
      <c r="AF708" s="11"/>
      <c r="AG708" s="11"/>
      <c r="AH708" s="11"/>
      <c r="AI708" s="11"/>
      <c r="AJ708" s="11"/>
    </row>
    <row r="709" ht="14.25" customHeight="1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AD709" s="11"/>
      <c r="AE709" s="11"/>
      <c r="AF709" s="11"/>
      <c r="AG709" s="11"/>
      <c r="AH709" s="11"/>
      <c r="AI709" s="11"/>
      <c r="AJ709" s="11"/>
    </row>
    <row r="710" ht="14.25" customHeight="1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AD710" s="11"/>
      <c r="AE710" s="11"/>
      <c r="AF710" s="11"/>
      <c r="AG710" s="11"/>
      <c r="AH710" s="11"/>
      <c r="AI710" s="11"/>
      <c r="AJ710" s="11"/>
    </row>
    <row r="711" ht="14.25" customHeight="1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AD711" s="11"/>
      <c r="AE711" s="11"/>
      <c r="AF711" s="11"/>
      <c r="AG711" s="11"/>
      <c r="AH711" s="11"/>
      <c r="AI711" s="11"/>
      <c r="AJ711" s="11"/>
    </row>
    <row r="712" ht="14.25" customHeight="1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AD712" s="11"/>
      <c r="AE712" s="11"/>
      <c r="AF712" s="11"/>
      <c r="AG712" s="11"/>
      <c r="AH712" s="11"/>
      <c r="AI712" s="11"/>
      <c r="AJ712" s="11"/>
    </row>
    <row r="713" ht="14.25" customHeight="1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AD713" s="11"/>
      <c r="AE713" s="11"/>
      <c r="AF713" s="11"/>
      <c r="AG713" s="11"/>
      <c r="AH713" s="11"/>
      <c r="AI713" s="11"/>
      <c r="AJ713" s="11"/>
    </row>
    <row r="714" ht="14.25" customHeight="1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AD714" s="11"/>
      <c r="AE714" s="11"/>
      <c r="AF714" s="11"/>
      <c r="AG714" s="11"/>
      <c r="AH714" s="11"/>
      <c r="AI714" s="11"/>
      <c r="AJ714" s="11"/>
    </row>
    <row r="715" ht="14.25" customHeight="1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AD715" s="11"/>
      <c r="AE715" s="11"/>
      <c r="AF715" s="11"/>
      <c r="AG715" s="11"/>
      <c r="AH715" s="11"/>
      <c r="AI715" s="11"/>
      <c r="AJ715" s="11"/>
    </row>
    <row r="716" ht="14.25" customHeight="1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AD716" s="11"/>
      <c r="AE716" s="11"/>
      <c r="AF716" s="11"/>
      <c r="AG716" s="11"/>
      <c r="AH716" s="11"/>
      <c r="AI716" s="11"/>
      <c r="AJ716" s="11"/>
    </row>
    <row r="717" ht="14.25" customHeight="1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AD717" s="11"/>
      <c r="AE717" s="11"/>
      <c r="AF717" s="11"/>
      <c r="AG717" s="11"/>
      <c r="AH717" s="11"/>
      <c r="AI717" s="11"/>
      <c r="AJ717" s="11"/>
    </row>
    <row r="718" ht="14.25" customHeight="1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AD718" s="11"/>
      <c r="AE718" s="11"/>
      <c r="AF718" s="11"/>
      <c r="AG718" s="11"/>
      <c r="AH718" s="11"/>
      <c r="AI718" s="11"/>
      <c r="AJ718" s="11"/>
    </row>
    <row r="719" ht="14.25" customHeight="1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AD719" s="11"/>
      <c r="AE719" s="11"/>
      <c r="AF719" s="11"/>
      <c r="AG719" s="11"/>
      <c r="AH719" s="11"/>
      <c r="AI719" s="11"/>
      <c r="AJ719" s="11"/>
    </row>
    <row r="720" ht="14.25" customHeight="1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AD720" s="11"/>
      <c r="AE720" s="11"/>
      <c r="AF720" s="11"/>
      <c r="AG720" s="11"/>
      <c r="AH720" s="11"/>
      <c r="AI720" s="11"/>
      <c r="AJ720" s="11"/>
    </row>
    <row r="721" ht="14.25" customHeight="1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AD721" s="11"/>
      <c r="AE721" s="11"/>
      <c r="AF721" s="11"/>
      <c r="AG721" s="11"/>
      <c r="AH721" s="11"/>
      <c r="AI721" s="11"/>
      <c r="AJ721" s="11"/>
    </row>
    <row r="722" ht="14.25" customHeight="1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AD722" s="11"/>
      <c r="AE722" s="11"/>
      <c r="AF722" s="11"/>
      <c r="AG722" s="11"/>
      <c r="AH722" s="11"/>
      <c r="AI722" s="11"/>
      <c r="AJ722" s="11"/>
    </row>
    <row r="723" ht="14.25" customHeight="1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AD723" s="11"/>
      <c r="AE723" s="11"/>
      <c r="AF723" s="11"/>
      <c r="AG723" s="11"/>
      <c r="AH723" s="11"/>
      <c r="AI723" s="11"/>
      <c r="AJ723" s="11"/>
    </row>
    <row r="724" ht="14.25" customHeight="1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AD724" s="11"/>
      <c r="AE724" s="11"/>
      <c r="AF724" s="11"/>
      <c r="AG724" s="11"/>
      <c r="AH724" s="11"/>
      <c r="AI724" s="11"/>
      <c r="AJ724" s="11"/>
    </row>
    <row r="725" ht="14.25" customHeight="1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AD725" s="11"/>
      <c r="AE725" s="11"/>
      <c r="AF725" s="11"/>
      <c r="AG725" s="11"/>
      <c r="AH725" s="11"/>
      <c r="AI725" s="11"/>
      <c r="AJ725" s="11"/>
    </row>
    <row r="726" ht="14.25" customHeight="1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AD726" s="11"/>
      <c r="AE726" s="11"/>
      <c r="AF726" s="11"/>
      <c r="AG726" s="11"/>
      <c r="AH726" s="11"/>
      <c r="AI726" s="11"/>
      <c r="AJ726" s="11"/>
    </row>
    <row r="727" ht="14.25" customHeight="1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AD727" s="11"/>
      <c r="AE727" s="11"/>
      <c r="AF727" s="11"/>
      <c r="AG727" s="11"/>
      <c r="AH727" s="11"/>
      <c r="AI727" s="11"/>
      <c r="AJ727" s="11"/>
    </row>
    <row r="728" ht="14.25" customHeight="1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AD728" s="11"/>
      <c r="AE728" s="11"/>
      <c r="AF728" s="11"/>
      <c r="AG728" s="11"/>
      <c r="AH728" s="11"/>
      <c r="AI728" s="11"/>
      <c r="AJ728" s="11"/>
    </row>
    <row r="729" ht="14.25" customHeight="1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AD729" s="11"/>
      <c r="AE729" s="11"/>
      <c r="AF729" s="11"/>
      <c r="AG729" s="11"/>
      <c r="AH729" s="11"/>
      <c r="AI729" s="11"/>
      <c r="AJ729" s="11"/>
    </row>
    <row r="730" ht="14.25" customHeight="1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AD730" s="11"/>
      <c r="AE730" s="11"/>
      <c r="AF730" s="11"/>
      <c r="AG730" s="11"/>
      <c r="AH730" s="11"/>
      <c r="AI730" s="11"/>
      <c r="AJ730" s="11"/>
    </row>
    <row r="731" ht="14.25" customHeight="1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AD731" s="11"/>
      <c r="AE731" s="11"/>
      <c r="AF731" s="11"/>
      <c r="AG731" s="11"/>
      <c r="AH731" s="11"/>
      <c r="AI731" s="11"/>
      <c r="AJ731" s="11"/>
    </row>
    <row r="732" ht="14.25" customHeight="1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AD732" s="11"/>
      <c r="AE732" s="11"/>
      <c r="AF732" s="11"/>
      <c r="AG732" s="11"/>
      <c r="AH732" s="11"/>
      <c r="AI732" s="11"/>
      <c r="AJ732" s="11"/>
    </row>
    <row r="733" ht="14.25" customHeight="1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AD733" s="11"/>
      <c r="AE733" s="11"/>
      <c r="AF733" s="11"/>
      <c r="AG733" s="11"/>
      <c r="AH733" s="11"/>
      <c r="AI733" s="11"/>
      <c r="AJ733" s="11"/>
    </row>
    <row r="734" ht="14.25" customHeight="1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AD734" s="11"/>
      <c r="AE734" s="11"/>
      <c r="AF734" s="11"/>
      <c r="AG734" s="11"/>
      <c r="AH734" s="11"/>
      <c r="AI734" s="11"/>
      <c r="AJ734" s="11"/>
    </row>
    <row r="735" ht="14.25" customHeight="1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AD735" s="11"/>
      <c r="AE735" s="11"/>
      <c r="AF735" s="11"/>
      <c r="AG735" s="11"/>
      <c r="AH735" s="11"/>
      <c r="AI735" s="11"/>
      <c r="AJ735" s="11"/>
    </row>
    <row r="736" ht="14.25" customHeight="1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AD736" s="11"/>
      <c r="AE736" s="11"/>
      <c r="AF736" s="11"/>
      <c r="AG736" s="11"/>
      <c r="AH736" s="11"/>
      <c r="AI736" s="11"/>
      <c r="AJ736" s="11"/>
    </row>
    <row r="737" ht="14.25" customHeight="1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AD737" s="11"/>
      <c r="AE737" s="11"/>
      <c r="AF737" s="11"/>
      <c r="AG737" s="11"/>
      <c r="AH737" s="11"/>
      <c r="AI737" s="11"/>
      <c r="AJ737" s="11"/>
    </row>
    <row r="738" ht="14.25" customHeight="1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AD738" s="11"/>
      <c r="AE738" s="11"/>
      <c r="AF738" s="11"/>
      <c r="AG738" s="11"/>
      <c r="AH738" s="11"/>
      <c r="AI738" s="11"/>
      <c r="AJ738" s="11"/>
    </row>
    <row r="739" ht="14.25" customHeight="1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AD739" s="11"/>
      <c r="AE739" s="11"/>
      <c r="AF739" s="11"/>
      <c r="AG739" s="11"/>
      <c r="AH739" s="11"/>
      <c r="AI739" s="11"/>
      <c r="AJ739" s="11"/>
    </row>
    <row r="740" ht="14.25" customHeight="1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AD740" s="11"/>
      <c r="AE740" s="11"/>
      <c r="AF740" s="11"/>
      <c r="AG740" s="11"/>
      <c r="AH740" s="11"/>
      <c r="AI740" s="11"/>
      <c r="AJ740" s="11"/>
    </row>
    <row r="741" ht="14.25" customHeight="1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AD741" s="11"/>
      <c r="AE741" s="11"/>
      <c r="AF741" s="11"/>
      <c r="AG741" s="11"/>
      <c r="AH741" s="11"/>
      <c r="AI741" s="11"/>
      <c r="AJ741" s="11"/>
    </row>
    <row r="742" ht="14.25" customHeight="1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AD742" s="11"/>
      <c r="AE742" s="11"/>
      <c r="AF742" s="11"/>
      <c r="AG742" s="11"/>
      <c r="AH742" s="11"/>
      <c r="AI742" s="11"/>
      <c r="AJ742" s="11"/>
    </row>
    <row r="743" ht="14.25" customHeight="1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AD743" s="11"/>
      <c r="AE743" s="11"/>
      <c r="AF743" s="11"/>
      <c r="AG743" s="11"/>
      <c r="AH743" s="11"/>
      <c r="AI743" s="11"/>
      <c r="AJ743" s="11"/>
    </row>
    <row r="744" ht="14.25" customHeight="1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AD744" s="11"/>
      <c r="AE744" s="11"/>
      <c r="AF744" s="11"/>
      <c r="AG744" s="11"/>
      <c r="AH744" s="11"/>
      <c r="AI744" s="11"/>
      <c r="AJ744" s="11"/>
    </row>
    <row r="745" ht="14.25" customHeight="1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AD745" s="11"/>
      <c r="AE745" s="11"/>
      <c r="AF745" s="11"/>
      <c r="AG745" s="11"/>
      <c r="AH745" s="11"/>
      <c r="AI745" s="11"/>
      <c r="AJ745" s="11"/>
    </row>
    <row r="746" ht="14.25" customHeight="1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AD746" s="11"/>
      <c r="AE746" s="11"/>
      <c r="AF746" s="11"/>
      <c r="AG746" s="11"/>
      <c r="AH746" s="11"/>
      <c r="AI746" s="11"/>
      <c r="AJ746" s="11"/>
    </row>
    <row r="747" ht="14.25" customHeight="1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AD747" s="11"/>
      <c r="AE747" s="11"/>
      <c r="AF747" s="11"/>
      <c r="AG747" s="11"/>
      <c r="AH747" s="11"/>
      <c r="AI747" s="11"/>
      <c r="AJ747" s="11"/>
    </row>
    <row r="748" ht="14.25" customHeight="1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AD748" s="11"/>
      <c r="AE748" s="11"/>
      <c r="AF748" s="11"/>
      <c r="AG748" s="11"/>
      <c r="AH748" s="11"/>
      <c r="AI748" s="11"/>
      <c r="AJ748" s="11"/>
    </row>
    <row r="749" ht="14.25" customHeight="1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AD749" s="11"/>
      <c r="AE749" s="11"/>
      <c r="AF749" s="11"/>
      <c r="AG749" s="11"/>
      <c r="AH749" s="11"/>
      <c r="AI749" s="11"/>
      <c r="AJ749" s="11"/>
    </row>
    <row r="750" ht="14.25" customHeight="1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AD750" s="11"/>
      <c r="AE750" s="11"/>
      <c r="AF750" s="11"/>
      <c r="AG750" s="11"/>
      <c r="AH750" s="11"/>
      <c r="AI750" s="11"/>
      <c r="AJ750" s="11"/>
    </row>
    <row r="751" ht="14.25" customHeight="1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AD751" s="11"/>
      <c r="AE751" s="11"/>
      <c r="AF751" s="11"/>
      <c r="AG751" s="11"/>
      <c r="AH751" s="11"/>
      <c r="AI751" s="11"/>
      <c r="AJ751" s="11"/>
    </row>
    <row r="752" ht="14.25" customHeight="1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AD752" s="11"/>
      <c r="AE752" s="11"/>
      <c r="AF752" s="11"/>
      <c r="AG752" s="11"/>
      <c r="AH752" s="11"/>
      <c r="AI752" s="11"/>
      <c r="AJ752" s="11"/>
    </row>
    <row r="753" ht="14.25" customHeight="1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AD753" s="11"/>
      <c r="AE753" s="11"/>
      <c r="AF753" s="11"/>
      <c r="AG753" s="11"/>
      <c r="AH753" s="11"/>
      <c r="AI753" s="11"/>
      <c r="AJ753" s="11"/>
    </row>
    <row r="754" ht="14.25" customHeight="1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AD754" s="11"/>
      <c r="AE754" s="11"/>
      <c r="AF754" s="11"/>
      <c r="AG754" s="11"/>
      <c r="AH754" s="11"/>
      <c r="AI754" s="11"/>
      <c r="AJ754" s="11"/>
    </row>
    <row r="755" ht="14.25" customHeight="1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AD755" s="11"/>
      <c r="AE755" s="11"/>
      <c r="AF755" s="11"/>
      <c r="AG755" s="11"/>
      <c r="AH755" s="11"/>
      <c r="AI755" s="11"/>
      <c r="AJ755" s="11"/>
    </row>
    <row r="756" ht="14.25" customHeight="1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AD756" s="11"/>
      <c r="AE756" s="11"/>
      <c r="AF756" s="11"/>
      <c r="AG756" s="11"/>
      <c r="AH756" s="11"/>
      <c r="AI756" s="11"/>
      <c r="AJ756" s="11"/>
    </row>
    <row r="757" ht="14.25" customHeight="1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AD757" s="11"/>
      <c r="AE757" s="11"/>
      <c r="AF757" s="11"/>
      <c r="AG757" s="11"/>
      <c r="AH757" s="11"/>
      <c r="AI757" s="11"/>
      <c r="AJ757" s="11"/>
    </row>
    <row r="758" ht="14.25" customHeight="1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AD758" s="11"/>
      <c r="AE758" s="11"/>
      <c r="AF758" s="11"/>
      <c r="AG758" s="11"/>
      <c r="AH758" s="11"/>
      <c r="AI758" s="11"/>
      <c r="AJ758" s="11"/>
    </row>
    <row r="759" ht="14.25" customHeight="1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AD759" s="11"/>
      <c r="AE759" s="11"/>
      <c r="AF759" s="11"/>
      <c r="AG759" s="11"/>
      <c r="AH759" s="11"/>
      <c r="AI759" s="11"/>
      <c r="AJ759" s="11"/>
    </row>
    <row r="760" ht="14.25" customHeight="1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AD760" s="11"/>
      <c r="AE760" s="11"/>
      <c r="AF760" s="11"/>
      <c r="AG760" s="11"/>
      <c r="AH760" s="11"/>
      <c r="AI760" s="11"/>
      <c r="AJ760" s="11"/>
    </row>
    <row r="761" ht="14.25" customHeight="1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AD761" s="11"/>
      <c r="AE761" s="11"/>
      <c r="AF761" s="11"/>
      <c r="AG761" s="11"/>
      <c r="AH761" s="11"/>
      <c r="AI761" s="11"/>
      <c r="AJ761" s="11"/>
    </row>
    <row r="762" ht="14.25" customHeight="1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AD762" s="11"/>
      <c r="AE762" s="11"/>
      <c r="AF762" s="11"/>
      <c r="AG762" s="11"/>
      <c r="AH762" s="11"/>
      <c r="AI762" s="11"/>
      <c r="AJ762" s="11"/>
    </row>
    <row r="763" ht="14.25" customHeight="1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AD763" s="11"/>
      <c r="AE763" s="11"/>
      <c r="AF763" s="11"/>
      <c r="AG763" s="11"/>
      <c r="AH763" s="11"/>
      <c r="AI763" s="11"/>
      <c r="AJ763" s="11"/>
    </row>
    <row r="764" ht="14.25" customHeight="1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AD764" s="11"/>
      <c r="AE764" s="11"/>
      <c r="AF764" s="11"/>
      <c r="AG764" s="11"/>
      <c r="AH764" s="11"/>
      <c r="AI764" s="11"/>
      <c r="AJ764" s="11"/>
    </row>
    <row r="765" ht="14.25" customHeight="1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AD765" s="11"/>
      <c r="AE765" s="11"/>
      <c r="AF765" s="11"/>
      <c r="AG765" s="11"/>
      <c r="AH765" s="11"/>
      <c r="AI765" s="11"/>
      <c r="AJ765" s="11"/>
    </row>
    <row r="766" ht="14.25" customHeight="1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AD766" s="11"/>
      <c r="AE766" s="11"/>
      <c r="AF766" s="11"/>
      <c r="AG766" s="11"/>
      <c r="AH766" s="11"/>
      <c r="AI766" s="11"/>
      <c r="AJ766" s="11"/>
    </row>
    <row r="767" ht="14.25" customHeight="1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AD767" s="11"/>
      <c r="AE767" s="11"/>
      <c r="AF767" s="11"/>
      <c r="AG767" s="11"/>
      <c r="AH767" s="11"/>
      <c r="AI767" s="11"/>
      <c r="AJ767" s="11"/>
    </row>
    <row r="768" ht="14.25" customHeight="1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AD768" s="11"/>
      <c r="AE768" s="11"/>
      <c r="AF768" s="11"/>
      <c r="AG768" s="11"/>
      <c r="AH768" s="11"/>
      <c r="AI768" s="11"/>
      <c r="AJ768" s="11"/>
    </row>
    <row r="769" ht="14.25" customHeight="1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AD769" s="11"/>
      <c r="AE769" s="11"/>
      <c r="AF769" s="11"/>
      <c r="AG769" s="11"/>
      <c r="AH769" s="11"/>
      <c r="AI769" s="11"/>
      <c r="AJ769" s="11"/>
    </row>
    <row r="770" ht="14.25" customHeight="1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AD770" s="11"/>
      <c r="AE770" s="11"/>
      <c r="AF770" s="11"/>
      <c r="AG770" s="11"/>
      <c r="AH770" s="11"/>
      <c r="AI770" s="11"/>
      <c r="AJ770" s="11"/>
    </row>
    <row r="771" ht="14.25" customHeight="1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AD771" s="11"/>
      <c r="AE771" s="11"/>
      <c r="AF771" s="11"/>
      <c r="AG771" s="11"/>
      <c r="AH771" s="11"/>
      <c r="AI771" s="11"/>
      <c r="AJ771" s="11"/>
    </row>
    <row r="772" ht="14.25" customHeight="1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AD772" s="11"/>
      <c r="AE772" s="11"/>
      <c r="AF772" s="11"/>
      <c r="AG772" s="11"/>
      <c r="AH772" s="11"/>
      <c r="AI772" s="11"/>
      <c r="AJ772" s="11"/>
    </row>
    <row r="773" ht="14.25" customHeight="1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AD773" s="11"/>
      <c r="AE773" s="11"/>
      <c r="AF773" s="11"/>
      <c r="AG773" s="11"/>
      <c r="AH773" s="11"/>
      <c r="AI773" s="11"/>
      <c r="AJ773" s="11"/>
    </row>
    <row r="774" ht="14.25" customHeight="1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AD774" s="11"/>
      <c r="AE774" s="11"/>
      <c r="AF774" s="11"/>
      <c r="AG774" s="11"/>
      <c r="AH774" s="11"/>
      <c r="AI774" s="11"/>
      <c r="AJ774" s="11"/>
    </row>
    <row r="775" ht="14.25" customHeight="1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AD775" s="11"/>
      <c r="AE775" s="11"/>
      <c r="AF775" s="11"/>
      <c r="AG775" s="11"/>
      <c r="AH775" s="11"/>
      <c r="AI775" s="11"/>
      <c r="AJ775" s="11"/>
    </row>
    <row r="776" ht="14.25" customHeight="1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AD776" s="11"/>
      <c r="AE776" s="11"/>
      <c r="AF776" s="11"/>
      <c r="AG776" s="11"/>
      <c r="AH776" s="11"/>
      <c r="AI776" s="11"/>
      <c r="AJ776" s="11"/>
    </row>
    <row r="777" ht="14.25" customHeight="1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AD777" s="11"/>
      <c r="AE777" s="11"/>
      <c r="AF777" s="11"/>
      <c r="AG777" s="11"/>
      <c r="AH777" s="11"/>
      <c r="AI777" s="11"/>
      <c r="AJ777" s="11"/>
    </row>
    <row r="778" ht="14.25" customHeight="1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AD778" s="11"/>
      <c r="AE778" s="11"/>
      <c r="AF778" s="11"/>
      <c r="AG778" s="11"/>
      <c r="AH778" s="11"/>
      <c r="AI778" s="11"/>
      <c r="AJ778" s="11"/>
    </row>
    <row r="779" ht="14.25" customHeight="1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AD779" s="11"/>
      <c r="AE779" s="11"/>
      <c r="AF779" s="11"/>
      <c r="AG779" s="11"/>
      <c r="AH779" s="11"/>
      <c r="AI779" s="11"/>
      <c r="AJ779" s="11"/>
    </row>
    <row r="780" ht="14.25" customHeight="1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AD780" s="11"/>
      <c r="AE780" s="11"/>
      <c r="AF780" s="11"/>
      <c r="AG780" s="11"/>
      <c r="AH780" s="11"/>
      <c r="AI780" s="11"/>
      <c r="AJ780" s="11"/>
    </row>
    <row r="781" ht="14.25" customHeight="1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AD781" s="11"/>
      <c r="AE781" s="11"/>
      <c r="AF781" s="11"/>
      <c r="AG781" s="11"/>
      <c r="AH781" s="11"/>
      <c r="AI781" s="11"/>
      <c r="AJ781" s="11"/>
    </row>
    <row r="782" ht="14.25" customHeight="1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AD782" s="11"/>
      <c r="AE782" s="11"/>
      <c r="AF782" s="11"/>
      <c r="AG782" s="11"/>
      <c r="AH782" s="11"/>
      <c r="AI782" s="11"/>
      <c r="AJ782" s="11"/>
    </row>
    <row r="783" ht="14.25" customHeight="1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AD783" s="11"/>
      <c r="AE783" s="11"/>
      <c r="AF783" s="11"/>
      <c r="AG783" s="11"/>
      <c r="AH783" s="11"/>
      <c r="AI783" s="11"/>
      <c r="AJ783" s="11"/>
    </row>
    <row r="784" ht="14.25" customHeight="1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AD784" s="11"/>
      <c r="AE784" s="11"/>
      <c r="AF784" s="11"/>
      <c r="AG784" s="11"/>
      <c r="AH784" s="11"/>
      <c r="AI784" s="11"/>
      <c r="AJ784" s="11"/>
    </row>
    <row r="785" ht="14.25" customHeight="1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AD785" s="11"/>
      <c r="AE785" s="11"/>
      <c r="AF785" s="11"/>
      <c r="AG785" s="11"/>
      <c r="AH785" s="11"/>
      <c r="AI785" s="11"/>
      <c r="AJ785" s="11"/>
    </row>
    <row r="786" ht="14.25" customHeight="1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AD786" s="11"/>
      <c r="AE786" s="11"/>
      <c r="AF786" s="11"/>
      <c r="AG786" s="11"/>
      <c r="AH786" s="11"/>
      <c r="AI786" s="11"/>
      <c r="AJ786" s="11"/>
    </row>
    <row r="787" ht="14.25" customHeight="1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AD787" s="11"/>
      <c r="AE787" s="11"/>
      <c r="AF787" s="11"/>
      <c r="AG787" s="11"/>
      <c r="AH787" s="11"/>
      <c r="AI787" s="11"/>
      <c r="AJ787" s="11"/>
    </row>
    <row r="788" ht="14.25" customHeight="1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AD788" s="11"/>
      <c r="AE788" s="11"/>
      <c r="AF788" s="11"/>
      <c r="AG788" s="11"/>
      <c r="AH788" s="11"/>
      <c r="AI788" s="11"/>
      <c r="AJ788" s="11"/>
    </row>
    <row r="789" ht="14.25" customHeight="1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AD789" s="11"/>
      <c r="AE789" s="11"/>
      <c r="AF789" s="11"/>
      <c r="AG789" s="11"/>
      <c r="AH789" s="11"/>
      <c r="AI789" s="11"/>
      <c r="AJ789" s="11"/>
    </row>
    <row r="790" ht="14.25" customHeight="1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AD790" s="11"/>
      <c r="AE790" s="11"/>
      <c r="AF790" s="11"/>
      <c r="AG790" s="11"/>
      <c r="AH790" s="11"/>
      <c r="AI790" s="11"/>
      <c r="AJ790" s="11"/>
    </row>
    <row r="791" ht="14.25" customHeight="1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AD791" s="11"/>
      <c r="AE791" s="11"/>
      <c r="AF791" s="11"/>
      <c r="AG791" s="11"/>
      <c r="AH791" s="11"/>
      <c r="AI791" s="11"/>
      <c r="AJ791" s="11"/>
    </row>
    <row r="792" ht="14.25" customHeight="1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AD792" s="11"/>
      <c r="AE792" s="11"/>
      <c r="AF792" s="11"/>
      <c r="AG792" s="11"/>
      <c r="AH792" s="11"/>
      <c r="AI792" s="11"/>
      <c r="AJ792" s="11"/>
    </row>
    <row r="793" ht="14.25" customHeight="1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AD793" s="11"/>
      <c r="AE793" s="11"/>
      <c r="AF793" s="11"/>
      <c r="AG793" s="11"/>
      <c r="AH793" s="11"/>
      <c r="AI793" s="11"/>
      <c r="AJ793" s="11"/>
    </row>
    <row r="794" ht="14.25" customHeight="1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AD794" s="11"/>
      <c r="AE794" s="11"/>
      <c r="AF794" s="11"/>
      <c r="AG794" s="11"/>
      <c r="AH794" s="11"/>
      <c r="AI794" s="11"/>
      <c r="AJ794" s="11"/>
    </row>
    <row r="795" ht="14.25" customHeight="1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AD795" s="11"/>
      <c r="AE795" s="11"/>
      <c r="AF795" s="11"/>
      <c r="AG795" s="11"/>
      <c r="AH795" s="11"/>
      <c r="AI795" s="11"/>
      <c r="AJ795" s="11"/>
    </row>
    <row r="796" ht="14.25" customHeight="1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AD796" s="11"/>
      <c r="AE796" s="11"/>
      <c r="AF796" s="11"/>
      <c r="AG796" s="11"/>
      <c r="AH796" s="11"/>
      <c r="AI796" s="11"/>
      <c r="AJ796" s="11"/>
    </row>
    <row r="797" ht="14.25" customHeight="1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AD797" s="11"/>
      <c r="AE797" s="11"/>
      <c r="AF797" s="11"/>
      <c r="AG797" s="11"/>
      <c r="AH797" s="11"/>
      <c r="AI797" s="11"/>
      <c r="AJ797" s="11"/>
    </row>
    <row r="798" ht="14.25" customHeight="1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AD798" s="11"/>
      <c r="AE798" s="11"/>
      <c r="AF798" s="11"/>
      <c r="AG798" s="11"/>
      <c r="AH798" s="11"/>
      <c r="AI798" s="11"/>
      <c r="AJ798" s="11"/>
    </row>
    <row r="799" ht="14.25" customHeight="1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AD799" s="11"/>
      <c r="AE799" s="11"/>
      <c r="AF799" s="11"/>
      <c r="AG799" s="11"/>
      <c r="AH799" s="11"/>
      <c r="AI799" s="11"/>
      <c r="AJ799" s="11"/>
    </row>
    <row r="800" ht="14.25" customHeight="1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AD800" s="11"/>
      <c r="AE800" s="11"/>
      <c r="AF800" s="11"/>
      <c r="AG800" s="11"/>
      <c r="AH800" s="11"/>
      <c r="AI800" s="11"/>
      <c r="AJ800" s="11"/>
    </row>
    <row r="801" ht="14.25" customHeight="1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AD801" s="11"/>
      <c r="AE801" s="11"/>
      <c r="AF801" s="11"/>
      <c r="AG801" s="11"/>
      <c r="AH801" s="11"/>
      <c r="AI801" s="11"/>
      <c r="AJ801" s="11"/>
    </row>
    <row r="802" ht="14.25" customHeight="1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AD802" s="11"/>
      <c r="AE802" s="11"/>
      <c r="AF802" s="11"/>
      <c r="AG802" s="11"/>
      <c r="AH802" s="11"/>
      <c r="AI802" s="11"/>
      <c r="AJ802" s="11"/>
    </row>
    <row r="803" ht="14.25" customHeight="1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AD803" s="11"/>
      <c r="AE803" s="11"/>
      <c r="AF803" s="11"/>
      <c r="AG803" s="11"/>
      <c r="AH803" s="11"/>
      <c r="AI803" s="11"/>
      <c r="AJ803" s="11"/>
    </row>
    <row r="804" ht="14.25" customHeight="1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AD804" s="11"/>
      <c r="AE804" s="11"/>
      <c r="AF804" s="11"/>
      <c r="AG804" s="11"/>
      <c r="AH804" s="11"/>
      <c r="AI804" s="11"/>
      <c r="AJ804" s="11"/>
    </row>
    <row r="805" ht="14.25" customHeight="1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AD805" s="11"/>
      <c r="AE805" s="11"/>
      <c r="AF805" s="11"/>
      <c r="AG805" s="11"/>
      <c r="AH805" s="11"/>
      <c r="AI805" s="11"/>
      <c r="AJ805" s="11"/>
    </row>
    <row r="806" ht="14.25" customHeight="1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AD806" s="11"/>
      <c r="AE806" s="11"/>
      <c r="AF806" s="11"/>
      <c r="AG806" s="11"/>
      <c r="AH806" s="11"/>
      <c r="AI806" s="11"/>
      <c r="AJ806" s="11"/>
    </row>
    <row r="807" ht="14.25" customHeight="1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AD807" s="11"/>
      <c r="AE807" s="11"/>
      <c r="AF807" s="11"/>
      <c r="AG807" s="11"/>
      <c r="AH807" s="11"/>
      <c r="AI807" s="11"/>
      <c r="AJ807" s="11"/>
    </row>
    <row r="808" ht="14.25" customHeight="1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AD808" s="11"/>
      <c r="AE808" s="11"/>
      <c r="AF808" s="11"/>
      <c r="AG808" s="11"/>
      <c r="AH808" s="11"/>
      <c r="AI808" s="11"/>
      <c r="AJ808" s="11"/>
    </row>
    <row r="809" ht="14.25" customHeight="1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AD809" s="11"/>
      <c r="AE809" s="11"/>
      <c r="AF809" s="11"/>
      <c r="AG809" s="11"/>
      <c r="AH809" s="11"/>
      <c r="AI809" s="11"/>
      <c r="AJ809" s="11"/>
    </row>
    <row r="810" ht="14.25" customHeight="1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AD810" s="11"/>
      <c r="AE810" s="11"/>
      <c r="AF810" s="11"/>
      <c r="AG810" s="11"/>
      <c r="AH810" s="11"/>
      <c r="AI810" s="11"/>
      <c r="AJ810" s="11"/>
    </row>
    <row r="811" ht="14.25" customHeight="1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AD811" s="11"/>
      <c r="AE811" s="11"/>
      <c r="AF811" s="11"/>
      <c r="AG811" s="11"/>
      <c r="AH811" s="11"/>
      <c r="AI811" s="11"/>
      <c r="AJ811" s="11"/>
    </row>
    <row r="812" ht="14.25" customHeight="1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AD812" s="11"/>
      <c r="AE812" s="11"/>
      <c r="AF812" s="11"/>
      <c r="AG812" s="11"/>
      <c r="AH812" s="11"/>
      <c r="AI812" s="11"/>
      <c r="AJ812" s="11"/>
    </row>
    <row r="813" ht="14.25" customHeight="1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AD813" s="11"/>
      <c r="AE813" s="11"/>
      <c r="AF813" s="11"/>
      <c r="AG813" s="11"/>
      <c r="AH813" s="11"/>
      <c r="AI813" s="11"/>
      <c r="AJ813" s="11"/>
    </row>
    <row r="814" ht="14.25" customHeight="1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AD814" s="11"/>
      <c r="AE814" s="11"/>
      <c r="AF814" s="11"/>
      <c r="AG814" s="11"/>
      <c r="AH814" s="11"/>
      <c r="AI814" s="11"/>
      <c r="AJ814" s="11"/>
    </row>
    <row r="815" ht="14.25" customHeight="1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AD815" s="11"/>
      <c r="AE815" s="11"/>
      <c r="AF815" s="11"/>
      <c r="AG815" s="11"/>
      <c r="AH815" s="11"/>
      <c r="AI815" s="11"/>
      <c r="AJ815" s="11"/>
    </row>
    <row r="816" ht="14.25" customHeight="1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AD816" s="11"/>
      <c r="AE816" s="11"/>
      <c r="AF816" s="11"/>
      <c r="AG816" s="11"/>
      <c r="AH816" s="11"/>
      <c r="AI816" s="11"/>
      <c r="AJ816" s="11"/>
    </row>
    <row r="817" ht="14.25" customHeight="1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AD817" s="11"/>
      <c r="AE817" s="11"/>
      <c r="AF817" s="11"/>
      <c r="AG817" s="11"/>
      <c r="AH817" s="11"/>
      <c r="AI817" s="11"/>
      <c r="AJ817" s="11"/>
    </row>
    <row r="818" ht="14.25" customHeight="1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AD818" s="11"/>
      <c r="AE818" s="11"/>
      <c r="AF818" s="11"/>
      <c r="AG818" s="11"/>
      <c r="AH818" s="11"/>
      <c r="AI818" s="11"/>
      <c r="AJ818" s="11"/>
    </row>
    <row r="819" ht="14.25" customHeight="1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AD819" s="11"/>
      <c r="AE819" s="11"/>
      <c r="AF819" s="11"/>
      <c r="AG819" s="11"/>
      <c r="AH819" s="11"/>
      <c r="AI819" s="11"/>
      <c r="AJ819" s="11"/>
    </row>
    <row r="820" ht="14.25" customHeight="1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AD820" s="11"/>
      <c r="AE820" s="11"/>
      <c r="AF820" s="11"/>
      <c r="AG820" s="11"/>
      <c r="AH820" s="11"/>
      <c r="AI820" s="11"/>
      <c r="AJ820" s="11"/>
    </row>
    <row r="821" ht="14.25" customHeight="1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AD821" s="11"/>
      <c r="AE821" s="11"/>
      <c r="AF821" s="11"/>
      <c r="AG821" s="11"/>
      <c r="AH821" s="11"/>
      <c r="AI821" s="11"/>
      <c r="AJ821" s="11"/>
    </row>
    <row r="822" ht="14.25" customHeight="1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AD822" s="11"/>
      <c r="AE822" s="11"/>
      <c r="AF822" s="11"/>
      <c r="AG822" s="11"/>
      <c r="AH822" s="11"/>
      <c r="AI822" s="11"/>
      <c r="AJ822" s="11"/>
    </row>
    <row r="823" ht="14.25" customHeight="1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AD823" s="11"/>
      <c r="AE823" s="11"/>
      <c r="AF823" s="11"/>
      <c r="AG823" s="11"/>
      <c r="AH823" s="11"/>
      <c r="AI823" s="11"/>
      <c r="AJ823" s="11"/>
    </row>
    <row r="824" ht="14.25" customHeight="1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AD824" s="11"/>
      <c r="AE824" s="11"/>
      <c r="AF824" s="11"/>
      <c r="AG824" s="11"/>
      <c r="AH824" s="11"/>
      <c r="AI824" s="11"/>
      <c r="AJ824" s="11"/>
    </row>
    <row r="825" ht="14.25" customHeight="1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AD825" s="11"/>
      <c r="AE825" s="11"/>
      <c r="AF825" s="11"/>
      <c r="AG825" s="11"/>
      <c r="AH825" s="11"/>
      <c r="AI825" s="11"/>
      <c r="AJ825" s="11"/>
    </row>
    <row r="826" ht="14.25" customHeight="1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AD826" s="11"/>
      <c r="AE826" s="11"/>
      <c r="AF826" s="11"/>
      <c r="AG826" s="11"/>
      <c r="AH826" s="11"/>
      <c r="AI826" s="11"/>
      <c r="AJ826" s="11"/>
    </row>
    <row r="827" ht="14.25" customHeight="1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AD827" s="11"/>
      <c r="AE827" s="11"/>
      <c r="AF827" s="11"/>
      <c r="AG827" s="11"/>
      <c r="AH827" s="11"/>
      <c r="AI827" s="11"/>
      <c r="AJ827" s="11"/>
    </row>
    <row r="828" ht="14.25" customHeight="1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AD828" s="11"/>
      <c r="AE828" s="11"/>
      <c r="AF828" s="11"/>
      <c r="AG828" s="11"/>
      <c r="AH828" s="11"/>
      <c r="AI828" s="11"/>
      <c r="AJ828" s="11"/>
    </row>
    <row r="829" ht="14.25" customHeight="1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AD829" s="11"/>
      <c r="AE829" s="11"/>
      <c r="AF829" s="11"/>
      <c r="AG829" s="11"/>
      <c r="AH829" s="11"/>
      <c r="AI829" s="11"/>
      <c r="AJ829" s="11"/>
    </row>
    <row r="830" ht="14.25" customHeight="1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AD830" s="11"/>
      <c r="AE830" s="11"/>
      <c r="AF830" s="11"/>
      <c r="AG830" s="11"/>
      <c r="AH830" s="11"/>
      <c r="AI830" s="11"/>
      <c r="AJ830" s="11"/>
    </row>
    <row r="831" ht="14.25" customHeight="1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AD831" s="11"/>
      <c r="AE831" s="11"/>
      <c r="AF831" s="11"/>
      <c r="AG831" s="11"/>
      <c r="AH831" s="11"/>
      <c r="AI831" s="11"/>
      <c r="AJ831" s="11"/>
    </row>
    <row r="832" ht="14.25" customHeight="1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AD832" s="11"/>
      <c r="AE832" s="11"/>
      <c r="AF832" s="11"/>
      <c r="AG832" s="11"/>
      <c r="AH832" s="11"/>
      <c r="AI832" s="11"/>
      <c r="AJ832" s="11"/>
    </row>
    <row r="833" ht="14.25" customHeight="1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AD833" s="11"/>
      <c r="AE833" s="11"/>
      <c r="AF833" s="11"/>
      <c r="AG833" s="11"/>
      <c r="AH833" s="11"/>
      <c r="AI833" s="11"/>
      <c r="AJ833" s="11"/>
    </row>
    <row r="834" ht="14.25" customHeight="1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AD834" s="11"/>
      <c r="AE834" s="11"/>
      <c r="AF834" s="11"/>
      <c r="AG834" s="11"/>
      <c r="AH834" s="11"/>
      <c r="AI834" s="11"/>
      <c r="AJ834" s="11"/>
    </row>
    <row r="835" ht="14.25" customHeight="1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AD835" s="11"/>
      <c r="AE835" s="11"/>
      <c r="AF835" s="11"/>
      <c r="AG835" s="11"/>
      <c r="AH835" s="11"/>
      <c r="AI835" s="11"/>
      <c r="AJ835" s="11"/>
    </row>
    <row r="836" ht="14.25" customHeight="1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AD836" s="11"/>
      <c r="AE836" s="11"/>
      <c r="AF836" s="11"/>
      <c r="AG836" s="11"/>
      <c r="AH836" s="11"/>
      <c r="AI836" s="11"/>
      <c r="AJ836" s="11"/>
    </row>
    <row r="837" ht="14.25" customHeight="1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AD837" s="11"/>
      <c r="AE837" s="11"/>
      <c r="AF837" s="11"/>
      <c r="AG837" s="11"/>
      <c r="AH837" s="11"/>
      <c r="AI837" s="11"/>
      <c r="AJ837" s="11"/>
    </row>
    <row r="838" ht="14.25" customHeight="1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AD838" s="11"/>
      <c r="AE838" s="11"/>
      <c r="AF838" s="11"/>
      <c r="AG838" s="11"/>
      <c r="AH838" s="11"/>
      <c r="AI838" s="11"/>
      <c r="AJ838" s="11"/>
    </row>
    <row r="839" ht="14.25" customHeight="1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AD839" s="11"/>
      <c r="AE839" s="11"/>
      <c r="AF839" s="11"/>
      <c r="AG839" s="11"/>
      <c r="AH839" s="11"/>
      <c r="AI839" s="11"/>
      <c r="AJ839" s="11"/>
    </row>
    <row r="840" ht="14.25" customHeight="1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AD840" s="11"/>
      <c r="AE840" s="11"/>
      <c r="AF840" s="11"/>
      <c r="AG840" s="11"/>
      <c r="AH840" s="11"/>
      <c r="AI840" s="11"/>
      <c r="AJ840" s="11"/>
    </row>
    <row r="841" ht="14.25" customHeight="1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AD841" s="11"/>
      <c r="AE841" s="11"/>
      <c r="AF841" s="11"/>
      <c r="AG841" s="11"/>
      <c r="AH841" s="11"/>
      <c r="AI841" s="11"/>
      <c r="AJ841" s="11"/>
    </row>
    <row r="842" ht="14.25" customHeight="1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AD842" s="11"/>
      <c r="AE842" s="11"/>
      <c r="AF842" s="11"/>
      <c r="AG842" s="11"/>
      <c r="AH842" s="11"/>
      <c r="AI842" s="11"/>
      <c r="AJ842" s="11"/>
    </row>
    <row r="843" ht="14.25" customHeight="1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AD843" s="11"/>
      <c r="AE843" s="11"/>
      <c r="AF843" s="11"/>
      <c r="AG843" s="11"/>
      <c r="AH843" s="11"/>
      <c r="AI843" s="11"/>
      <c r="AJ843" s="11"/>
    </row>
    <row r="844" ht="14.25" customHeight="1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AD844" s="11"/>
      <c r="AE844" s="11"/>
      <c r="AF844" s="11"/>
      <c r="AG844" s="11"/>
      <c r="AH844" s="11"/>
      <c r="AI844" s="11"/>
      <c r="AJ844" s="11"/>
    </row>
    <row r="845" ht="14.25" customHeight="1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AD845" s="11"/>
      <c r="AE845" s="11"/>
      <c r="AF845" s="11"/>
      <c r="AG845" s="11"/>
      <c r="AH845" s="11"/>
      <c r="AI845" s="11"/>
      <c r="AJ845" s="11"/>
    </row>
    <row r="846" ht="14.25" customHeight="1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AD846" s="11"/>
      <c r="AE846" s="11"/>
      <c r="AF846" s="11"/>
      <c r="AG846" s="11"/>
      <c r="AH846" s="11"/>
      <c r="AI846" s="11"/>
      <c r="AJ846" s="11"/>
    </row>
    <row r="847" ht="14.25" customHeight="1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AD847" s="11"/>
      <c r="AE847" s="11"/>
      <c r="AF847" s="11"/>
      <c r="AG847" s="11"/>
      <c r="AH847" s="11"/>
      <c r="AI847" s="11"/>
      <c r="AJ847" s="11"/>
    </row>
    <row r="848" ht="14.25" customHeight="1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AD848" s="11"/>
      <c r="AE848" s="11"/>
      <c r="AF848" s="11"/>
      <c r="AG848" s="11"/>
      <c r="AH848" s="11"/>
      <c r="AI848" s="11"/>
      <c r="AJ848" s="11"/>
    </row>
    <row r="849" ht="14.25" customHeight="1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AD849" s="11"/>
      <c r="AE849" s="11"/>
      <c r="AF849" s="11"/>
      <c r="AG849" s="11"/>
      <c r="AH849" s="11"/>
      <c r="AI849" s="11"/>
      <c r="AJ849" s="11"/>
    </row>
    <row r="850" ht="14.25" customHeight="1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AD850" s="11"/>
      <c r="AE850" s="11"/>
      <c r="AF850" s="11"/>
      <c r="AG850" s="11"/>
      <c r="AH850" s="11"/>
      <c r="AI850" s="11"/>
      <c r="AJ850" s="11"/>
    </row>
    <row r="851" ht="14.25" customHeight="1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AD851" s="11"/>
      <c r="AE851" s="11"/>
      <c r="AF851" s="11"/>
      <c r="AG851" s="11"/>
      <c r="AH851" s="11"/>
      <c r="AI851" s="11"/>
      <c r="AJ851" s="11"/>
    </row>
    <row r="852" ht="14.25" customHeight="1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AD852" s="11"/>
      <c r="AE852" s="11"/>
      <c r="AF852" s="11"/>
      <c r="AG852" s="11"/>
      <c r="AH852" s="11"/>
      <c r="AI852" s="11"/>
      <c r="AJ852" s="11"/>
    </row>
    <row r="853" ht="14.25" customHeight="1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AD853" s="11"/>
      <c r="AE853" s="11"/>
      <c r="AF853" s="11"/>
      <c r="AG853" s="11"/>
      <c r="AH853" s="11"/>
      <c r="AI853" s="11"/>
      <c r="AJ853" s="11"/>
    </row>
    <row r="854" ht="14.25" customHeight="1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AD854" s="11"/>
      <c r="AE854" s="11"/>
      <c r="AF854" s="11"/>
      <c r="AG854" s="11"/>
      <c r="AH854" s="11"/>
      <c r="AI854" s="11"/>
      <c r="AJ854" s="11"/>
    </row>
    <row r="855" ht="14.25" customHeight="1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AD855" s="11"/>
      <c r="AE855" s="11"/>
      <c r="AF855" s="11"/>
      <c r="AG855" s="11"/>
      <c r="AH855" s="11"/>
      <c r="AI855" s="11"/>
      <c r="AJ855" s="11"/>
    </row>
    <row r="856" ht="14.25" customHeight="1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AD856" s="11"/>
      <c r="AE856" s="11"/>
      <c r="AF856" s="11"/>
      <c r="AG856" s="11"/>
      <c r="AH856" s="11"/>
      <c r="AI856" s="11"/>
      <c r="AJ856" s="11"/>
    </row>
    <row r="857" ht="14.25" customHeight="1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AD857" s="11"/>
      <c r="AE857" s="11"/>
      <c r="AF857" s="11"/>
      <c r="AG857" s="11"/>
      <c r="AH857" s="11"/>
      <c r="AI857" s="11"/>
      <c r="AJ857" s="11"/>
    </row>
    <row r="858" ht="14.25" customHeight="1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AD858" s="11"/>
      <c r="AE858" s="11"/>
      <c r="AF858" s="11"/>
      <c r="AG858" s="11"/>
      <c r="AH858" s="11"/>
      <c r="AI858" s="11"/>
      <c r="AJ858" s="11"/>
    </row>
    <row r="859" ht="14.25" customHeight="1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AD859" s="11"/>
      <c r="AE859" s="11"/>
      <c r="AF859" s="11"/>
      <c r="AG859" s="11"/>
      <c r="AH859" s="11"/>
      <c r="AI859" s="11"/>
      <c r="AJ859" s="11"/>
    </row>
    <row r="860" ht="14.25" customHeight="1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AD860" s="11"/>
      <c r="AE860" s="11"/>
      <c r="AF860" s="11"/>
      <c r="AG860" s="11"/>
      <c r="AH860" s="11"/>
      <c r="AI860" s="11"/>
      <c r="AJ860" s="11"/>
    </row>
    <row r="861" ht="14.25" customHeight="1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AD861" s="11"/>
      <c r="AE861" s="11"/>
      <c r="AF861" s="11"/>
      <c r="AG861" s="11"/>
      <c r="AH861" s="11"/>
      <c r="AI861" s="11"/>
      <c r="AJ861" s="11"/>
    </row>
    <row r="862" ht="14.25" customHeight="1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AD862" s="11"/>
      <c r="AE862" s="11"/>
      <c r="AF862" s="11"/>
      <c r="AG862" s="11"/>
      <c r="AH862" s="11"/>
      <c r="AI862" s="11"/>
      <c r="AJ862" s="11"/>
    </row>
    <row r="863" ht="14.25" customHeight="1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AD863" s="11"/>
      <c r="AE863" s="11"/>
      <c r="AF863" s="11"/>
      <c r="AG863" s="11"/>
      <c r="AH863" s="11"/>
      <c r="AI863" s="11"/>
      <c r="AJ863" s="11"/>
    </row>
    <row r="864" ht="14.25" customHeight="1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AD864" s="11"/>
      <c r="AE864" s="11"/>
      <c r="AF864" s="11"/>
      <c r="AG864" s="11"/>
      <c r="AH864" s="11"/>
      <c r="AI864" s="11"/>
      <c r="AJ864" s="11"/>
    </row>
    <row r="865" ht="14.25" customHeight="1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AD865" s="11"/>
      <c r="AE865" s="11"/>
      <c r="AF865" s="11"/>
      <c r="AG865" s="11"/>
      <c r="AH865" s="11"/>
      <c r="AI865" s="11"/>
      <c r="AJ865" s="11"/>
    </row>
    <row r="866" ht="14.25" customHeight="1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AD866" s="11"/>
      <c r="AE866" s="11"/>
      <c r="AF866" s="11"/>
      <c r="AG866" s="11"/>
      <c r="AH866" s="11"/>
      <c r="AI866" s="11"/>
      <c r="AJ866" s="11"/>
    </row>
    <row r="867" ht="14.25" customHeight="1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AD867" s="11"/>
      <c r="AE867" s="11"/>
      <c r="AF867" s="11"/>
      <c r="AG867" s="11"/>
      <c r="AH867" s="11"/>
      <c r="AI867" s="11"/>
      <c r="AJ867" s="11"/>
    </row>
    <row r="868" ht="14.25" customHeight="1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AD868" s="11"/>
      <c r="AE868" s="11"/>
      <c r="AF868" s="11"/>
      <c r="AG868" s="11"/>
      <c r="AH868" s="11"/>
      <c r="AI868" s="11"/>
      <c r="AJ868" s="11"/>
    </row>
    <row r="869" ht="14.25" customHeight="1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AD869" s="11"/>
      <c r="AE869" s="11"/>
      <c r="AF869" s="11"/>
      <c r="AG869" s="11"/>
      <c r="AH869" s="11"/>
      <c r="AI869" s="11"/>
      <c r="AJ869" s="11"/>
    </row>
    <row r="870" ht="14.25" customHeight="1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AD870" s="11"/>
      <c r="AE870" s="11"/>
      <c r="AF870" s="11"/>
      <c r="AG870" s="11"/>
      <c r="AH870" s="11"/>
      <c r="AI870" s="11"/>
      <c r="AJ870" s="11"/>
    </row>
    <row r="871" ht="14.25" customHeight="1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AD871" s="11"/>
      <c r="AE871" s="11"/>
      <c r="AF871" s="11"/>
      <c r="AG871" s="11"/>
      <c r="AH871" s="11"/>
      <c r="AI871" s="11"/>
      <c r="AJ871" s="11"/>
    </row>
    <row r="872" ht="14.25" customHeight="1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AD872" s="11"/>
      <c r="AE872" s="11"/>
      <c r="AF872" s="11"/>
      <c r="AG872" s="11"/>
      <c r="AH872" s="11"/>
      <c r="AI872" s="11"/>
      <c r="AJ872" s="11"/>
    </row>
    <row r="873" ht="14.25" customHeight="1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AD873" s="11"/>
      <c r="AE873" s="11"/>
      <c r="AF873" s="11"/>
      <c r="AG873" s="11"/>
      <c r="AH873" s="11"/>
      <c r="AI873" s="11"/>
      <c r="AJ873" s="11"/>
    </row>
    <row r="874" ht="14.25" customHeight="1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AD874" s="11"/>
      <c r="AE874" s="11"/>
      <c r="AF874" s="11"/>
      <c r="AG874" s="11"/>
      <c r="AH874" s="11"/>
      <c r="AI874" s="11"/>
      <c r="AJ874" s="11"/>
    </row>
    <row r="875" ht="14.25" customHeight="1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AD875" s="11"/>
      <c r="AE875" s="11"/>
      <c r="AF875" s="11"/>
      <c r="AG875" s="11"/>
      <c r="AH875" s="11"/>
      <c r="AI875" s="11"/>
      <c r="AJ875" s="11"/>
    </row>
    <row r="876" ht="14.25" customHeight="1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AD876" s="11"/>
      <c r="AE876" s="11"/>
      <c r="AF876" s="11"/>
      <c r="AG876" s="11"/>
      <c r="AH876" s="11"/>
      <c r="AI876" s="11"/>
      <c r="AJ876" s="11"/>
    </row>
    <row r="877" ht="14.25" customHeight="1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AD877" s="11"/>
      <c r="AE877" s="11"/>
      <c r="AF877" s="11"/>
      <c r="AG877" s="11"/>
      <c r="AH877" s="11"/>
      <c r="AI877" s="11"/>
      <c r="AJ877" s="11"/>
    </row>
    <row r="878" ht="14.25" customHeight="1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AD878" s="11"/>
      <c r="AE878" s="11"/>
      <c r="AF878" s="11"/>
      <c r="AG878" s="11"/>
      <c r="AH878" s="11"/>
      <c r="AI878" s="11"/>
      <c r="AJ878" s="11"/>
    </row>
    <row r="879" ht="14.25" customHeight="1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AD879" s="11"/>
      <c r="AE879" s="11"/>
      <c r="AF879" s="11"/>
      <c r="AG879" s="11"/>
      <c r="AH879" s="11"/>
      <c r="AI879" s="11"/>
      <c r="AJ879" s="11"/>
    </row>
    <row r="880" ht="14.25" customHeight="1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AD880" s="11"/>
      <c r="AE880" s="11"/>
      <c r="AF880" s="11"/>
      <c r="AG880" s="11"/>
      <c r="AH880" s="11"/>
      <c r="AI880" s="11"/>
      <c r="AJ880" s="11"/>
    </row>
    <row r="881" ht="14.25" customHeight="1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AD881" s="11"/>
      <c r="AE881" s="11"/>
      <c r="AF881" s="11"/>
      <c r="AG881" s="11"/>
      <c r="AH881" s="11"/>
      <c r="AI881" s="11"/>
      <c r="AJ881" s="11"/>
    </row>
    <row r="882" ht="14.25" customHeight="1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AD882" s="11"/>
      <c r="AE882" s="11"/>
      <c r="AF882" s="11"/>
      <c r="AG882" s="11"/>
      <c r="AH882" s="11"/>
      <c r="AI882" s="11"/>
      <c r="AJ882" s="11"/>
    </row>
    <row r="883" ht="14.25" customHeight="1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AD883" s="11"/>
      <c r="AE883" s="11"/>
      <c r="AF883" s="11"/>
      <c r="AG883" s="11"/>
      <c r="AH883" s="11"/>
      <c r="AI883" s="11"/>
      <c r="AJ883" s="11"/>
    </row>
    <row r="884" ht="14.25" customHeight="1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AD884" s="11"/>
      <c r="AE884" s="11"/>
      <c r="AF884" s="11"/>
      <c r="AG884" s="11"/>
      <c r="AH884" s="11"/>
      <c r="AI884" s="11"/>
      <c r="AJ884" s="11"/>
    </row>
    <row r="885" ht="14.25" customHeight="1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AD885" s="11"/>
      <c r="AE885" s="11"/>
      <c r="AF885" s="11"/>
      <c r="AG885" s="11"/>
      <c r="AH885" s="11"/>
      <c r="AI885" s="11"/>
      <c r="AJ885" s="11"/>
    </row>
    <row r="886" ht="14.25" customHeight="1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AD886" s="11"/>
      <c r="AE886" s="11"/>
      <c r="AF886" s="11"/>
      <c r="AG886" s="11"/>
      <c r="AH886" s="11"/>
      <c r="AI886" s="11"/>
      <c r="AJ886" s="11"/>
    </row>
    <row r="887" ht="14.25" customHeight="1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AD887" s="11"/>
      <c r="AE887" s="11"/>
      <c r="AF887" s="11"/>
      <c r="AG887" s="11"/>
      <c r="AH887" s="11"/>
      <c r="AI887" s="11"/>
      <c r="AJ887" s="11"/>
    </row>
    <row r="888" ht="14.25" customHeight="1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AD888" s="11"/>
      <c r="AE888" s="11"/>
      <c r="AF888" s="11"/>
      <c r="AG888" s="11"/>
      <c r="AH888" s="11"/>
      <c r="AI888" s="11"/>
      <c r="AJ888" s="11"/>
    </row>
    <row r="889" ht="14.25" customHeight="1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AD889" s="11"/>
      <c r="AE889" s="11"/>
      <c r="AF889" s="11"/>
      <c r="AG889" s="11"/>
      <c r="AH889" s="11"/>
      <c r="AI889" s="11"/>
      <c r="AJ889" s="11"/>
    </row>
    <row r="890" ht="14.25" customHeight="1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AD890" s="11"/>
      <c r="AE890" s="11"/>
      <c r="AF890" s="11"/>
      <c r="AG890" s="11"/>
      <c r="AH890" s="11"/>
      <c r="AI890" s="11"/>
      <c r="AJ890" s="11"/>
    </row>
    <row r="891" ht="14.25" customHeight="1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AD891" s="11"/>
      <c r="AE891" s="11"/>
      <c r="AF891" s="11"/>
      <c r="AG891" s="11"/>
      <c r="AH891" s="11"/>
      <c r="AI891" s="11"/>
      <c r="AJ891" s="11"/>
    </row>
    <row r="892" ht="14.25" customHeight="1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AD892" s="11"/>
      <c r="AE892" s="11"/>
      <c r="AF892" s="11"/>
      <c r="AG892" s="11"/>
      <c r="AH892" s="11"/>
      <c r="AI892" s="11"/>
      <c r="AJ892" s="11"/>
    </row>
    <row r="893" ht="14.25" customHeight="1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AD893" s="11"/>
      <c r="AE893" s="11"/>
      <c r="AF893" s="11"/>
      <c r="AG893" s="11"/>
      <c r="AH893" s="11"/>
      <c r="AI893" s="11"/>
      <c r="AJ893" s="11"/>
    </row>
    <row r="894" ht="14.25" customHeight="1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AD894" s="11"/>
      <c r="AE894" s="11"/>
      <c r="AF894" s="11"/>
      <c r="AG894" s="11"/>
      <c r="AH894" s="11"/>
      <c r="AI894" s="11"/>
      <c r="AJ894" s="11"/>
    </row>
    <row r="895" ht="14.25" customHeight="1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AD895" s="11"/>
      <c r="AE895" s="11"/>
      <c r="AF895" s="11"/>
      <c r="AG895" s="11"/>
      <c r="AH895" s="11"/>
      <c r="AI895" s="11"/>
      <c r="AJ895" s="11"/>
    </row>
    <row r="896" ht="14.25" customHeight="1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AD896" s="11"/>
      <c r="AE896" s="11"/>
      <c r="AF896" s="11"/>
      <c r="AG896" s="11"/>
      <c r="AH896" s="11"/>
      <c r="AI896" s="11"/>
      <c r="AJ896" s="11"/>
    </row>
    <row r="897" ht="14.25" customHeight="1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AD897" s="11"/>
      <c r="AE897" s="11"/>
      <c r="AF897" s="11"/>
      <c r="AG897" s="11"/>
      <c r="AH897" s="11"/>
      <c r="AI897" s="11"/>
      <c r="AJ897" s="11"/>
    </row>
    <row r="898" ht="14.25" customHeight="1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AD898" s="11"/>
      <c r="AE898" s="11"/>
      <c r="AF898" s="11"/>
      <c r="AG898" s="11"/>
      <c r="AH898" s="11"/>
      <c r="AI898" s="11"/>
      <c r="AJ898" s="11"/>
    </row>
    <row r="899" ht="14.25" customHeight="1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AD899" s="11"/>
      <c r="AE899" s="11"/>
      <c r="AF899" s="11"/>
      <c r="AG899" s="11"/>
      <c r="AH899" s="11"/>
      <c r="AI899" s="11"/>
      <c r="AJ899" s="11"/>
    </row>
    <row r="900" ht="14.25" customHeight="1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AD900" s="11"/>
      <c r="AE900" s="11"/>
      <c r="AF900" s="11"/>
      <c r="AG900" s="11"/>
      <c r="AH900" s="11"/>
      <c r="AI900" s="11"/>
      <c r="AJ900" s="11"/>
    </row>
    <row r="901" ht="14.25" customHeight="1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AD901" s="11"/>
      <c r="AE901" s="11"/>
      <c r="AF901" s="11"/>
      <c r="AG901" s="11"/>
      <c r="AH901" s="11"/>
      <c r="AI901" s="11"/>
      <c r="AJ901" s="11"/>
    </row>
    <row r="902" ht="14.25" customHeight="1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AD902" s="11"/>
      <c r="AE902" s="11"/>
      <c r="AF902" s="11"/>
      <c r="AG902" s="11"/>
      <c r="AH902" s="11"/>
      <c r="AI902" s="11"/>
      <c r="AJ902" s="11"/>
    </row>
    <row r="903" ht="14.25" customHeight="1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AD903" s="11"/>
      <c r="AE903" s="11"/>
      <c r="AF903" s="11"/>
      <c r="AG903" s="11"/>
      <c r="AH903" s="11"/>
      <c r="AI903" s="11"/>
      <c r="AJ903" s="11"/>
    </row>
    <row r="904" ht="14.25" customHeight="1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AD904" s="11"/>
      <c r="AE904" s="11"/>
      <c r="AF904" s="11"/>
      <c r="AG904" s="11"/>
      <c r="AH904" s="11"/>
      <c r="AI904" s="11"/>
      <c r="AJ904" s="11"/>
    </row>
    <row r="905" ht="14.25" customHeight="1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AD905" s="11"/>
      <c r="AE905" s="11"/>
      <c r="AF905" s="11"/>
      <c r="AG905" s="11"/>
      <c r="AH905" s="11"/>
      <c r="AI905" s="11"/>
      <c r="AJ905" s="11"/>
    </row>
    <row r="906" ht="14.25" customHeight="1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AD906" s="11"/>
      <c r="AE906" s="11"/>
      <c r="AF906" s="11"/>
      <c r="AG906" s="11"/>
      <c r="AH906" s="11"/>
      <c r="AI906" s="11"/>
      <c r="AJ906" s="11"/>
    </row>
    <row r="907" ht="14.25" customHeight="1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AD907" s="11"/>
      <c r="AE907" s="11"/>
      <c r="AF907" s="11"/>
      <c r="AG907" s="11"/>
      <c r="AH907" s="11"/>
      <c r="AI907" s="11"/>
      <c r="AJ907" s="11"/>
    </row>
    <row r="908" ht="14.25" customHeight="1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AD908" s="11"/>
      <c r="AE908" s="11"/>
      <c r="AF908" s="11"/>
      <c r="AG908" s="11"/>
      <c r="AH908" s="11"/>
      <c r="AI908" s="11"/>
      <c r="AJ908" s="11"/>
    </row>
    <row r="909" ht="14.25" customHeight="1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AD909" s="11"/>
      <c r="AE909" s="11"/>
      <c r="AF909" s="11"/>
      <c r="AG909" s="11"/>
      <c r="AH909" s="11"/>
      <c r="AI909" s="11"/>
      <c r="AJ909" s="11"/>
    </row>
    <row r="910" ht="14.25" customHeight="1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AD910" s="11"/>
      <c r="AE910" s="11"/>
      <c r="AF910" s="11"/>
      <c r="AG910" s="11"/>
      <c r="AH910" s="11"/>
      <c r="AI910" s="11"/>
      <c r="AJ910" s="11"/>
    </row>
    <row r="911" ht="14.25" customHeight="1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AD911" s="11"/>
      <c r="AE911" s="11"/>
      <c r="AF911" s="11"/>
      <c r="AG911" s="11"/>
      <c r="AH911" s="11"/>
      <c r="AI911" s="11"/>
      <c r="AJ911" s="11"/>
    </row>
    <row r="912" ht="14.25" customHeight="1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AD912" s="11"/>
      <c r="AE912" s="11"/>
      <c r="AF912" s="11"/>
      <c r="AG912" s="11"/>
      <c r="AH912" s="11"/>
      <c r="AI912" s="11"/>
      <c r="AJ912" s="11"/>
    </row>
    <row r="913" ht="14.25" customHeight="1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AD913" s="11"/>
      <c r="AE913" s="11"/>
      <c r="AF913" s="11"/>
      <c r="AG913" s="11"/>
      <c r="AH913" s="11"/>
      <c r="AI913" s="11"/>
      <c r="AJ913" s="11"/>
    </row>
    <row r="914" ht="14.25" customHeight="1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AD914" s="11"/>
      <c r="AE914" s="11"/>
      <c r="AF914" s="11"/>
      <c r="AG914" s="11"/>
      <c r="AH914" s="11"/>
      <c r="AI914" s="11"/>
      <c r="AJ914" s="11"/>
    </row>
    <row r="915" ht="14.25" customHeight="1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AD915" s="11"/>
      <c r="AE915" s="11"/>
      <c r="AF915" s="11"/>
      <c r="AG915" s="11"/>
      <c r="AH915" s="11"/>
      <c r="AI915" s="11"/>
      <c r="AJ915" s="11"/>
    </row>
    <row r="916" ht="14.25" customHeight="1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AD916" s="11"/>
      <c r="AE916" s="11"/>
      <c r="AF916" s="11"/>
      <c r="AG916" s="11"/>
      <c r="AH916" s="11"/>
      <c r="AI916" s="11"/>
      <c r="AJ916" s="11"/>
    </row>
    <row r="917" ht="14.25" customHeight="1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AD917" s="11"/>
      <c r="AE917" s="11"/>
      <c r="AF917" s="11"/>
      <c r="AG917" s="11"/>
      <c r="AH917" s="11"/>
      <c r="AI917" s="11"/>
      <c r="AJ917" s="11"/>
    </row>
    <row r="918" ht="14.25" customHeight="1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AD918" s="11"/>
      <c r="AE918" s="11"/>
      <c r="AF918" s="11"/>
      <c r="AG918" s="11"/>
      <c r="AH918" s="11"/>
      <c r="AI918" s="11"/>
      <c r="AJ918" s="11"/>
    </row>
    <row r="919" ht="14.25" customHeight="1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AD919" s="11"/>
      <c r="AE919" s="11"/>
      <c r="AF919" s="11"/>
      <c r="AG919" s="11"/>
      <c r="AH919" s="11"/>
      <c r="AI919" s="11"/>
      <c r="AJ919" s="11"/>
    </row>
    <row r="920" ht="14.25" customHeight="1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AD920" s="11"/>
      <c r="AE920" s="11"/>
      <c r="AF920" s="11"/>
      <c r="AG920" s="11"/>
      <c r="AH920" s="11"/>
      <c r="AI920" s="11"/>
      <c r="AJ920" s="11"/>
    </row>
    <row r="921" ht="14.25" customHeight="1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AD921" s="11"/>
      <c r="AE921" s="11"/>
      <c r="AF921" s="11"/>
      <c r="AG921" s="11"/>
      <c r="AH921" s="11"/>
      <c r="AI921" s="11"/>
      <c r="AJ921" s="11"/>
    </row>
    <row r="922" ht="14.25" customHeight="1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AD922" s="11"/>
      <c r="AE922" s="11"/>
      <c r="AF922" s="11"/>
      <c r="AG922" s="11"/>
      <c r="AH922" s="11"/>
      <c r="AI922" s="11"/>
      <c r="AJ922" s="11"/>
    </row>
    <row r="923" ht="14.25" customHeight="1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AD923" s="11"/>
      <c r="AE923" s="11"/>
      <c r="AF923" s="11"/>
      <c r="AG923" s="11"/>
      <c r="AH923" s="11"/>
      <c r="AI923" s="11"/>
      <c r="AJ923" s="11"/>
    </row>
    <row r="924" ht="14.25" customHeight="1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AD924" s="11"/>
      <c r="AE924" s="11"/>
      <c r="AF924" s="11"/>
      <c r="AG924" s="11"/>
      <c r="AH924" s="11"/>
      <c r="AI924" s="11"/>
      <c r="AJ924" s="11"/>
    </row>
    <row r="925" ht="14.25" customHeight="1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AD925" s="11"/>
      <c r="AE925" s="11"/>
      <c r="AF925" s="11"/>
      <c r="AG925" s="11"/>
      <c r="AH925" s="11"/>
      <c r="AI925" s="11"/>
      <c r="AJ925" s="11"/>
    </row>
    <row r="926" ht="14.25" customHeight="1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AD926" s="11"/>
      <c r="AE926" s="11"/>
      <c r="AF926" s="11"/>
      <c r="AG926" s="11"/>
      <c r="AH926" s="11"/>
      <c r="AI926" s="11"/>
      <c r="AJ926" s="11"/>
    </row>
    <row r="927" ht="14.25" customHeight="1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AD927" s="11"/>
      <c r="AE927" s="11"/>
      <c r="AF927" s="11"/>
      <c r="AG927" s="11"/>
      <c r="AH927" s="11"/>
      <c r="AI927" s="11"/>
      <c r="AJ927" s="11"/>
    </row>
    <row r="928" ht="14.25" customHeight="1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AD928" s="11"/>
      <c r="AE928" s="11"/>
      <c r="AF928" s="11"/>
      <c r="AG928" s="11"/>
      <c r="AH928" s="11"/>
      <c r="AI928" s="11"/>
      <c r="AJ928" s="11"/>
    </row>
    <row r="929" ht="14.25" customHeight="1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AD929" s="11"/>
      <c r="AE929" s="11"/>
      <c r="AF929" s="11"/>
      <c r="AG929" s="11"/>
      <c r="AH929" s="11"/>
      <c r="AI929" s="11"/>
      <c r="AJ929" s="11"/>
    </row>
    <row r="930" ht="14.25" customHeight="1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AD930" s="11"/>
      <c r="AE930" s="11"/>
      <c r="AF930" s="11"/>
      <c r="AG930" s="11"/>
      <c r="AH930" s="11"/>
      <c r="AI930" s="11"/>
      <c r="AJ930" s="11"/>
    </row>
    <row r="931" ht="14.25" customHeight="1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AD931" s="11"/>
      <c r="AE931" s="11"/>
      <c r="AF931" s="11"/>
      <c r="AG931" s="11"/>
      <c r="AH931" s="11"/>
      <c r="AI931" s="11"/>
      <c r="AJ931" s="11"/>
    </row>
    <row r="932" ht="14.25" customHeight="1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AD932" s="11"/>
      <c r="AE932" s="11"/>
      <c r="AF932" s="11"/>
      <c r="AG932" s="11"/>
      <c r="AH932" s="11"/>
      <c r="AI932" s="11"/>
      <c r="AJ932" s="11"/>
    </row>
    <row r="933" ht="14.25" customHeight="1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AD933" s="11"/>
      <c r="AE933" s="11"/>
      <c r="AF933" s="11"/>
      <c r="AG933" s="11"/>
      <c r="AH933" s="11"/>
      <c r="AI933" s="11"/>
      <c r="AJ933" s="11"/>
    </row>
    <row r="934" ht="14.25" customHeight="1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AD934" s="11"/>
      <c r="AE934" s="11"/>
      <c r="AF934" s="11"/>
      <c r="AG934" s="11"/>
      <c r="AH934" s="11"/>
      <c r="AI934" s="11"/>
      <c r="AJ934" s="11"/>
    </row>
    <row r="935" ht="14.25" customHeight="1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AD935" s="11"/>
      <c r="AE935" s="11"/>
      <c r="AF935" s="11"/>
      <c r="AG935" s="11"/>
      <c r="AH935" s="11"/>
      <c r="AI935" s="11"/>
      <c r="AJ935" s="11"/>
    </row>
    <row r="936" ht="14.25" customHeight="1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AD936" s="11"/>
      <c r="AE936" s="11"/>
      <c r="AF936" s="11"/>
      <c r="AG936" s="11"/>
      <c r="AH936" s="11"/>
      <c r="AI936" s="11"/>
      <c r="AJ936" s="11"/>
    </row>
    <row r="937" ht="14.25" customHeight="1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AD937" s="11"/>
      <c r="AE937" s="11"/>
      <c r="AF937" s="11"/>
      <c r="AG937" s="11"/>
      <c r="AH937" s="11"/>
      <c r="AI937" s="11"/>
      <c r="AJ937" s="11"/>
    </row>
    <row r="938" ht="14.25" customHeight="1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AD938" s="11"/>
      <c r="AE938" s="11"/>
      <c r="AF938" s="11"/>
      <c r="AG938" s="11"/>
      <c r="AH938" s="11"/>
      <c r="AI938" s="11"/>
      <c r="AJ938" s="11"/>
    </row>
    <row r="939" ht="14.25" customHeight="1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AD939" s="11"/>
      <c r="AE939" s="11"/>
      <c r="AF939" s="11"/>
      <c r="AG939" s="11"/>
      <c r="AH939" s="11"/>
      <c r="AI939" s="11"/>
      <c r="AJ939" s="11"/>
    </row>
    <row r="940" ht="14.25" customHeight="1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AD940" s="11"/>
      <c r="AE940" s="11"/>
      <c r="AF940" s="11"/>
      <c r="AG940" s="11"/>
      <c r="AH940" s="11"/>
      <c r="AI940" s="11"/>
      <c r="AJ940" s="11"/>
    </row>
    <row r="941" ht="14.25" customHeight="1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AD941" s="11"/>
      <c r="AE941" s="11"/>
      <c r="AF941" s="11"/>
      <c r="AG941" s="11"/>
      <c r="AH941" s="11"/>
      <c r="AI941" s="11"/>
      <c r="AJ941" s="11"/>
    </row>
    <row r="942" ht="14.25" customHeight="1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AD942" s="11"/>
      <c r="AE942" s="11"/>
      <c r="AF942" s="11"/>
      <c r="AG942" s="11"/>
      <c r="AH942" s="11"/>
      <c r="AI942" s="11"/>
      <c r="AJ942" s="11"/>
    </row>
    <row r="943" ht="14.25" customHeight="1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AD943" s="11"/>
      <c r="AE943" s="11"/>
      <c r="AF943" s="11"/>
      <c r="AG943" s="11"/>
      <c r="AH943" s="11"/>
      <c r="AI943" s="11"/>
      <c r="AJ943" s="11"/>
    </row>
    <row r="944" ht="14.25" customHeight="1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AD944" s="11"/>
      <c r="AE944" s="11"/>
      <c r="AF944" s="11"/>
      <c r="AG944" s="11"/>
      <c r="AH944" s="11"/>
      <c r="AI944" s="11"/>
      <c r="AJ944" s="11"/>
    </row>
    <row r="945" ht="14.25" customHeight="1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AD945" s="11"/>
      <c r="AE945" s="11"/>
      <c r="AF945" s="11"/>
      <c r="AG945" s="11"/>
      <c r="AH945" s="11"/>
      <c r="AI945" s="11"/>
      <c r="AJ945" s="11"/>
    </row>
    <row r="946" ht="14.25" customHeight="1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AD946" s="11"/>
      <c r="AE946" s="11"/>
      <c r="AF946" s="11"/>
      <c r="AG946" s="11"/>
      <c r="AH946" s="11"/>
      <c r="AI946" s="11"/>
      <c r="AJ946" s="11"/>
    </row>
    <row r="947" ht="14.25" customHeight="1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AD947" s="11"/>
      <c r="AE947" s="11"/>
      <c r="AF947" s="11"/>
      <c r="AG947" s="11"/>
      <c r="AH947" s="11"/>
      <c r="AI947" s="11"/>
      <c r="AJ947" s="11"/>
    </row>
    <row r="948" ht="14.25" customHeight="1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AD948" s="11"/>
      <c r="AE948" s="11"/>
      <c r="AF948" s="11"/>
      <c r="AG948" s="11"/>
      <c r="AH948" s="11"/>
      <c r="AI948" s="11"/>
      <c r="AJ948" s="11"/>
    </row>
    <row r="949" ht="14.25" customHeight="1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AD949" s="11"/>
      <c r="AE949" s="11"/>
      <c r="AF949" s="11"/>
      <c r="AG949" s="11"/>
      <c r="AH949" s="11"/>
      <c r="AI949" s="11"/>
      <c r="AJ949" s="11"/>
    </row>
    <row r="950" ht="14.25" customHeight="1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AD950" s="11"/>
      <c r="AE950" s="11"/>
      <c r="AF950" s="11"/>
      <c r="AG950" s="11"/>
      <c r="AH950" s="11"/>
      <c r="AI950" s="11"/>
      <c r="AJ950" s="11"/>
    </row>
    <row r="951" ht="14.25" customHeight="1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AD951" s="11"/>
      <c r="AE951" s="11"/>
      <c r="AF951" s="11"/>
      <c r="AG951" s="11"/>
      <c r="AH951" s="11"/>
      <c r="AI951" s="11"/>
      <c r="AJ951" s="11"/>
    </row>
    <row r="952" ht="14.25" customHeight="1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AD952" s="11"/>
      <c r="AE952" s="11"/>
      <c r="AF952" s="11"/>
      <c r="AG952" s="11"/>
      <c r="AH952" s="11"/>
      <c r="AI952" s="11"/>
      <c r="AJ952" s="11"/>
    </row>
    <row r="953" ht="14.25" customHeight="1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AD953" s="11"/>
      <c r="AE953" s="11"/>
      <c r="AF953" s="11"/>
      <c r="AG953" s="11"/>
      <c r="AH953" s="11"/>
      <c r="AI953" s="11"/>
      <c r="AJ953" s="11"/>
    </row>
    <row r="954" ht="14.25" customHeight="1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AD954" s="11"/>
      <c r="AE954" s="11"/>
      <c r="AF954" s="11"/>
      <c r="AG954" s="11"/>
      <c r="AH954" s="11"/>
      <c r="AI954" s="11"/>
      <c r="AJ954" s="11"/>
    </row>
    <row r="955" ht="14.25" customHeight="1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AD955" s="11"/>
      <c r="AE955" s="11"/>
      <c r="AF955" s="11"/>
      <c r="AG955" s="11"/>
      <c r="AH955" s="11"/>
      <c r="AI955" s="11"/>
      <c r="AJ955" s="11"/>
    </row>
    <row r="956" ht="14.25" customHeight="1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AD956" s="11"/>
      <c r="AE956" s="11"/>
      <c r="AF956" s="11"/>
      <c r="AG956" s="11"/>
      <c r="AH956" s="11"/>
      <c r="AI956" s="11"/>
      <c r="AJ956" s="11"/>
    </row>
    <row r="957" ht="14.25" customHeight="1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AD957" s="11"/>
      <c r="AE957" s="11"/>
      <c r="AF957" s="11"/>
      <c r="AG957" s="11"/>
      <c r="AH957" s="11"/>
      <c r="AI957" s="11"/>
      <c r="AJ957" s="11"/>
    </row>
    <row r="958" ht="14.25" customHeight="1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AD958" s="11"/>
      <c r="AE958" s="11"/>
      <c r="AF958" s="11"/>
      <c r="AG958" s="11"/>
      <c r="AH958" s="11"/>
      <c r="AI958" s="11"/>
      <c r="AJ958" s="11"/>
    </row>
    <row r="959" ht="14.25" customHeight="1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AD959" s="11"/>
      <c r="AE959" s="11"/>
      <c r="AF959" s="11"/>
      <c r="AG959" s="11"/>
      <c r="AH959" s="11"/>
      <c r="AI959" s="11"/>
      <c r="AJ959" s="11"/>
    </row>
    <row r="960" ht="14.25" customHeight="1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AD960" s="11"/>
      <c r="AE960" s="11"/>
      <c r="AF960" s="11"/>
      <c r="AG960" s="11"/>
      <c r="AH960" s="11"/>
      <c r="AI960" s="11"/>
      <c r="AJ960" s="11"/>
    </row>
    <row r="961" ht="14.25" customHeight="1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AD961" s="11"/>
      <c r="AE961" s="11"/>
      <c r="AF961" s="11"/>
      <c r="AG961" s="11"/>
      <c r="AH961" s="11"/>
      <c r="AI961" s="11"/>
      <c r="AJ961" s="11"/>
    </row>
    <row r="962" ht="14.25" customHeight="1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AD962" s="11"/>
      <c r="AE962" s="11"/>
      <c r="AF962" s="11"/>
      <c r="AG962" s="11"/>
      <c r="AH962" s="11"/>
      <c r="AI962" s="11"/>
      <c r="AJ962" s="11"/>
    </row>
    <row r="963" ht="14.25" customHeight="1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AD963" s="11"/>
      <c r="AE963" s="11"/>
      <c r="AF963" s="11"/>
      <c r="AG963" s="11"/>
      <c r="AH963" s="11"/>
      <c r="AI963" s="11"/>
      <c r="AJ963" s="11"/>
    </row>
    <row r="964" ht="14.25" customHeight="1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AD964" s="11"/>
      <c r="AE964" s="11"/>
      <c r="AF964" s="11"/>
      <c r="AG964" s="11"/>
      <c r="AH964" s="11"/>
      <c r="AI964" s="11"/>
      <c r="AJ964" s="11"/>
    </row>
    <row r="965" ht="14.25" customHeight="1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AD965" s="11"/>
      <c r="AE965" s="11"/>
      <c r="AF965" s="11"/>
      <c r="AG965" s="11"/>
      <c r="AH965" s="11"/>
      <c r="AI965" s="11"/>
      <c r="AJ965" s="11"/>
    </row>
    <row r="966" ht="14.25" customHeight="1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AD966" s="11"/>
      <c r="AE966" s="11"/>
      <c r="AF966" s="11"/>
      <c r="AG966" s="11"/>
      <c r="AH966" s="11"/>
      <c r="AI966" s="11"/>
      <c r="AJ966" s="11"/>
    </row>
    <row r="967" ht="14.25" customHeight="1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AD967" s="11"/>
      <c r="AE967" s="11"/>
      <c r="AF967" s="11"/>
      <c r="AG967" s="11"/>
      <c r="AH967" s="11"/>
      <c r="AI967" s="11"/>
      <c r="AJ967" s="11"/>
    </row>
    <row r="968" ht="14.25" customHeight="1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AD968" s="11"/>
      <c r="AE968" s="11"/>
      <c r="AF968" s="11"/>
      <c r="AG968" s="11"/>
      <c r="AH968" s="11"/>
      <c r="AI968" s="11"/>
      <c r="AJ968" s="11"/>
    </row>
    <row r="969" ht="14.25" customHeight="1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AD969" s="11"/>
      <c r="AE969" s="11"/>
      <c r="AF969" s="11"/>
      <c r="AG969" s="11"/>
      <c r="AH969" s="11"/>
      <c r="AI969" s="11"/>
      <c r="AJ969" s="11"/>
    </row>
    <row r="970" ht="14.25" customHeight="1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AD970" s="11"/>
      <c r="AE970" s="11"/>
      <c r="AF970" s="11"/>
      <c r="AG970" s="11"/>
      <c r="AH970" s="11"/>
      <c r="AI970" s="11"/>
      <c r="AJ970" s="11"/>
    </row>
    <row r="971" ht="14.25" customHeight="1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AD971" s="11"/>
      <c r="AE971" s="11"/>
      <c r="AF971" s="11"/>
      <c r="AG971" s="11"/>
      <c r="AH971" s="11"/>
      <c r="AI971" s="11"/>
      <c r="AJ971" s="11"/>
    </row>
    <row r="972" ht="14.25" customHeight="1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AD972" s="11"/>
      <c r="AE972" s="11"/>
      <c r="AF972" s="11"/>
      <c r="AG972" s="11"/>
      <c r="AH972" s="11"/>
      <c r="AI972" s="11"/>
      <c r="AJ972" s="11"/>
    </row>
    <row r="973" ht="14.25" customHeight="1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AD973" s="11"/>
      <c r="AE973" s="11"/>
      <c r="AF973" s="11"/>
      <c r="AG973" s="11"/>
      <c r="AH973" s="11"/>
      <c r="AI973" s="11"/>
      <c r="AJ973" s="11"/>
    </row>
    <row r="974" ht="14.25" customHeight="1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AD974" s="11"/>
      <c r="AE974" s="11"/>
      <c r="AF974" s="11"/>
      <c r="AG974" s="11"/>
      <c r="AH974" s="11"/>
      <c r="AI974" s="11"/>
      <c r="AJ974" s="11"/>
    </row>
    <row r="975" ht="14.25" customHeight="1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AD975" s="11"/>
      <c r="AE975" s="11"/>
      <c r="AF975" s="11"/>
      <c r="AG975" s="11"/>
      <c r="AH975" s="11"/>
      <c r="AI975" s="11"/>
      <c r="AJ975" s="11"/>
    </row>
    <row r="976" ht="14.25" customHeight="1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AD976" s="11"/>
      <c r="AE976" s="11"/>
      <c r="AF976" s="11"/>
      <c r="AG976" s="11"/>
      <c r="AH976" s="11"/>
      <c r="AI976" s="11"/>
      <c r="AJ976" s="11"/>
    </row>
    <row r="977" ht="14.25" customHeight="1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AD977" s="11"/>
      <c r="AE977" s="11"/>
      <c r="AF977" s="11"/>
      <c r="AG977" s="11"/>
      <c r="AH977" s="11"/>
      <c r="AI977" s="11"/>
      <c r="AJ977" s="11"/>
    </row>
    <row r="978" ht="14.25" customHeight="1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AD978" s="11"/>
      <c r="AE978" s="11"/>
      <c r="AF978" s="11"/>
      <c r="AG978" s="11"/>
      <c r="AH978" s="11"/>
      <c r="AI978" s="11"/>
      <c r="AJ978" s="11"/>
    </row>
    <row r="979" ht="14.25" customHeight="1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AD979" s="11"/>
      <c r="AE979" s="11"/>
      <c r="AF979" s="11"/>
      <c r="AG979" s="11"/>
      <c r="AH979" s="11"/>
      <c r="AI979" s="11"/>
      <c r="AJ979" s="11"/>
    </row>
    <row r="980" ht="14.25" customHeight="1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AD980" s="11"/>
      <c r="AE980" s="11"/>
      <c r="AF980" s="11"/>
      <c r="AG980" s="11"/>
      <c r="AH980" s="11"/>
      <c r="AI980" s="11"/>
      <c r="AJ980" s="11"/>
    </row>
    <row r="981" ht="14.25" customHeight="1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AD981" s="11"/>
      <c r="AE981" s="11"/>
      <c r="AF981" s="11"/>
      <c r="AG981" s="11"/>
      <c r="AH981" s="11"/>
      <c r="AI981" s="11"/>
      <c r="AJ981" s="11"/>
    </row>
    <row r="982" ht="14.25" customHeight="1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AD982" s="11"/>
      <c r="AE982" s="11"/>
      <c r="AF982" s="11"/>
      <c r="AG982" s="11"/>
      <c r="AH982" s="11"/>
      <c r="AI982" s="11"/>
      <c r="AJ982" s="11"/>
    </row>
    <row r="983" ht="14.25" customHeight="1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AD983" s="11"/>
      <c r="AE983" s="11"/>
      <c r="AF983" s="11"/>
      <c r="AG983" s="11"/>
      <c r="AH983" s="11"/>
      <c r="AI983" s="11"/>
      <c r="AJ983" s="11"/>
    </row>
    <row r="984" ht="14.25" customHeight="1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AD984" s="11"/>
      <c r="AE984" s="11"/>
      <c r="AF984" s="11"/>
      <c r="AG984" s="11"/>
      <c r="AH984" s="11"/>
      <c r="AI984" s="11"/>
      <c r="AJ984" s="11"/>
    </row>
    <row r="985" ht="14.25" customHeight="1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AD985" s="11"/>
      <c r="AE985" s="11"/>
      <c r="AF985" s="11"/>
      <c r="AG985" s="11"/>
      <c r="AH985" s="11"/>
      <c r="AI985" s="11"/>
      <c r="AJ985" s="11"/>
    </row>
    <row r="986" ht="14.25" customHeight="1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AD986" s="11"/>
      <c r="AE986" s="11"/>
      <c r="AF986" s="11"/>
      <c r="AG986" s="11"/>
      <c r="AH986" s="11"/>
      <c r="AI986" s="11"/>
      <c r="AJ986" s="11"/>
    </row>
    <row r="987" ht="14.25" customHeight="1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AD987" s="11"/>
      <c r="AE987" s="11"/>
      <c r="AF987" s="11"/>
      <c r="AG987" s="11"/>
      <c r="AH987" s="11"/>
      <c r="AI987" s="11"/>
      <c r="AJ987" s="11"/>
    </row>
    <row r="988" ht="14.25" customHeight="1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AD988" s="11"/>
      <c r="AE988" s="11"/>
      <c r="AF988" s="11"/>
      <c r="AG988" s="11"/>
      <c r="AH988" s="11"/>
      <c r="AI988" s="11"/>
      <c r="AJ988" s="11"/>
    </row>
    <row r="989" ht="14.25" customHeight="1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AD989" s="11"/>
      <c r="AE989" s="11"/>
      <c r="AF989" s="11"/>
      <c r="AG989" s="11"/>
      <c r="AH989" s="11"/>
      <c r="AI989" s="11"/>
      <c r="AJ989" s="11"/>
    </row>
    <row r="990" ht="14.25" customHeight="1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AD990" s="11"/>
      <c r="AE990" s="11"/>
      <c r="AF990" s="11"/>
      <c r="AG990" s="11"/>
      <c r="AH990" s="11"/>
      <c r="AI990" s="11"/>
      <c r="AJ990" s="11"/>
    </row>
    <row r="991" ht="14.25" customHeight="1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AD991" s="11"/>
      <c r="AE991" s="11"/>
      <c r="AF991" s="11"/>
      <c r="AG991" s="11"/>
      <c r="AH991" s="11"/>
      <c r="AI991" s="11"/>
      <c r="AJ991" s="11"/>
    </row>
    <row r="992" ht="14.25" customHeight="1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AD992" s="11"/>
      <c r="AE992" s="11"/>
      <c r="AF992" s="11"/>
      <c r="AG992" s="11"/>
      <c r="AH992" s="11"/>
      <c r="AI992" s="11"/>
      <c r="AJ992" s="11"/>
    </row>
    <row r="993" ht="14.25" customHeight="1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AD993" s="11"/>
      <c r="AE993" s="11"/>
      <c r="AF993" s="11"/>
      <c r="AG993" s="11"/>
      <c r="AH993" s="11"/>
      <c r="AI993" s="11"/>
      <c r="AJ993" s="11"/>
    </row>
    <row r="994" ht="14.25" customHeight="1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AD994" s="11"/>
      <c r="AE994" s="11"/>
      <c r="AF994" s="11"/>
      <c r="AG994" s="11"/>
      <c r="AH994" s="11"/>
      <c r="AI994" s="11"/>
      <c r="AJ994" s="11"/>
    </row>
    <row r="995" ht="14.25" customHeight="1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AD995" s="11"/>
      <c r="AE995" s="11"/>
      <c r="AF995" s="11"/>
      <c r="AG995" s="11"/>
      <c r="AH995" s="11"/>
      <c r="AI995" s="11"/>
      <c r="AJ995" s="11"/>
    </row>
    <row r="996" ht="14.25" customHeight="1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AD996" s="11"/>
      <c r="AE996" s="11"/>
      <c r="AF996" s="11"/>
      <c r="AG996" s="11"/>
      <c r="AH996" s="11"/>
      <c r="AI996" s="11"/>
      <c r="AJ996" s="11"/>
    </row>
    <row r="997" ht="14.25" customHeight="1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AD997" s="11"/>
      <c r="AE997" s="11"/>
      <c r="AF997" s="11"/>
      <c r="AG997" s="11"/>
      <c r="AH997" s="11"/>
      <c r="AI997" s="11"/>
      <c r="AJ997" s="11"/>
    </row>
    <row r="998" ht="14.25" customHeight="1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AD998" s="11"/>
      <c r="AE998" s="11"/>
      <c r="AF998" s="11"/>
      <c r="AG998" s="11"/>
      <c r="AH998" s="11"/>
      <c r="AI998" s="11"/>
      <c r="AJ998" s="11"/>
    </row>
    <row r="999" ht="14.25" customHeight="1"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AD999" s="11"/>
      <c r="AE999" s="11"/>
      <c r="AF999" s="11"/>
      <c r="AG999" s="11"/>
      <c r="AH999" s="11"/>
      <c r="AI999" s="11"/>
      <c r="AJ999" s="11"/>
    </row>
    <row r="1000" ht="14.25" customHeight="1"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AD1000" s="11"/>
      <c r="AE1000" s="11"/>
      <c r="AF1000" s="11"/>
      <c r="AG1000" s="11"/>
      <c r="AH1000" s="11"/>
      <c r="AI1000" s="11"/>
      <c r="AJ1000" s="1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2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24"/>
      <c r="U2" s="26"/>
      <c r="V2" s="28">
        <v>42983.0</v>
      </c>
      <c r="W2" s="28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30" t="s">
        <v>17</v>
      </c>
      <c r="B3" s="32"/>
      <c r="C3" s="34" t="s">
        <v>4</v>
      </c>
      <c r="D3" s="34" t="s">
        <v>5</v>
      </c>
      <c r="E3" s="34" t="s">
        <v>20</v>
      </c>
      <c r="F3" s="34" t="s">
        <v>21</v>
      </c>
      <c r="G3" s="34" t="s">
        <v>22</v>
      </c>
      <c r="H3" s="34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34" t="s">
        <v>30</v>
      </c>
      <c r="O3" s="34" t="s">
        <v>31</v>
      </c>
      <c r="P3" s="34" t="s">
        <v>32</v>
      </c>
      <c r="Q3" s="34" t="s">
        <v>33</v>
      </c>
      <c r="R3" s="34" t="s">
        <v>7</v>
      </c>
      <c r="S3" s="36"/>
      <c r="T3" s="37" t="s">
        <v>37</v>
      </c>
      <c r="U3" s="40" t="s">
        <v>39</v>
      </c>
      <c r="V3" s="41" t="s">
        <v>43</v>
      </c>
      <c r="W3" s="41" t="s">
        <v>45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2" t="s">
        <v>47</v>
      </c>
      <c r="B4" s="43"/>
      <c r="C4" s="45">
        <v>0.0</v>
      </c>
      <c r="D4" s="45">
        <v>28.0</v>
      </c>
      <c r="E4" s="45">
        <v>40.0</v>
      </c>
      <c r="F4" s="45">
        <v>56.0</v>
      </c>
      <c r="G4" s="45">
        <v>58.0</v>
      </c>
      <c r="H4" s="45">
        <v>51.0</v>
      </c>
      <c r="I4" s="45">
        <v>61.0</v>
      </c>
      <c r="J4" s="45">
        <v>45.0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8">
        <v>326.0</v>
      </c>
      <c r="S4" s="50"/>
      <c r="T4" s="51">
        <v>3.0</v>
      </c>
      <c r="U4" s="51">
        <v>2.0</v>
      </c>
      <c r="V4" s="53">
        <v>49.0</v>
      </c>
      <c r="W4" s="53">
        <v>37.0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2" t="s">
        <v>50</v>
      </c>
      <c r="B5" s="43"/>
      <c r="C5" s="45">
        <v>0.0</v>
      </c>
      <c r="D5" s="45">
        <v>0.0</v>
      </c>
      <c r="E5" s="45">
        <v>9.0</v>
      </c>
      <c r="F5" s="45">
        <v>7.0</v>
      </c>
      <c r="G5" s="45">
        <v>5.0</v>
      </c>
      <c r="H5" s="45">
        <v>5.0</v>
      </c>
      <c r="I5" s="45">
        <v>1.0</v>
      </c>
      <c r="J5" s="45">
        <v>6.0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8">
        <v>30.0</v>
      </c>
      <c r="S5" s="50"/>
      <c r="T5" s="51">
        <v>0.0</v>
      </c>
      <c r="U5" s="51">
        <v>0.0</v>
      </c>
      <c r="V5" s="53">
        <v>0.0</v>
      </c>
      <c r="W5" s="53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2" t="s">
        <v>52</v>
      </c>
      <c r="B6" s="43"/>
      <c r="C6" s="45">
        <v>0.0</v>
      </c>
      <c r="D6" s="45">
        <v>10.0</v>
      </c>
      <c r="E6" s="45">
        <v>11.0</v>
      </c>
      <c r="F6" s="45">
        <v>5.0</v>
      </c>
      <c r="G6" s="45">
        <v>8.0</v>
      </c>
      <c r="H6" s="45">
        <v>8.0</v>
      </c>
      <c r="I6" s="45">
        <v>9.0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8">
        <v>64.0</v>
      </c>
      <c r="S6" s="50"/>
      <c r="T6" s="51">
        <v>0.0</v>
      </c>
      <c r="U6" s="51">
        <v>0.0</v>
      </c>
      <c r="V6" s="53">
        <v>0.0</v>
      </c>
      <c r="W6" s="53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2" t="s">
        <v>54</v>
      </c>
      <c r="B7" s="43"/>
      <c r="C7" s="45">
        <v>0.0</v>
      </c>
      <c r="D7" s="45">
        <v>16.0</v>
      </c>
      <c r="E7" s="45">
        <v>18.0</v>
      </c>
      <c r="F7" s="45">
        <v>12.0</v>
      </c>
      <c r="G7" s="45">
        <v>12.0</v>
      </c>
      <c r="H7" s="45">
        <v>12.0</v>
      </c>
      <c r="I7" s="45">
        <v>12.0</v>
      </c>
      <c r="J7" s="45">
        <v>14.0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8">
        <v>94.0</v>
      </c>
      <c r="S7" s="50"/>
      <c r="T7" s="51">
        <v>0.0</v>
      </c>
      <c r="U7" s="51">
        <v>0.0</v>
      </c>
      <c r="V7" s="53">
        <v>0.0</v>
      </c>
      <c r="W7" s="53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2" t="s">
        <v>56</v>
      </c>
      <c r="B8" s="43"/>
      <c r="C8" s="45">
        <v>10.0</v>
      </c>
      <c r="D8" s="45">
        <v>0.0</v>
      </c>
      <c r="E8" s="45">
        <v>118.0</v>
      </c>
      <c r="F8" s="45">
        <v>107.0</v>
      </c>
      <c r="G8" s="45">
        <v>117.0</v>
      </c>
      <c r="H8" s="45">
        <v>151.0</v>
      </c>
      <c r="I8" s="45">
        <v>125.0</v>
      </c>
      <c r="J8" s="45">
        <v>135.0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8">
        <v>755.0</v>
      </c>
      <c r="S8" s="50"/>
      <c r="T8" s="55">
        <v>0.0</v>
      </c>
      <c r="U8" s="51">
        <v>3.0</v>
      </c>
      <c r="V8" s="53">
        <v>15.0</v>
      </c>
      <c r="W8" s="53">
        <v>11.0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2" t="s">
        <v>60</v>
      </c>
      <c r="B9" s="43"/>
      <c r="C9" s="45">
        <v>0.0</v>
      </c>
      <c r="D9" s="45">
        <v>0.0</v>
      </c>
      <c r="E9" s="45">
        <v>4.0</v>
      </c>
      <c r="F9" s="45">
        <v>5.0</v>
      </c>
      <c r="G9" s="45">
        <v>5.0</v>
      </c>
      <c r="H9" s="45">
        <v>10.0</v>
      </c>
      <c r="I9" s="45">
        <v>4.0</v>
      </c>
      <c r="J9" s="45">
        <v>4.0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8">
        <v>36.0</v>
      </c>
      <c r="S9" s="50"/>
      <c r="T9" s="51">
        <v>0.0</v>
      </c>
      <c r="U9" s="51">
        <v>0.0</v>
      </c>
      <c r="V9" s="53">
        <v>0.0</v>
      </c>
      <c r="W9" s="53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2" t="s">
        <v>62</v>
      </c>
      <c r="B10" s="43"/>
      <c r="C10" s="45">
        <v>0.0</v>
      </c>
      <c r="D10" s="45">
        <v>11.0</v>
      </c>
      <c r="E10" s="45">
        <v>19.0</v>
      </c>
      <c r="F10" s="45">
        <v>32.0</v>
      </c>
      <c r="G10" s="45">
        <v>29.0</v>
      </c>
      <c r="H10" s="45">
        <v>33.0</v>
      </c>
      <c r="I10" s="45">
        <v>27.0</v>
      </c>
      <c r="J10" s="45">
        <v>43.0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8">
        <v>226.0</v>
      </c>
      <c r="S10" s="50"/>
      <c r="T10" s="55">
        <v>0.0</v>
      </c>
      <c r="U10" s="55">
        <v>0.0</v>
      </c>
      <c r="V10" s="53">
        <v>39.0</v>
      </c>
      <c r="W10" s="53">
        <v>18.0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2" t="s">
        <v>63</v>
      </c>
      <c r="B11" s="43"/>
      <c r="C11" s="45">
        <v>0.0</v>
      </c>
      <c r="D11" s="45">
        <v>0.0</v>
      </c>
      <c r="E11" s="45">
        <v>11.0</v>
      </c>
      <c r="F11" s="45">
        <v>5.0</v>
      </c>
      <c r="G11" s="45">
        <v>5.0</v>
      </c>
      <c r="H11" s="45">
        <v>5.0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8">
        <v>22.0</v>
      </c>
      <c r="S11" s="58"/>
      <c r="T11" s="51">
        <v>0.0</v>
      </c>
      <c r="U11" s="51">
        <v>0.0</v>
      </c>
      <c r="V11" s="53">
        <v>0.0</v>
      </c>
      <c r="W11" s="53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2" t="s">
        <v>66</v>
      </c>
      <c r="B12" s="43"/>
      <c r="C12" s="45">
        <v>0.0</v>
      </c>
      <c r="D12" s="45">
        <v>1.0</v>
      </c>
      <c r="E12" s="45">
        <v>2.0</v>
      </c>
      <c r="F12" s="45">
        <v>0.0</v>
      </c>
      <c r="G12" s="45">
        <v>3.0</v>
      </c>
      <c r="H12" s="45">
        <v>3.0</v>
      </c>
      <c r="I12" s="45">
        <v>2.0</v>
      </c>
      <c r="J12" s="45">
        <v>5.0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8">
        <v>24.0</v>
      </c>
      <c r="S12" s="50"/>
      <c r="T12" s="51">
        <v>0.0</v>
      </c>
      <c r="U12" s="51">
        <v>0.0</v>
      </c>
      <c r="V12" s="53">
        <v>0.0</v>
      </c>
      <c r="W12" s="53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2" t="s">
        <v>68</v>
      </c>
      <c r="B13" s="43"/>
      <c r="C13" s="45">
        <v>0.0</v>
      </c>
      <c r="D13" s="45">
        <v>18.0</v>
      </c>
      <c r="E13" s="45">
        <v>12.0</v>
      </c>
      <c r="F13" s="45">
        <v>21.0</v>
      </c>
      <c r="G13" s="45">
        <v>20.0</v>
      </c>
      <c r="H13" s="45">
        <v>18.0</v>
      </c>
      <c r="I13" s="45">
        <v>28.0</v>
      </c>
      <c r="J13" s="45">
        <v>23.0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8">
        <v>144.0</v>
      </c>
      <c r="S13" s="50"/>
      <c r="T13" s="51">
        <v>0.0</v>
      </c>
      <c r="U13" s="51">
        <v>0.0</v>
      </c>
      <c r="V13" s="53">
        <v>0.0</v>
      </c>
      <c r="W13" s="53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2" t="s">
        <v>69</v>
      </c>
      <c r="B14" s="43"/>
      <c r="C14" s="45">
        <v>7.0</v>
      </c>
      <c r="D14" s="45">
        <v>16.0</v>
      </c>
      <c r="E14" s="45">
        <v>86.0</v>
      </c>
      <c r="F14" s="45">
        <v>102.0</v>
      </c>
      <c r="G14" s="45">
        <v>134.0</v>
      </c>
      <c r="H14" s="45">
        <v>94.0</v>
      </c>
      <c r="I14" s="45">
        <v>117.0</v>
      </c>
      <c r="J14" s="45">
        <v>134.0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8">
        <v>740.0</v>
      </c>
      <c r="S14" s="50"/>
      <c r="T14" s="51">
        <v>2.0</v>
      </c>
      <c r="U14" s="51">
        <v>2.0</v>
      </c>
      <c r="V14" s="53">
        <v>30.0</v>
      </c>
      <c r="W14" s="53">
        <v>16.0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2" t="s">
        <v>70</v>
      </c>
      <c r="B15" s="43"/>
      <c r="C15" s="45">
        <v>0.0</v>
      </c>
      <c r="D15" s="45">
        <v>14.0</v>
      </c>
      <c r="E15" s="45">
        <v>9.0</v>
      </c>
      <c r="F15" s="45">
        <v>10.0</v>
      </c>
      <c r="G15" s="45">
        <v>10.0</v>
      </c>
      <c r="H15" s="45">
        <v>9.0</v>
      </c>
      <c r="I15" s="45">
        <v>9.0</v>
      </c>
      <c r="J15" s="45">
        <v>5.0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8">
        <v>81.0</v>
      </c>
      <c r="S15" s="50"/>
      <c r="T15" s="51">
        <v>0.0</v>
      </c>
      <c r="U15" s="51">
        <v>0.0</v>
      </c>
      <c r="V15" s="53">
        <v>0.0</v>
      </c>
      <c r="W15" s="53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2" t="s">
        <v>71</v>
      </c>
      <c r="B16" s="43"/>
      <c r="C16" s="45">
        <v>10.0</v>
      </c>
      <c r="D16" s="45">
        <v>0.0</v>
      </c>
      <c r="E16" s="45">
        <v>135.0</v>
      </c>
      <c r="F16" s="45">
        <v>119.0</v>
      </c>
      <c r="G16" s="45">
        <v>137.0</v>
      </c>
      <c r="H16" s="45">
        <v>149.0</v>
      </c>
      <c r="I16" s="45">
        <v>208.0</v>
      </c>
      <c r="J16" s="45">
        <v>167.0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8">
        <v>957.0</v>
      </c>
      <c r="S16" s="50"/>
      <c r="T16" s="51">
        <v>4.0</v>
      </c>
      <c r="U16" s="51">
        <v>4.0</v>
      </c>
      <c r="V16" s="53">
        <v>20.0</v>
      </c>
      <c r="W16" s="53">
        <v>15.0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2" t="s">
        <v>73</v>
      </c>
      <c r="B17" s="43"/>
      <c r="C17" s="45">
        <v>0.0</v>
      </c>
      <c r="D17" s="45">
        <v>0.0</v>
      </c>
      <c r="E17" s="45">
        <v>6.0</v>
      </c>
      <c r="F17" s="45">
        <v>15.0</v>
      </c>
      <c r="G17" s="45">
        <v>5.0</v>
      </c>
      <c r="H17" s="45">
        <v>10.0</v>
      </c>
      <c r="I17" s="45">
        <v>7.0</v>
      </c>
      <c r="J17" s="45">
        <v>6.0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8">
        <v>54.0</v>
      </c>
      <c r="S17" s="50"/>
      <c r="T17" s="51">
        <v>0.0</v>
      </c>
      <c r="U17" s="51">
        <v>0.0</v>
      </c>
      <c r="V17" s="53">
        <v>0.0</v>
      </c>
      <c r="W17" s="53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2" t="s">
        <v>74</v>
      </c>
      <c r="B18" s="43"/>
      <c r="C18" s="45">
        <v>9.0</v>
      </c>
      <c r="D18" s="45">
        <v>28.0</v>
      </c>
      <c r="E18" s="45">
        <v>77.0</v>
      </c>
      <c r="F18" s="45">
        <v>85.0</v>
      </c>
      <c r="G18" s="45">
        <v>71.0</v>
      </c>
      <c r="H18" s="45">
        <v>94.0</v>
      </c>
      <c r="I18" s="45">
        <v>81.0</v>
      </c>
      <c r="J18" s="45">
        <v>95.0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8">
        <v>486.0</v>
      </c>
      <c r="S18" s="50"/>
      <c r="T18" s="51">
        <v>4.0</v>
      </c>
      <c r="U18" s="51">
        <v>2.0</v>
      </c>
      <c r="V18" s="53">
        <v>58.0</v>
      </c>
      <c r="W18" s="53">
        <v>22.0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2" t="s">
        <v>75</v>
      </c>
      <c r="B19" s="43"/>
      <c r="C19" s="45">
        <v>0.0</v>
      </c>
      <c r="D19" s="45">
        <v>0.0</v>
      </c>
      <c r="E19" s="45">
        <v>18.0</v>
      </c>
      <c r="F19" s="45">
        <v>11.0</v>
      </c>
      <c r="G19" s="45">
        <v>8.0</v>
      </c>
      <c r="H19" s="45">
        <v>10.0</v>
      </c>
      <c r="I19" s="45">
        <v>12.0</v>
      </c>
      <c r="J19" s="45">
        <v>9.0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8">
        <v>59.0</v>
      </c>
      <c r="S19" s="50"/>
      <c r="T19" s="51">
        <v>0.0</v>
      </c>
      <c r="U19" s="51">
        <v>0.0</v>
      </c>
      <c r="V19" s="53">
        <v>0.0</v>
      </c>
      <c r="W19" s="53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2" t="s">
        <v>76</v>
      </c>
      <c r="B20" s="43"/>
      <c r="C20" s="45">
        <v>0.0</v>
      </c>
      <c r="D20" s="45">
        <v>10.0</v>
      </c>
      <c r="E20" s="45">
        <v>6.0</v>
      </c>
      <c r="F20" s="45">
        <v>4.0</v>
      </c>
      <c r="G20" s="45">
        <v>2.0</v>
      </c>
      <c r="H20" s="45">
        <v>6.0</v>
      </c>
      <c r="I20" s="45">
        <v>7.0</v>
      </c>
      <c r="J20" s="45">
        <v>6.0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8">
        <v>43.0</v>
      </c>
      <c r="S20" s="50"/>
      <c r="T20" s="51">
        <v>0.0</v>
      </c>
      <c r="U20" s="51">
        <v>0.0</v>
      </c>
      <c r="V20" s="53">
        <v>0.0</v>
      </c>
      <c r="W20" s="53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2" t="s">
        <v>78</v>
      </c>
      <c r="B21" s="43"/>
      <c r="C21" s="45">
        <v>0.0</v>
      </c>
      <c r="D21" s="45">
        <v>8.0</v>
      </c>
      <c r="E21" s="45">
        <v>21.0</v>
      </c>
      <c r="F21" s="45">
        <v>14.0</v>
      </c>
      <c r="G21" s="45">
        <v>7.0</v>
      </c>
      <c r="H21" s="45">
        <v>13.0</v>
      </c>
      <c r="I21" s="45">
        <v>16.0</v>
      </c>
      <c r="J21" s="45">
        <v>13.0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8">
        <v>91.0</v>
      </c>
      <c r="S21" s="50"/>
      <c r="T21" s="51">
        <v>0.0</v>
      </c>
      <c r="U21" s="51">
        <v>0.0</v>
      </c>
      <c r="V21" s="53">
        <v>0.0</v>
      </c>
      <c r="W21" s="53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2" t="s">
        <v>79</v>
      </c>
      <c r="B22" s="43"/>
      <c r="C22" s="45">
        <v>0.0</v>
      </c>
      <c r="D22" s="45">
        <v>0.0</v>
      </c>
      <c r="E22" s="45">
        <v>59.0</v>
      </c>
      <c r="F22" s="45">
        <v>65.0</v>
      </c>
      <c r="G22" s="45">
        <v>57.0</v>
      </c>
      <c r="H22" s="45">
        <v>69.0</v>
      </c>
      <c r="I22" s="45">
        <v>84.0</v>
      </c>
      <c r="J22" s="45">
        <v>69.0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8">
        <v>400.0</v>
      </c>
      <c r="S22" s="50"/>
      <c r="T22" s="55">
        <v>0.0</v>
      </c>
      <c r="U22" s="55">
        <v>0.0</v>
      </c>
      <c r="V22" s="53">
        <v>7.0</v>
      </c>
      <c r="W22" s="53">
        <v>6.0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2" t="s">
        <v>80</v>
      </c>
      <c r="B23" s="43"/>
      <c r="C23" s="45">
        <v>0.0</v>
      </c>
      <c r="D23" s="45">
        <v>0.0</v>
      </c>
      <c r="E23" s="45">
        <v>3.0</v>
      </c>
      <c r="F23" s="45">
        <v>8.0</v>
      </c>
      <c r="G23" s="45">
        <v>5.0</v>
      </c>
      <c r="H23" s="45">
        <v>7.0</v>
      </c>
      <c r="I23" s="45">
        <v>1.0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8">
        <v>31.0</v>
      </c>
      <c r="S23" s="50"/>
      <c r="T23" s="51">
        <v>0.0</v>
      </c>
      <c r="U23" s="51">
        <v>0.0</v>
      </c>
      <c r="V23" s="53">
        <v>0.0</v>
      </c>
      <c r="W23" s="53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2" t="s">
        <v>82</v>
      </c>
      <c r="B24" s="43"/>
      <c r="C24" s="45">
        <v>0.0</v>
      </c>
      <c r="D24" s="45">
        <v>0.0</v>
      </c>
      <c r="E24" s="45">
        <v>100.0</v>
      </c>
      <c r="F24" s="45">
        <v>88.0</v>
      </c>
      <c r="G24" s="45">
        <v>75.0</v>
      </c>
      <c r="H24" s="45">
        <v>95.0</v>
      </c>
      <c r="I24" s="45">
        <v>87.0</v>
      </c>
      <c r="J24" s="45">
        <v>96.0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8">
        <v>531.0</v>
      </c>
      <c r="S24" s="50"/>
      <c r="T24" s="55">
        <v>0.0</v>
      </c>
      <c r="U24" s="55">
        <v>0.0</v>
      </c>
      <c r="V24" s="53">
        <v>13.0</v>
      </c>
      <c r="W24" s="53">
        <v>10.0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2" t="s">
        <v>84</v>
      </c>
      <c r="B25" s="43"/>
      <c r="C25" s="45">
        <v>0.0</v>
      </c>
      <c r="D25" s="45">
        <v>0.0</v>
      </c>
      <c r="E25" s="45">
        <v>7.0</v>
      </c>
      <c r="F25" s="45">
        <v>5.0</v>
      </c>
      <c r="G25" s="45">
        <v>2.0</v>
      </c>
      <c r="H25" s="45">
        <v>1.0</v>
      </c>
      <c r="I25" s="45">
        <v>7.0</v>
      </c>
      <c r="J25" s="45">
        <v>5.0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8">
        <v>20.0</v>
      </c>
      <c r="S25" s="50"/>
      <c r="T25" s="51">
        <v>0.0</v>
      </c>
      <c r="U25" s="51">
        <v>0.0</v>
      </c>
      <c r="V25" s="53">
        <v>0.0</v>
      </c>
      <c r="W25" s="53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2" t="s">
        <v>86</v>
      </c>
      <c r="B26" s="43"/>
      <c r="C26" s="45">
        <v>0.0</v>
      </c>
      <c r="D26" s="45">
        <v>36.0</v>
      </c>
      <c r="E26" s="45">
        <v>45.0</v>
      </c>
      <c r="F26" s="45">
        <v>36.0</v>
      </c>
      <c r="G26" s="45">
        <v>43.0</v>
      </c>
      <c r="H26" s="45">
        <v>32.0</v>
      </c>
      <c r="I26" s="45">
        <v>36.0</v>
      </c>
      <c r="J26" s="45">
        <v>42.0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8">
        <v>236.0</v>
      </c>
      <c r="S26" s="50"/>
      <c r="T26" s="51">
        <v>2.0</v>
      </c>
      <c r="U26" s="51">
        <v>3.0</v>
      </c>
      <c r="V26" s="53">
        <v>54.0</v>
      </c>
      <c r="W26" s="53">
        <v>30.0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2" t="s">
        <v>88</v>
      </c>
      <c r="B27" s="43"/>
      <c r="C27" s="45">
        <v>0.0</v>
      </c>
      <c r="D27" s="45">
        <v>0.0</v>
      </c>
      <c r="E27" s="45">
        <v>4.0</v>
      </c>
      <c r="F27" s="45">
        <v>3.0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8">
        <v>6.0</v>
      </c>
      <c r="S27" s="58"/>
      <c r="T27" s="51">
        <v>0.0</v>
      </c>
      <c r="U27" s="51">
        <v>0.0</v>
      </c>
      <c r="V27" s="53">
        <v>0.0</v>
      </c>
      <c r="W27" s="53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2" t="s">
        <v>90</v>
      </c>
      <c r="B28" s="43"/>
      <c r="C28" s="45">
        <v>0.0</v>
      </c>
      <c r="D28" s="45">
        <v>5.0</v>
      </c>
      <c r="E28" s="45">
        <v>1.0</v>
      </c>
      <c r="F28" s="45">
        <v>0.0</v>
      </c>
      <c r="G28" s="45">
        <v>4.0</v>
      </c>
      <c r="H28" s="45">
        <v>1.0</v>
      </c>
      <c r="I28" s="45">
        <v>3.0</v>
      </c>
      <c r="J28" s="45">
        <v>3.0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8">
        <v>16.0</v>
      </c>
      <c r="S28" s="50"/>
      <c r="T28" s="51">
        <v>0.0</v>
      </c>
      <c r="U28" s="51">
        <v>0.0</v>
      </c>
      <c r="V28" s="53">
        <v>0.0</v>
      </c>
      <c r="W28" s="53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2" t="s">
        <v>92</v>
      </c>
      <c r="B29" s="43"/>
      <c r="C29" s="45">
        <v>0.0</v>
      </c>
      <c r="D29" s="45">
        <v>27.0</v>
      </c>
      <c r="E29" s="45">
        <v>26.0</v>
      </c>
      <c r="F29" s="45">
        <v>31.0</v>
      </c>
      <c r="G29" s="45">
        <v>19.0</v>
      </c>
      <c r="H29" s="45">
        <v>21.0</v>
      </c>
      <c r="I29" s="45">
        <v>31.0</v>
      </c>
      <c r="J29" s="45">
        <v>24.0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8">
        <v>194.0</v>
      </c>
      <c r="S29" s="50"/>
      <c r="T29" s="51">
        <v>0.0</v>
      </c>
      <c r="U29" s="51">
        <v>0.0</v>
      </c>
      <c r="V29" s="53">
        <v>0.0</v>
      </c>
      <c r="W29" s="53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42" t="s">
        <v>93</v>
      </c>
      <c r="B30" s="43"/>
      <c r="C30" s="45">
        <v>7.0</v>
      </c>
      <c r="D30" s="45">
        <v>0.0</v>
      </c>
      <c r="E30" s="45">
        <v>54.0</v>
      </c>
      <c r="F30" s="45">
        <v>45.0</v>
      </c>
      <c r="G30" s="45">
        <v>54.0</v>
      </c>
      <c r="H30" s="45">
        <v>47.0</v>
      </c>
      <c r="I30" s="45">
        <v>55.0</v>
      </c>
      <c r="J30" s="45">
        <v>81.0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8">
        <v>339.0</v>
      </c>
      <c r="S30" s="50"/>
      <c r="T30" s="51">
        <v>1.0</v>
      </c>
      <c r="U30" s="55">
        <v>0.0</v>
      </c>
      <c r="V30" s="53">
        <v>10.0</v>
      </c>
      <c r="W30" s="53">
        <v>9.0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42" t="s">
        <v>94</v>
      </c>
      <c r="B31" s="43"/>
      <c r="C31" s="45">
        <v>0.0</v>
      </c>
      <c r="D31" s="45">
        <v>0.0</v>
      </c>
      <c r="E31" s="45">
        <v>0.0</v>
      </c>
      <c r="F31" s="45">
        <v>0.0</v>
      </c>
      <c r="G31" s="45">
        <v>2.0</v>
      </c>
      <c r="H31" s="45">
        <v>2.0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8">
        <v>13.0</v>
      </c>
      <c r="S31" s="58"/>
      <c r="T31" s="51">
        <v>0.0</v>
      </c>
      <c r="U31" s="51">
        <v>0.0</v>
      </c>
      <c r="V31" s="53">
        <v>0.0</v>
      </c>
      <c r="W31" s="53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42" t="s">
        <v>96</v>
      </c>
      <c r="B32" s="43"/>
      <c r="C32" s="45">
        <v>43.0</v>
      </c>
      <c r="D32" s="45">
        <v>19.0</v>
      </c>
      <c r="E32" s="45">
        <v>87.0</v>
      </c>
      <c r="F32" s="45">
        <v>83.0</v>
      </c>
      <c r="G32" s="45">
        <v>87.0</v>
      </c>
      <c r="H32" s="45">
        <v>99.0</v>
      </c>
      <c r="I32" s="45">
        <v>86.0</v>
      </c>
      <c r="J32" s="45">
        <v>89.0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8">
        <v>616.0</v>
      </c>
      <c r="S32" s="50"/>
      <c r="T32" s="51">
        <v>5.0</v>
      </c>
      <c r="U32" s="51">
        <v>4.0</v>
      </c>
      <c r="V32" s="53">
        <v>41.0</v>
      </c>
      <c r="W32" s="53">
        <v>19.0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42" t="s">
        <v>97</v>
      </c>
      <c r="B33" s="43"/>
      <c r="C33" s="45">
        <v>0.0</v>
      </c>
      <c r="D33" s="45">
        <v>6.0</v>
      </c>
      <c r="E33" s="45">
        <v>6.0</v>
      </c>
      <c r="F33" s="45">
        <v>4.0</v>
      </c>
      <c r="G33" s="45">
        <v>6.0</v>
      </c>
      <c r="H33" s="45">
        <v>6.0</v>
      </c>
      <c r="I33" s="45">
        <v>5.0</v>
      </c>
      <c r="J33" s="45">
        <v>7.0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8">
        <v>44.0</v>
      </c>
      <c r="S33" s="50"/>
      <c r="T33" s="51">
        <v>0.0</v>
      </c>
      <c r="U33" s="51">
        <v>0.0</v>
      </c>
      <c r="V33" s="53">
        <v>0.0</v>
      </c>
      <c r="W33" s="53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42" t="s">
        <v>98</v>
      </c>
      <c r="B34" s="43"/>
      <c r="C34" s="45">
        <v>0.0</v>
      </c>
      <c r="D34" s="45">
        <v>1.0</v>
      </c>
      <c r="E34" s="45">
        <v>130.0</v>
      </c>
      <c r="F34" s="45">
        <v>168.0</v>
      </c>
      <c r="G34" s="45">
        <v>157.0</v>
      </c>
      <c r="H34" s="45">
        <v>161.0</v>
      </c>
      <c r="I34" s="45">
        <v>167.0</v>
      </c>
      <c r="J34" s="45">
        <v>157.0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8">
        <v>834.0</v>
      </c>
      <c r="S34" s="50"/>
      <c r="T34" s="51">
        <v>2.0</v>
      </c>
      <c r="U34" s="51">
        <v>7.0</v>
      </c>
      <c r="V34" s="53">
        <v>43.0</v>
      </c>
      <c r="W34" s="53">
        <v>24.0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42" t="s">
        <v>99</v>
      </c>
      <c r="B35" s="43"/>
      <c r="C35" s="45">
        <v>0.0</v>
      </c>
      <c r="D35" s="45">
        <v>24.0</v>
      </c>
      <c r="E35" s="45">
        <v>33.0</v>
      </c>
      <c r="F35" s="45">
        <v>23.0</v>
      </c>
      <c r="G35" s="45">
        <v>25.0</v>
      </c>
      <c r="H35" s="45">
        <v>22.0</v>
      </c>
      <c r="I35" s="45">
        <v>21.0</v>
      </c>
      <c r="J35" s="45">
        <v>14.0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8">
        <v>157.0</v>
      </c>
      <c r="S35" s="50"/>
      <c r="T35" s="51">
        <v>0.0</v>
      </c>
      <c r="U35" s="51">
        <v>0.0</v>
      </c>
      <c r="V35" s="53">
        <v>0.0</v>
      </c>
      <c r="W35" s="53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42" t="s">
        <v>101</v>
      </c>
      <c r="B36" s="43"/>
      <c r="C36" s="45">
        <v>0.0</v>
      </c>
      <c r="D36" s="45">
        <v>0.0</v>
      </c>
      <c r="E36" s="45">
        <v>100.0</v>
      </c>
      <c r="F36" s="45">
        <v>92.0</v>
      </c>
      <c r="G36" s="45">
        <v>92.0</v>
      </c>
      <c r="H36" s="45">
        <v>94.0</v>
      </c>
      <c r="I36" s="45">
        <v>103.0</v>
      </c>
      <c r="J36" s="45">
        <v>114.0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8">
        <v>617.0</v>
      </c>
      <c r="S36" s="50"/>
      <c r="T36" s="51">
        <v>1.0</v>
      </c>
      <c r="U36" s="51">
        <v>3.0</v>
      </c>
      <c r="V36" s="53">
        <v>14.0</v>
      </c>
      <c r="W36" s="53">
        <v>6.0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42" t="s">
        <v>102</v>
      </c>
      <c r="B37" s="43"/>
      <c r="C37" s="45">
        <v>0.0</v>
      </c>
      <c r="D37" s="45">
        <v>0.0</v>
      </c>
      <c r="E37" s="45">
        <v>4.0</v>
      </c>
      <c r="F37" s="45">
        <v>1.0</v>
      </c>
      <c r="G37" s="45">
        <v>4.0</v>
      </c>
      <c r="H37" s="45">
        <v>5.0</v>
      </c>
      <c r="I37" s="45">
        <v>4.0</v>
      </c>
      <c r="J37" s="45">
        <v>2.0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8">
        <v>18.0</v>
      </c>
      <c r="S37" s="50"/>
      <c r="T37" s="51">
        <v>0.0</v>
      </c>
      <c r="U37" s="51">
        <v>0.0</v>
      </c>
      <c r="V37" s="53">
        <v>0.0</v>
      </c>
      <c r="W37" s="53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42" t="s">
        <v>103</v>
      </c>
      <c r="B38" s="43"/>
      <c r="C38" s="45">
        <v>0.0</v>
      </c>
      <c r="D38" s="45">
        <v>0.0</v>
      </c>
      <c r="E38" s="45">
        <v>111.0</v>
      </c>
      <c r="F38" s="45">
        <v>124.0</v>
      </c>
      <c r="G38" s="45">
        <v>120.0</v>
      </c>
      <c r="H38" s="45">
        <v>128.0</v>
      </c>
      <c r="I38" s="45">
        <v>142.0</v>
      </c>
      <c r="J38" s="45">
        <v>156.0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8">
        <v>814.0</v>
      </c>
      <c r="S38" s="50"/>
      <c r="T38" s="51">
        <v>2.0</v>
      </c>
      <c r="U38" s="55">
        <v>0.0</v>
      </c>
      <c r="V38" s="53">
        <v>15.0</v>
      </c>
      <c r="W38" s="53">
        <v>12.0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42" t="s">
        <v>104</v>
      </c>
      <c r="B39" s="43"/>
      <c r="C39" s="45">
        <v>0.0</v>
      </c>
      <c r="D39" s="45">
        <v>0.0</v>
      </c>
      <c r="E39" s="45">
        <v>15.0</v>
      </c>
      <c r="F39" s="45">
        <v>13.0</v>
      </c>
      <c r="G39" s="45">
        <v>6.0</v>
      </c>
      <c r="H39" s="45">
        <v>8.0</v>
      </c>
      <c r="I39" s="45">
        <v>5.0</v>
      </c>
      <c r="J39" s="45">
        <v>7.0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8">
        <v>40.0</v>
      </c>
      <c r="S39" s="50"/>
      <c r="T39" s="51">
        <v>0.0</v>
      </c>
      <c r="U39" s="51">
        <v>0.0</v>
      </c>
      <c r="V39" s="53">
        <v>0.0</v>
      </c>
      <c r="W39" s="53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42" t="s">
        <v>105</v>
      </c>
      <c r="B40" s="43"/>
      <c r="C40" s="45">
        <v>10.0</v>
      </c>
      <c r="D40" s="45">
        <v>13.0</v>
      </c>
      <c r="E40" s="45">
        <v>44.0</v>
      </c>
      <c r="F40" s="45">
        <v>52.0</v>
      </c>
      <c r="G40" s="45">
        <v>59.0</v>
      </c>
      <c r="H40" s="45">
        <v>56.0</v>
      </c>
      <c r="I40" s="45">
        <v>54.0</v>
      </c>
      <c r="J40" s="45">
        <v>42.0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8">
        <v>333.0</v>
      </c>
      <c r="S40" s="50"/>
      <c r="T40" s="51">
        <v>3.0</v>
      </c>
      <c r="U40" s="51">
        <v>1.0</v>
      </c>
      <c r="V40" s="53">
        <v>35.0</v>
      </c>
      <c r="W40" s="53">
        <v>23.0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42" t="s">
        <v>106</v>
      </c>
      <c r="B41" s="43"/>
      <c r="C41" s="45">
        <v>0.0</v>
      </c>
      <c r="D41" s="45">
        <v>7.0</v>
      </c>
      <c r="E41" s="45">
        <v>4.0</v>
      </c>
      <c r="F41" s="45">
        <v>1.0</v>
      </c>
      <c r="G41" s="45">
        <v>2.0</v>
      </c>
      <c r="H41" s="45">
        <v>4.0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8">
        <v>13.0</v>
      </c>
      <c r="S41" s="50"/>
      <c r="T41" s="51">
        <v>0.0</v>
      </c>
      <c r="U41" s="51">
        <v>0.0</v>
      </c>
      <c r="V41" s="53">
        <v>0.0</v>
      </c>
      <c r="W41" s="53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42" t="s">
        <v>107</v>
      </c>
      <c r="B42" s="43"/>
      <c r="C42" s="45">
        <v>20.0</v>
      </c>
      <c r="D42" s="45">
        <v>32.0</v>
      </c>
      <c r="E42" s="45">
        <v>76.0</v>
      </c>
      <c r="F42" s="45">
        <v>88.0</v>
      </c>
      <c r="G42" s="45">
        <v>82.0</v>
      </c>
      <c r="H42" s="45">
        <v>94.0</v>
      </c>
      <c r="I42" s="45">
        <v>99.0</v>
      </c>
      <c r="J42" s="45">
        <v>102.0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8">
        <v>548.0</v>
      </c>
      <c r="S42" s="50"/>
      <c r="T42" s="51">
        <v>4.0</v>
      </c>
      <c r="U42" s="51">
        <v>2.0</v>
      </c>
      <c r="V42" s="53">
        <v>30.0</v>
      </c>
      <c r="W42" s="53">
        <v>20.0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42" t="s">
        <v>108</v>
      </c>
      <c r="B43" s="43"/>
      <c r="C43" s="45">
        <v>0.0</v>
      </c>
      <c r="D43" s="45">
        <v>0.0</v>
      </c>
      <c r="E43" s="45">
        <v>8.0</v>
      </c>
      <c r="F43" s="45">
        <v>7.0</v>
      </c>
      <c r="G43" s="45">
        <v>7.0</v>
      </c>
      <c r="H43" s="45">
        <v>6.0</v>
      </c>
      <c r="I43" s="45">
        <v>7.0</v>
      </c>
      <c r="J43" s="45">
        <v>5.0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8">
        <v>44.0</v>
      </c>
      <c r="S43" s="58"/>
      <c r="T43" s="51">
        <v>0.0</v>
      </c>
      <c r="U43" s="51">
        <v>0.0</v>
      </c>
      <c r="V43" s="53">
        <v>0.0</v>
      </c>
      <c r="W43" s="53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42" t="s">
        <v>109</v>
      </c>
      <c r="B44" s="43"/>
      <c r="C44" s="45">
        <v>0.0</v>
      </c>
      <c r="D44" s="45">
        <v>12.0</v>
      </c>
      <c r="E44" s="45">
        <v>2.0</v>
      </c>
      <c r="F44" s="45">
        <v>0.0</v>
      </c>
      <c r="G44" s="45">
        <v>5.0</v>
      </c>
      <c r="H44" s="45">
        <v>10.0</v>
      </c>
      <c r="I44" s="45">
        <v>3.0</v>
      </c>
      <c r="J44" s="45">
        <v>5.0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8">
        <v>37.0</v>
      </c>
      <c r="S44" s="50"/>
      <c r="T44" s="51">
        <v>0.0</v>
      </c>
      <c r="U44" s="51">
        <v>0.0</v>
      </c>
      <c r="V44" s="53">
        <v>0.0</v>
      </c>
      <c r="W44" s="53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42" t="s">
        <v>110</v>
      </c>
      <c r="B45" s="43"/>
      <c r="C45" s="45">
        <v>0.0</v>
      </c>
      <c r="D45" s="45">
        <v>12.0</v>
      </c>
      <c r="E45" s="45">
        <v>10.0</v>
      </c>
      <c r="F45" s="45">
        <v>6.0</v>
      </c>
      <c r="G45" s="45">
        <v>9.0</v>
      </c>
      <c r="H45" s="45">
        <v>11.0</v>
      </c>
      <c r="I45" s="45">
        <v>9.0</v>
      </c>
      <c r="J45" s="45">
        <v>17.0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8">
        <v>66.0</v>
      </c>
      <c r="S45" s="58"/>
      <c r="T45" s="51">
        <v>0.0</v>
      </c>
      <c r="U45" s="51">
        <v>0.0</v>
      </c>
      <c r="V45" s="53">
        <v>0.0</v>
      </c>
      <c r="W45" s="53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42" t="s">
        <v>112</v>
      </c>
      <c r="B46" s="43"/>
      <c r="C46" s="45">
        <v>19.0</v>
      </c>
      <c r="D46" s="45">
        <v>0.0</v>
      </c>
      <c r="E46" s="45">
        <v>90.0</v>
      </c>
      <c r="F46" s="45">
        <v>115.0</v>
      </c>
      <c r="G46" s="45">
        <v>95.0</v>
      </c>
      <c r="H46" s="45">
        <v>107.0</v>
      </c>
      <c r="I46" s="45">
        <v>104.0</v>
      </c>
      <c r="J46" s="45">
        <v>129.0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8">
        <v>661.0</v>
      </c>
      <c r="S46" s="50"/>
      <c r="T46" s="51">
        <v>3.0</v>
      </c>
      <c r="U46" s="51">
        <v>3.0</v>
      </c>
      <c r="V46" s="53">
        <v>27.0</v>
      </c>
      <c r="W46" s="53">
        <v>14.0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42" t="s">
        <v>113</v>
      </c>
      <c r="B47" s="43"/>
      <c r="C47" s="45">
        <v>0.0</v>
      </c>
      <c r="D47" s="45">
        <v>0.0</v>
      </c>
      <c r="E47" s="45">
        <v>13.0</v>
      </c>
      <c r="F47" s="45">
        <v>12.0</v>
      </c>
      <c r="G47" s="45">
        <v>13.0</v>
      </c>
      <c r="H47" s="45">
        <v>10.0</v>
      </c>
      <c r="I47" s="45">
        <v>12.0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8">
        <v>58.0</v>
      </c>
      <c r="S47" s="50"/>
      <c r="T47" s="51">
        <v>0.0</v>
      </c>
      <c r="U47" s="51">
        <v>0.0</v>
      </c>
      <c r="V47" s="53">
        <v>0.0</v>
      </c>
      <c r="W47" s="53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42" t="s">
        <v>114</v>
      </c>
      <c r="B48" s="43"/>
      <c r="C48" s="45">
        <v>0.0</v>
      </c>
      <c r="D48" s="45">
        <v>0.0</v>
      </c>
      <c r="E48" s="45">
        <v>139.0</v>
      </c>
      <c r="F48" s="45">
        <v>110.0</v>
      </c>
      <c r="G48" s="45">
        <v>120.0</v>
      </c>
      <c r="H48" s="45">
        <v>111.0</v>
      </c>
      <c r="I48" s="45">
        <v>104.0</v>
      </c>
      <c r="J48" s="45">
        <v>87.0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8">
        <v>497.0</v>
      </c>
      <c r="S48" s="50"/>
      <c r="T48" s="51">
        <v>2.0</v>
      </c>
      <c r="U48" s="51">
        <v>15.0</v>
      </c>
      <c r="V48" s="53">
        <v>47.0</v>
      </c>
      <c r="W48" s="53">
        <v>43.0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42" t="s">
        <v>115</v>
      </c>
      <c r="B49" s="43"/>
      <c r="C49" s="45">
        <v>0.0</v>
      </c>
      <c r="D49" s="45">
        <v>0.0</v>
      </c>
      <c r="E49" s="45">
        <v>11.0</v>
      </c>
      <c r="F49" s="45">
        <v>10.0</v>
      </c>
      <c r="G49" s="45">
        <v>15.0</v>
      </c>
      <c r="H49" s="45">
        <v>7.0</v>
      </c>
      <c r="I49" s="45">
        <v>7.0</v>
      </c>
      <c r="J49" s="45">
        <v>7.0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8">
        <v>52.0</v>
      </c>
      <c r="S49" s="50"/>
      <c r="T49" s="51">
        <v>0.0</v>
      </c>
      <c r="U49" s="51">
        <v>0.0</v>
      </c>
      <c r="V49" s="53">
        <v>0.0</v>
      </c>
      <c r="W49" s="53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42" t="s">
        <v>116</v>
      </c>
      <c r="B50" s="43"/>
      <c r="C50" s="45">
        <v>41.0</v>
      </c>
      <c r="D50" s="45">
        <v>13.0</v>
      </c>
      <c r="E50" s="45">
        <v>59.0</v>
      </c>
      <c r="F50" s="45">
        <v>60.0</v>
      </c>
      <c r="G50" s="45">
        <v>52.0</v>
      </c>
      <c r="H50" s="45">
        <v>55.0</v>
      </c>
      <c r="I50" s="45">
        <v>54.0</v>
      </c>
      <c r="J50" s="45">
        <v>56.0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8">
        <v>386.0</v>
      </c>
      <c r="S50" s="50"/>
      <c r="T50" s="51">
        <v>7.0</v>
      </c>
      <c r="U50" s="51">
        <v>3.0</v>
      </c>
      <c r="V50" s="53">
        <v>53.0</v>
      </c>
      <c r="W50" s="53">
        <v>28.0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42" t="s">
        <v>117</v>
      </c>
      <c r="B51" s="43"/>
      <c r="C51" s="45">
        <v>0.0</v>
      </c>
      <c r="D51" s="45">
        <v>18.0</v>
      </c>
      <c r="E51" s="45">
        <v>6.0</v>
      </c>
      <c r="F51" s="45">
        <v>10.0</v>
      </c>
      <c r="G51" s="45">
        <v>8.0</v>
      </c>
      <c r="H51" s="45">
        <v>9.0</v>
      </c>
      <c r="I51" s="45">
        <v>9.0</v>
      </c>
      <c r="J51" s="45">
        <v>13.0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8">
        <v>59.0</v>
      </c>
      <c r="S51" s="50"/>
      <c r="T51" s="51">
        <v>0.0</v>
      </c>
      <c r="U51" s="51">
        <v>0.0</v>
      </c>
      <c r="V51" s="53">
        <v>0.0</v>
      </c>
      <c r="W51" s="53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42" t="s">
        <v>119</v>
      </c>
      <c r="B52" s="43"/>
      <c r="C52" s="45">
        <v>7.0</v>
      </c>
      <c r="D52" s="45">
        <v>0.0</v>
      </c>
      <c r="E52" s="45">
        <v>119.0</v>
      </c>
      <c r="F52" s="45">
        <v>118.0</v>
      </c>
      <c r="G52" s="45">
        <v>124.0</v>
      </c>
      <c r="H52" s="45">
        <v>105.0</v>
      </c>
      <c r="I52" s="45">
        <v>112.0</v>
      </c>
      <c r="J52" s="45">
        <v>115.0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8">
        <v>682.0</v>
      </c>
      <c r="S52" s="50"/>
      <c r="T52" s="51">
        <v>4.0</v>
      </c>
      <c r="U52" s="51">
        <v>2.0</v>
      </c>
      <c r="V52" s="53">
        <v>46.0</v>
      </c>
      <c r="W52" s="53">
        <v>38.0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42" t="s">
        <v>120</v>
      </c>
      <c r="B53" s="43"/>
      <c r="C53" s="45">
        <v>0.0</v>
      </c>
      <c r="D53" s="45">
        <v>0.0</v>
      </c>
      <c r="E53" s="45">
        <v>18.0</v>
      </c>
      <c r="F53" s="45">
        <v>29.0</v>
      </c>
      <c r="G53" s="45">
        <v>21.0</v>
      </c>
      <c r="H53" s="45">
        <v>16.0</v>
      </c>
      <c r="I53" s="45">
        <v>13.0</v>
      </c>
      <c r="J53" s="45">
        <v>19.0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8">
        <v>107.0</v>
      </c>
      <c r="S53" s="50"/>
      <c r="T53" s="51">
        <v>0.0</v>
      </c>
      <c r="U53" s="51">
        <v>0.0</v>
      </c>
      <c r="V53" s="53">
        <v>0.0</v>
      </c>
      <c r="W53" s="53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42" t="s">
        <v>121</v>
      </c>
      <c r="B54" s="43"/>
      <c r="C54" s="45">
        <v>0.0</v>
      </c>
      <c r="D54" s="45">
        <v>0.0</v>
      </c>
      <c r="E54" s="45">
        <v>75.0</v>
      </c>
      <c r="F54" s="45">
        <v>99.0</v>
      </c>
      <c r="G54" s="45">
        <v>119.0</v>
      </c>
      <c r="H54" s="45">
        <v>121.0</v>
      </c>
      <c r="I54" s="45">
        <v>124.0</v>
      </c>
      <c r="J54" s="45">
        <v>145.0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8">
        <v>722.0</v>
      </c>
      <c r="S54" s="50"/>
      <c r="T54" s="51">
        <v>2.0</v>
      </c>
      <c r="U54" s="51">
        <v>2.0</v>
      </c>
      <c r="V54" s="53">
        <v>19.0</v>
      </c>
      <c r="W54" s="53">
        <v>6.0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42" t="s">
        <v>122</v>
      </c>
      <c r="B55" s="43"/>
      <c r="C55" s="45">
        <v>0.0</v>
      </c>
      <c r="D55" s="45">
        <v>0.0</v>
      </c>
      <c r="E55" s="45">
        <v>19.0</v>
      </c>
      <c r="F55" s="45">
        <v>10.0</v>
      </c>
      <c r="G55" s="45">
        <v>16.0</v>
      </c>
      <c r="H55" s="45">
        <v>16.0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8">
        <v>75.0</v>
      </c>
      <c r="S55" s="50"/>
      <c r="T55" s="51">
        <v>0.0</v>
      </c>
      <c r="U55" s="51">
        <v>0.0</v>
      </c>
      <c r="V55" s="53">
        <v>0.0</v>
      </c>
      <c r="W55" s="53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42" t="s">
        <v>123</v>
      </c>
      <c r="B56" s="43"/>
      <c r="C56" s="45">
        <v>13.0</v>
      </c>
      <c r="D56" s="45">
        <v>14.0</v>
      </c>
      <c r="E56" s="45">
        <v>136.0</v>
      </c>
      <c r="F56" s="45">
        <v>142.0</v>
      </c>
      <c r="G56" s="45">
        <v>139.0</v>
      </c>
      <c r="H56" s="45">
        <v>128.0</v>
      </c>
      <c r="I56" s="45">
        <v>108.0</v>
      </c>
      <c r="J56" s="45">
        <v>111.0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8">
        <v>732.0</v>
      </c>
      <c r="S56" s="50"/>
      <c r="T56" s="51">
        <v>6.0</v>
      </c>
      <c r="U56" s="51">
        <v>3.0</v>
      </c>
      <c r="V56" s="53">
        <v>43.0</v>
      </c>
      <c r="W56" s="53">
        <v>26.0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42" t="s">
        <v>124</v>
      </c>
      <c r="B57" s="43"/>
      <c r="C57" s="45">
        <v>0.0</v>
      </c>
      <c r="D57" s="45">
        <v>0.0</v>
      </c>
      <c r="E57" s="45">
        <v>17.0</v>
      </c>
      <c r="F57" s="45">
        <v>25.0</v>
      </c>
      <c r="G57" s="45">
        <v>25.0</v>
      </c>
      <c r="H57" s="45">
        <v>27.0</v>
      </c>
      <c r="I57" s="45">
        <v>21.0</v>
      </c>
      <c r="J57" s="45">
        <v>18.0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8">
        <v>148.0</v>
      </c>
      <c r="S57" s="50"/>
      <c r="T57" s="51">
        <v>0.0</v>
      </c>
      <c r="U57" s="51">
        <v>0.0</v>
      </c>
      <c r="V57" s="53">
        <v>0.0</v>
      </c>
      <c r="W57" s="53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42" t="s">
        <v>125</v>
      </c>
      <c r="B58" s="43"/>
      <c r="C58" s="45">
        <v>0.0</v>
      </c>
      <c r="D58" s="45">
        <v>9.0</v>
      </c>
      <c r="E58" s="45">
        <v>6.0</v>
      </c>
      <c r="F58" s="45">
        <v>11.0</v>
      </c>
      <c r="G58" s="45">
        <v>6.0</v>
      </c>
      <c r="H58" s="45">
        <v>5.0</v>
      </c>
      <c r="I58" s="45">
        <v>4.0</v>
      </c>
      <c r="J58" s="45">
        <v>2.0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8">
        <v>46.0</v>
      </c>
      <c r="S58" s="50"/>
      <c r="T58" s="51">
        <v>0.0</v>
      </c>
      <c r="U58" s="51">
        <v>0.0</v>
      </c>
      <c r="V58" s="53">
        <v>0.0</v>
      </c>
      <c r="W58" s="53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42" t="s">
        <v>127</v>
      </c>
      <c r="B59" s="43"/>
      <c r="C59" s="45">
        <v>0.0</v>
      </c>
      <c r="D59" s="45">
        <v>8.0</v>
      </c>
      <c r="E59" s="45">
        <v>19.0</v>
      </c>
      <c r="F59" s="45">
        <v>12.0</v>
      </c>
      <c r="G59" s="45">
        <v>7.0</v>
      </c>
      <c r="H59" s="45">
        <v>8.0</v>
      </c>
      <c r="I59" s="45">
        <v>13.0</v>
      </c>
      <c r="J59" s="45">
        <v>8.0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8">
        <v>73.0</v>
      </c>
      <c r="S59" s="50"/>
      <c r="T59" s="51">
        <v>0.0</v>
      </c>
      <c r="U59" s="51">
        <v>0.0</v>
      </c>
      <c r="V59" s="53">
        <v>0.0</v>
      </c>
      <c r="W59" s="53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42" t="s">
        <v>128</v>
      </c>
      <c r="B60" s="43"/>
      <c r="C60" s="45">
        <v>9.0</v>
      </c>
      <c r="D60" s="45">
        <v>0.0</v>
      </c>
      <c r="E60" s="45">
        <v>95.0</v>
      </c>
      <c r="F60" s="45">
        <v>89.0</v>
      </c>
      <c r="G60" s="45">
        <v>85.0</v>
      </c>
      <c r="H60" s="45">
        <v>68.0</v>
      </c>
      <c r="I60" s="45">
        <v>88.0</v>
      </c>
      <c r="J60" s="45">
        <v>72.0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8">
        <v>524.0</v>
      </c>
      <c r="S60" s="50"/>
      <c r="T60" s="51">
        <v>4.0</v>
      </c>
      <c r="U60" s="51">
        <v>1.0</v>
      </c>
      <c r="V60" s="53">
        <v>37.0</v>
      </c>
      <c r="W60" s="53">
        <v>22.0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42" t="s">
        <v>129</v>
      </c>
      <c r="B61" s="43"/>
      <c r="C61" s="45">
        <v>0.0</v>
      </c>
      <c r="D61" s="45">
        <v>0.0</v>
      </c>
      <c r="E61" s="45">
        <v>8.0</v>
      </c>
      <c r="F61" s="45">
        <v>5.0</v>
      </c>
      <c r="G61" s="45">
        <v>3.0</v>
      </c>
      <c r="H61" s="45">
        <v>10.0</v>
      </c>
      <c r="I61" s="45">
        <v>8.0</v>
      </c>
      <c r="J61" s="45">
        <v>4.0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8">
        <v>31.0</v>
      </c>
      <c r="S61" s="50"/>
      <c r="T61" s="51">
        <v>0.0</v>
      </c>
      <c r="U61" s="51">
        <v>0.0</v>
      </c>
      <c r="V61" s="53">
        <v>0.0</v>
      </c>
      <c r="W61" s="53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42" t="s">
        <v>130</v>
      </c>
      <c r="B62" s="43"/>
      <c r="C62" s="45">
        <v>22.0</v>
      </c>
      <c r="D62" s="45">
        <v>30.0</v>
      </c>
      <c r="E62" s="45">
        <v>78.0</v>
      </c>
      <c r="F62" s="45">
        <v>72.0</v>
      </c>
      <c r="G62" s="45">
        <v>85.0</v>
      </c>
      <c r="H62" s="45">
        <v>81.0</v>
      </c>
      <c r="I62" s="45">
        <v>76.0</v>
      </c>
      <c r="J62" s="45">
        <v>94.0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8">
        <v>559.0</v>
      </c>
      <c r="S62" s="50"/>
      <c r="T62" s="51">
        <v>5.0</v>
      </c>
      <c r="U62" s="51">
        <v>6.0</v>
      </c>
      <c r="V62" s="53">
        <v>49.0</v>
      </c>
      <c r="W62" s="53">
        <v>45.0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42" t="s">
        <v>131</v>
      </c>
      <c r="B63" s="43"/>
      <c r="C63" s="45">
        <v>0.0</v>
      </c>
      <c r="D63" s="45">
        <v>0.0</v>
      </c>
      <c r="E63" s="45">
        <v>15.0</v>
      </c>
      <c r="F63" s="45">
        <v>11.0</v>
      </c>
      <c r="G63" s="45">
        <v>14.0</v>
      </c>
      <c r="H63" s="45">
        <v>8.0</v>
      </c>
      <c r="I63" s="45">
        <v>13.0</v>
      </c>
      <c r="J63" s="45">
        <v>8.0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8">
        <v>75.0</v>
      </c>
      <c r="S63" s="50"/>
      <c r="T63" s="51">
        <v>0.0</v>
      </c>
      <c r="U63" s="51">
        <v>0.0</v>
      </c>
      <c r="V63" s="53">
        <v>0.0</v>
      </c>
      <c r="W63" s="53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42" t="s">
        <v>132</v>
      </c>
      <c r="B64" s="43"/>
      <c r="C64" s="45">
        <v>0.0</v>
      </c>
      <c r="D64" s="45">
        <v>6.0</v>
      </c>
      <c r="E64" s="45">
        <v>7.0</v>
      </c>
      <c r="F64" s="45">
        <v>8.0</v>
      </c>
      <c r="G64" s="45">
        <v>5.0</v>
      </c>
      <c r="H64" s="45">
        <v>7.0</v>
      </c>
      <c r="I64" s="45">
        <v>1.0</v>
      </c>
      <c r="J64" s="45">
        <v>7.0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8">
        <v>38.0</v>
      </c>
      <c r="S64" s="50"/>
      <c r="T64" s="51">
        <v>0.0</v>
      </c>
      <c r="U64" s="51">
        <v>0.0</v>
      </c>
      <c r="V64" s="53">
        <v>0.0</v>
      </c>
      <c r="W64" s="53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42" t="s">
        <v>134</v>
      </c>
      <c r="B65" s="43"/>
      <c r="C65" s="45">
        <v>0.0</v>
      </c>
      <c r="D65" s="45">
        <v>9.0</v>
      </c>
      <c r="E65" s="45">
        <v>26.0</v>
      </c>
      <c r="F65" s="45">
        <v>13.0</v>
      </c>
      <c r="G65" s="45">
        <v>23.0</v>
      </c>
      <c r="H65" s="45">
        <v>29.0</v>
      </c>
      <c r="I65" s="45">
        <v>23.0</v>
      </c>
      <c r="J65" s="45">
        <v>19.0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8">
        <v>130.0</v>
      </c>
      <c r="S65" s="50"/>
      <c r="T65" s="51">
        <v>0.0</v>
      </c>
      <c r="U65" s="51">
        <v>0.0</v>
      </c>
      <c r="V65" s="53">
        <v>0.0</v>
      </c>
      <c r="W65" s="53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42" t="s">
        <v>135</v>
      </c>
      <c r="B66" s="43"/>
      <c r="C66" s="45">
        <v>0.0</v>
      </c>
      <c r="D66" s="45">
        <v>21.0</v>
      </c>
      <c r="E66" s="45">
        <v>71.0</v>
      </c>
      <c r="F66" s="45">
        <v>79.0</v>
      </c>
      <c r="G66" s="45">
        <v>82.0</v>
      </c>
      <c r="H66" s="45">
        <v>118.0</v>
      </c>
      <c r="I66" s="45">
        <v>104.0</v>
      </c>
      <c r="J66" s="45">
        <v>117.0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8">
        <v>658.0</v>
      </c>
      <c r="S66" s="50"/>
      <c r="T66" s="51">
        <v>1.0</v>
      </c>
      <c r="U66" s="51">
        <v>1.0</v>
      </c>
      <c r="V66" s="53">
        <v>19.0</v>
      </c>
      <c r="W66" s="53">
        <v>17.0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42" t="s">
        <v>136</v>
      </c>
      <c r="B67" s="43"/>
      <c r="C67" s="45">
        <v>0.0</v>
      </c>
      <c r="D67" s="45">
        <v>0.0</v>
      </c>
      <c r="E67" s="45">
        <v>12.0</v>
      </c>
      <c r="F67" s="45">
        <v>7.0</v>
      </c>
      <c r="G67" s="45">
        <v>8.0</v>
      </c>
      <c r="H67" s="45">
        <v>0.0</v>
      </c>
      <c r="I67" s="45">
        <v>1.0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8">
        <v>17.0</v>
      </c>
      <c r="S67" s="50"/>
      <c r="T67" s="51">
        <v>0.0</v>
      </c>
      <c r="U67" s="51">
        <v>0.0</v>
      </c>
      <c r="V67" s="53">
        <v>0.0</v>
      </c>
      <c r="W67" s="53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42" t="s">
        <v>137</v>
      </c>
      <c r="B68" s="43"/>
      <c r="C68" s="45">
        <v>0.0</v>
      </c>
      <c r="D68" s="45">
        <v>16.0</v>
      </c>
      <c r="E68" s="45">
        <v>1.0</v>
      </c>
      <c r="F68" s="45">
        <v>2.0</v>
      </c>
      <c r="G68" s="45">
        <v>3.0</v>
      </c>
      <c r="H68" s="45">
        <v>2.0</v>
      </c>
      <c r="I68" s="45">
        <v>4.0</v>
      </c>
      <c r="J68" s="45">
        <v>3.0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8">
        <v>27.0</v>
      </c>
      <c r="S68" s="50"/>
      <c r="T68" s="51">
        <v>0.0</v>
      </c>
      <c r="U68" s="51">
        <v>0.0</v>
      </c>
      <c r="V68" s="53">
        <v>0.0</v>
      </c>
      <c r="W68" s="53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42" t="s">
        <v>138</v>
      </c>
      <c r="B69" s="43"/>
      <c r="C69" s="45">
        <v>0.0</v>
      </c>
      <c r="D69" s="45">
        <v>14.0</v>
      </c>
      <c r="E69" s="45">
        <v>19.0</v>
      </c>
      <c r="F69" s="45">
        <v>12.0</v>
      </c>
      <c r="G69" s="45">
        <v>10.0</v>
      </c>
      <c r="H69" s="45">
        <v>14.0</v>
      </c>
      <c r="I69" s="45">
        <v>12.0</v>
      </c>
      <c r="J69" s="45">
        <v>20.0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8">
        <v>96.0</v>
      </c>
      <c r="S69" s="50"/>
      <c r="T69" s="51">
        <v>0.0</v>
      </c>
      <c r="U69" s="51">
        <v>0.0</v>
      </c>
      <c r="V69" s="53">
        <v>0.0</v>
      </c>
      <c r="W69" s="53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42" t="s">
        <v>139</v>
      </c>
      <c r="B70" s="43"/>
      <c r="C70" s="45">
        <v>7.0</v>
      </c>
      <c r="D70" s="45">
        <v>0.0</v>
      </c>
      <c r="E70" s="45">
        <v>168.0</v>
      </c>
      <c r="F70" s="45">
        <v>201.0</v>
      </c>
      <c r="G70" s="45">
        <v>187.0</v>
      </c>
      <c r="H70" s="45">
        <v>185.0</v>
      </c>
      <c r="I70" s="45">
        <v>217.0</v>
      </c>
      <c r="J70" s="45">
        <v>179.0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8">
        <v>1118.0</v>
      </c>
      <c r="S70" s="50"/>
      <c r="T70" s="51">
        <v>3.0</v>
      </c>
      <c r="U70" s="51">
        <v>8.0</v>
      </c>
      <c r="V70" s="53">
        <v>18.0</v>
      </c>
      <c r="W70" s="53">
        <v>12.0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42" t="s">
        <v>140</v>
      </c>
      <c r="B71" s="43"/>
      <c r="C71" s="45">
        <v>0.0</v>
      </c>
      <c r="D71" s="45">
        <v>0.0</v>
      </c>
      <c r="E71" s="45">
        <v>20.0</v>
      </c>
      <c r="F71" s="45">
        <v>15.0</v>
      </c>
      <c r="G71" s="45">
        <v>20.0</v>
      </c>
      <c r="H71" s="45">
        <v>13.0</v>
      </c>
      <c r="I71" s="45">
        <v>13.0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8">
        <v>83.0</v>
      </c>
      <c r="S71" s="50"/>
      <c r="T71" s="51">
        <v>0.0</v>
      </c>
      <c r="U71" s="51">
        <v>0.0</v>
      </c>
      <c r="V71" s="53">
        <v>0.0</v>
      </c>
      <c r="W71" s="53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42" t="s">
        <v>141</v>
      </c>
      <c r="B72" s="43"/>
      <c r="C72" s="45">
        <v>6.0</v>
      </c>
      <c r="D72" s="45">
        <v>22.0</v>
      </c>
      <c r="E72" s="45">
        <v>88.0</v>
      </c>
      <c r="F72" s="45">
        <v>93.0</v>
      </c>
      <c r="G72" s="45">
        <v>100.0</v>
      </c>
      <c r="H72" s="45">
        <v>92.0</v>
      </c>
      <c r="I72" s="45">
        <v>97.0</v>
      </c>
      <c r="J72" s="45">
        <v>100.0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8">
        <v>626.0</v>
      </c>
      <c r="S72" s="50"/>
      <c r="T72" s="51">
        <v>3.0</v>
      </c>
      <c r="U72" s="51">
        <v>2.0</v>
      </c>
      <c r="V72" s="53">
        <v>19.0</v>
      </c>
      <c r="W72" s="53">
        <v>21.0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42" t="s">
        <v>142</v>
      </c>
      <c r="B73" s="43"/>
      <c r="C73" s="45">
        <v>0.0</v>
      </c>
      <c r="D73" s="45">
        <v>11.0</v>
      </c>
      <c r="E73" s="45">
        <v>5.0</v>
      </c>
      <c r="F73" s="45">
        <v>6.0</v>
      </c>
      <c r="G73" s="45">
        <v>6.0</v>
      </c>
      <c r="H73" s="45">
        <v>4.0</v>
      </c>
      <c r="I73" s="45">
        <v>4.0</v>
      </c>
      <c r="J73" s="45">
        <v>2.0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8">
        <v>42.0</v>
      </c>
      <c r="S73" s="50"/>
      <c r="T73" s="51">
        <v>0.0</v>
      </c>
      <c r="U73" s="51">
        <v>0.0</v>
      </c>
      <c r="V73" s="53">
        <v>0.0</v>
      </c>
      <c r="W73" s="53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42" t="s">
        <v>143</v>
      </c>
      <c r="B74" s="43"/>
      <c r="C74" s="45">
        <v>15.0</v>
      </c>
      <c r="D74" s="45">
        <v>12.0</v>
      </c>
      <c r="E74" s="45">
        <v>49.0</v>
      </c>
      <c r="F74" s="45">
        <v>39.0</v>
      </c>
      <c r="G74" s="45">
        <v>45.0</v>
      </c>
      <c r="H74" s="45">
        <v>42.0</v>
      </c>
      <c r="I74" s="45">
        <v>44.0</v>
      </c>
      <c r="J74" s="45">
        <v>39.0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8">
        <v>257.0</v>
      </c>
      <c r="S74" s="50"/>
      <c r="T74" s="51">
        <v>1.0</v>
      </c>
      <c r="U74" s="55">
        <v>0.0</v>
      </c>
      <c r="V74" s="53">
        <v>26.0</v>
      </c>
      <c r="W74" s="53">
        <v>23.0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42" t="s">
        <v>144</v>
      </c>
      <c r="B75" s="43"/>
      <c r="C75" s="45">
        <v>0.0</v>
      </c>
      <c r="D75" s="45">
        <v>0.0</v>
      </c>
      <c r="E75" s="45">
        <v>8.0</v>
      </c>
      <c r="F75" s="45">
        <v>10.0</v>
      </c>
      <c r="G75" s="45">
        <v>5.0</v>
      </c>
      <c r="H75" s="45">
        <v>8.0</v>
      </c>
      <c r="I75" s="45">
        <v>7.0</v>
      </c>
      <c r="J75" s="45">
        <v>2.0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8">
        <v>47.0</v>
      </c>
      <c r="S75" s="50"/>
      <c r="T75" s="51">
        <v>0.0</v>
      </c>
      <c r="U75" s="51">
        <v>0.0</v>
      </c>
      <c r="V75" s="53">
        <v>0.0</v>
      </c>
      <c r="W75" s="53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42" t="s">
        <v>146</v>
      </c>
      <c r="B76" s="43"/>
      <c r="C76" s="45">
        <v>1.0</v>
      </c>
      <c r="D76" s="45">
        <v>25.0</v>
      </c>
      <c r="E76" s="45">
        <v>5.0</v>
      </c>
      <c r="F76" s="45">
        <v>3.0</v>
      </c>
      <c r="G76" s="45">
        <v>1.0</v>
      </c>
      <c r="H76" s="45">
        <v>3.0</v>
      </c>
      <c r="I76" s="45">
        <v>0.0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8">
        <v>22.0</v>
      </c>
      <c r="S76" s="58"/>
      <c r="T76" s="51">
        <v>0.0</v>
      </c>
      <c r="U76" s="51">
        <v>0.0</v>
      </c>
      <c r="V76" s="53">
        <v>0.0</v>
      </c>
      <c r="W76" s="53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42" t="s">
        <v>147</v>
      </c>
      <c r="B77" s="43"/>
      <c r="C77" s="45">
        <v>0.0</v>
      </c>
      <c r="D77" s="45">
        <v>1.0</v>
      </c>
      <c r="E77" s="45">
        <v>8.0</v>
      </c>
      <c r="F77" s="45">
        <v>18.0</v>
      </c>
      <c r="G77" s="45">
        <v>13.0</v>
      </c>
      <c r="H77" s="45">
        <v>8.0</v>
      </c>
      <c r="I77" s="45">
        <v>13.0</v>
      </c>
      <c r="J77" s="45">
        <v>14.0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8">
        <v>71.0</v>
      </c>
      <c r="S77" s="50"/>
      <c r="T77" s="51">
        <v>0.0</v>
      </c>
      <c r="U77" s="51">
        <v>0.0</v>
      </c>
      <c r="V77" s="53">
        <v>0.0</v>
      </c>
      <c r="W77" s="53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42" t="s">
        <v>148</v>
      </c>
      <c r="B78" s="43"/>
      <c r="C78" s="45">
        <v>0.0</v>
      </c>
      <c r="D78" s="45">
        <v>19.0</v>
      </c>
      <c r="E78" s="45">
        <v>28.0</v>
      </c>
      <c r="F78" s="45">
        <v>49.0</v>
      </c>
      <c r="G78" s="45">
        <v>48.0</v>
      </c>
      <c r="H78" s="45">
        <v>63.0</v>
      </c>
      <c r="I78" s="45">
        <v>45.0</v>
      </c>
      <c r="J78" s="45">
        <v>46.0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8">
        <v>315.0</v>
      </c>
      <c r="S78" s="50"/>
      <c r="T78" s="55">
        <v>0.0</v>
      </c>
      <c r="U78" s="51">
        <v>1.0</v>
      </c>
      <c r="V78" s="53">
        <v>33.0</v>
      </c>
      <c r="W78" s="53">
        <v>35.0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42" t="s">
        <v>149</v>
      </c>
      <c r="B79" s="43"/>
      <c r="C79" s="45">
        <v>0.0</v>
      </c>
      <c r="D79" s="45">
        <v>0.0</v>
      </c>
      <c r="E79" s="45">
        <v>0.0</v>
      </c>
      <c r="F79" s="45">
        <v>0.0</v>
      </c>
      <c r="G79" s="45">
        <v>0.0</v>
      </c>
      <c r="H79" s="45">
        <v>0.0</v>
      </c>
      <c r="I79" s="45">
        <v>1.0</v>
      </c>
      <c r="J79" s="45">
        <v>4.0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8">
        <v>9.0</v>
      </c>
      <c r="S79" s="58"/>
      <c r="T79" s="51">
        <v>0.0</v>
      </c>
      <c r="U79" s="51">
        <v>0.0</v>
      </c>
      <c r="V79" s="53">
        <v>0.0</v>
      </c>
      <c r="W79" s="53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42" t="s">
        <v>150</v>
      </c>
      <c r="B80" s="43"/>
      <c r="C80" s="45">
        <v>0.0</v>
      </c>
      <c r="D80" s="45">
        <v>1.0</v>
      </c>
      <c r="E80" s="45">
        <v>5.0</v>
      </c>
      <c r="F80" s="45">
        <v>5.0</v>
      </c>
      <c r="G80" s="45">
        <v>1.0</v>
      </c>
      <c r="H80" s="45">
        <v>2.0</v>
      </c>
      <c r="I80" s="45">
        <v>8.0</v>
      </c>
      <c r="J80" s="45">
        <v>3.0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8">
        <v>29.0</v>
      </c>
      <c r="S80" s="58"/>
      <c r="T80" s="51">
        <v>0.0</v>
      </c>
      <c r="U80" s="51">
        <v>0.0</v>
      </c>
      <c r="V80" s="53">
        <v>0.0</v>
      </c>
      <c r="W80" s="53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42" t="s">
        <v>151</v>
      </c>
      <c r="B81" s="43"/>
      <c r="C81" s="45">
        <v>0.0</v>
      </c>
      <c r="D81" s="45">
        <v>12.0</v>
      </c>
      <c r="E81" s="45">
        <v>16.0</v>
      </c>
      <c r="F81" s="45">
        <v>14.0</v>
      </c>
      <c r="G81" s="45">
        <v>20.0</v>
      </c>
      <c r="H81" s="45">
        <v>14.0</v>
      </c>
      <c r="I81" s="45">
        <v>13.0</v>
      </c>
      <c r="J81" s="45">
        <v>13.0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8">
        <v>95.0</v>
      </c>
      <c r="S81" s="50"/>
      <c r="T81" s="51">
        <v>0.0</v>
      </c>
      <c r="U81" s="51">
        <v>0.0</v>
      </c>
      <c r="V81" s="53">
        <v>0.0</v>
      </c>
      <c r="W81" s="53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42" t="s">
        <v>153</v>
      </c>
      <c r="B82" s="43"/>
      <c r="C82" s="45">
        <v>0.0</v>
      </c>
      <c r="D82" s="45">
        <v>0.0</v>
      </c>
      <c r="E82" s="45">
        <v>102.0</v>
      </c>
      <c r="F82" s="45">
        <v>118.0</v>
      </c>
      <c r="G82" s="45">
        <v>133.0</v>
      </c>
      <c r="H82" s="45">
        <v>143.0</v>
      </c>
      <c r="I82" s="45">
        <v>139.0</v>
      </c>
      <c r="J82" s="45">
        <v>123.0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8">
        <v>782.0</v>
      </c>
      <c r="S82" s="50"/>
      <c r="T82" s="55">
        <v>0.0</v>
      </c>
      <c r="U82" s="55">
        <v>0.0</v>
      </c>
      <c r="V82" s="53">
        <v>9.0</v>
      </c>
      <c r="W82" s="53">
        <v>11.0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42" t="s">
        <v>154</v>
      </c>
      <c r="B83" s="43"/>
      <c r="C83" s="45">
        <v>0.0</v>
      </c>
      <c r="D83" s="45">
        <v>0.0</v>
      </c>
      <c r="E83" s="45">
        <v>4.0</v>
      </c>
      <c r="F83" s="45">
        <v>11.0</v>
      </c>
      <c r="G83" s="45">
        <v>12.0</v>
      </c>
      <c r="H83" s="45">
        <v>5.0</v>
      </c>
      <c r="I83" s="45">
        <v>11.0</v>
      </c>
      <c r="J83" s="45">
        <v>5.0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8">
        <v>48.0</v>
      </c>
      <c r="S83" s="50"/>
      <c r="T83" s="51">
        <v>0.0</v>
      </c>
      <c r="U83" s="51">
        <v>0.0</v>
      </c>
      <c r="V83" s="53">
        <v>0.0</v>
      </c>
      <c r="W83" s="53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42" t="s">
        <v>155</v>
      </c>
      <c r="B84" s="43"/>
      <c r="C84" s="45">
        <v>11.0</v>
      </c>
      <c r="D84" s="45">
        <v>7.0</v>
      </c>
      <c r="E84" s="45">
        <v>119.0</v>
      </c>
      <c r="F84" s="45">
        <v>110.0</v>
      </c>
      <c r="G84" s="45">
        <v>136.0</v>
      </c>
      <c r="H84" s="45">
        <v>143.0</v>
      </c>
      <c r="I84" s="45">
        <v>127.0</v>
      </c>
      <c r="J84" s="45">
        <v>143.0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8">
        <v>787.0</v>
      </c>
      <c r="S84" s="50"/>
      <c r="T84" s="51">
        <v>3.0</v>
      </c>
      <c r="U84" s="51">
        <v>3.0</v>
      </c>
      <c r="V84" s="53">
        <v>29.0</v>
      </c>
      <c r="W84" s="53">
        <v>25.0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42" t="s">
        <v>156</v>
      </c>
      <c r="B85" s="43"/>
      <c r="C85" s="45">
        <v>0.0</v>
      </c>
      <c r="D85" s="45">
        <v>9.0</v>
      </c>
      <c r="E85" s="45">
        <v>7.0</v>
      </c>
      <c r="F85" s="45">
        <v>12.0</v>
      </c>
      <c r="G85" s="45">
        <v>13.0</v>
      </c>
      <c r="H85" s="45">
        <v>10.0</v>
      </c>
      <c r="I85" s="45">
        <v>7.0</v>
      </c>
      <c r="J85" s="45">
        <v>10.0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8">
        <v>67.0</v>
      </c>
      <c r="S85" s="50"/>
      <c r="T85" s="51">
        <v>0.0</v>
      </c>
      <c r="U85" s="51">
        <v>0.0</v>
      </c>
      <c r="V85" s="53">
        <v>0.0</v>
      </c>
      <c r="W85" s="53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42" t="s">
        <v>157</v>
      </c>
      <c r="B86" s="43"/>
      <c r="C86" s="45">
        <v>7.0</v>
      </c>
      <c r="D86" s="45">
        <v>16.0</v>
      </c>
      <c r="E86" s="45">
        <v>66.0</v>
      </c>
      <c r="F86" s="45">
        <v>69.0</v>
      </c>
      <c r="G86" s="45">
        <v>77.0</v>
      </c>
      <c r="H86" s="45">
        <v>92.0</v>
      </c>
      <c r="I86" s="45">
        <v>88.0</v>
      </c>
      <c r="J86" s="45">
        <v>70.0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8">
        <v>540.0</v>
      </c>
      <c r="S86" s="50"/>
      <c r="T86" s="51">
        <v>3.0</v>
      </c>
      <c r="U86" s="51">
        <v>4.0</v>
      </c>
      <c r="V86" s="53">
        <v>28.0</v>
      </c>
      <c r="W86" s="53">
        <v>34.0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42" t="s">
        <v>158</v>
      </c>
      <c r="B87" s="43"/>
      <c r="C87" s="45">
        <v>0.0</v>
      </c>
      <c r="D87" s="45">
        <v>0.0</v>
      </c>
      <c r="E87" s="45">
        <v>12.0</v>
      </c>
      <c r="F87" s="45">
        <v>18.0</v>
      </c>
      <c r="G87" s="45">
        <v>7.0</v>
      </c>
      <c r="H87" s="45">
        <v>11.0</v>
      </c>
      <c r="I87" s="45">
        <v>4.0</v>
      </c>
      <c r="J87" s="45">
        <v>7.0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8">
        <v>58.0</v>
      </c>
      <c r="S87" s="50"/>
      <c r="T87" s="51">
        <v>0.0</v>
      </c>
      <c r="U87" s="51">
        <v>0.0</v>
      </c>
      <c r="V87" s="53">
        <v>0.0</v>
      </c>
      <c r="W87" s="53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42" t="s">
        <v>159</v>
      </c>
      <c r="B88" s="43"/>
      <c r="C88" s="45">
        <v>0.0</v>
      </c>
      <c r="D88" s="45">
        <v>1.0</v>
      </c>
      <c r="E88" s="45">
        <v>1.0</v>
      </c>
      <c r="F88" s="45">
        <v>2.0</v>
      </c>
      <c r="G88" s="45">
        <v>4.0</v>
      </c>
      <c r="H88" s="45">
        <v>1.0</v>
      </c>
      <c r="I88" s="45">
        <v>4.0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8">
        <v>17.0</v>
      </c>
      <c r="S88" s="50"/>
      <c r="T88" s="51">
        <v>0.0</v>
      </c>
      <c r="U88" s="51">
        <v>0.0</v>
      </c>
      <c r="V88" s="53">
        <v>0.0</v>
      </c>
      <c r="W88" s="53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42" t="s">
        <v>160</v>
      </c>
      <c r="B89" s="43"/>
      <c r="C89" s="45">
        <v>0.0</v>
      </c>
      <c r="D89" s="45">
        <v>19.0</v>
      </c>
      <c r="E89" s="45">
        <v>21.0</v>
      </c>
      <c r="F89" s="45">
        <v>23.0</v>
      </c>
      <c r="G89" s="45">
        <v>26.0</v>
      </c>
      <c r="H89" s="45">
        <v>29.0</v>
      </c>
      <c r="I89" s="45">
        <v>24.0</v>
      </c>
      <c r="J89" s="45">
        <v>26.0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8">
        <v>177.0</v>
      </c>
      <c r="S89" s="50"/>
      <c r="T89" s="51">
        <v>0.0</v>
      </c>
      <c r="U89" s="51">
        <v>0.0</v>
      </c>
      <c r="V89" s="53">
        <v>0.0</v>
      </c>
      <c r="W89" s="53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42" t="s">
        <v>162</v>
      </c>
      <c r="B90" s="43"/>
      <c r="C90" s="45">
        <v>10.0</v>
      </c>
      <c r="D90" s="45">
        <v>32.0</v>
      </c>
      <c r="E90" s="45">
        <v>46.0</v>
      </c>
      <c r="F90" s="45">
        <v>37.0</v>
      </c>
      <c r="G90" s="45">
        <v>37.0</v>
      </c>
      <c r="H90" s="45">
        <v>45.0</v>
      </c>
      <c r="I90" s="45">
        <v>43.0</v>
      </c>
      <c r="J90" s="45">
        <v>36.0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8">
        <v>304.0</v>
      </c>
      <c r="S90" s="50"/>
      <c r="T90" s="51">
        <v>3.0</v>
      </c>
      <c r="U90" s="51">
        <v>5.0</v>
      </c>
      <c r="V90" s="53">
        <v>31.0</v>
      </c>
      <c r="W90" s="53">
        <v>30.0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42" t="s">
        <v>163</v>
      </c>
      <c r="B91" s="43"/>
      <c r="C91" s="45">
        <v>0.0</v>
      </c>
      <c r="D91" s="45">
        <v>0.0</v>
      </c>
      <c r="E91" s="45">
        <v>13.0</v>
      </c>
      <c r="F91" s="45">
        <v>15.0</v>
      </c>
      <c r="G91" s="45">
        <v>9.0</v>
      </c>
      <c r="H91" s="45">
        <v>11.0</v>
      </c>
      <c r="I91" s="45">
        <v>13.0</v>
      </c>
      <c r="J91" s="45">
        <v>3.0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8">
        <v>63.0</v>
      </c>
      <c r="S91" s="58"/>
      <c r="T91" s="51">
        <v>0.0</v>
      </c>
      <c r="U91" s="51">
        <v>0.0</v>
      </c>
      <c r="V91" s="53">
        <v>0.0</v>
      </c>
      <c r="W91" s="53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42" t="s">
        <v>164</v>
      </c>
      <c r="B92" s="43"/>
      <c r="C92" s="45">
        <v>0.0</v>
      </c>
      <c r="D92" s="45">
        <v>12.0</v>
      </c>
      <c r="E92" s="45">
        <v>1.0</v>
      </c>
      <c r="F92" s="45">
        <v>4.0</v>
      </c>
      <c r="G92" s="45">
        <v>3.0</v>
      </c>
      <c r="H92" s="45">
        <v>5.0</v>
      </c>
      <c r="I92" s="45">
        <v>4.0</v>
      </c>
      <c r="J92" s="45">
        <v>6.0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8">
        <v>44.0</v>
      </c>
      <c r="S92" s="50"/>
      <c r="T92" s="51">
        <v>0.0</v>
      </c>
      <c r="U92" s="51">
        <v>0.0</v>
      </c>
      <c r="V92" s="53">
        <v>0.0</v>
      </c>
      <c r="W92" s="53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42" t="s">
        <v>165</v>
      </c>
      <c r="B93" s="43"/>
      <c r="C93" s="45">
        <v>0.0</v>
      </c>
      <c r="D93" s="45">
        <v>10.0</v>
      </c>
      <c r="E93" s="45">
        <v>14.0</v>
      </c>
      <c r="F93" s="45">
        <v>11.0</v>
      </c>
      <c r="G93" s="45">
        <v>11.0</v>
      </c>
      <c r="H93" s="45">
        <v>12.0</v>
      </c>
      <c r="I93" s="45">
        <v>13.0</v>
      </c>
      <c r="J93" s="45">
        <v>12.0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8">
        <v>90.0</v>
      </c>
      <c r="S93" s="58"/>
      <c r="T93" s="51">
        <v>0.0</v>
      </c>
      <c r="U93" s="51">
        <v>0.0</v>
      </c>
      <c r="V93" s="53">
        <v>0.0</v>
      </c>
      <c r="W93" s="53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42" t="s">
        <v>166</v>
      </c>
      <c r="B94" s="43"/>
      <c r="C94" s="45">
        <v>10.0</v>
      </c>
      <c r="D94" s="45">
        <v>17.0</v>
      </c>
      <c r="E94" s="45">
        <v>40.0</v>
      </c>
      <c r="F94" s="45">
        <v>48.0</v>
      </c>
      <c r="G94" s="45">
        <v>35.0</v>
      </c>
      <c r="H94" s="45">
        <v>51.0</v>
      </c>
      <c r="I94" s="45">
        <v>39.0</v>
      </c>
      <c r="J94" s="45">
        <v>55.0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8">
        <v>292.0</v>
      </c>
      <c r="S94" s="50"/>
      <c r="T94" s="51">
        <v>3.0</v>
      </c>
      <c r="U94" s="51">
        <v>3.0</v>
      </c>
      <c r="V94" s="53">
        <v>30.0</v>
      </c>
      <c r="W94" s="53">
        <v>30.0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42" t="s">
        <v>167</v>
      </c>
      <c r="B95" s="43"/>
      <c r="C95" s="45">
        <v>0.0</v>
      </c>
      <c r="D95" s="45">
        <v>0.0</v>
      </c>
      <c r="E95" s="45">
        <v>0.0</v>
      </c>
      <c r="F95" s="45">
        <v>3.0</v>
      </c>
      <c r="G95" s="45">
        <v>1.0</v>
      </c>
      <c r="H95" s="45">
        <v>1.0</v>
      </c>
      <c r="I95" s="45">
        <v>3.0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8">
        <v>15.0</v>
      </c>
      <c r="S95" s="58"/>
      <c r="T95" s="51">
        <v>0.0</v>
      </c>
      <c r="U95" s="51">
        <v>0.0</v>
      </c>
      <c r="V95" s="53">
        <v>0.0</v>
      </c>
      <c r="W95" s="53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42" t="s">
        <v>168</v>
      </c>
      <c r="B96" s="43"/>
      <c r="C96" s="45">
        <v>0.0</v>
      </c>
      <c r="D96" s="45">
        <v>2.0</v>
      </c>
      <c r="E96" s="45">
        <v>0.0</v>
      </c>
      <c r="F96" s="45">
        <v>5.0</v>
      </c>
      <c r="G96" s="45">
        <v>6.0</v>
      </c>
      <c r="H96" s="45">
        <v>5.0</v>
      </c>
      <c r="I96" s="45">
        <v>3.0</v>
      </c>
      <c r="J96" s="45">
        <v>10.0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8">
        <v>36.0</v>
      </c>
      <c r="S96" s="50"/>
      <c r="T96" s="51">
        <v>0.0</v>
      </c>
      <c r="U96" s="51">
        <v>0.0</v>
      </c>
      <c r="V96" s="53">
        <v>0.0</v>
      </c>
      <c r="W96" s="53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42" t="s">
        <v>170</v>
      </c>
      <c r="B97" s="43"/>
      <c r="C97" s="45">
        <v>0.0</v>
      </c>
      <c r="D97" s="45">
        <v>23.0</v>
      </c>
      <c r="E97" s="45">
        <v>22.0</v>
      </c>
      <c r="F97" s="45">
        <v>34.0</v>
      </c>
      <c r="G97" s="45">
        <v>19.0</v>
      </c>
      <c r="H97" s="45">
        <v>32.0</v>
      </c>
      <c r="I97" s="45">
        <v>33.0</v>
      </c>
      <c r="J97" s="45">
        <v>28.0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8">
        <v>220.0</v>
      </c>
      <c r="S97" s="50"/>
      <c r="T97" s="51">
        <v>0.0</v>
      </c>
      <c r="U97" s="51">
        <v>0.0</v>
      </c>
      <c r="V97" s="53">
        <v>0.0</v>
      </c>
      <c r="W97" s="53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42" t="s">
        <v>171</v>
      </c>
      <c r="B98" s="43"/>
      <c r="C98" s="45">
        <v>0.0</v>
      </c>
      <c r="D98" s="45">
        <v>0.0</v>
      </c>
      <c r="E98" s="45">
        <v>2.0</v>
      </c>
      <c r="F98" s="45">
        <v>1.0</v>
      </c>
      <c r="G98" s="45">
        <v>0.0</v>
      </c>
      <c r="H98" s="45">
        <v>2.0</v>
      </c>
      <c r="I98" s="45">
        <v>1.0</v>
      </c>
      <c r="J98" s="45">
        <v>2.0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8">
        <v>0.0</v>
      </c>
      <c r="S98" s="58"/>
      <c r="T98" s="51">
        <v>1.0</v>
      </c>
      <c r="U98" s="55">
        <v>0.0</v>
      </c>
      <c r="V98" s="53">
        <v>14.0</v>
      </c>
      <c r="W98" s="53">
        <v>6.0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9" t="s">
        <v>48</v>
      </c>
      <c r="B99" s="43"/>
      <c r="C99" s="70">
        <f t="shared" ref="C99:J99" si="1">SUM(C4:C98)</f>
        <v>294</v>
      </c>
      <c r="D99" s="70">
        <f t="shared" si="1"/>
        <v>763</v>
      </c>
      <c r="E99" s="70">
        <f t="shared" si="1"/>
        <v>3460</v>
      </c>
      <c r="F99" s="70">
        <f t="shared" si="1"/>
        <v>3588</v>
      </c>
      <c r="G99" s="70">
        <f t="shared" si="1"/>
        <v>3611</v>
      </c>
      <c r="H99" s="70">
        <f t="shared" si="1"/>
        <v>3754</v>
      </c>
      <c r="I99" s="70">
        <f t="shared" si="1"/>
        <v>3784</v>
      </c>
      <c r="J99" s="70">
        <f t="shared" si="1"/>
        <v>3768</v>
      </c>
      <c r="K99" s="70"/>
      <c r="L99" s="70"/>
      <c r="M99" s="70"/>
      <c r="N99" s="70"/>
      <c r="O99" s="70"/>
      <c r="P99" s="70"/>
      <c r="Q99" s="70"/>
      <c r="R99" s="71">
        <f>SUM(C99:Q99)</f>
        <v>23022</v>
      </c>
      <c r="S99" s="72"/>
      <c r="T99" s="73">
        <v>87.0</v>
      </c>
      <c r="U99" s="73">
        <v>95.0</v>
      </c>
      <c r="V99" s="73">
        <v>1050.0</v>
      </c>
      <c r="W99" s="73">
        <v>744.0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42" t="s">
        <v>174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5">
        <v>239.0</v>
      </c>
      <c r="L100" s="45">
        <v>241.0</v>
      </c>
      <c r="M100" s="45">
        <v>224.0</v>
      </c>
      <c r="N100" s="45">
        <v>0.0</v>
      </c>
      <c r="O100" s="45">
        <v>0.0</v>
      </c>
      <c r="P100" s="45">
        <v>0.0</v>
      </c>
      <c r="Q100" s="45">
        <v>0.0</v>
      </c>
      <c r="R100" s="48">
        <f t="shared" ref="R100:R111" si="2">SUM(K100:Q100)</f>
        <v>704</v>
      </c>
      <c r="S100" s="58"/>
      <c r="T100" s="55">
        <v>0.0</v>
      </c>
      <c r="U100" s="51">
        <v>3.0</v>
      </c>
      <c r="V100" s="53">
        <v>40.0</v>
      </c>
      <c r="W100" s="53">
        <v>30.0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42" t="s">
        <v>175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5">
        <v>457.0</v>
      </c>
      <c r="L101" s="45">
        <v>435.0</v>
      </c>
      <c r="M101" s="45">
        <v>454.0</v>
      </c>
      <c r="N101" s="45">
        <v>0.0</v>
      </c>
      <c r="O101" s="45">
        <v>0.0</v>
      </c>
      <c r="P101" s="45">
        <v>0.0</v>
      </c>
      <c r="Q101" s="45">
        <v>0.0</v>
      </c>
      <c r="R101" s="48">
        <f t="shared" si="2"/>
        <v>1346</v>
      </c>
      <c r="S101" s="58"/>
      <c r="T101" s="55">
        <v>0.0</v>
      </c>
      <c r="U101" s="51">
        <v>1.0</v>
      </c>
      <c r="V101" s="53">
        <v>22.0</v>
      </c>
      <c r="W101" s="53">
        <v>15.0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42" t="s">
        <v>176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5">
        <v>410.0</v>
      </c>
      <c r="L102" s="45">
        <v>409.0</v>
      </c>
      <c r="M102" s="45">
        <v>456.0</v>
      </c>
      <c r="N102" s="45">
        <v>0.0</v>
      </c>
      <c r="O102" s="45">
        <v>0.0</v>
      </c>
      <c r="P102" s="45">
        <v>0.0</v>
      </c>
      <c r="Q102" s="45">
        <v>0.0</v>
      </c>
      <c r="R102" s="48">
        <f t="shared" si="2"/>
        <v>1275</v>
      </c>
      <c r="S102" s="58"/>
      <c r="T102" s="55">
        <v>0.0</v>
      </c>
      <c r="U102" s="51">
        <v>4.0</v>
      </c>
      <c r="V102" s="53">
        <v>25.0</v>
      </c>
      <c r="W102" s="53">
        <v>18.0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42" t="s">
        <v>177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5">
        <v>299.0</v>
      </c>
      <c r="L103" s="45">
        <v>324.0</v>
      </c>
      <c r="M103" s="45">
        <v>334.0</v>
      </c>
      <c r="N103" s="45">
        <v>0.0</v>
      </c>
      <c r="O103" s="45">
        <v>0.0</v>
      </c>
      <c r="P103" s="45">
        <v>0.0</v>
      </c>
      <c r="Q103" s="45">
        <v>0.0</v>
      </c>
      <c r="R103" s="48">
        <f t="shared" si="2"/>
        <v>957</v>
      </c>
      <c r="S103" s="58"/>
      <c r="T103" s="55">
        <v>0.0</v>
      </c>
      <c r="U103" s="55">
        <v>0.0</v>
      </c>
      <c r="V103" s="53">
        <v>48.0</v>
      </c>
      <c r="W103" s="53">
        <v>32.0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42" t="s">
        <v>178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5">
        <v>307.0</v>
      </c>
      <c r="L104" s="45">
        <v>330.0</v>
      </c>
      <c r="M104" s="45">
        <v>262.0</v>
      </c>
      <c r="N104" s="45">
        <v>0.0</v>
      </c>
      <c r="O104" s="45">
        <v>0.0</v>
      </c>
      <c r="P104" s="45">
        <v>0.0</v>
      </c>
      <c r="Q104" s="45">
        <v>0.0</v>
      </c>
      <c r="R104" s="48">
        <f t="shared" si="2"/>
        <v>899</v>
      </c>
      <c r="S104" s="58"/>
      <c r="T104" s="51">
        <v>1.0</v>
      </c>
      <c r="U104" s="51">
        <v>2.0</v>
      </c>
      <c r="V104" s="53">
        <v>47.0</v>
      </c>
      <c r="W104" s="53">
        <v>56.0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42" t="s">
        <v>179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5">
        <v>228.0</v>
      </c>
      <c r="L105" s="45">
        <v>283.0</v>
      </c>
      <c r="M105" s="45">
        <v>239.0</v>
      </c>
      <c r="N105" s="45">
        <v>0.0</v>
      </c>
      <c r="O105" s="45">
        <v>0.0</v>
      </c>
      <c r="P105" s="45">
        <v>0.0</v>
      </c>
      <c r="Q105" s="45">
        <v>0.0</v>
      </c>
      <c r="R105" s="48">
        <f t="shared" si="2"/>
        <v>750</v>
      </c>
      <c r="S105" s="58"/>
      <c r="T105" s="51">
        <v>2.0</v>
      </c>
      <c r="U105" s="51">
        <v>4.0</v>
      </c>
      <c r="V105" s="53">
        <v>40.0</v>
      </c>
      <c r="W105" s="53">
        <v>37.0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42" t="s">
        <v>181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5">
        <v>363.0</v>
      </c>
      <c r="L106" s="45">
        <v>395.0</v>
      </c>
      <c r="M106" s="45">
        <v>356.0</v>
      </c>
      <c r="N106" s="45">
        <v>0.0</v>
      </c>
      <c r="O106" s="45">
        <v>0.0</v>
      </c>
      <c r="P106" s="45">
        <v>0.0</v>
      </c>
      <c r="Q106" s="45">
        <v>0.0</v>
      </c>
      <c r="R106" s="48">
        <f t="shared" si="2"/>
        <v>1114</v>
      </c>
      <c r="S106" s="58"/>
      <c r="T106" s="51">
        <v>1.0</v>
      </c>
      <c r="U106" s="51">
        <v>2.0</v>
      </c>
      <c r="V106" s="53">
        <v>31.0</v>
      </c>
      <c r="W106" s="53">
        <v>29.0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42" t="s">
        <v>182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5">
        <v>451.0</v>
      </c>
      <c r="L107" s="45">
        <v>448.0</v>
      </c>
      <c r="M107" s="45">
        <v>560.0</v>
      </c>
      <c r="N107" s="45">
        <v>0.0</v>
      </c>
      <c r="O107" s="45">
        <v>0.0</v>
      </c>
      <c r="P107" s="45">
        <v>0.0</v>
      </c>
      <c r="Q107" s="45">
        <v>0.0</v>
      </c>
      <c r="R107" s="48">
        <f t="shared" si="2"/>
        <v>1459</v>
      </c>
      <c r="S107" s="58"/>
      <c r="T107" s="51">
        <v>1.0</v>
      </c>
      <c r="U107" s="51">
        <v>1.0</v>
      </c>
      <c r="V107" s="53">
        <v>17.0</v>
      </c>
      <c r="W107" s="53">
        <v>17.0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42" t="s">
        <v>183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5">
        <v>213.0</v>
      </c>
      <c r="L108" s="45">
        <v>203.0</v>
      </c>
      <c r="M108" s="45">
        <v>242.0</v>
      </c>
      <c r="N108" s="45">
        <v>0.0</v>
      </c>
      <c r="O108" s="45">
        <v>0.0</v>
      </c>
      <c r="P108" s="45">
        <v>0.0</v>
      </c>
      <c r="Q108" s="45">
        <v>0.0</v>
      </c>
      <c r="R108" s="48">
        <f t="shared" si="2"/>
        <v>658</v>
      </c>
      <c r="S108" s="58"/>
      <c r="T108" s="51">
        <v>2.0</v>
      </c>
      <c r="U108" s="55">
        <v>0.0</v>
      </c>
      <c r="V108" s="53">
        <v>30.0</v>
      </c>
      <c r="W108" s="53">
        <v>14.0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42" t="s">
        <v>184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5">
        <v>266.0</v>
      </c>
      <c r="L109" s="45">
        <v>267.0</v>
      </c>
      <c r="M109" s="45">
        <v>130.0</v>
      </c>
      <c r="N109" s="45"/>
      <c r="O109" s="45"/>
      <c r="P109" s="45"/>
      <c r="Q109" s="45"/>
      <c r="R109" s="48">
        <f t="shared" si="2"/>
        <v>663</v>
      </c>
      <c r="S109" s="58"/>
      <c r="T109" s="55">
        <v>0.0</v>
      </c>
      <c r="U109" s="51">
        <v>3.0</v>
      </c>
      <c r="V109" s="53">
        <v>25.0</v>
      </c>
      <c r="W109" s="53">
        <v>12.0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42" t="s">
        <v>185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45">
        <v>427.0</v>
      </c>
      <c r="L110" s="45">
        <v>445.0</v>
      </c>
      <c r="M110" s="45">
        <v>486.0</v>
      </c>
      <c r="N110" s="45">
        <v>0.0</v>
      </c>
      <c r="O110" s="45">
        <v>0.0</v>
      </c>
      <c r="P110" s="45">
        <v>0.0</v>
      </c>
      <c r="Q110" s="45">
        <v>0.0</v>
      </c>
      <c r="R110" s="48">
        <f t="shared" si="2"/>
        <v>1358</v>
      </c>
      <c r="S110" s="58"/>
      <c r="T110" s="51">
        <v>2.0</v>
      </c>
      <c r="U110" s="51">
        <v>1.0</v>
      </c>
      <c r="V110" s="53">
        <v>17.0</v>
      </c>
      <c r="W110" s="53">
        <v>14.0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69" t="s">
        <v>67</v>
      </c>
      <c r="B111" s="43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3660</v>
      </c>
      <c r="L111" s="76">
        <f t="shared" si="3"/>
        <v>3780</v>
      </c>
      <c r="M111" s="76">
        <f t="shared" si="3"/>
        <v>3743</v>
      </c>
      <c r="N111" s="77"/>
      <c r="O111" s="77"/>
      <c r="P111" s="77"/>
      <c r="Q111" s="77"/>
      <c r="R111" s="76">
        <f t="shared" si="2"/>
        <v>11183</v>
      </c>
      <c r="S111" s="78"/>
      <c r="T111" s="73">
        <v>9.0</v>
      </c>
      <c r="U111" s="73">
        <v>21.0</v>
      </c>
      <c r="V111" s="73">
        <v>342.0</v>
      </c>
      <c r="W111" s="73">
        <v>274.0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42" t="s">
        <v>187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734.0</v>
      </c>
      <c r="O112" s="45">
        <v>706.0</v>
      </c>
      <c r="P112" s="45">
        <v>665.0</v>
      </c>
      <c r="Q112" s="45">
        <v>659.0</v>
      </c>
      <c r="R112" s="48">
        <f t="shared" ref="R112:R116" si="4">SUM(L112:Q112)</f>
        <v>2764</v>
      </c>
      <c r="S112" s="50"/>
      <c r="T112" s="51">
        <v>10.0</v>
      </c>
      <c r="U112" s="51">
        <v>5.0</v>
      </c>
      <c r="V112" s="53">
        <v>96.0</v>
      </c>
      <c r="W112" s="53">
        <v>95.0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42" t="s">
        <v>188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708.0</v>
      </c>
      <c r="O113" s="45">
        <v>687.0</v>
      </c>
      <c r="P113" s="45">
        <v>649.0</v>
      </c>
      <c r="Q113" s="45">
        <v>590.0</v>
      </c>
      <c r="R113" s="48">
        <f t="shared" si="4"/>
        <v>2634</v>
      </c>
      <c r="S113" s="50"/>
      <c r="T113" s="51">
        <v>4.0</v>
      </c>
      <c r="U113" s="51">
        <v>9.0</v>
      </c>
      <c r="V113" s="53">
        <v>81.0</v>
      </c>
      <c r="W113" s="53">
        <v>153.0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42" t="s">
        <v>189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941.0</v>
      </c>
      <c r="O114" s="45">
        <v>883.0</v>
      </c>
      <c r="P114" s="45">
        <v>804.0</v>
      </c>
      <c r="Q114" s="45">
        <v>717.0</v>
      </c>
      <c r="R114" s="48">
        <f t="shared" si="4"/>
        <v>3345</v>
      </c>
      <c r="S114" s="50"/>
      <c r="T114" s="51">
        <v>3.0</v>
      </c>
      <c r="U114" s="51">
        <v>5.0</v>
      </c>
      <c r="V114" s="53">
        <v>77.0</v>
      </c>
      <c r="W114" s="53">
        <v>102.0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42" t="s">
        <v>190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728.0</v>
      </c>
      <c r="O115" s="45">
        <v>650.0</v>
      </c>
      <c r="P115" s="45">
        <v>633.0</v>
      </c>
      <c r="Q115" s="45">
        <v>591.0</v>
      </c>
      <c r="R115" s="48">
        <f t="shared" si="4"/>
        <v>2602</v>
      </c>
      <c r="S115" s="50"/>
      <c r="T115" s="51">
        <v>13.0</v>
      </c>
      <c r="U115" s="51">
        <v>8.0</v>
      </c>
      <c r="V115" s="53">
        <v>107.0</v>
      </c>
      <c r="W115" s="53">
        <v>126.0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42" t="s">
        <v>191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5">
        <v>0.0</v>
      </c>
      <c r="L116" s="45">
        <v>0.0</v>
      </c>
      <c r="M116" s="45">
        <v>0.0</v>
      </c>
      <c r="N116" s="45">
        <v>747.0</v>
      </c>
      <c r="O116" s="45">
        <v>683.0</v>
      </c>
      <c r="P116" s="45">
        <v>652.0</v>
      </c>
      <c r="Q116" s="45">
        <v>656.0</v>
      </c>
      <c r="R116" s="48">
        <f t="shared" si="4"/>
        <v>2738</v>
      </c>
      <c r="S116" s="50"/>
      <c r="T116" s="51">
        <v>2.0</v>
      </c>
      <c r="U116" s="55">
        <v>0.0</v>
      </c>
      <c r="V116" s="53">
        <v>53.0</v>
      </c>
      <c r="W116" s="53">
        <v>54.0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42" t="s">
        <v>192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5">
        <v>3.0</v>
      </c>
      <c r="L117" s="45">
        <v>8.0</v>
      </c>
      <c r="M117" s="45">
        <v>7.0</v>
      </c>
      <c r="N117" s="45">
        <v>31.0</v>
      </c>
      <c r="O117" s="45">
        <v>11.0</v>
      </c>
      <c r="P117" s="45">
        <v>15.0</v>
      </c>
      <c r="Q117" s="45">
        <v>8.0</v>
      </c>
      <c r="R117" s="48">
        <f>SUM(K117:Q117)</f>
        <v>83</v>
      </c>
      <c r="S117" s="58"/>
      <c r="T117" s="51">
        <v>5.0</v>
      </c>
      <c r="U117" s="51">
        <v>9.0</v>
      </c>
      <c r="V117" s="53">
        <v>144.0</v>
      </c>
      <c r="W117" s="53">
        <v>104.0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42" t="s">
        <v>194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4.0</v>
      </c>
      <c r="M118" s="45">
        <v>0.0</v>
      </c>
      <c r="N118" s="45">
        <v>4.0</v>
      </c>
      <c r="O118" s="45">
        <v>2.0</v>
      </c>
      <c r="P118" s="45">
        <v>1.0</v>
      </c>
      <c r="Q118" s="45">
        <v>0.0</v>
      </c>
      <c r="R118" s="48">
        <f t="shared" ref="R118:R121" si="5">SUM(L118:Q118)</f>
        <v>11</v>
      </c>
      <c r="S118" s="58"/>
      <c r="T118" s="55">
        <v>0.0</v>
      </c>
      <c r="U118" s="55">
        <v>0.0</v>
      </c>
      <c r="V118" s="53">
        <v>8.0</v>
      </c>
      <c r="W118" s="53">
        <v>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42" t="s">
        <v>195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4.0</v>
      </c>
      <c r="O119" s="45">
        <v>0.0</v>
      </c>
      <c r="P119" s="45">
        <v>0.0</v>
      </c>
      <c r="Q119" s="45">
        <v>0.0</v>
      </c>
      <c r="R119" s="48">
        <f t="shared" si="5"/>
        <v>4</v>
      </c>
      <c r="S119" s="58"/>
      <c r="T119" s="51">
        <v>1.0</v>
      </c>
      <c r="U119" s="55"/>
      <c r="V119" s="53">
        <v>14.0</v>
      </c>
      <c r="W119" s="53">
        <v>13.0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42" t="s">
        <v>196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24.0</v>
      </c>
      <c r="O120" s="45">
        <v>44.0</v>
      </c>
      <c r="P120" s="45">
        <v>107.0</v>
      </c>
      <c r="Q120" s="45">
        <v>138.0</v>
      </c>
      <c r="R120" s="48">
        <f t="shared" si="5"/>
        <v>313</v>
      </c>
      <c r="S120" s="50"/>
      <c r="T120" s="51">
        <v>5.0</v>
      </c>
      <c r="U120" s="51">
        <v>5.0</v>
      </c>
      <c r="V120" s="53">
        <v>118.0</v>
      </c>
      <c r="W120" s="53">
        <v>107.0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42" t="s">
        <v>197</v>
      </c>
      <c r="B121" s="43"/>
      <c r="C121" s="74"/>
      <c r="D121" s="74"/>
      <c r="E121" s="74"/>
      <c r="F121" s="74"/>
      <c r="G121" s="74"/>
      <c r="H121" s="74"/>
      <c r="I121" s="74"/>
      <c r="J121" s="74"/>
      <c r="K121" s="45">
        <v>0.0</v>
      </c>
      <c r="L121" s="45">
        <v>0.0</v>
      </c>
      <c r="M121" s="45">
        <v>0.0</v>
      </c>
      <c r="N121" s="45">
        <v>97.0</v>
      </c>
      <c r="O121" s="45">
        <v>124.0</v>
      </c>
      <c r="P121" s="45">
        <v>0.0</v>
      </c>
      <c r="Q121" s="45">
        <v>0.0</v>
      </c>
      <c r="R121" s="48">
        <f t="shared" si="5"/>
        <v>221</v>
      </c>
      <c r="S121" s="50"/>
      <c r="T121" s="55">
        <v>0.0</v>
      </c>
      <c r="U121" s="55">
        <v>0.0</v>
      </c>
      <c r="V121" s="53">
        <v>5.0</v>
      </c>
      <c r="W121" s="53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79" t="s">
        <v>91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3</v>
      </c>
      <c r="L122" s="70">
        <f t="shared" si="6"/>
        <v>12</v>
      </c>
      <c r="M122" s="70">
        <f t="shared" si="6"/>
        <v>7</v>
      </c>
      <c r="N122" s="70">
        <f t="shared" ref="N122:R122" si="7">SUM(N112:N121)</f>
        <v>4018</v>
      </c>
      <c r="O122" s="70">
        <f t="shared" si="7"/>
        <v>3790</v>
      </c>
      <c r="P122" s="70">
        <f t="shared" si="7"/>
        <v>3526</v>
      </c>
      <c r="Q122" s="70">
        <f t="shared" si="7"/>
        <v>3359</v>
      </c>
      <c r="R122" s="70">
        <f t="shared" si="7"/>
        <v>14715</v>
      </c>
      <c r="S122" s="81"/>
      <c r="T122" s="82">
        <v>43.0</v>
      </c>
      <c r="U122" s="82">
        <v>41.0</v>
      </c>
      <c r="V122" s="82">
        <v>703.0</v>
      </c>
      <c r="W122" s="82">
        <v>760.0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100</v>
      </c>
      <c r="B123" s="85"/>
      <c r="C123" s="70">
        <f t="shared" ref="C123:S123" si="8">SUM(C99+C111+C122)</f>
        <v>294</v>
      </c>
      <c r="D123" s="70">
        <f t="shared" si="8"/>
        <v>763</v>
      </c>
      <c r="E123" s="70">
        <f t="shared" si="8"/>
        <v>3460</v>
      </c>
      <c r="F123" s="70">
        <f t="shared" si="8"/>
        <v>3588</v>
      </c>
      <c r="G123" s="70">
        <f t="shared" si="8"/>
        <v>3611</v>
      </c>
      <c r="H123" s="70">
        <f t="shared" si="8"/>
        <v>3754</v>
      </c>
      <c r="I123" s="70">
        <f t="shared" si="8"/>
        <v>3784</v>
      </c>
      <c r="J123" s="70">
        <f t="shared" si="8"/>
        <v>3768</v>
      </c>
      <c r="K123" s="70">
        <f t="shared" si="8"/>
        <v>3663</v>
      </c>
      <c r="L123" s="70">
        <f t="shared" si="8"/>
        <v>3792</v>
      </c>
      <c r="M123" s="70">
        <f t="shared" si="8"/>
        <v>3750</v>
      </c>
      <c r="N123" s="70">
        <f t="shared" si="8"/>
        <v>4018</v>
      </c>
      <c r="O123" s="70">
        <f t="shared" si="8"/>
        <v>3790</v>
      </c>
      <c r="P123" s="70">
        <f t="shared" si="8"/>
        <v>3526</v>
      </c>
      <c r="Q123" s="70">
        <f t="shared" si="8"/>
        <v>3359</v>
      </c>
      <c r="R123" s="70">
        <f t="shared" si="8"/>
        <v>48920</v>
      </c>
      <c r="S123" s="70">
        <f t="shared" si="8"/>
        <v>0</v>
      </c>
      <c r="T123" s="82">
        <v>139.0</v>
      </c>
      <c r="U123" s="82">
        <v>157.0</v>
      </c>
      <c r="V123" s="82">
        <v>2095.0</v>
      </c>
      <c r="W123" s="82">
        <v>1778.0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8"/>
      <c r="U125" s="6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8"/>
      <c r="U126" s="6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8"/>
      <c r="U127" s="6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8"/>
      <c r="U128" s="6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8"/>
      <c r="U129" s="6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8"/>
      <c r="U130" s="6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8"/>
      <c r="U131" s="6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8"/>
      <c r="U132" s="6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8"/>
      <c r="U133" s="6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8"/>
      <c r="U134" s="6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8"/>
      <c r="U135" s="6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8"/>
      <c r="U136" s="6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8"/>
      <c r="U137" s="6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8"/>
      <c r="U138" s="6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8"/>
      <c r="U139" s="6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8"/>
      <c r="U140" s="6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8"/>
      <c r="U141" s="6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8"/>
      <c r="U142" s="6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8"/>
      <c r="U143" s="6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8"/>
      <c r="U144" s="6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8"/>
      <c r="U145" s="6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8"/>
      <c r="U146" s="6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8"/>
      <c r="U147" s="6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8"/>
      <c r="U148" s="6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8"/>
      <c r="U149" s="6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8"/>
      <c r="U150" s="6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8"/>
      <c r="U151" s="6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8"/>
      <c r="U152" s="6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8"/>
      <c r="U153" s="6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8"/>
      <c r="U154" s="6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8"/>
      <c r="U155" s="6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8"/>
      <c r="U156" s="6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8"/>
      <c r="U157" s="6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8"/>
      <c r="U158" s="6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8"/>
      <c r="U159" s="6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8"/>
      <c r="U160" s="6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8"/>
      <c r="U161" s="6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8"/>
      <c r="U162" s="6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8"/>
      <c r="U163" s="6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8"/>
      <c r="U164" s="6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8"/>
      <c r="U165" s="6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8"/>
      <c r="U166" s="6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8"/>
      <c r="U167" s="6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8"/>
      <c r="U168" s="6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8"/>
      <c r="U169" s="6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8"/>
      <c r="U170" s="6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8"/>
      <c r="U171" s="6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8"/>
      <c r="U172" s="6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8"/>
      <c r="U173" s="6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8"/>
      <c r="U174" s="6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8"/>
      <c r="U175" s="6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8"/>
      <c r="U176" s="6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8"/>
      <c r="U177" s="6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8"/>
      <c r="U178" s="6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8"/>
      <c r="U179" s="6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8"/>
      <c r="U180" s="6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8"/>
      <c r="U181" s="6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8"/>
      <c r="U182" s="6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8"/>
      <c r="U183" s="6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8"/>
      <c r="U184" s="6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8"/>
      <c r="U185" s="6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8"/>
      <c r="U186" s="6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8"/>
      <c r="U187" s="6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8"/>
      <c r="U188" s="6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8"/>
      <c r="U189" s="6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8"/>
      <c r="U190" s="6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8"/>
      <c r="U191" s="6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8"/>
      <c r="U192" s="6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8"/>
      <c r="U193" s="6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8"/>
      <c r="U194" s="6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8"/>
      <c r="U195" s="6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8"/>
      <c r="U196" s="6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8"/>
      <c r="U197" s="6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8"/>
      <c r="U198" s="6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8"/>
      <c r="U199" s="6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8"/>
      <c r="U200" s="6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8"/>
      <c r="U201" s="6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8"/>
      <c r="U202" s="6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8"/>
      <c r="U203" s="6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8"/>
      <c r="U204" s="6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8"/>
      <c r="U205" s="6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8"/>
      <c r="U206" s="6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8"/>
      <c r="U207" s="6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8"/>
      <c r="U208" s="6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8"/>
      <c r="U209" s="6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8"/>
      <c r="U210" s="6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8"/>
      <c r="U211" s="6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8"/>
      <c r="U212" s="6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8"/>
      <c r="U213" s="6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8"/>
      <c r="U214" s="6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8"/>
      <c r="U215" s="6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8"/>
      <c r="U216" s="6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8"/>
      <c r="U217" s="6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8"/>
      <c r="U218" s="6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8"/>
      <c r="U219" s="6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8"/>
      <c r="U220" s="6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8"/>
      <c r="U221" s="6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8"/>
      <c r="U222" s="6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8"/>
      <c r="U223" s="6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8"/>
      <c r="U224" s="6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8"/>
      <c r="U225" s="6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8"/>
      <c r="U226" s="6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8"/>
      <c r="U227" s="6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8"/>
      <c r="U228" s="6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8"/>
      <c r="U229" s="6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8"/>
      <c r="U230" s="6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8"/>
      <c r="U231" s="6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8"/>
      <c r="U232" s="6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8"/>
      <c r="U233" s="6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8"/>
      <c r="U234" s="6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8"/>
      <c r="U235" s="6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8"/>
      <c r="U236" s="6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8"/>
      <c r="U237" s="6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8"/>
      <c r="U238" s="6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8"/>
      <c r="U239" s="6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8"/>
      <c r="U240" s="6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8"/>
      <c r="U241" s="6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8"/>
      <c r="U242" s="6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8"/>
      <c r="U243" s="6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8"/>
      <c r="U244" s="6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8"/>
      <c r="U245" s="6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8"/>
      <c r="U246" s="6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8"/>
      <c r="U247" s="6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8"/>
      <c r="U248" s="6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8"/>
      <c r="U249" s="6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8"/>
      <c r="U250" s="6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8"/>
      <c r="U251" s="6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8"/>
      <c r="U252" s="6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8"/>
      <c r="U253" s="6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8"/>
      <c r="U254" s="6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8"/>
      <c r="U255" s="6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8"/>
      <c r="U256" s="6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8"/>
      <c r="U257" s="6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8"/>
      <c r="U258" s="6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8"/>
      <c r="U259" s="6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8"/>
      <c r="U260" s="6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8"/>
      <c r="U261" s="6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8"/>
      <c r="U262" s="6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8"/>
      <c r="U263" s="6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8"/>
      <c r="U264" s="6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8"/>
      <c r="U265" s="6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8"/>
      <c r="U266" s="6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8"/>
      <c r="U267" s="6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8"/>
      <c r="U268" s="6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8"/>
      <c r="U269" s="6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8"/>
      <c r="U270" s="6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8"/>
      <c r="U271" s="6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8"/>
      <c r="U272" s="6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8"/>
      <c r="U273" s="6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8"/>
      <c r="U274" s="6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8"/>
      <c r="U275" s="6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8"/>
      <c r="U276" s="6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8"/>
      <c r="U277" s="6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8"/>
      <c r="U278" s="6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8"/>
      <c r="U279" s="6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8"/>
      <c r="U280" s="6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8"/>
      <c r="U281" s="6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8"/>
      <c r="U282" s="6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8"/>
      <c r="U283" s="6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8"/>
      <c r="U284" s="6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8"/>
      <c r="U285" s="6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8"/>
      <c r="U286" s="6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8"/>
      <c r="U287" s="6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8"/>
      <c r="U288" s="6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8"/>
      <c r="U289" s="6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8"/>
      <c r="U290" s="6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8"/>
      <c r="U291" s="6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8"/>
      <c r="U292" s="6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8"/>
      <c r="U293" s="6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8"/>
      <c r="U294" s="6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8"/>
      <c r="U295" s="6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8"/>
      <c r="U296" s="6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8"/>
      <c r="U297" s="6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8"/>
      <c r="U298" s="6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8"/>
      <c r="U299" s="6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8"/>
      <c r="U300" s="6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8"/>
      <c r="U301" s="6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8"/>
      <c r="U302" s="6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8"/>
      <c r="U303" s="6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8"/>
      <c r="U304" s="6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8"/>
      <c r="U305" s="6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8"/>
      <c r="U306" s="6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8"/>
      <c r="U307" s="6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8"/>
      <c r="U308" s="6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8"/>
      <c r="U309" s="6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8"/>
      <c r="U310" s="6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8"/>
      <c r="U311" s="6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8"/>
      <c r="U312" s="6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8"/>
      <c r="U313" s="6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8"/>
      <c r="U314" s="6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8"/>
      <c r="U315" s="6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8"/>
      <c r="U316" s="6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8"/>
      <c r="U317" s="6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8"/>
      <c r="U318" s="6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8"/>
      <c r="U319" s="6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8"/>
      <c r="U320" s="6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8"/>
      <c r="U321" s="6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8"/>
      <c r="U322" s="6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8"/>
      <c r="U323" s="6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8"/>
      <c r="U324" s="6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8"/>
      <c r="U325" s="6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8"/>
      <c r="U326" s="6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8"/>
      <c r="U327" s="6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8"/>
      <c r="U328" s="6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8"/>
      <c r="U329" s="6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8"/>
      <c r="U330" s="6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8"/>
      <c r="U331" s="6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8"/>
      <c r="U332" s="6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8"/>
      <c r="U333" s="6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8"/>
      <c r="U334" s="6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8"/>
      <c r="U335" s="6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8"/>
      <c r="U336" s="6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8"/>
      <c r="U337" s="6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8"/>
      <c r="U338" s="6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8"/>
      <c r="U339" s="6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8"/>
      <c r="U340" s="6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8"/>
      <c r="U341" s="6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8"/>
      <c r="U342" s="6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8"/>
      <c r="U343" s="6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8"/>
      <c r="U344" s="6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8"/>
      <c r="U345" s="6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8"/>
      <c r="U346" s="6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8"/>
      <c r="U347" s="6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8"/>
      <c r="U348" s="6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8"/>
      <c r="U349" s="6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8"/>
      <c r="U350" s="6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8"/>
      <c r="U351" s="6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8"/>
      <c r="U352" s="6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8"/>
      <c r="U353" s="6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8"/>
      <c r="U354" s="6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8"/>
      <c r="U355" s="6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8"/>
      <c r="U356" s="6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8"/>
      <c r="U357" s="6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8"/>
      <c r="U358" s="6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8"/>
      <c r="U359" s="6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8"/>
      <c r="U360" s="6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8"/>
      <c r="U361" s="6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8"/>
      <c r="U362" s="6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8"/>
      <c r="U363" s="6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8"/>
      <c r="U364" s="6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8"/>
      <c r="U365" s="6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8"/>
      <c r="U366" s="6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8"/>
      <c r="U367" s="6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8"/>
      <c r="U368" s="6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8"/>
      <c r="U369" s="6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8"/>
      <c r="U370" s="6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8"/>
      <c r="U371" s="6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8"/>
      <c r="U372" s="6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8"/>
      <c r="U373" s="6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8"/>
      <c r="U374" s="6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8"/>
      <c r="U375" s="6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8"/>
      <c r="U376" s="6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8"/>
      <c r="U377" s="6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8"/>
      <c r="U378" s="6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8"/>
      <c r="U379" s="6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8"/>
      <c r="U380" s="6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8"/>
      <c r="U381" s="6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8"/>
      <c r="U382" s="6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8"/>
      <c r="U383" s="6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8"/>
      <c r="U384" s="6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8"/>
      <c r="U385" s="6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8"/>
      <c r="U386" s="6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8"/>
      <c r="U387" s="6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8"/>
      <c r="U388" s="6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8"/>
      <c r="U389" s="6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8"/>
      <c r="U390" s="6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8"/>
      <c r="U391" s="6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8"/>
      <c r="U392" s="6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8"/>
      <c r="U393" s="6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8"/>
      <c r="U394" s="6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8"/>
      <c r="U395" s="6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8"/>
      <c r="U396" s="6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8"/>
      <c r="U397" s="6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8"/>
      <c r="U398" s="6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8"/>
      <c r="U399" s="6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8"/>
      <c r="U400" s="6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8"/>
      <c r="U401" s="6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8"/>
      <c r="U402" s="6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8"/>
      <c r="U403" s="6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8"/>
      <c r="U404" s="6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8"/>
      <c r="U405" s="6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8"/>
      <c r="U406" s="6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8"/>
      <c r="U407" s="6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8"/>
      <c r="U408" s="6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8"/>
      <c r="U409" s="6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8"/>
      <c r="U410" s="6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8"/>
      <c r="U411" s="6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8"/>
      <c r="U412" s="6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8"/>
      <c r="U413" s="6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8"/>
      <c r="U414" s="6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8"/>
      <c r="U415" s="6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8"/>
      <c r="U416" s="6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8"/>
      <c r="U417" s="6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8"/>
      <c r="U418" s="6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8"/>
      <c r="U419" s="6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8"/>
      <c r="U420" s="6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8"/>
      <c r="U421" s="6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8"/>
      <c r="U422" s="6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8"/>
      <c r="U423" s="6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8"/>
      <c r="U424" s="6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8"/>
      <c r="U425" s="6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8"/>
      <c r="U426" s="6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8"/>
      <c r="U427" s="6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8"/>
      <c r="U428" s="6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8"/>
      <c r="U429" s="6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8"/>
      <c r="U430" s="6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8"/>
      <c r="U431" s="6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8"/>
      <c r="U432" s="6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8"/>
      <c r="U433" s="6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8"/>
      <c r="U434" s="6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8"/>
      <c r="U435" s="6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8"/>
      <c r="U436" s="6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8"/>
      <c r="U437" s="6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8"/>
      <c r="U438" s="6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8"/>
      <c r="U439" s="6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8"/>
      <c r="U440" s="6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8"/>
      <c r="U441" s="6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8"/>
      <c r="U442" s="6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8"/>
      <c r="U443" s="6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8"/>
      <c r="U444" s="6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8"/>
      <c r="U445" s="6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8"/>
      <c r="U446" s="6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8"/>
      <c r="U447" s="6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8"/>
      <c r="U448" s="6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8"/>
      <c r="U449" s="6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8"/>
      <c r="U450" s="6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8"/>
      <c r="U451" s="6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8"/>
      <c r="U452" s="6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8"/>
      <c r="U453" s="6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8"/>
      <c r="U454" s="6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8"/>
      <c r="U455" s="6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8"/>
      <c r="U456" s="6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8"/>
      <c r="U457" s="6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8"/>
      <c r="U458" s="6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8"/>
      <c r="U459" s="6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8"/>
      <c r="U460" s="6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8"/>
      <c r="U461" s="6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8"/>
      <c r="U462" s="6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8"/>
      <c r="U463" s="6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8"/>
      <c r="U464" s="6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8"/>
      <c r="U465" s="6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8"/>
      <c r="U466" s="6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8"/>
      <c r="U467" s="6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8"/>
      <c r="U468" s="6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8"/>
      <c r="U469" s="6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8"/>
      <c r="U470" s="6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8"/>
      <c r="U471" s="6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8"/>
      <c r="U472" s="6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8"/>
      <c r="U473" s="6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8"/>
      <c r="U474" s="6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8"/>
      <c r="U475" s="6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8"/>
      <c r="U476" s="6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8"/>
      <c r="U477" s="6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8"/>
      <c r="U478" s="6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8"/>
      <c r="U479" s="6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8"/>
      <c r="U480" s="6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8"/>
      <c r="U481" s="6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8"/>
      <c r="U482" s="6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8"/>
      <c r="U483" s="6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8"/>
      <c r="U484" s="6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8"/>
      <c r="U485" s="6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8"/>
      <c r="U486" s="6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8"/>
      <c r="U487" s="6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8"/>
      <c r="U488" s="6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8"/>
      <c r="U489" s="6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8"/>
      <c r="U490" s="6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8"/>
      <c r="U491" s="6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8"/>
      <c r="U492" s="6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8"/>
      <c r="U493" s="6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8"/>
      <c r="U494" s="6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8"/>
      <c r="U495" s="6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8"/>
      <c r="U496" s="6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8"/>
      <c r="U497" s="6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8"/>
      <c r="U498" s="6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8"/>
      <c r="U499" s="6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8"/>
      <c r="U500" s="6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8"/>
      <c r="U501" s="6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8"/>
      <c r="U502" s="6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8"/>
      <c r="U503" s="6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8"/>
      <c r="U504" s="6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8"/>
      <c r="U505" s="6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8"/>
      <c r="U506" s="6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8"/>
      <c r="U507" s="6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8"/>
      <c r="U508" s="6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8"/>
      <c r="U509" s="6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8"/>
      <c r="U510" s="6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8"/>
      <c r="U511" s="6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8"/>
      <c r="U512" s="6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8"/>
      <c r="U513" s="6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8"/>
      <c r="U514" s="6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8"/>
      <c r="U515" s="6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8"/>
      <c r="U516" s="6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8"/>
      <c r="U517" s="6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8"/>
      <c r="U518" s="6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8"/>
      <c r="U519" s="6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8"/>
      <c r="U520" s="6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8"/>
      <c r="U521" s="6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8"/>
      <c r="U522" s="6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8"/>
      <c r="U523" s="6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8"/>
      <c r="U524" s="6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8"/>
      <c r="U525" s="6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8"/>
      <c r="U526" s="6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8"/>
      <c r="U527" s="6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8"/>
      <c r="U528" s="6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8"/>
      <c r="U529" s="6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8"/>
      <c r="U530" s="6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8"/>
      <c r="U531" s="6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8"/>
      <c r="U532" s="6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8"/>
      <c r="U533" s="6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8"/>
      <c r="U534" s="6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8"/>
      <c r="U535" s="6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8"/>
      <c r="U536" s="6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8"/>
      <c r="U537" s="6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8"/>
      <c r="U538" s="6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8"/>
      <c r="U539" s="6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8"/>
      <c r="U540" s="6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8"/>
      <c r="U541" s="6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8"/>
      <c r="U542" s="6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8"/>
      <c r="U543" s="6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8"/>
      <c r="U544" s="6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8"/>
      <c r="U545" s="6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8"/>
      <c r="U546" s="6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8"/>
      <c r="U547" s="6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8"/>
      <c r="U548" s="6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8"/>
      <c r="U549" s="6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8"/>
      <c r="U550" s="6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8"/>
      <c r="U551" s="6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8"/>
      <c r="U552" s="6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8"/>
      <c r="U553" s="6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8"/>
      <c r="U554" s="6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8"/>
      <c r="U555" s="6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8"/>
      <c r="U556" s="6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8"/>
      <c r="U557" s="6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8"/>
      <c r="U558" s="6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8"/>
      <c r="U559" s="6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8"/>
      <c r="U560" s="6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8"/>
      <c r="U561" s="6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8"/>
      <c r="U562" s="6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8"/>
      <c r="U563" s="6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8"/>
      <c r="U564" s="6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8"/>
      <c r="U565" s="6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8"/>
      <c r="U566" s="6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8"/>
      <c r="U567" s="6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8"/>
      <c r="U568" s="6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8"/>
      <c r="U569" s="6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8"/>
      <c r="U570" s="6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8"/>
      <c r="U571" s="6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8"/>
      <c r="U572" s="6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8"/>
      <c r="U573" s="6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8"/>
      <c r="U574" s="6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8"/>
      <c r="U575" s="6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8"/>
      <c r="U576" s="6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8"/>
      <c r="U577" s="6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8"/>
      <c r="U578" s="6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8"/>
      <c r="U579" s="6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8"/>
      <c r="U580" s="6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8"/>
      <c r="U581" s="6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8"/>
      <c r="U582" s="6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8"/>
      <c r="U583" s="6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8"/>
      <c r="U584" s="6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8"/>
      <c r="U585" s="6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8"/>
      <c r="U586" s="6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8"/>
      <c r="U587" s="6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8"/>
      <c r="U588" s="6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8"/>
      <c r="U589" s="6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8"/>
      <c r="U590" s="6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8"/>
      <c r="U591" s="6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8"/>
      <c r="U592" s="6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8"/>
      <c r="U593" s="6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8"/>
      <c r="U594" s="6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8"/>
      <c r="U595" s="6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8"/>
      <c r="U596" s="6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8"/>
      <c r="U597" s="6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8"/>
      <c r="U598" s="6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8"/>
      <c r="U599" s="6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8"/>
      <c r="U600" s="6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8"/>
      <c r="U601" s="6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8"/>
      <c r="U602" s="6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8"/>
      <c r="U603" s="6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8"/>
      <c r="U604" s="6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8"/>
      <c r="U605" s="6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8"/>
      <c r="U606" s="6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8"/>
      <c r="U607" s="6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8"/>
      <c r="U608" s="6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8"/>
      <c r="U609" s="6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8"/>
      <c r="U610" s="6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8"/>
      <c r="U611" s="6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8"/>
      <c r="U612" s="6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8"/>
      <c r="U613" s="6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8"/>
      <c r="U614" s="6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8"/>
      <c r="U615" s="6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8"/>
      <c r="U616" s="6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8"/>
      <c r="U617" s="6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8"/>
      <c r="U618" s="6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8"/>
      <c r="U619" s="6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8"/>
      <c r="U620" s="6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8"/>
      <c r="U621" s="6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8"/>
      <c r="U622" s="6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8"/>
      <c r="U623" s="6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8"/>
      <c r="U624" s="6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8"/>
      <c r="U625" s="6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8"/>
      <c r="U626" s="6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8"/>
      <c r="U627" s="6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8"/>
      <c r="U628" s="6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8"/>
      <c r="U629" s="6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8"/>
      <c r="U630" s="6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8"/>
      <c r="U631" s="6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8"/>
      <c r="U632" s="6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8"/>
      <c r="U633" s="6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8"/>
      <c r="U634" s="6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8"/>
      <c r="U635" s="6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8"/>
      <c r="U636" s="6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8"/>
      <c r="U637" s="6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8"/>
      <c r="U638" s="6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8"/>
      <c r="U639" s="6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8"/>
      <c r="U640" s="6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8"/>
      <c r="U641" s="6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8"/>
      <c r="U642" s="6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8"/>
      <c r="U643" s="6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8"/>
      <c r="U644" s="6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8"/>
      <c r="U645" s="6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8"/>
      <c r="U646" s="6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8"/>
      <c r="U647" s="6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8"/>
      <c r="U648" s="6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8"/>
      <c r="U649" s="6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8"/>
      <c r="U650" s="6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8"/>
      <c r="U651" s="6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8"/>
      <c r="U652" s="6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8"/>
      <c r="U653" s="6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8"/>
      <c r="U654" s="6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8"/>
      <c r="U655" s="6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8"/>
      <c r="U656" s="6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8"/>
      <c r="U657" s="6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8"/>
      <c r="U658" s="6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8"/>
      <c r="U659" s="6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8"/>
      <c r="U660" s="6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8"/>
      <c r="U661" s="6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8"/>
      <c r="U662" s="6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8"/>
      <c r="U663" s="6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8"/>
      <c r="U664" s="6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8"/>
      <c r="U665" s="6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8"/>
      <c r="U666" s="6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8"/>
      <c r="U667" s="6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8"/>
      <c r="U668" s="6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8"/>
      <c r="U669" s="6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8"/>
      <c r="U670" s="6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8"/>
      <c r="U671" s="6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8"/>
      <c r="U672" s="6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8"/>
      <c r="U673" s="6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8"/>
      <c r="U674" s="6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8"/>
      <c r="U675" s="6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8"/>
      <c r="U676" s="6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8"/>
      <c r="U677" s="6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8"/>
      <c r="U678" s="6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8"/>
      <c r="U679" s="6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8"/>
      <c r="U680" s="6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8"/>
      <c r="U681" s="6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8"/>
      <c r="U682" s="6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8"/>
      <c r="U683" s="6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8"/>
      <c r="U684" s="6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8"/>
      <c r="U685" s="6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8"/>
      <c r="U686" s="6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8"/>
      <c r="U687" s="6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8"/>
      <c r="U688" s="6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8"/>
      <c r="U689" s="6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8"/>
      <c r="U690" s="6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8"/>
      <c r="U691" s="6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8"/>
      <c r="U692" s="6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8"/>
      <c r="U693" s="6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8"/>
      <c r="U694" s="6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8"/>
      <c r="U695" s="6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8"/>
      <c r="U696" s="6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8"/>
      <c r="U697" s="6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8"/>
      <c r="U698" s="6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8"/>
      <c r="U699" s="6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8"/>
      <c r="U700" s="6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8"/>
      <c r="U701" s="6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8"/>
      <c r="U702" s="6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8"/>
      <c r="U703" s="6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8"/>
      <c r="U704" s="6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8"/>
      <c r="U705" s="6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8"/>
      <c r="U706" s="6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8"/>
      <c r="U707" s="6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8"/>
      <c r="U708" s="6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8"/>
      <c r="U709" s="6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8"/>
      <c r="U710" s="6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8"/>
      <c r="U711" s="6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8"/>
      <c r="U712" s="6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8"/>
      <c r="U713" s="6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8"/>
      <c r="U714" s="6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8"/>
      <c r="U715" s="6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8"/>
      <c r="U716" s="6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8"/>
      <c r="U717" s="6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8"/>
      <c r="U718" s="6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8"/>
      <c r="U719" s="6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8"/>
      <c r="U720" s="6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8"/>
      <c r="U721" s="6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8"/>
      <c r="U722" s="6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8"/>
      <c r="U723" s="6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8"/>
      <c r="U724" s="6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8"/>
      <c r="U725" s="6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8"/>
      <c r="U726" s="6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8"/>
      <c r="U727" s="6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8"/>
      <c r="U728" s="6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8"/>
      <c r="U729" s="6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8"/>
      <c r="U730" s="6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8"/>
      <c r="U731" s="6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8"/>
      <c r="U732" s="6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8"/>
      <c r="U733" s="6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8"/>
      <c r="U734" s="6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8"/>
      <c r="U735" s="6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8"/>
      <c r="U736" s="6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8"/>
      <c r="U737" s="6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8"/>
      <c r="U738" s="6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8"/>
      <c r="U739" s="6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8"/>
      <c r="U740" s="6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8"/>
      <c r="U741" s="6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8"/>
      <c r="U742" s="6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8"/>
      <c r="U743" s="6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8"/>
      <c r="U744" s="6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8"/>
      <c r="U745" s="6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8"/>
      <c r="U746" s="6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8"/>
      <c r="U747" s="6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8"/>
      <c r="U748" s="6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8"/>
      <c r="U749" s="6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8"/>
      <c r="U750" s="6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8"/>
      <c r="U751" s="6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8"/>
      <c r="U752" s="6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8"/>
      <c r="U753" s="6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8"/>
      <c r="U754" s="6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8"/>
      <c r="U755" s="6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8"/>
      <c r="U756" s="6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8"/>
      <c r="U757" s="6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8"/>
      <c r="U758" s="6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8"/>
      <c r="U759" s="6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8"/>
      <c r="U760" s="6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8"/>
      <c r="U761" s="6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8"/>
      <c r="U762" s="6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8"/>
      <c r="U763" s="6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8"/>
      <c r="U764" s="6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8"/>
      <c r="U765" s="6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8"/>
      <c r="U766" s="6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8"/>
      <c r="U767" s="6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8"/>
      <c r="U768" s="6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8"/>
      <c r="U769" s="6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8"/>
      <c r="U770" s="6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8"/>
      <c r="U771" s="6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8"/>
      <c r="U772" s="6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8"/>
      <c r="U773" s="6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8"/>
      <c r="U774" s="6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8"/>
      <c r="U775" s="6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8"/>
      <c r="U776" s="6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8"/>
      <c r="U777" s="6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8"/>
      <c r="U778" s="6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8"/>
      <c r="U779" s="6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8"/>
      <c r="U780" s="6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8"/>
      <c r="U781" s="6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8"/>
      <c r="U782" s="6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8"/>
      <c r="U783" s="6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8"/>
      <c r="U784" s="6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8"/>
      <c r="U785" s="6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8"/>
      <c r="U786" s="6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8"/>
      <c r="U787" s="6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8"/>
      <c r="U788" s="6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8"/>
      <c r="U789" s="6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8"/>
      <c r="U790" s="6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8"/>
      <c r="U791" s="6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8"/>
      <c r="U792" s="6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8"/>
      <c r="U793" s="6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8"/>
      <c r="U794" s="6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8"/>
      <c r="U795" s="6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8"/>
      <c r="U796" s="6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8"/>
      <c r="U797" s="6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8"/>
      <c r="U798" s="6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8"/>
      <c r="U799" s="6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8"/>
      <c r="U800" s="6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8"/>
      <c r="U801" s="6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8"/>
      <c r="U802" s="6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8"/>
      <c r="U803" s="6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8"/>
      <c r="U804" s="6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8"/>
      <c r="U805" s="6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8"/>
      <c r="U806" s="6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8"/>
      <c r="U807" s="6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8"/>
      <c r="U808" s="6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8"/>
      <c r="U809" s="6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8"/>
      <c r="U810" s="6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8"/>
      <c r="U811" s="6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8"/>
      <c r="U812" s="6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8"/>
      <c r="U813" s="6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8"/>
      <c r="U814" s="6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8"/>
      <c r="U815" s="6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8"/>
      <c r="U816" s="6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8"/>
      <c r="U817" s="6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8"/>
      <c r="U818" s="6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8"/>
      <c r="U819" s="6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8"/>
      <c r="U820" s="6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8"/>
      <c r="U821" s="6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8"/>
      <c r="U822" s="6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8"/>
      <c r="U823" s="6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8"/>
      <c r="U824" s="6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8"/>
      <c r="U825" s="6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8"/>
      <c r="U826" s="6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8"/>
      <c r="U827" s="6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8"/>
      <c r="U828" s="6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8"/>
      <c r="U829" s="6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8"/>
      <c r="U830" s="6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8"/>
      <c r="U831" s="6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8"/>
      <c r="U832" s="6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8"/>
      <c r="U833" s="6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8"/>
      <c r="U834" s="6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8"/>
      <c r="U835" s="6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8"/>
      <c r="U836" s="6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8"/>
      <c r="U837" s="6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8"/>
      <c r="U838" s="6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8"/>
      <c r="U839" s="6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8"/>
      <c r="U840" s="6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8"/>
      <c r="U841" s="6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8"/>
      <c r="U842" s="6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8"/>
      <c r="U843" s="6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8"/>
      <c r="U844" s="6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8"/>
      <c r="U845" s="6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8"/>
      <c r="U846" s="6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8"/>
      <c r="U847" s="6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8"/>
      <c r="U848" s="6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8"/>
      <c r="U849" s="6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8"/>
      <c r="U850" s="6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8"/>
      <c r="U851" s="6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8"/>
      <c r="U852" s="6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8"/>
      <c r="U853" s="6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8"/>
      <c r="U854" s="6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8"/>
      <c r="U855" s="6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8"/>
      <c r="U856" s="6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8"/>
      <c r="U857" s="6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8"/>
      <c r="U858" s="6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8"/>
      <c r="U859" s="6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8"/>
      <c r="U860" s="6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8"/>
      <c r="U861" s="6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8"/>
      <c r="U862" s="6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8"/>
      <c r="U863" s="6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8"/>
      <c r="U864" s="6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8"/>
      <c r="U865" s="6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8"/>
      <c r="U866" s="6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8"/>
      <c r="U867" s="6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8"/>
      <c r="U868" s="6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8"/>
      <c r="U869" s="6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8"/>
      <c r="U870" s="6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8"/>
      <c r="U871" s="6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8"/>
      <c r="U872" s="6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8"/>
      <c r="U873" s="6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8"/>
      <c r="U874" s="6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8"/>
      <c r="U875" s="6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8"/>
      <c r="U876" s="6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8"/>
      <c r="U877" s="6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8"/>
      <c r="U878" s="6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8"/>
      <c r="U879" s="6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8"/>
      <c r="U880" s="6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8"/>
      <c r="U881" s="6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8"/>
      <c r="U882" s="6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8"/>
      <c r="U883" s="6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8"/>
      <c r="U884" s="6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8"/>
      <c r="U885" s="6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8"/>
      <c r="U886" s="6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8"/>
      <c r="U887" s="6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8"/>
      <c r="U888" s="6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8"/>
      <c r="U889" s="6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8"/>
      <c r="U890" s="6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8"/>
      <c r="U891" s="6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8"/>
      <c r="U892" s="6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8"/>
      <c r="U893" s="6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8"/>
      <c r="U894" s="6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8"/>
      <c r="U895" s="6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8"/>
      <c r="U896" s="6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8"/>
      <c r="U897" s="6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8"/>
      <c r="U898" s="6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8"/>
      <c r="U899" s="6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8"/>
      <c r="U900" s="6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8"/>
      <c r="U901" s="6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8"/>
      <c r="U902" s="6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8"/>
      <c r="U903" s="6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8"/>
      <c r="U904" s="6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8"/>
      <c r="U905" s="6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8"/>
      <c r="U906" s="6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8"/>
      <c r="U907" s="6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8"/>
      <c r="U908" s="6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8"/>
      <c r="U909" s="6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8"/>
      <c r="U910" s="6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8"/>
      <c r="U911" s="6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8"/>
      <c r="U912" s="6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8"/>
      <c r="U913" s="6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8"/>
      <c r="U914" s="6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8"/>
      <c r="U915" s="6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8"/>
      <c r="U916" s="6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8"/>
      <c r="U917" s="6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8"/>
      <c r="U918" s="6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8"/>
      <c r="U919" s="6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8"/>
      <c r="U920" s="6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8"/>
      <c r="U921" s="6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8"/>
      <c r="U922" s="6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8"/>
      <c r="U923" s="6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8"/>
      <c r="U924" s="6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8"/>
      <c r="U925" s="6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8"/>
      <c r="U926" s="6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8"/>
      <c r="U927" s="6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8"/>
      <c r="U928" s="6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8"/>
      <c r="U929" s="6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8"/>
      <c r="U930" s="6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8"/>
      <c r="U931" s="6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8"/>
      <c r="U932" s="6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8"/>
      <c r="U933" s="6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8"/>
      <c r="U934" s="6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8"/>
      <c r="U935" s="6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8"/>
      <c r="U936" s="6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8"/>
      <c r="U937" s="6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8"/>
      <c r="U938" s="6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8"/>
      <c r="U939" s="6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8"/>
      <c r="U940" s="6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8"/>
      <c r="U941" s="6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8"/>
      <c r="U942" s="6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8"/>
      <c r="U943" s="6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8"/>
      <c r="U944" s="6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8"/>
      <c r="U945" s="6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8"/>
      <c r="U946" s="6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8"/>
      <c r="U947" s="6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8"/>
      <c r="U948" s="6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8"/>
      <c r="U949" s="6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8"/>
      <c r="U950" s="6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8"/>
      <c r="U951" s="6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8"/>
      <c r="U952" s="6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8"/>
      <c r="U953" s="6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8"/>
      <c r="U954" s="6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8"/>
      <c r="U955" s="6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8"/>
      <c r="U956" s="6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8"/>
      <c r="U957" s="6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8"/>
      <c r="U958" s="6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8"/>
      <c r="U959" s="6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8"/>
      <c r="U960" s="6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8"/>
      <c r="U961" s="6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8"/>
      <c r="U962" s="6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8"/>
      <c r="U963" s="6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8"/>
      <c r="U964" s="6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8"/>
      <c r="U965" s="6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8"/>
      <c r="U966" s="6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8"/>
      <c r="U967" s="6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8"/>
      <c r="U968" s="6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8"/>
      <c r="U969" s="6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8"/>
      <c r="U970" s="6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8"/>
      <c r="U971" s="6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8"/>
      <c r="U972" s="6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8"/>
      <c r="U973" s="6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8"/>
      <c r="U974" s="6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8"/>
      <c r="U975" s="6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8"/>
      <c r="U976" s="6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8"/>
      <c r="U977" s="6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8"/>
      <c r="U978" s="6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8"/>
      <c r="U979" s="6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8"/>
      <c r="U980" s="6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8"/>
      <c r="U981" s="6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8"/>
      <c r="U982" s="6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8"/>
      <c r="U983" s="6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8"/>
      <c r="U984" s="6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8"/>
      <c r="U985" s="6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8"/>
      <c r="U986" s="6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8"/>
      <c r="U987" s="6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8"/>
      <c r="U988" s="6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8"/>
      <c r="U989" s="6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8"/>
      <c r="U990" s="6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8"/>
      <c r="U991" s="6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8"/>
      <c r="U992" s="6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8"/>
      <c r="U993" s="6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8"/>
      <c r="U994" s="6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8"/>
      <c r="U995" s="6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8"/>
      <c r="U996" s="6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8"/>
      <c r="U997" s="6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8"/>
      <c r="U998" s="6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8"/>
      <c r="U999" s="6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8"/>
      <c r="U1000" s="6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7" t="s">
        <v>0</v>
      </c>
      <c r="B1" s="5"/>
      <c r="C1" s="5"/>
      <c r="D1" s="5"/>
      <c r="E1" s="5"/>
      <c r="F1" s="12"/>
      <c r="G1" s="14"/>
      <c r="H1" s="5"/>
      <c r="I1" s="5"/>
      <c r="J1" s="5"/>
      <c r="K1" s="5"/>
      <c r="L1" s="5"/>
      <c r="M1" s="5"/>
      <c r="N1" s="5"/>
      <c r="O1" s="5"/>
      <c r="P1" s="5"/>
      <c r="Q1" s="7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9" t="s">
        <v>10</v>
      </c>
      <c r="B4" s="20"/>
      <c r="C4" s="20"/>
      <c r="D4" s="20">
        <v>6.0</v>
      </c>
      <c r="E4" s="20">
        <v>2.0</v>
      </c>
      <c r="F4" s="20">
        <v>4.0</v>
      </c>
      <c r="G4" s="20">
        <v>3.0</v>
      </c>
      <c r="H4" s="20">
        <v>4.0</v>
      </c>
      <c r="I4" s="20">
        <v>1.0</v>
      </c>
      <c r="J4" s="20"/>
      <c r="K4" s="20"/>
      <c r="L4" s="20"/>
      <c r="M4" s="20"/>
      <c r="N4" s="20"/>
      <c r="O4" s="20"/>
      <c r="P4" s="20"/>
      <c r="Q4" s="23">
        <f t="shared" ref="Q4:Q19" si="1">SUM(B4:P4)</f>
        <v>20</v>
      </c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25" t="s">
        <v>14</v>
      </c>
      <c r="B5" s="20"/>
      <c r="C5" s="20"/>
      <c r="D5" s="20">
        <v>6.0</v>
      </c>
      <c r="E5" s="20">
        <v>3.0</v>
      </c>
      <c r="F5" s="20">
        <v>2.0</v>
      </c>
      <c r="G5" s="20">
        <v>2.0</v>
      </c>
      <c r="H5" s="20">
        <v>7.0</v>
      </c>
      <c r="I5" s="20">
        <v>2.0</v>
      </c>
      <c r="J5" s="20"/>
      <c r="K5" s="20"/>
      <c r="L5" s="20"/>
      <c r="M5" s="20"/>
      <c r="N5" s="20"/>
      <c r="O5" s="20"/>
      <c r="P5" s="20"/>
      <c r="Q5" s="23">
        <f t="shared" si="1"/>
        <v>22</v>
      </c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7" t="s">
        <v>15</v>
      </c>
      <c r="B6" s="20"/>
      <c r="C6" s="20"/>
      <c r="D6" s="20">
        <v>4.0</v>
      </c>
      <c r="E6" s="20">
        <v>3.0</v>
      </c>
      <c r="F6" s="20">
        <v>1.0</v>
      </c>
      <c r="G6" s="20">
        <v>1.0</v>
      </c>
      <c r="H6" s="20">
        <v>3.0</v>
      </c>
      <c r="I6" s="20">
        <v>1.0</v>
      </c>
      <c r="J6" s="20"/>
      <c r="K6" s="20"/>
      <c r="L6" s="20"/>
      <c r="M6" s="20"/>
      <c r="N6" s="20"/>
      <c r="O6" s="20"/>
      <c r="P6" s="20"/>
      <c r="Q6" s="23">
        <f t="shared" si="1"/>
        <v>13</v>
      </c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29" t="s">
        <v>16</v>
      </c>
      <c r="B7" s="31"/>
      <c r="C7" s="31"/>
      <c r="D7" s="31">
        <v>1.0</v>
      </c>
      <c r="E7" s="31">
        <v>2.0</v>
      </c>
      <c r="F7" s="31"/>
      <c r="G7" s="31">
        <v>2.0</v>
      </c>
      <c r="H7" s="31">
        <v>3.0</v>
      </c>
      <c r="I7" s="31">
        <v>1.0</v>
      </c>
      <c r="J7" s="31"/>
      <c r="K7" s="31"/>
      <c r="L7" s="31"/>
      <c r="M7" s="31"/>
      <c r="N7" s="31"/>
      <c r="O7" s="31"/>
      <c r="P7" s="31"/>
      <c r="Q7" s="33">
        <f t="shared" si="1"/>
        <v>9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29" t="s">
        <v>18</v>
      </c>
      <c r="B8" s="31"/>
      <c r="C8" s="31"/>
      <c r="D8" s="31"/>
      <c r="E8" s="31">
        <v>1.0</v>
      </c>
      <c r="F8" s="31">
        <v>3.0</v>
      </c>
      <c r="G8" s="31">
        <v>3.0</v>
      </c>
      <c r="H8" s="31">
        <v>1.0</v>
      </c>
      <c r="I8" s="31">
        <v>5.0</v>
      </c>
      <c r="J8" s="31"/>
      <c r="K8" s="31"/>
      <c r="L8" s="31"/>
      <c r="M8" s="31"/>
      <c r="N8" s="31"/>
      <c r="O8" s="31"/>
      <c r="P8" s="31"/>
      <c r="Q8" s="33">
        <f t="shared" si="1"/>
        <v>13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7" t="s">
        <v>19</v>
      </c>
      <c r="B9" s="20"/>
      <c r="C9" s="20"/>
      <c r="D9" s="20">
        <v>3.0</v>
      </c>
      <c r="E9" s="20">
        <v>2.0</v>
      </c>
      <c r="F9" s="20">
        <v>3.0</v>
      </c>
      <c r="G9" s="20">
        <v>6.0</v>
      </c>
      <c r="H9" s="20">
        <v>5.0</v>
      </c>
      <c r="I9" s="20">
        <v>2.0</v>
      </c>
      <c r="J9" s="20"/>
      <c r="K9" s="20"/>
      <c r="L9" s="20"/>
      <c r="M9" s="20"/>
      <c r="N9" s="20"/>
      <c r="O9" s="20"/>
      <c r="P9" s="20"/>
      <c r="Q9" s="23">
        <f t="shared" si="1"/>
        <v>21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29" t="s">
        <v>29</v>
      </c>
      <c r="B10" s="31"/>
      <c r="C10" s="31"/>
      <c r="D10" s="31">
        <v>10.0</v>
      </c>
      <c r="E10" s="31">
        <v>4.0</v>
      </c>
      <c r="F10" s="31">
        <v>3.0</v>
      </c>
      <c r="G10" s="31">
        <v>7.0</v>
      </c>
      <c r="H10" s="31">
        <v>12.0</v>
      </c>
      <c r="I10" s="31">
        <v>5.0</v>
      </c>
      <c r="J10" s="31"/>
      <c r="K10" s="31"/>
      <c r="L10" s="31"/>
      <c r="M10" s="31"/>
      <c r="N10" s="31"/>
      <c r="O10" s="31"/>
      <c r="P10" s="31"/>
      <c r="Q10" s="33">
        <f t="shared" si="1"/>
        <v>41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7" t="s">
        <v>35</v>
      </c>
      <c r="B11" s="20"/>
      <c r="C11" s="20"/>
      <c r="D11" s="20">
        <v>4.0</v>
      </c>
      <c r="E11" s="20">
        <v>3.0</v>
      </c>
      <c r="F11" s="20">
        <v>5.0</v>
      </c>
      <c r="G11" s="20">
        <v>7.0</v>
      </c>
      <c r="H11" s="20">
        <v>4.0</v>
      </c>
      <c r="I11" s="20">
        <v>1.0</v>
      </c>
      <c r="J11" s="20"/>
      <c r="K11" s="20"/>
      <c r="L11" s="20"/>
      <c r="M11" s="20"/>
      <c r="N11" s="20"/>
      <c r="O11" s="20"/>
      <c r="P11" s="20"/>
      <c r="Q11" s="23">
        <f t="shared" si="1"/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9" t="s">
        <v>36</v>
      </c>
      <c r="B12" s="31"/>
      <c r="C12" s="31"/>
      <c r="D12" s="31">
        <v>2.0</v>
      </c>
      <c r="E12" s="31">
        <v>2.0</v>
      </c>
      <c r="F12" s="31">
        <v>5.0</v>
      </c>
      <c r="G12" s="31">
        <v>3.0</v>
      </c>
      <c r="H12" s="31">
        <v>4.0</v>
      </c>
      <c r="I12" s="31">
        <v>5.0</v>
      </c>
      <c r="J12" s="31"/>
      <c r="K12" s="31"/>
      <c r="L12" s="31"/>
      <c r="M12" s="31"/>
      <c r="N12" s="31"/>
      <c r="O12" s="31"/>
      <c r="P12" s="31"/>
      <c r="Q12" s="33">
        <f t="shared" si="1"/>
        <v>21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7" t="s">
        <v>38</v>
      </c>
      <c r="B13" s="20"/>
      <c r="C13" s="20"/>
      <c r="D13" s="20">
        <v>3.0</v>
      </c>
      <c r="E13" s="20">
        <v>6.0</v>
      </c>
      <c r="F13" s="20">
        <v>4.0</v>
      </c>
      <c r="G13" s="20"/>
      <c r="H13" s="20">
        <v>4.0</v>
      </c>
      <c r="I13" s="20">
        <v>6.0</v>
      </c>
      <c r="J13" s="20"/>
      <c r="K13" s="20"/>
      <c r="L13" s="20"/>
      <c r="M13" s="20"/>
      <c r="N13" s="20"/>
      <c r="O13" s="20"/>
      <c r="P13" s="20"/>
      <c r="Q13" s="23">
        <f t="shared" si="1"/>
        <v>23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9" t="s">
        <v>40</v>
      </c>
      <c r="B14" s="31"/>
      <c r="C14" s="31"/>
      <c r="D14" s="31">
        <v>2.0</v>
      </c>
      <c r="E14" s="31">
        <v>1.0</v>
      </c>
      <c r="F14" s="31">
        <v>1.0</v>
      </c>
      <c r="G14" s="31"/>
      <c r="H14" s="31"/>
      <c r="I14" s="31">
        <v>4.0</v>
      </c>
      <c r="J14" s="31"/>
      <c r="K14" s="31"/>
      <c r="L14" s="31"/>
      <c r="M14" s="31"/>
      <c r="N14" s="31"/>
      <c r="O14" s="31"/>
      <c r="P14" s="31"/>
      <c r="Q14" s="33">
        <f t="shared" si="1"/>
        <v>8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7" t="s">
        <v>41</v>
      </c>
      <c r="B15" s="20"/>
      <c r="C15" s="20"/>
      <c r="D15" s="20">
        <v>3.0</v>
      </c>
      <c r="E15" s="39"/>
      <c r="F15" s="20">
        <v>4.0</v>
      </c>
      <c r="G15" s="20">
        <v>1.0</v>
      </c>
      <c r="H15" s="20">
        <v>1.0</v>
      </c>
      <c r="I15" s="20">
        <v>1.0</v>
      </c>
      <c r="J15" s="20"/>
      <c r="K15" s="20"/>
      <c r="L15" s="20"/>
      <c r="M15" s="20"/>
      <c r="N15" s="20"/>
      <c r="O15" s="20"/>
      <c r="P15" s="20"/>
      <c r="Q15" s="23">
        <f t="shared" si="1"/>
        <v>10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29" t="s">
        <v>42</v>
      </c>
      <c r="B16" s="31"/>
      <c r="C16" s="31"/>
      <c r="D16" s="31"/>
      <c r="E16" s="31"/>
      <c r="F16" s="31">
        <v>1.0</v>
      </c>
      <c r="G16" s="31">
        <v>2.0</v>
      </c>
      <c r="H16" s="31">
        <v>2.0</v>
      </c>
      <c r="I16" s="31">
        <v>1.0</v>
      </c>
      <c r="J16" s="31"/>
      <c r="K16" s="31"/>
      <c r="L16" s="31"/>
      <c r="M16" s="31"/>
      <c r="N16" s="31"/>
      <c r="O16" s="31"/>
      <c r="P16" s="31"/>
      <c r="Q16" s="33">
        <f t="shared" si="1"/>
        <v>6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27" t="s">
        <v>44</v>
      </c>
      <c r="B17" s="20"/>
      <c r="C17" s="20"/>
      <c r="D17" s="20">
        <v>1.0</v>
      </c>
      <c r="E17" s="20">
        <v>3.0</v>
      </c>
      <c r="F17" s="20">
        <v>5.0</v>
      </c>
      <c r="G17" s="20">
        <v>5.0</v>
      </c>
      <c r="H17" s="20">
        <v>9.0</v>
      </c>
      <c r="I17" s="20">
        <v>6.0</v>
      </c>
      <c r="J17" s="20"/>
      <c r="K17" s="20"/>
      <c r="L17" s="20"/>
      <c r="M17" s="20"/>
      <c r="N17" s="20"/>
      <c r="O17" s="20"/>
      <c r="P17" s="20"/>
      <c r="Q17" s="23">
        <f t="shared" si="1"/>
        <v>29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29" t="s">
        <v>46</v>
      </c>
      <c r="B18" s="31"/>
      <c r="C18" s="31"/>
      <c r="D18" s="31">
        <v>2.0</v>
      </c>
      <c r="E18" s="31">
        <v>2.0</v>
      </c>
      <c r="F18" s="31">
        <v>3.0</v>
      </c>
      <c r="G18" s="31">
        <v>2.0</v>
      </c>
      <c r="H18" s="31">
        <v>5.0</v>
      </c>
      <c r="I18" s="31">
        <v>7.0</v>
      </c>
      <c r="J18" s="31"/>
      <c r="K18" s="31"/>
      <c r="L18" s="31"/>
      <c r="M18" s="31"/>
      <c r="N18" s="31"/>
      <c r="O18" s="31"/>
      <c r="P18" s="31"/>
      <c r="Q18" s="33">
        <f t="shared" si="1"/>
        <v>21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7" t="s">
        <v>48</v>
      </c>
      <c r="B19" s="46">
        <f t="shared" ref="B19:P19" si="2">SUM(B4:B18)</f>
        <v>0</v>
      </c>
      <c r="C19" s="46">
        <f t="shared" si="2"/>
        <v>0</v>
      </c>
      <c r="D19" s="46">
        <f t="shared" si="2"/>
        <v>47</v>
      </c>
      <c r="E19" s="46">
        <f t="shared" si="2"/>
        <v>34</v>
      </c>
      <c r="F19" s="46">
        <f t="shared" si="2"/>
        <v>44</v>
      </c>
      <c r="G19" s="46">
        <f t="shared" si="2"/>
        <v>44</v>
      </c>
      <c r="H19" s="46">
        <f t="shared" si="2"/>
        <v>64</v>
      </c>
      <c r="I19" s="46">
        <f t="shared" si="2"/>
        <v>48</v>
      </c>
      <c r="J19" s="46">
        <f t="shared" si="2"/>
        <v>0</v>
      </c>
      <c r="K19" s="46">
        <f t="shared" si="2"/>
        <v>0</v>
      </c>
      <c r="L19" s="46">
        <f t="shared" si="2"/>
        <v>0</v>
      </c>
      <c r="M19" s="46">
        <f t="shared" si="2"/>
        <v>0</v>
      </c>
      <c r="N19" s="46">
        <f t="shared" si="2"/>
        <v>0</v>
      </c>
      <c r="O19" s="46">
        <f t="shared" si="2"/>
        <v>0</v>
      </c>
      <c r="P19" s="46">
        <f t="shared" si="2"/>
        <v>0</v>
      </c>
      <c r="Q19" s="49">
        <f t="shared" si="1"/>
        <v>281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7.5" customHeight="1">
      <c r="A20" s="23"/>
      <c r="B20" s="52"/>
      <c r="C20" s="52"/>
      <c r="D20" s="52"/>
      <c r="E20" s="52"/>
      <c r="F20" s="52"/>
      <c r="G20" s="52"/>
      <c r="H20" s="52"/>
      <c r="I20" s="52"/>
      <c r="J20" s="20"/>
      <c r="K20" s="20"/>
      <c r="L20" s="20"/>
      <c r="M20" s="20"/>
      <c r="N20" s="20"/>
      <c r="O20" s="20"/>
      <c r="P20" s="20"/>
      <c r="Q20" s="23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29" t="s">
        <v>49</v>
      </c>
      <c r="B21" s="31"/>
      <c r="C21" s="31"/>
      <c r="D21" s="31"/>
      <c r="E21" s="31"/>
      <c r="F21" s="31"/>
      <c r="G21" s="31"/>
      <c r="H21" s="31"/>
      <c r="I21" s="31"/>
      <c r="J21" s="31">
        <v>3.0</v>
      </c>
      <c r="K21" s="31">
        <v>2.0</v>
      </c>
      <c r="L21" s="31">
        <v>3.0</v>
      </c>
      <c r="M21" s="31"/>
      <c r="N21" s="31"/>
      <c r="O21" s="31"/>
      <c r="P21" s="31"/>
      <c r="Q21" s="33">
        <f t="shared" ref="Q21:Q23" si="3">SUM(B21:P21)</f>
        <v>8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27" t="s">
        <v>51</v>
      </c>
      <c r="B22" s="20"/>
      <c r="C22" s="20"/>
      <c r="D22" s="20"/>
      <c r="E22" s="20"/>
      <c r="F22" s="20"/>
      <c r="G22" s="20"/>
      <c r="H22" s="20"/>
      <c r="I22" s="20"/>
      <c r="J22" s="20">
        <v>8.0</v>
      </c>
      <c r="K22" s="20">
        <v>6.0</v>
      </c>
      <c r="L22" s="20">
        <v>10.0</v>
      </c>
      <c r="M22" s="20"/>
      <c r="N22" s="20"/>
      <c r="O22" s="20"/>
      <c r="P22" s="20"/>
      <c r="Q22" s="23">
        <f t="shared" si="3"/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29" t="s">
        <v>53</v>
      </c>
      <c r="B23" s="31"/>
      <c r="C23" s="31"/>
      <c r="D23" s="31"/>
      <c r="E23" s="31"/>
      <c r="F23" s="31"/>
      <c r="G23" s="31"/>
      <c r="H23" s="31"/>
      <c r="I23" s="31"/>
      <c r="J23" s="31">
        <v>2.0</v>
      </c>
      <c r="K23" s="31">
        <v>9.0</v>
      </c>
      <c r="L23" s="31">
        <v>3.0</v>
      </c>
      <c r="M23" s="31"/>
      <c r="N23" s="31"/>
      <c r="O23" s="31"/>
      <c r="P23" s="31"/>
      <c r="Q23" s="33">
        <f t="shared" si="3"/>
        <v>14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29" t="s">
        <v>55</v>
      </c>
      <c r="B24" s="31"/>
      <c r="C24" s="31"/>
      <c r="D24" s="31"/>
      <c r="E24" s="31"/>
      <c r="F24" s="31"/>
      <c r="G24" s="31"/>
      <c r="H24" s="31"/>
      <c r="I24" s="31"/>
      <c r="J24" s="31">
        <v>2.0</v>
      </c>
      <c r="K24" s="31"/>
      <c r="L24" s="31">
        <v>4.0</v>
      </c>
      <c r="M24" s="31"/>
      <c r="N24" s="31"/>
      <c r="O24" s="31"/>
      <c r="P24" s="31"/>
      <c r="Q24" s="33">
        <f>SUM(J24:P24)</f>
        <v>6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29" t="s">
        <v>58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7.0</v>
      </c>
      <c r="L25" s="31">
        <v>7.0</v>
      </c>
      <c r="M25" s="31"/>
      <c r="N25" s="31"/>
      <c r="O25" s="31"/>
      <c r="P25" s="31"/>
      <c r="Q25" s="33">
        <f t="shared" ref="Q25:Q29" si="4">SUM(B25:P25)</f>
        <v>17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27" t="s">
        <v>59</v>
      </c>
      <c r="B26" s="20"/>
      <c r="C26" s="20"/>
      <c r="D26" s="20"/>
      <c r="E26" s="20"/>
      <c r="F26" s="20"/>
      <c r="G26" s="20"/>
      <c r="H26" s="20"/>
      <c r="I26" s="20"/>
      <c r="J26" s="20">
        <v>9.0</v>
      </c>
      <c r="K26" s="20">
        <v>11.0</v>
      </c>
      <c r="L26" s="20">
        <v>2.0</v>
      </c>
      <c r="M26" s="20"/>
      <c r="N26" s="20"/>
      <c r="O26" s="20"/>
      <c r="P26" s="20"/>
      <c r="Q26" s="23">
        <f t="shared" si="4"/>
        <v>22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27" t="s">
        <v>61</v>
      </c>
      <c r="B27" s="20"/>
      <c r="C27" s="20"/>
      <c r="D27" s="20"/>
      <c r="E27" s="20"/>
      <c r="F27" s="20"/>
      <c r="G27" s="20"/>
      <c r="H27" s="20"/>
      <c r="I27" s="20"/>
      <c r="J27" s="57">
        <v>6.0</v>
      </c>
      <c r="K27" s="57">
        <v>4.0</v>
      </c>
      <c r="L27" s="57">
        <v>2.0</v>
      </c>
      <c r="M27" s="20"/>
      <c r="N27" s="20"/>
      <c r="O27" s="20"/>
      <c r="P27" s="20"/>
      <c r="Q27" s="23">
        <f t="shared" si="4"/>
        <v>12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29" t="s">
        <v>64</v>
      </c>
      <c r="B28" s="31"/>
      <c r="C28" s="31"/>
      <c r="D28" s="31"/>
      <c r="E28" s="31"/>
      <c r="F28" s="31"/>
      <c r="G28" s="31"/>
      <c r="H28" s="31"/>
      <c r="I28" s="31"/>
      <c r="J28" s="31">
        <v>5.0</v>
      </c>
      <c r="K28" s="31">
        <v>7.0</v>
      </c>
      <c r="L28" s="31">
        <v>6.0</v>
      </c>
      <c r="M28" s="31"/>
      <c r="N28" s="31"/>
      <c r="O28" s="31"/>
      <c r="P28" s="31"/>
      <c r="Q28" s="33">
        <f t="shared" si="4"/>
        <v>18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27" t="s">
        <v>65</v>
      </c>
      <c r="B29" s="20"/>
      <c r="C29" s="20"/>
      <c r="D29" s="20"/>
      <c r="E29" s="20"/>
      <c r="F29" s="20"/>
      <c r="G29" s="20"/>
      <c r="H29" s="20"/>
      <c r="I29" s="20"/>
      <c r="J29" s="20">
        <v>8.0</v>
      </c>
      <c r="K29" s="20">
        <v>5.0</v>
      </c>
      <c r="L29" s="20">
        <v>5.0</v>
      </c>
      <c r="M29" s="20"/>
      <c r="N29" s="20"/>
      <c r="O29" s="20"/>
      <c r="P29" s="20"/>
      <c r="Q29" s="23">
        <f t="shared" si="4"/>
        <v>18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7" t="s">
        <v>67</v>
      </c>
      <c r="B30" s="46">
        <f t="shared" ref="B30:I30" si="5">SUM(B21:B28)</f>
        <v>0</v>
      </c>
      <c r="C30" s="46">
        <f t="shared" si="5"/>
        <v>0</v>
      </c>
      <c r="D30" s="46">
        <f t="shared" si="5"/>
        <v>0</v>
      </c>
      <c r="E30" s="46">
        <f t="shared" si="5"/>
        <v>0</v>
      </c>
      <c r="F30" s="46">
        <f t="shared" si="5"/>
        <v>0</v>
      </c>
      <c r="G30" s="46">
        <f t="shared" si="5"/>
        <v>0</v>
      </c>
      <c r="H30" s="46">
        <f t="shared" si="5"/>
        <v>0</v>
      </c>
      <c r="I30" s="46">
        <f t="shared" si="5"/>
        <v>0</v>
      </c>
      <c r="J30" s="46">
        <f t="shared" ref="J30:L30" si="6">SUM(J21:J29)</f>
        <v>46</v>
      </c>
      <c r="K30" s="46">
        <f t="shared" si="6"/>
        <v>51</v>
      </c>
      <c r="L30" s="46">
        <f t="shared" si="6"/>
        <v>42</v>
      </c>
      <c r="M30" s="46">
        <f t="shared" ref="M30:P30" si="7">SUM(M21:M28)</f>
        <v>0</v>
      </c>
      <c r="N30" s="46">
        <f t="shared" si="7"/>
        <v>0</v>
      </c>
      <c r="O30" s="46">
        <f t="shared" si="7"/>
        <v>0</v>
      </c>
      <c r="P30" s="46">
        <f t="shared" si="7"/>
        <v>0</v>
      </c>
      <c r="Q30" s="49">
        <f>SUM(J30:P30)</f>
        <v>139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7.5" customHeight="1">
      <c r="A31" s="23"/>
      <c r="B31" s="20"/>
      <c r="C31" s="20"/>
      <c r="D31" s="20"/>
      <c r="E31" s="20"/>
      <c r="F31" s="20"/>
      <c r="G31" s="20"/>
      <c r="H31" s="20"/>
      <c r="I31" s="20"/>
      <c r="J31" s="52"/>
      <c r="K31" s="52"/>
      <c r="L31" s="52"/>
      <c r="M31" s="20"/>
      <c r="N31" s="20"/>
      <c r="O31" s="20"/>
      <c r="P31" s="20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29" t="s">
        <v>77</v>
      </c>
      <c r="B32" s="31"/>
      <c r="C32" s="31"/>
      <c r="D32" s="31"/>
      <c r="E32" s="31"/>
      <c r="F32" s="31"/>
      <c r="G32" s="31"/>
      <c r="H32" s="31"/>
      <c r="I32" s="31"/>
      <c r="J32" s="59"/>
      <c r="K32" s="59"/>
      <c r="L32" s="59"/>
      <c r="M32" s="31">
        <v>10.0</v>
      </c>
      <c r="N32" s="31">
        <v>10.0</v>
      </c>
      <c r="O32" s="31">
        <v>3.0</v>
      </c>
      <c r="P32" s="31">
        <v>6.0</v>
      </c>
      <c r="Q32" s="33">
        <f t="shared" ref="Q32:Q37" si="8">SUM(B32:P32)</f>
        <v>29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27" t="s">
        <v>81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>
        <v>3.0</v>
      </c>
      <c r="N33" s="20">
        <v>9.0</v>
      </c>
      <c r="O33" s="20">
        <v>9.0</v>
      </c>
      <c r="P33" s="20">
        <v>10.0</v>
      </c>
      <c r="Q33" s="23">
        <f t="shared" si="8"/>
        <v>31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29" t="s">
        <v>83</v>
      </c>
      <c r="B34" s="31"/>
      <c r="C34" s="31"/>
      <c r="D34" s="31"/>
      <c r="E34" s="31"/>
      <c r="F34" s="31"/>
      <c r="G34" s="31"/>
      <c r="H34" s="60"/>
      <c r="I34" s="31"/>
      <c r="J34" s="31"/>
      <c r="K34" s="31"/>
      <c r="L34" s="31"/>
      <c r="M34" s="31">
        <v>6.0</v>
      </c>
      <c r="N34" s="31">
        <v>8.0</v>
      </c>
      <c r="O34" s="31">
        <v>7.0</v>
      </c>
      <c r="P34" s="31">
        <v>7.0</v>
      </c>
      <c r="Q34" s="33">
        <f t="shared" si="8"/>
        <v>28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27" t="s">
        <v>87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>
        <v>10.0</v>
      </c>
      <c r="N35" s="20">
        <v>3.0</v>
      </c>
      <c r="O35" s="20">
        <v>12.0</v>
      </c>
      <c r="P35" s="20">
        <v>8.0</v>
      </c>
      <c r="Q35" s="23">
        <f t="shared" si="8"/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29" t="s">
        <v>89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>
        <v>8.0</v>
      </c>
      <c r="N36" s="31">
        <v>3.0</v>
      </c>
      <c r="O36" s="31">
        <v>3.0</v>
      </c>
      <c r="P36" s="31">
        <v>4.0</v>
      </c>
      <c r="Q36" s="33">
        <f t="shared" si="8"/>
        <v>18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1" t="s">
        <v>91</v>
      </c>
      <c r="B37" s="46">
        <f t="shared" ref="B37:P37" si="9">SUM(B32:B36)</f>
        <v>0</v>
      </c>
      <c r="C37" s="46">
        <f t="shared" si="9"/>
        <v>0</v>
      </c>
      <c r="D37" s="46">
        <f t="shared" si="9"/>
        <v>0</v>
      </c>
      <c r="E37" s="46">
        <f t="shared" si="9"/>
        <v>0</v>
      </c>
      <c r="F37" s="46">
        <f t="shared" si="9"/>
        <v>0</v>
      </c>
      <c r="G37" s="46">
        <f t="shared" si="9"/>
        <v>0</v>
      </c>
      <c r="H37" s="46">
        <f t="shared" si="9"/>
        <v>0</v>
      </c>
      <c r="I37" s="46">
        <f t="shared" si="9"/>
        <v>0</v>
      </c>
      <c r="J37" s="46">
        <f t="shared" si="9"/>
        <v>0</v>
      </c>
      <c r="K37" s="46">
        <f t="shared" si="9"/>
        <v>0</v>
      </c>
      <c r="L37" s="46">
        <f t="shared" si="9"/>
        <v>0</v>
      </c>
      <c r="M37" s="46">
        <f t="shared" si="9"/>
        <v>37</v>
      </c>
      <c r="N37" s="46">
        <f t="shared" si="9"/>
        <v>33</v>
      </c>
      <c r="O37" s="46">
        <f t="shared" si="9"/>
        <v>34</v>
      </c>
      <c r="P37" s="46">
        <f t="shared" si="9"/>
        <v>35</v>
      </c>
      <c r="Q37" s="49">
        <f t="shared" si="8"/>
        <v>139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7.5" customHeight="1">
      <c r="A38" s="63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3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23" t="s">
        <v>100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7">
        <f>SUM(B39:P39)</f>
        <v>559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4.25" customHeight="1">
      <c r="A40" s="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4.25" customHeight="1">
      <c r="A41" s="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4.25" customHeight="1">
      <c r="A42" s="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4.25" customHeight="1">
      <c r="A43" s="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4.25" customHeight="1">
      <c r="A44" s="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4.25" customHeight="1">
      <c r="A45" s="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4.25" customHeight="1">
      <c r="A46" s="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4.25" customHeight="1">
      <c r="A47" s="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4.25" customHeight="1">
      <c r="A48" s="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4.25" customHeight="1">
      <c r="A49" s="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4.25" customHeight="1">
      <c r="A50" s="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4.25" customHeight="1">
      <c r="A51" s="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4.25" customHeight="1">
      <c r="A52" s="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4.25" customHeight="1">
      <c r="A53" s="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4.25" customHeight="1">
      <c r="A54" s="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4.25" customHeight="1">
      <c r="A55" s="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4.25" customHeight="1">
      <c r="A56" s="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4.25" customHeight="1">
      <c r="A57" s="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4.25" customHeight="1">
      <c r="A58" s="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4.25" customHeight="1">
      <c r="A59" s="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4.25" customHeight="1">
      <c r="A60" s="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4.25" customHeight="1">
      <c r="A61" s="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4.25" customHeight="1">
      <c r="A62" s="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4.25" customHeight="1">
      <c r="A63" s="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4.25" customHeight="1">
      <c r="A64" s="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4.25" customHeight="1">
      <c r="A65" s="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4.25" customHeight="1">
      <c r="A66" s="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4.25" customHeight="1">
      <c r="A67" s="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4.25" customHeight="1">
      <c r="A68" s="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4.25" customHeight="1">
      <c r="A69" s="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4.25" customHeight="1">
      <c r="A70" s="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4.25" customHeight="1">
      <c r="A71" s="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4.25" customHeight="1">
      <c r="A72" s="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4.25" customHeight="1">
      <c r="A73" s="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4.25" customHeight="1">
      <c r="A74" s="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4.25" customHeight="1">
      <c r="A75" s="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4.25" customHeight="1">
      <c r="A76" s="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4.25" customHeight="1">
      <c r="A77" s="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4.25" customHeight="1">
      <c r="A78" s="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4.25" customHeight="1">
      <c r="A79" s="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4.25" customHeight="1">
      <c r="A80" s="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4.25" customHeight="1">
      <c r="A81" s="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4.25" customHeight="1">
      <c r="A82" s="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4.25" customHeight="1">
      <c r="A83" s="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4.25" customHeight="1">
      <c r="A84" s="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4.25" customHeight="1">
      <c r="A85" s="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4.25" customHeight="1">
      <c r="A86" s="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4.25" customHeight="1">
      <c r="A87" s="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4.25" customHeight="1">
      <c r="A88" s="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4.25" customHeight="1">
      <c r="A89" s="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4.25" customHeight="1">
      <c r="A90" s="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4.25" customHeight="1">
      <c r="A91" s="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4.25" customHeight="1">
      <c r="A92" s="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4.25" customHeight="1">
      <c r="A93" s="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4.25" customHeight="1">
      <c r="A94" s="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4.25" customHeight="1">
      <c r="A95" s="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4.25" customHeight="1">
      <c r="A96" s="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4.25" customHeight="1">
      <c r="A97" s="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4.25" customHeight="1">
      <c r="A98" s="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4.25" customHeight="1">
      <c r="A99" s="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4.25" customHeight="1">
      <c r="A100" s="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4.25" customHeight="1">
      <c r="A101" s="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4.25" customHeight="1">
      <c r="A102" s="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4.25" customHeight="1">
      <c r="A103" s="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4.25" customHeight="1">
      <c r="A104" s="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4.25" customHeight="1">
      <c r="A105" s="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4.25" customHeight="1">
      <c r="A106" s="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4.25" customHeight="1">
      <c r="A107" s="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4.25" customHeight="1">
      <c r="A108" s="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4.25" customHeight="1">
      <c r="A109" s="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4.25" customHeight="1">
      <c r="A110" s="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4.25" customHeight="1">
      <c r="A111" s="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4.25" customHeight="1">
      <c r="A112" s="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4.25" customHeight="1">
      <c r="A113" s="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4.25" customHeight="1">
      <c r="A114" s="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4.25" customHeight="1">
      <c r="A115" s="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4.25" customHeight="1">
      <c r="A116" s="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4.25" customHeight="1">
      <c r="A117" s="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4.25" customHeight="1">
      <c r="A118" s="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4.25" customHeight="1">
      <c r="A119" s="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4.25" customHeight="1">
      <c r="A120" s="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4.25" customHeight="1">
      <c r="A121" s="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4.25" customHeight="1">
      <c r="A122" s="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4.25" customHeight="1">
      <c r="A123" s="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4.25" customHeight="1">
      <c r="A124" s="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4.25" customHeight="1">
      <c r="A125" s="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4.25" customHeight="1">
      <c r="A126" s="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4.25" customHeight="1">
      <c r="A127" s="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4.25" customHeight="1">
      <c r="A128" s="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4.25" customHeight="1">
      <c r="A129" s="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4.25" customHeight="1">
      <c r="A130" s="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4.25" customHeight="1">
      <c r="A131" s="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4.25" customHeight="1">
      <c r="A132" s="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4.25" customHeight="1">
      <c r="A133" s="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4.25" customHeight="1">
      <c r="A134" s="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4.25" customHeight="1">
      <c r="A135" s="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4.25" customHeight="1">
      <c r="A136" s="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4.25" customHeight="1">
      <c r="A137" s="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4.25" customHeight="1">
      <c r="A138" s="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4.25" customHeight="1">
      <c r="A139" s="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4.25" customHeight="1">
      <c r="A140" s="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4.25" customHeight="1">
      <c r="A141" s="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4.25" customHeight="1">
      <c r="A142" s="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4.25" customHeight="1">
      <c r="A143" s="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4.25" customHeight="1">
      <c r="A144" s="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4.25" customHeight="1">
      <c r="A145" s="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4.25" customHeight="1">
      <c r="A146" s="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4.25" customHeight="1">
      <c r="A147" s="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4.25" customHeight="1">
      <c r="A148" s="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4.25" customHeight="1">
      <c r="A149" s="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4.25" customHeight="1">
      <c r="A150" s="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4.25" customHeight="1">
      <c r="A151" s="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4.25" customHeight="1">
      <c r="A152" s="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4.25" customHeight="1">
      <c r="A153" s="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4.25" customHeight="1">
      <c r="A154" s="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4.25" customHeight="1">
      <c r="A155" s="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4.25" customHeight="1">
      <c r="A156" s="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4.25" customHeight="1">
      <c r="A157" s="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4.25" customHeight="1">
      <c r="A158" s="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4.25" customHeight="1">
      <c r="A159" s="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4.25" customHeight="1">
      <c r="A160" s="16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4.25" customHeight="1">
      <c r="A161" s="16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4.25" customHeight="1">
      <c r="A162" s="16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4.25" customHeight="1">
      <c r="A163" s="16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4.25" customHeight="1">
      <c r="A164" s="16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4.25" customHeight="1">
      <c r="A165" s="16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4.25" customHeight="1">
      <c r="A166" s="16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4.25" customHeight="1">
      <c r="A167" s="16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4.25" customHeight="1">
      <c r="A168" s="16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4.25" customHeight="1">
      <c r="A169" s="16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4.25" customHeight="1">
      <c r="A170" s="16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4.25" customHeight="1">
      <c r="A171" s="16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4.25" customHeight="1">
      <c r="A172" s="16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4.25" customHeight="1">
      <c r="A173" s="16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4.25" customHeight="1">
      <c r="A174" s="16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4.25" customHeight="1">
      <c r="A175" s="16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4.25" customHeight="1">
      <c r="A176" s="16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4.25" customHeight="1">
      <c r="A177" s="16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4.25" customHeight="1">
      <c r="A178" s="16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4.25" customHeight="1">
      <c r="A179" s="16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4.25" customHeight="1">
      <c r="A180" s="16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4.25" customHeight="1">
      <c r="A181" s="16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4.25" customHeight="1">
      <c r="A182" s="16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4.25" customHeight="1">
      <c r="A183" s="16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4.25" customHeight="1">
      <c r="A184" s="16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4.25" customHeight="1">
      <c r="A185" s="16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4.25" customHeight="1">
      <c r="A186" s="16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4.25" customHeight="1">
      <c r="A187" s="16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4.25" customHeight="1">
      <c r="A188" s="16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4.25" customHeight="1">
      <c r="A189" s="16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4.25" customHeight="1">
      <c r="A190" s="16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4.25" customHeight="1">
      <c r="A191" s="16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4.25" customHeight="1">
      <c r="A192" s="16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4.25" customHeight="1">
      <c r="A193" s="16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4.25" customHeight="1">
      <c r="A194" s="16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4.25" customHeight="1">
      <c r="A195" s="16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4.25" customHeight="1">
      <c r="A196" s="16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4.25" customHeight="1">
      <c r="A197" s="16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4.25" customHeight="1">
      <c r="A198" s="16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4.25" customHeight="1">
      <c r="A199" s="16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4.25" customHeight="1">
      <c r="A200" s="16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4.25" customHeight="1">
      <c r="A201" s="16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4.25" customHeight="1">
      <c r="A202" s="16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4.25" customHeight="1">
      <c r="A203" s="16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4.25" customHeight="1">
      <c r="A204" s="16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4.25" customHeight="1">
      <c r="A205" s="16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4.25" customHeight="1">
      <c r="A206" s="16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4.25" customHeight="1">
      <c r="A207" s="16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4.25" customHeight="1">
      <c r="A208" s="16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4.25" customHeight="1">
      <c r="A209" s="16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4.25" customHeight="1">
      <c r="A210" s="16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4.25" customHeight="1">
      <c r="A211" s="16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4.25" customHeight="1">
      <c r="A212" s="16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4.25" customHeight="1">
      <c r="A213" s="16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4.25" customHeight="1">
      <c r="A214" s="16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4.25" customHeight="1">
      <c r="A215" s="16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4.25" customHeight="1">
      <c r="A216" s="16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4.25" customHeight="1">
      <c r="A217" s="16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4.25" customHeight="1">
      <c r="A218" s="16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4.25" customHeight="1">
      <c r="A219" s="16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4.25" customHeight="1">
      <c r="A220" s="16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>
      <c r="A221" s="16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4.25" customHeight="1">
      <c r="A222" s="16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4.25" customHeight="1">
      <c r="A223" s="16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4.25" customHeight="1">
      <c r="A224" s="16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4.25" customHeight="1">
      <c r="A225" s="16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4.25" customHeight="1">
      <c r="A226" s="16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4.25" customHeight="1">
      <c r="A227" s="16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4.25" customHeight="1">
      <c r="A228" s="16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4.25" customHeight="1">
      <c r="A229" s="16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4.25" customHeight="1">
      <c r="A230" s="16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4.25" customHeight="1">
      <c r="A231" s="16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4.25" customHeight="1">
      <c r="A232" s="16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4.25" customHeight="1">
      <c r="A233" s="16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4.25" customHeight="1">
      <c r="A234" s="16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4.25" customHeight="1">
      <c r="A235" s="16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4.25" customHeight="1">
      <c r="A236" s="16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4.25" customHeight="1">
      <c r="A237" s="16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4.25" customHeight="1">
      <c r="A238" s="16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4.25" customHeight="1">
      <c r="A239" s="16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4.25" customHeight="1">
      <c r="A240" s="16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4.25" customHeight="1">
      <c r="A241" s="16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4.25" customHeight="1">
      <c r="A242" s="16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4.25" customHeight="1">
      <c r="A243" s="16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4.25" customHeight="1">
      <c r="A244" s="16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4.25" customHeight="1">
      <c r="A245" s="16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4.25" customHeight="1">
      <c r="A246" s="16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4.25" customHeight="1">
      <c r="A247" s="16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4.25" customHeight="1">
      <c r="A248" s="16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4.25" customHeight="1">
      <c r="A249" s="16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4.25" customHeight="1">
      <c r="A250" s="16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4.25" customHeight="1">
      <c r="A251" s="16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4.25" customHeight="1">
      <c r="A252" s="16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4.25" customHeight="1">
      <c r="A253" s="16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4.25" customHeight="1">
      <c r="A254" s="16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4.25" customHeight="1">
      <c r="A255" s="16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4.25" customHeight="1">
      <c r="A256" s="16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4.25" customHeight="1">
      <c r="A257" s="16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4.25" customHeight="1">
      <c r="A258" s="16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4.25" customHeight="1">
      <c r="A259" s="16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4.25" customHeight="1">
      <c r="A260" s="16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4.25" customHeight="1">
      <c r="A261" s="16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4.25" customHeight="1">
      <c r="A262" s="16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4.25" customHeight="1">
      <c r="A263" s="16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4.25" customHeight="1">
      <c r="A264" s="16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4.25" customHeight="1">
      <c r="A265" s="16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4.25" customHeight="1">
      <c r="A266" s="16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4.25" customHeight="1">
      <c r="A267" s="16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4.25" customHeight="1">
      <c r="A268" s="16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4.25" customHeight="1">
      <c r="A269" s="16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4.25" customHeight="1">
      <c r="A270" s="16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4.25" customHeight="1">
      <c r="A271" s="16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4.25" customHeight="1">
      <c r="A272" s="16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4.25" customHeight="1">
      <c r="A273" s="16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4.25" customHeight="1">
      <c r="A274" s="16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4.25" customHeight="1">
      <c r="A275" s="16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4.25" customHeight="1">
      <c r="A276" s="16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4.25" customHeight="1">
      <c r="A277" s="16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4.25" customHeight="1">
      <c r="A278" s="16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4.25" customHeight="1">
      <c r="A279" s="16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4.25" customHeight="1">
      <c r="A280" s="16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4.25" customHeight="1">
      <c r="A281" s="16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4.25" customHeight="1">
      <c r="A282" s="16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4.25" customHeight="1">
      <c r="A283" s="16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4.25" customHeight="1">
      <c r="A284" s="16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4.25" customHeight="1">
      <c r="A285" s="16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4.25" customHeight="1">
      <c r="A286" s="16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4.25" customHeight="1">
      <c r="A287" s="16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4.25" customHeight="1">
      <c r="A288" s="16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4.25" customHeight="1">
      <c r="A289" s="16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4.25" customHeight="1">
      <c r="A290" s="16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4.25" customHeight="1">
      <c r="A291" s="16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4.25" customHeight="1">
      <c r="A292" s="16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4.25" customHeight="1">
      <c r="A293" s="16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4.25" customHeight="1">
      <c r="A294" s="16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4.25" customHeight="1">
      <c r="A295" s="16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4.25" customHeight="1">
      <c r="A296" s="16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4.25" customHeight="1">
      <c r="A297" s="16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4.25" customHeight="1">
      <c r="A298" s="16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4.25" customHeight="1">
      <c r="A299" s="16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4.25" customHeight="1">
      <c r="A300" s="16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4.25" customHeight="1">
      <c r="A301" s="16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4.25" customHeight="1">
      <c r="A302" s="16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4.25" customHeight="1">
      <c r="A303" s="16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4.25" customHeight="1">
      <c r="A304" s="16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4.25" customHeight="1">
      <c r="A305" s="16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4.25" customHeight="1">
      <c r="A306" s="16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4.25" customHeight="1">
      <c r="A307" s="16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4.25" customHeight="1">
      <c r="A308" s="16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4.25" customHeight="1">
      <c r="A309" s="16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4.25" customHeight="1">
      <c r="A310" s="16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4.25" customHeight="1">
      <c r="A311" s="16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4.25" customHeight="1">
      <c r="A312" s="16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4.25" customHeight="1">
      <c r="A313" s="16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4.25" customHeight="1">
      <c r="A314" s="16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4.25" customHeight="1">
      <c r="A315" s="16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4.25" customHeight="1">
      <c r="A316" s="16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4.25" customHeight="1">
      <c r="A317" s="16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4.25" customHeight="1">
      <c r="A318" s="16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4.25" customHeight="1">
      <c r="A319" s="16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4.25" customHeight="1">
      <c r="A320" s="16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4.25" customHeight="1">
      <c r="A321" s="16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4.25" customHeight="1">
      <c r="A322" s="16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4.25" customHeight="1">
      <c r="A323" s="16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4.25" customHeight="1">
      <c r="A324" s="16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4.25" customHeight="1">
      <c r="A325" s="16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4.25" customHeight="1">
      <c r="A326" s="16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4.25" customHeight="1">
      <c r="A327" s="16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4.25" customHeight="1">
      <c r="A328" s="16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4.25" customHeight="1">
      <c r="A329" s="16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4.25" customHeight="1">
      <c r="A330" s="16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4.25" customHeight="1">
      <c r="A331" s="16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4.25" customHeight="1">
      <c r="A332" s="16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4.25" customHeight="1">
      <c r="A333" s="16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4.25" customHeight="1">
      <c r="A334" s="16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4.25" customHeight="1">
      <c r="A335" s="16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4.25" customHeight="1">
      <c r="A336" s="16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4.25" customHeight="1">
      <c r="A337" s="16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4.25" customHeight="1">
      <c r="A338" s="16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4.25" customHeight="1">
      <c r="A339" s="16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4.25" customHeight="1">
      <c r="A340" s="16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4.25" customHeight="1">
      <c r="A341" s="16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4.25" customHeight="1">
      <c r="A342" s="16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4.25" customHeight="1">
      <c r="A343" s="16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4.25" customHeight="1">
      <c r="A344" s="16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4.25" customHeight="1">
      <c r="A345" s="16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4.25" customHeight="1">
      <c r="A346" s="16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4.25" customHeight="1">
      <c r="A347" s="16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4.25" customHeight="1">
      <c r="A348" s="16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4.25" customHeight="1">
      <c r="A349" s="16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4.25" customHeight="1">
      <c r="A350" s="16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4.25" customHeight="1">
      <c r="A351" s="16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4.25" customHeight="1">
      <c r="A352" s="16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4.25" customHeight="1">
      <c r="A353" s="16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4.25" customHeight="1">
      <c r="A354" s="16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4.25" customHeight="1">
      <c r="A355" s="16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4.25" customHeight="1">
      <c r="A356" s="16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4.25" customHeight="1">
      <c r="A357" s="16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4.25" customHeight="1">
      <c r="A358" s="16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4.25" customHeight="1">
      <c r="A359" s="16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4.25" customHeight="1">
      <c r="A360" s="16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4.25" customHeight="1">
      <c r="A361" s="16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4.25" customHeight="1">
      <c r="A362" s="16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4.25" customHeight="1">
      <c r="A363" s="16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4.25" customHeight="1">
      <c r="A364" s="16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4.25" customHeight="1">
      <c r="A365" s="16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4.25" customHeight="1">
      <c r="A366" s="16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4.25" customHeight="1">
      <c r="A367" s="16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4.25" customHeight="1">
      <c r="A368" s="16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4.25" customHeight="1">
      <c r="A369" s="16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4.25" customHeight="1">
      <c r="A370" s="16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4.25" customHeight="1">
      <c r="A371" s="16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4.25" customHeight="1">
      <c r="A372" s="16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4.25" customHeight="1">
      <c r="A373" s="16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4.25" customHeight="1">
      <c r="A374" s="16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4.25" customHeight="1">
      <c r="A375" s="16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4.25" customHeight="1">
      <c r="A376" s="16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4.25" customHeight="1">
      <c r="A377" s="16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4.25" customHeight="1">
      <c r="A378" s="16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4.25" customHeight="1">
      <c r="A379" s="16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4.25" customHeight="1">
      <c r="A380" s="16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4.25" customHeight="1">
      <c r="A381" s="16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4.25" customHeight="1">
      <c r="A382" s="16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4.25" customHeight="1">
      <c r="A383" s="16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4.25" customHeight="1">
      <c r="A384" s="16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4.25" customHeight="1">
      <c r="A385" s="16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4.25" customHeight="1">
      <c r="A386" s="16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4.25" customHeight="1">
      <c r="A387" s="16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4.25" customHeight="1">
      <c r="A388" s="16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4.25" customHeight="1">
      <c r="A389" s="16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4.25" customHeight="1">
      <c r="A390" s="16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4.25" customHeight="1">
      <c r="A391" s="16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4.25" customHeight="1">
      <c r="A392" s="16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4.25" customHeight="1">
      <c r="A393" s="16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4.25" customHeight="1">
      <c r="A394" s="16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4.25" customHeight="1">
      <c r="A395" s="16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4.25" customHeight="1">
      <c r="A396" s="16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4.25" customHeight="1">
      <c r="A397" s="16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4.25" customHeight="1">
      <c r="A398" s="16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4.25" customHeight="1">
      <c r="A399" s="16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4.25" customHeight="1">
      <c r="A400" s="16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4.25" customHeight="1">
      <c r="A401" s="16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4.25" customHeight="1">
      <c r="A402" s="16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4.25" customHeight="1">
      <c r="A403" s="16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4.25" customHeight="1">
      <c r="A404" s="16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4.25" customHeight="1">
      <c r="A405" s="16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4.25" customHeight="1">
      <c r="A406" s="16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4.25" customHeight="1">
      <c r="A407" s="16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4.25" customHeight="1">
      <c r="A408" s="16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4.25" customHeight="1">
      <c r="A409" s="16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4.25" customHeight="1">
      <c r="A410" s="16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4.25" customHeight="1">
      <c r="A411" s="16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4.25" customHeight="1">
      <c r="A412" s="16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4.25" customHeight="1">
      <c r="A413" s="16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4.25" customHeight="1">
      <c r="A414" s="16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4.25" customHeight="1">
      <c r="A415" s="16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4.25" customHeight="1">
      <c r="A416" s="16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4.25" customHeight="1">
      <c r="A417" s="16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4.25" customHeight="1">
      <c r="A418" s="16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4.25" customHeight="1">
      <c r="A419" s="16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4.25" customHeight="1">
      <c r="A420" s="16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4.25" customHeight="1">
      <c r="A421" s="16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4.25" customHeight="1">
      <c r="A422" s="16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4.25" customHeight="1">
      <c r="A423" s="16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4.25" customHeight="1">
      <c r="A424" s="16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4.25" customHeight="1">
      <c r="A425" s="16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4.25" customHeight="1">
      <c r="A426" s="16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4.25" customHeight="1">
      <c r="A427" s="16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4.25" customHeight="1">
      <c r="A428" s="16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4.25" customHeight="1">
      <c r="A429" s="16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4.25" customHeight="1">
      <c r="A430" s="16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4.25" customHeight="1">
      <c r="A431" s="16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4.25" customHeight="1">
      <c r="A432" s="16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4.25" customHeight="1">
      <c r="A433" s="16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4.25" customHeight="1">
      <c r="A434" s="16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4.25" customHeight="1">
      <c r="A435" s="16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4.25" customHeight="1">
      <c r="A436" s="16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4.25" customHeight="1">
      <c r="A437" s="16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4.25" customHeight="1">
      <c r="A438" s="16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4.25" customHeight="1">
      <c r="A439" s="16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4.25" customHeight="1">
      <c r="A440" s="16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4.25" customHeight="1">
      <c r="A441" s="16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4.25" customHeight="1">
      <c r="A442" s="16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4.25" customHeight="1">
      <c r="A443" s="16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4.25" customHeight="1">
      <c r="A444" s="16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4.25" customHeight="1">
      <c r="A445" s="16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4.25" customHeight="1">
      <c r="A446" s="16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4.25" customHeight="1">
      <c r="A447" s="16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4.25" customHeight="1">
      <c r="A448" s="16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4.25" customHeight="1">
      <c r="A449" s="16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4.25" customHeight="1">
      <c r="A450" s="16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4.25" customHeight="1">
      <c r="A451" s="16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4.25" customHeight="1">
      <c r="A452" s="16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4.25" customHeight="1">
      <c r="A453" s="16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4.25" customHeight="1">
      <c r="A454" s="16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4.25" customHeight="1">
      <c r="A455" s="16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4.25" customHeight="1">
      <c r="A456" s="16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4.25" customHeight="1">
      <c r="A457" s="16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4.25" customHeight="1">
      <c r="A458" s="16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4.25" customHeight="1">
      <c r="A459" s="16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4.25" customHeight="1">
      <c r="A460" s="16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4.25" customHeight="1">
      <c r="A461" s="16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4.25" customHeight="1">
      <c r="A462" s="16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4.25" customHeight="1">
      <c r="A463" s="16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4.25" customHeight="1">
      <c r="A464" s="16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4.25" customHeight="1">
      <c r="A465" s="16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4.25" customHeight="1">
      <c r="A466" s="16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4.25" customHeight="1">
      <c r="A467" s="16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4.25" customHeight="1">
      <c r="A468" s="16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4.25" customHeight="1">
      <c r="A469" s="16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4.25" customHeight="1">
      <c r="A470" s="16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4.25" customHeight="1">
      <c r="A471" s="16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4.25" customHeight="1">
      <c r="A472" s="16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4.25" customHeight="1">
      <c r="A473" s="16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4.25" customHeight="1">
      <c r="A474" s="16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4.25" customHeight="1">
      <c r="A475" s="16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4.25" customHeight="1">
      <c r="A476" s="16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4.25" customHeight="1">
      <c r="A477" s="16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4.25" customHeight="1">
      <c r="A478" s="16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4.25" customHeight="1">
      <c r="A479" s="16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4.25" customHeight="1">
      <c r="A480" s="16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4.25" customHeight="1">
      <c r="A481" s="16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4.25" customHeight="1">
      <c r="A482" s="16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4.25" customHeight="1">
      <c r="A483" s="16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4.25" customHeight="1">
      <c r="A484" s="16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4.25" customHeight="1">
      <c r="A485" s="16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4.25" customHeight="1">
      <c r="A486" s="16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4.25" customHeight="1">
      <c r="A487" s="16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4.25" customHeight="1">
      <c r="A488" s="16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4.25" customHeight="1">
      <c r="A489" s="16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4.25" customHeight="1">
      <c r="A490" s="16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4.25" customHeight="1">
      <c r="A491" s="16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4.25" customHeight="1">
      <c r="A492" s="16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4.25" customHeight="1">
      <c r="A493" s="16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4.25" customHeight="1">
      <c r="A494" s="16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4.25" customHeight="1">
      <c r="A495" s="16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4.25" customHeight="1">
      <c r="A496" s="16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4.25" customHeight="1">
      <c r="A497" s="16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4.25" customHeight="1">
      <c r="A498" s="16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4.25" customHeight="1">
      <c r="A499" s="16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4.25" customHeight="1">
      <c r="A500" s="16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4.25" customHeight="1">
      <c r="A501" s="16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4.25" customHeight="1">
      <c r="A502" s="16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4.25" customHeight="1">
      <c r="A503" s="16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4.25" customHeight="1">
      <c r="A504" s="16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4.25" customHeight="1">
      <c r="A505" s="16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4.25" customHeight="1">
      <c r="A506" s="16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4.25" customHeight="1">
      <c r="A507" s="16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4.25" customHeight="1">
      <c r="A508" s="16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4.25" customHeight="1">
      <c r="A509" s="16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4.25" customHeight="1">
      <c r="A510" s="16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4.25" customHeight="1">
      <c r="A511" s="16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4.25" customHeight="1">
      <c r="A512" s="16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4.25" customHeight="1">
      <c r="A513" s="16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4.25" customHeight="1">
      <c r="A514" s="16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4.25" customHeight="1">
      <c r="A515" s="16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4.25" customHeight="1">
      <c r="A516" s="16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4.25" customHeight="1">
      <c r="A517" s="16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4.25" customHeight="1">
      <c r="A518" s="16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4.25" customHeight="1">
      <c r="A519" s="16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4.25" customHeight="1">
      <c r="A520" s="16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4.25" customHeight="1">
      <c r="A521" s="16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4.25" customHeight="1">
      <c r="A522" s="16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4.25" customHeight="1">
      <c r="A523" s="16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4.25" customHeight="1">
      <c r="A524" s="16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4.25" customHeight="1">
      <c r="A525" s="16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4.25" customHeight="1">
      <c r="A526" s="16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4.25" customHeight="1">
      <c r="A527" s="16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4.25" customHeight="1">
      <c r="A528" s="16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4.25" customHeight="1">
      <c r="A529" s="16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4.25" customHeight="1">
      <c r="A530" s="16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4.25" customHeight="1">
      <c r="A531" s="16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4.25" customHeight="1">
      <c r="A532" s="16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4.25" customHeight="1">
      <c r="A533" s="16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4.25" customHeight="1">
      <c r="A534" s="16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4.25" customHeight="1">
      <c r="A535" s="16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4.25" customHeight="1">
      <c r="A536" s="16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4.25" customHeight="1">
      <c r="A537" s="16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4.25" customHeight="1">
      <c r="A538" s="16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4.25" customHeight="1">
      <c r="A539" s="16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4.25" customHeight="1">
      <c r="A540" s="16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4.25" customHeight="1">
      <c r="A541" s="16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4.25" customHeight="1">
      <c r="A542" s="16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4.25" customHeight="1">
      <c r="A543" s="16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4.25" customHeight="1">
      <c r="A544" s="16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4.25" customHeight="1">
      <c r="A545" s="16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4.25" customHeight="1">
      <c r="A546" s="16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4.25" customHeight="1">
      <c r="A547" s="16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4.25" customHeight="1">
      <c r="A548" s="16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4.25" customHeight="1">
      <c r="A549" s="16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4.25" customHeight="1">
      <c r="A550" s="16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4.25" customHeight="1">
      <c r="A551" s="16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4.25" customHeight="1">
      <c r="A552" s="16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4.25" customHeight="1">
      <c r="A553" s="16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4.25" customHeight="1">
      <c r="A554" s="16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4.25" customHeight="1">
      <c r="A555" s="16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4.25" customHeight="1">
      <c r="A556" s="16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4.25" customHeight="1">
      <c r="A557" s="16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4.25" customHeight="1">
      <c r="A558" s="16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4.25" customHeight="1">
      <c r="A559" s="16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4.25" customHeight="1">
      <c r="A560" s="16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4.25" customHeight="1">
      <c r="A561" s="16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4.25" customHeight="1">
      <c r="A562" s="16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4.25" customHeight="1">
      <c r="A563" s="16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4.25" customHeight="1">
      <c r="A564" s="16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4.25" customHeight="1">
      <c r="A565" s="16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4.25" customHeight="1">
      <c r="A566" s="16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4.25" customHeight="1">
      <c r="A567" s="16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4.25" customHeight="1">
      <c r="A568" s="16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4.25" customHeight="1">
      <c r="A569" s="16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4.25" customHeight="1">
      <c r="A570" s="16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4.25" customHeight="1">
      <c r="A571" s="16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4.25" customHeight="1">
      <c r="A572" s="16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4.25" customHeight="1">
      <c r="A573" s="16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4.25" customHeight="1">
      <c r="A574" s="16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4.25" customHeight="1">
      <c r="A575" s="16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4.25" customHeight="1">
      <c r="A576" s="16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4.25" customHeight="1">
      <c r="A577" s="16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4.25" customHeight="1">
      <c r="A578" s="16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4.25" customHeight="1">
      <c r="A579" s="16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4.25" customHeight="1">
      <c r="A580" s="16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4.25" customHeight="1">
      <c r="A581" s="16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4.25" customHeight="1">
      <c r="A582" s="16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4.25" customHeight="1">
      <c r="A583" s="16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4.25" customHeight="1">
      <c r="A584" s="16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4.25" customHeight="1">
      <c r="A585" s="16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4.25" customHeight="1">
      <c r="A586" s="16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4.25" customHeight="1">
      <c r="A587" s="16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4.25" customHeight="1">
      <c r="A588" s="16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4.25" customHeight="1">
      <c r="A589" s="16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4.25" customHeight="1">
      <c r="A590" s="16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4.25" customHeight="1">
      <c r="A591" s="16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4.25" customHeight="1">
      <c r="A592" s="16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4.25" customHeight="1">
      <c r="A593" s="16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4.25" customHeight="1">
      <c r="A594" s="16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4.25" customHeight="1">
      <c r="A595" s="16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4.25" customHeight="1">
      <c r="A596" s="16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4.25" customHeight="1">
      <c r="A597" s="16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4.25" customHeight="1">
      <c r="A598" s="16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4.25" customHeight="1">
      <c r="A599" s="16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4.25" customHeight="1">
      <c r="A600" s="16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4.25" customHeight="1">
      <c r="A601" s="16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4.25" customHeight="1">
      <c r="A602" s="16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4.25" customHeight="1">
      <c r="A603" s="16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4.25" customHeight="1">
      <c r="A604" s="16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4.25" customHeight="1">
      <c r="A605" s="16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4.25" customHeight="1">
      <c r="A606" s="16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4.25" customHeight="1">
      <c r="A607" s="16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4.25" customHeight="1">
      <c r="A608" s="16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4.25" customHeight="1">
      <c r="A609" s="16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4.25" customHeight="1">
      <c r="A610" s="16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4.25" customHeight="1">
      <c r="A611" s="16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4.25" customHeight="1">
      <c r="A612" s="16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4.25" customHeight="1">
      <c r="A613" s="16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4.25" customHeight="1">
      <c r="A614" s="16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4.25" customHeight="1">
      <c r="A615" s="16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4.25" customHeight="1">
      <c r="A616" s="16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4.25" customHeight="1">
      <c r="A617" s="16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4.25" customHeight="1">
      <c r="A618" s="16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4.25" customHeight="1">
      <c r="A619" s="16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4.25" customHeight="1">
      <c r="A620" s="16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4.25" customHeight="1">
      <c r="A621" s="16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4.25" customHeight="1">
      <c r="A622" s="16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4.25" customHeight="1">
      <c r="A623" s="16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4.25" customHeight="1">
      <c r="A624" s="16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4.25" customHeight="1">
      <c r="A625" s="16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4.25" customHeight="1">
      <c r="A626" s="16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4.25" customHeight="1">
      <c r="A627" s="16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4.25" customHeight="1">
      <c r="A628" s="16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4.25" customHeight="1">
      <c r="A629" s="16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4.25" customHeight="1">
      <c r="A630" s="16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4.25" customHeight="1">
      <c r="A631" s="16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4.25" customHeight="1">
      <c r="A632" s="16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4.25" customHeight="1">
      <c r="A633" s="16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4.25" customHeight="1">
      <c r="A634" s="16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4.25" customHeight="1">
      <c r="A635" s="16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4.25" customHeight="1">
      <c r="A636" s="16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4.25" customHeight="1">
      <c r="A637" s="16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4.25" customHeight="1">
      <c r="A638" s="16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4.25" customHeight="1">
      <c r="A639" s="16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4.25" customHeight="1">
      <c r="A640" s="16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4.25" customHeight="1">
      <c r="A641" s="16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4.25" customHeight="1">
      <c r="A642" s="16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4.25" customHeight="1">
      <c r="A643" s="16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4.25" customHeight="1">
      <c r="A644" s="16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4.25" customHeight="1">
      <c r="A645" s="16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4.25" customHeight="1">
      <c r="A646" s="16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4.25" customHeight="1">
      <c r="A647" s="16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4.25" customHeight="1">
      <c r="A648" s="16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4.25" customHeight="1">
      <c r="A649" s="16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4.25" customHeight="1">
      <c r="A650" s="16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4.25" customHeight="1">
      <c r="A651" s="16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4.25" customHeight="1">
      <c r="A652" s="16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4.25" customHeight="1">
      <c r="A653" s="16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4.25" customHeight="1">
      <c r="A654" s="16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4.25" customHeight="1">
      <c r="A655" s="16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4.25" customHeight="1">
      <c r="A656" s="16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4.25" customHeight="1">
      <c r="A657" s="16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4.25" customHeight="1">
      <c r="A658" s="16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4.25" customHeight="1">
      <c r="A659" s="16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4.25" customHeight="1">
      <c r="A660" s="16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4.25" customHeight="1">
      <c r="A661" s="16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4.25" customHeight="1">
      <c r="A662" s="16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4.25" customHeight="1">
      <c r="A663" s="16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4.25" customHeight="1">
      <c r="A664" s="16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4.25" customHeight="1">
      <c r="A665" s="16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4.25" customHeight="1">
      <c r="A666" s="16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4.25" customHeight="1">
      <c r="A667" s="16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4.25" customHeight="1">
      <c r="A668" s="16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4.25" customHeight="1">
      <c r="A669" s="16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4.25" customHeight="1">
      <c r="A670" s="16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4.25" customHeight="1">
      <c r="A671" s="16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4.25" customHeight="1">
      <c r="A672" s="16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4.25" customHeight="1">
      <c r="A673" s="16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4.25" customHeight="1">
      <c r="A674" s="16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4.25" customHeight="1">
      <c r="A675" s="16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4.25" customHeight="1">
      <c r="A676" s="16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4.25" customHeight="1">
      <c r="A677" s="16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4.25" customHeight="1">
      <c r="A678" s="16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4.25" customHeight="1">
      <c r="A679" s="16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4.25" customHeight="1">
      <c r="A680" s="16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4.25" customHeight="1">
      <c r="A681" s="16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4.25" customHeight="1">
      <c r="A682" s="16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4.25" customHeight="1">
      <c r="A683" s="16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4.25" customHeight="1">
      <c r="A684" s="16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4.25" customHeight="1">
      <c r="A685" s="16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4.25" customHeight="1">
      <c r="A686" s="16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4.25" customHeight="1">
      <c r="A687" s="16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4.25" customHeight="1">
      <c r="A688" s="16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4.25" customHeight="1">
      <c r="A689" s="16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4.25" customHeight="1">
      <c r="A690" s="16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4.25" customHeight="1">
      <c r="A691" s="16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4.25" customHeight="1">
      <c r="A692" s="16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4.25" customHeight="1">
      <c r="A693" s="16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4.25" customHeight="1">
      <c r="A694" s="16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4.25" customHeight="1">
      <c r="A695" s="16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4.25" customHeight="1">
      <c r="A696" s="16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4.25" customHeight="1">
      <c r="A697" s="16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4.25" customHeight="1">
      <c r="A698" s="16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4.25" customHeight="1">
      <c r="A699" s="16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4.25" customHeight="1">
      <c r="A700" s="16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4.25" customHeight="1">
      <c r="A701" s="16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4.25" customHeight="1">
      <c r="A702" s="16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4.25" customHeight="1">
      <c r="A703" s="16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4.25" customHeight="1">
      <c r="A704" s="16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4.25" customHeight="1">
      <c r="A705" s="16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4.25" customHeight="1">
      <c r="A706" s="16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4.25" customHeight="1">
      <c r="A707" s="16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4.25" customHeight="1">
      <c r="A708" s="16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4.25" customHeight="1">
      <c r="A709" s="16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4.25" customHeight="1">
      <c r="A710" s="16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4.25" customHeight="1">
      <c r="A711" s="16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4.25" customHeight="1">
      <c r="A712" s="16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4.25" customHeight="1">
      <c r="A713" s="16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4.25" customHeight="1">
      <c r="A714" s="16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4.25" customHeight="1">
      <c r="A715" s="16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4.25" customHeight="1">
      <c r="A716" s="16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4.25" customHeight="1">
      <c r="A717" s="16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4.25" customHeight="1">
      <c r="A718" s="16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4.25" customHeight="1">
      <c r="A719" s="16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4.25" customHeight="1">
      <c r="A720" s="16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4.25" customHeight="1">
      <c r="A721" s="16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4.25" customHeight="1">
      <c r="A722" s="16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4.25" customHeight="1">
      <c r="A723" s="16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4.25" customHeight="1">
      <c r="A724" s="16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4.25" customHeight="1">
      <c r="A725" s="16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4.25" customHeight="1">
      <c r="A726" s="16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4.25" customHeight="1">
      <c r="A727" s="16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4.25" customHeight="1">
      <c r="A728" s="16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4.25" customHeight="1">
      <c r="A729" s="16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4.25" customHeight="1">
      <c r="A730" s="16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4.25" customHeight="1">
      <c r="A731" s="16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4.25" customHeight="1">
      <c r="A732" s="16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4.25" customHeight="1">
      <c r="A733" s="16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4.25" customHeight="1">
      <c r="A734" s="16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4.25" customHeight="1">
      <c r="A735" s="16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4.25" customHeight="1">
      <c r="A736" s="16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4.25" customHeight="1">
      <c r="A737" s="16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4.25" customHeight="1">
      <c r="A738" s="16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4.25" customHeight="1">
      <c r="A739" s="16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4.25" customHeight="1">
      <c r="A740" s="16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4.25" customHeight="1">
      <c r="A741" s="16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4.25" customHeight="1">
      <c r="A742" s="16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4.25" customHeight="1">
      <c r="A743" s="16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4.25" customHeight="1">
      <c r="A744" s="16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4.25" customHeight="1">
      <c r="A745" s="16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4.25" customHeight="1">
      <c r="A746" s="16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4.25" customHeight="1">
      <c r="A747" s="16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4.25" customHeight="1">
      <c r="A748" s="16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4.25" customHeight="1">
      <c r="A749" s="16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4.25" customHeight="1">
      <c r="A750" s="16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4.25" customHeight="1">
      <c r="A751" s="16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4.25" customHeight="1">
      <c r="A752" s="16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4.25" customHeight="1">
      <c r="A753" s="16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4.25" customHeight="1">
      <c r="A754" s="16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4.25" customHeight="1">
      <c r="A755" s="16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4.25" customHeight="1">
      <c r="A756" s="16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4.25" customHeight="1">
      <c r="A757" s="16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4.25" customHeight="1">
      <c r="A758" s="16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4.25" customHeight="1">
      <c r="A759" s="16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4.25" customHeight="1">
      <c r="A760" s="16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4.25" customHeight="1">
      <c r="A761" s="16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4.25" customHeight="1">
      <c r="A762" s="16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4.25" customHeight="1">
      <c r="A763" s="16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4.25" customHeight="1">
      <c r="A764" s="16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4.25" customHeight="1">
      <c r="A765" s="16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4.25" customHeight="1">
      <c r="A766" s="16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4.25" customHeight="1">
      <c r="A767" s="16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4.25" customHeight="1">
      <c r="A768" s="16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4.25" customHeight="1">
      <c r="A769" s="16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4.25" customHeight="1">
      <c r="A770" s="16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4.25" customHeight="1">
      <c r="A771" s="16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4.25" customHeight="1">
      <c r="A772" s="16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4.25" customHeight="1">
      <c r="A773" s="16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4.25" customHeight="1">
      <c r="A774" s="16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4.25" customHeight="1">
      <c r="A775" s="16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4.25" customHeight="1">
      <c r="A776" s="16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4.25" customHeight="1">
      <c r="A777" s="16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4.25" customHeight="1">
      <c r="A778" s="16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4.25" customHeight="1">
      <c r="A779" s="16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4.25" customHeight="1">
      <c r="A780" s="16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4.25" customHeight="1">
      <c r="A781" s="16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4.25" customHeight="1">
      <c r="A782" s="16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4.25" customHeight="1">
      <c r="A783" s="16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4.25" customHeight="1">
      <c r="A784" s="16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4.25" customHeight="1">
      <c r="A785" s="16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4.25" customHeight="1">
      <c r="A786" s="16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4.25" customHeight="1">
      <c r="A787" s="16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4.25" customHeight="1">
      <c r="A788" s="16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4.25" customHeight="1">
      <c r="A789" s="16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4.25" customHeight="1">
      <c r="A790" s="16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4.25" customHeight="1">
      <c r="A791" s="16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4.25" customHeight="1">
      <c r="A792" s="16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4.25" customHeight="1">
      <c r="A793" s="16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4.25" customHeight="1">
      <c r="A794" s="16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4.25" customHeight="1">
      <c r="A795" s="16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4.25" customHeight="1">
      <c r="A796" s="16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4.25" customHeight="1">
      <c r="A797" s="16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4.25" customHeight="1">
      <c r="A798" s="16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4.25" customHeight="1">
      <c r="A799" s="16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4.25" customHeight="1">
      <c r="A800" s="16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4.25" customHeight="1">
      <c r="A801" s="16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4.25" customHeight="1">
      <c r="A802" s="16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4.25" customHeight="1">
      <c r="A803" s="16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4.25" customHeight="1">
      <c r="A804" s="16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4.25" customHeight="1">
      <c r="A805" s="16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4.25" customHeight="1">
      <c r="A806" s="16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4.25" customHeight="1">
      <c r="A807" s="16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4.25" customHeight="1">
      <c r="A808" s="16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4.25" customHeight="1">
      <c r="A809" s="16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4.25" customHeight="1">
      <c r="A810" s="16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4.25" customHeight="1">
      <c r="A811" s="16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4.25" customHeight="1">
      <c r="A812" s="16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4.25" customHeight="1">
      <c r="A813" s="16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4.25" customHeight="1">
      <c r="A814" s="16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4.25" customHeight="1">
      <c r="A815" s="16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4.25" customHeight="1">
      <c r="A816" s="16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4.25" customHeight="1">
      <c r="A817" s="16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4.25" customHeight="1">
      <c r="A818" s="16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4.25" customHeight="1">
      <c r="A819" s="16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4.25" customHeight="1">
      <c r="A820" s="16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4.25" customHeight="1">
      <c r="A821" s="16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4.25" customHeight="1">
      <c r="A822" s="16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4.25" customHeight="1">
      <c r="A823" s="16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4.25" customHeight="1">
      <c r="A824" s="16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4.25" customHeight="1">
      <c r="A825" s="16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4.25" customHeight="1">
      <c r="A826" s="16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4.25" customHeight="1">
      <c r="A827" s="16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4.25" customHeight="1">
      <c r="A828" s="16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4.25" customHeight="1">
      <c r="A829" s="16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4.25" customHeight="1">
      <c r="A830" s="16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4.25" customHeight="1">
      <c r="A831" s="16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4.25" customHeight="1">
      <c r="A832" s="16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4.25" customHeight="1">
      <c r="A833" s="16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4.25" customHeight="1">
      <c r="A834" s="16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4.25" customHeight="1">
      <c r="A835" s="16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4.25" customHeight="1">
      <c r="A836" s="16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4.25" customHeight="1">
      <c r="A837" s="16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4.25" customHeight="1">
      <c r="A838" s="16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4.25" customHeight="1">
      <c r="A839" s="16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4.25" customHeight="1">
      <c r="A840" s="16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4.25" customHeight="1">
      <c r="A841" s="16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4.25" customHeight="1">
      <c r="A842" s="16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4.25" customHeight="1">
      <c r="A843" s="16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4.25" customHeight="1">
      <c r="A844" s="16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4.25" customHeight="1">
      <c r="A845" s="16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4.25" customHeight="1">
      <c r="A846" s="16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4.25" customHeight="1">
      <c r="A847" s="16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4.25" customHeight="1">
      <c r="A848" s="16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4.25" customHeight="1">
      <c r="A849" s="16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4.25" customHeight="1">
      <c r="A850" s="16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4.25" customHeight="1">
      <c r="A851" s="16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4.25" customHeight="1">
      <c r="A852" s="16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4.25" customHeight="1">
      <c r="A853" s="16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4.25" customHeight="1">
      <c r="A854" s="16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4.25" customHeight="1">
      <c r="A855" s="16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4.25" customHeight="1">
      <c r="A856" s="16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4.25" customHeight="1">
      <c r="A857" s="16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4.25" customHeight="1">
      <c r="A858" s="16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4.25" customHeight="1">
      <c r="A859" s="16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4.25" customHeight="1">
      <c r="A860" s="16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4.25" customHeight="1">
      <c r="A861" s="16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4.25" customHeight="1">
      <c r="A862" s="16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4.25" customHeight="1">
      <c r="A863" s="16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4.25" customHeight="1">
      <c r="A864" s="16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4.25" customHeight="1">
      <c r="A865" s="16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4.25" customHeight="1">
      <c r="A866" s="16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4.25" customHeight="1">
      <c r="A867" s="16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4.25" customHeight="1">
      <c r="A868" s="16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4.25" customHeight="1">
      <c r="A869" s="16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4.25" customHeight="1">
      <c r="A870" s="16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4.25" customHeight="1">
      <c r="A871" s="16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4.25" customHeight="1">
      <c r="A872" s="16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4.25" customHeight="1">
      <c r="A873" s="16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4.25" customHeight="1">
      <c r="A874" s="16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4.25" customHeight="1">
      <c r="A875" s="16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4.25" customHeight="1">
      <c r="A876" s="16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4.25" customHeight="1">
      <c r="A877" s="16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4.25" customHeight="1">
      <c r="A878" s="16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4.25" customHeight="1">
      <c r="A879" s="16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4.25" customHeight="1">
      <c r="A880" s="16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4.25" customHeight="1">
      <c r="A881" s="16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4.25" customHeight="1">
      <c r="A882" s="16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4.25" customHeight="1">
      <c r="A883" s="16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4.25" customHeight="1">
      <c r="A884" s="16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4.25" customHeight="1">
      <c r="A885" s="16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4.25" customHeight="1">
      <c r="A886" s="16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4.25" customHeight="1">
      <c r="A887" s="16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4.25" customHeight="1">
      <c r="A888" s="16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4.25" customHeight="1">
      <c r="A889" s="16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4.25" customHeight="1">
      <c r="A890" s="16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4.25" customHeight="1">
      <c r="A891" s="16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4.25" customHeight="1">
      <c r="A892" s="16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4.25" customHeight="1">
      <c r="A893" s="16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4.25" customHeight="1">
      <c r="A894" s="16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4.25" customHeight="1">
      <c r="A895" s="16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4.25" customHeight="1">
      <c r="A896" s="16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4.25" customHeight="1">
      <c r="A897" s="16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4.25" customHeight="1">
      <c r="A898" s="16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4.25" customHeight="1">
      <c r="A899" s="16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4.25" customHeight="1">
      <c r="A900" s="16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4.25" customHeight="1">
      <c r="A901" s="16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4.25" customHeight="1">
      <c r="A902" s="16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4.25" customHeight="1">
      <c r="A903" s="16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4.25" customHeight="1">
      <c r="A904" s="16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4.25" customHeight="1">
      <c r="A905" s="16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4.25" customHeight="1">
      <c r="A906" s="16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4.25" customHeight="1">
      <c r="A907" s="16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4.25" customHeight="1">
      <c r="A908" s="16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4.25" customHeight="1">
      <c r="A909" s="16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4.25" customHeight="1">
      <c r="A910" s="16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4.25" customHeight="1">
      <c r="A911" s="16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4.25" customHeight="1">
      <c r="A912" s="16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4.25" customHeight="1">
      <c r="A913" s="16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4.25" customHeight="1">
      <c r="A914" s="16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4.25" customHeight="1">
      <c r="A915" s="16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4.25" customHeight="1">
      <c r="A916" s="16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4.25" customHeight="1">
      <c r="A917" s="16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4.25" customHeight="1">
      <c r="A918" s="16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4.25" customHeight="1">
      <c r="A919" s="16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4.25" customHeight="1">
      <c r="A920" s="16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4.25" customHeight="1">
      <c r="A921" s="16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4.25" customHeight="1">
      <c r="A922" s="16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4.25" customHeight="1">
      <c r="A923" s="16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4.25" customHeight="1">
      <c r="A924" s="16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4.25" customHeight="1">
      <c r="A925" s="16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4.25" customHeight="1">
      <c r="A926" s="16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4.25" customHeight="1">
      <c r="A927" s="16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4.25" customHeight="1">
      <c r="A928" s="16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4.25" customHeight="1">
      <c r="A929" s="16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4.25" customHeight="1">
      <c r="A930" s="16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4.25" customHeight="1">
      <c r="A931" s="16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4.25" customHeight="1">
      <c r="A932" s="16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4.25" customHeight="1">
      <c r="A933" s="16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4.25" customHeight="1">
      <c r="A934" s="16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4.25" customHeight="1">
      <c r="A935" s="16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4.25" customHeight="1">
      <c r="A936" s="16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4.25" customHeight="1">
      <c r="A937" s="16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4.25" customHeight="1">
      <c r="A938" s="16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4.25" customHeight="1">
      <c r="A939" s="16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4.25" customHeight="1">
      <c r="A940" s="16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4.25" customHeight="1">
      <c r="A941" s="16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4.25" customHeight="1">
      <c r="A942" s="16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4.25" customHeight="1">
      <c r="A943" s="16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4.25" customHeight="1">
      <c r="A944" s="16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4.25" customHeight="1">
      <c r="A945" s="16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4.25" customHeight="1">
      <c r="A946" s="16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4.25" customHeight="1">
      <c r="A947" s="16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4.25" customHeight="1">
      <c r="A948" s="16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4.25" customHeight="1">
      <c r="A949" s="16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4.25" customHeight="1">
      <c r="A950" s="16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4.25" customHeight="1">
      <c r="A951" s="16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4.25" customHeight="1">
      <c r="A952" s="16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4.25" customHeight="1">
      <c r="A953" s="16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4.25" customHeight="1">
      <c r="A954" s="16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4.25" customHeight="1">
      <c r="A955" s="16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4.25" customHeight="1">
      <c r="A956" s="16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4.25" customHeight="1">
      <c r="A957" s="16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4.25" customHeight="1">
      <c r="A958" s="16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4.25" customHeight="1">
      <c r="A959" s="16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4.25" customHeight="1">
      <c r="A960" s="16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4.25" customHeight="1">
      <c r="A961" s="16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4.25" customHeight="1">
      <c r="A962" s="16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4.25" customHeight="1">
      <c r="A963" s="16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4.25" customHeight="1">
      <c r="A964" s="16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4.25" customHeight="1">
      <c r="A965" s="16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4.25" customHeight="1">
      <c r="A966" s="16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4.25" customHeight="1">
      <c r="A967" s="16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4.25" customHeight="1">
      <c r="A968" s="16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4.25" customHeight="1">
      <c r="A969" s="16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4.25" customHeight="1">
      <c r="A970" s="16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4.25" customHeight="1">
      <c r="A971" s="16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4.25" customHeight="1">
      <c r="A972" s="16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4.25" customHeight="1">
      <c r="A973" s="16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4.25" customHeight="1">
      <c r="A974" s="16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4.25" customHeight="1">
      <c r="A975" s="16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4.25" customHeight="1">
      <c r="A976" s="16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4.25" customHeight="1">
      <c r="A977" s="16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4.25" customHeight="1">
      <c r="A978" s="16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4.25" customHeight="1">
      <c r="A979" s="16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4.25" customHeight="1">
      <c r="A980" s="16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4.25" customHeight="1">
      <c r="A981" s="16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4.25" customHeight="1">
      <c r="A982" s="16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4.25" customHeight="1">
      <c r="A983" s="16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4.25" customHeight="1">
      <c r="A984" s="16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4.25" customHeight="1">
      <c r="A985" s="16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4.25" customHeight="1">
      <c r="A986" s="16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4.25" customHeight="1">
      <c r="A987" s="16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4.25" customHeight="1">
      <c r="A988" s="16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4.25" customHeight="1">
      <c r="A989" s="16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4.25" customHeight="1">
      <c r="A990" s="16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4.25" customHeight="1">
      <c r="A991" s="16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4.25" customHeight="1">
      <c r="A992" s="16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4.25" customHeight="1">
      <c r="A993" s="16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4.25" customHeight="1">
      <c r="A994" s="16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4.25" customHeight="1">
      <c r="A995" s="16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4.25" customHeight="1">
      <c r="A996" s="16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4.25" customHeight="1">
      <c r="A997" s="16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4.25" customHeight="1">
      <c r="A998" s="16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4.25" customHeight="1">
      <c r="A999" s="16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4.25" customHeight="1">
      <c r="A1000" s="16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