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<sst xmlns="http://schemas.openxmlformats.org/spreadsheetml/2006/main" count="345" uniqueCount="244">
  <si>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     </t>
  </si>
  <si>
    <t xml:space="preserve">ROUND ROCK INDEPENDENT SCHOOL DISTRICT </t>
  </si>
  <si>
    <t>1.7.17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</si>
  <si>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</si>
  <si>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</si>
  <si>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</si>
  <si>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</si>
  <si>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</si>
  <si>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</si>
  <si>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</si>
  <si>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</si>
  <si>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</si>
  <si>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</si>
  <si>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</si>
  <si>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Difference</t>
  </si>
  <si>
    <t>Prior Entry</t>
  </si>
  <si>
    <t>Prior W/D</t>
  </si>
  <si>
    <t>Anderson Mill</t>
  </si>
  <si>
    <t>Brushy Creek Self Contained</t>
  </si>
  <si>
    <t>Caldwell Heights Self Contained</t>
  </si>
  <si>
    <t>Campus</t>
  </si>
  <si>
    <t>Canyon Creek Self Contained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</si>
  <si>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</si>
  <si>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</si>
  <si>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</si>
  <si>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</si>
  <si>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</si>
  <si>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</si>
  <si>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</si>
  <si>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</si>
  <si>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</si>
  <si>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</si>
  <si>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</si>
  <si>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</si>
  <si>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</si>
  <si>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</si>
  <si>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Deepwood Self Contained</t>
  </si>
  <si>
    <t>Fern Bluff Self Contained</t>
  </si>
  <si>
    <t>Forest Creek Self Contained</t>
  </si>
  <si>
    <t>Anderson Mill Non-LEP DL</t>
  </si>
  <si>
    <t xml:space="preserve">Weekly </t>
  </si>
  <si>
    <t>Forest North Self Contained</t>
  </si>
  <si>
    <t>Herrington Self Contained</t>
  </si>
  <si>
    <t>Mobility</t>
  </si>
  <si>
    <t>Joe Lee Johnson Self Contained</t>
  </si>
  <si>
    <t>Culm Entry</t>
  </si>
  <si>
    <t>Jollyville Self Contained</t>
  </si>
  <si>
    <t>Culm W/D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</si>
  <si>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</si>
  <si>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</si>
  <si>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</si>
  <si>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</si>
  <si>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</si>
  <si>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</si>
  <si>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Mill/ESOL</t>
  </si>
  <si>
    <t>Anderson Mill ESOL</t>
  </si>
  <si>
    <t>Anderson Mill Bilingual</t>
  </si>
  <si>
    <t>Canyon Vista Self Contained</t>
  </si>
  <si>
    <t>Blackland Prairie</t>
  </si>
  <si>
    <t>Blackland Prairie ESOL</t>
  </si>
  <si>
    <t>Cedar Valley Self Contained</t>
  </si>
  <si>
    <t>Bluebonnet</t>
  </si>
  <si>
    <t>Deerpark Self Contained</t>
  </si>
  <si>
    <t>Bluebonnet Non-LEP DL</t>
  </si>
  <si>
    <t>Grisham Self Contained</t>
  </si>
  <si>
    <t>Berkman/Regular</t>
  </si>
  <si>
    <t>Hernandez Self Contained</t>
  </si>
  <si>
    <t>Bluebonnet ESOL</t>
  </si>
  <si>
    <t>Hopewell Self Contained</t>
  </si>
  <si>
    <t>Bluebonnet Bilingual</t>
  </si>
  <si>
    <t>Brushy Creek</t>
  </si>
  <si>
    <t>Ridgeview Self Contained</t>
  </si>
  <si>
    <t>Brushy Creek ESOL</t>
  </si>
  <si>
    <t>Walsh Self Contained</t>
  </si>
  <si>
    <t>TOTAL MIDDLE</t>
  </si>
  <si>
    <t>Cactus Ranch</t>
  </si>
  <si>
    <t>Cactus Ranch ESOL</t>
  </si>
  <si>
    <t>Caldwell Heights</t>
  </si>
  <si>
    <t>Caldwell Heights Non-LEP DL</t>
  </si>
  <si>
    <t>Berkman Non-LEP DL</t>
  </si>
  <si>
    <t>Caldwell Heights ESOL</t>
  </si>
  <si>
    <t>Cedar Ridge Self Contained</t>
  </si>
  <si>
    <t>Caldwell Heights Bilingual</t>
  </si>
  <si>
    <t>Berkman/ESOL</t>
  </si>
  <si>
    <t>Canyon Creek</t>
  </si>
  <si>
    <t>Canyon Creek ESOL</t>
  </si>
  <si>
    <t>McNeil HS Self Contained</t>
  </si>
  <si>
    <t>Chandler Oaks</t>
  </si>
  <si>
    <t>Round Rock HS Self Contained</t>
  </si>
  <si>
    <t>Chandler Oaks ESOL</t>
  </si>
  <si>
    <t>Berkman Bilingual</t>
  </si>
  <si>
    <t>Claude Berkman</t>
  </si>
  <si>
    <t>Stony Point HS Self Contained</t>
  </si>
  <si>
    <t>Claude Berkman Non-LEP DL</t>
  </si>
  <si>
    <t>Westwood HS Self Contained</t>
  </si>
  <si>
    <t>TOTAL HIGH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</si>
  <si>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</si>
  <si>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</si>
  <si>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</si>
  <si>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</si>
  <si>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</si>
  <si>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</si>
  <si>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TOTAL ALL SCHOOLS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</si>
  <si>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</si>
  <si>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</si>
  <si>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</si>
  <si>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</si>
  <si>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</si>
  <si>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</si>
  <si>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</si>
  <si>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Blackland Prairie/ESOL</t>
  </si>
  <si>
    <t>Forest North ESOL</t>
  </si>
  <si>
    <t>Gattis</t>
  </si>
  <si>
    <t>Gattis Non-LEP DL</t>
  </si>
  <si>
    <t>Bluebonnet/Regular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</si>
  <si>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</si>
  <si>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</si>
  <si>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</si>
  <si>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</si>
  <si>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</si>
  <si>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</si>
  <si>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</si>
  <si>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</si>
  <si>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</si>
  <si>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Bluebonnet/ESOL</t>
  </si>
  <si>
    <t>Kathy Caraway ESOL</t>
  </si>
  <si>
    <t>Laurel Mountain</t>
  </si>
  <si>
    <t>Bluebonnet/Bilingual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</si>
  <si>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</si>
  <si>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</si>
  <si>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</si>
  <si>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</si>
  <si>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</si>
  <si>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</si>
  <si>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</si>
  <si>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</si>
  <si>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</si>
  <si>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</si>
  <si>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Brushy Creek/ESOL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</si>
  <si>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</si>
  <si>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</si>
  <si>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</si>
  <si>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</si>
  <si>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</si>
  <si>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</si>
  <si>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</si>
  <si>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</si>
  <si>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</si>
  <si>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</si>
  <si>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</si>
  <si>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</si>
  <si>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</si>
  <si>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</si>
  <si>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</si>
  <si>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</si>
  <si>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</si>
  <si>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</si>
  <si>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</si>
  <si>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</si>
  <si>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</si>
  <si>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</si>
  <si>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</si>
  <si>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</si>
  <si>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</si>
  <si>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</si>
  <si>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</si>
  <si>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</si>
  <si>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</si>
  <si>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</si>
  <si>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</si>
  <si>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</si>
  <si>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</si>
  <si>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</si>
  <si>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Caldwell Heights/ESOL</t>
  </si>
  <si>
    <t>C. D. Fulkes</t>
  </si>
  <si>
    <t>Canyon Vista</t>
  </si>
  <si>
    <t>Cedar Valley</t>
  </si>
  <si>
    <t>Chisholm Trail</t>
  </si>
  <si>
    <t>Deerpark</t>
  </si>
  <si>
    <t>Hernandez</t>
  </si>
  <si>
    <t>Callison</t>
  </si>
  <si>
    <t>Hopewell</t>
  </si>
  <si>
    <t>James Walsh</t>
  </si>
  <si>
    <t>Noel Grisham</t>
  </si>
  <si>
    <t>Ridgeview</t>
  </si>
  <si>
    <t>Callison Non-LEP DL</t>
  </si>
  <si>
    <t>Cedar Ridge</t>
  </si>
  <si>
    <t>McNeil</t>
  </si>
  <si>
    <t>Round Rock</t>
  </si>
  <si>
    <t>Callison/ESOL</t>
  </si>
  <si>
    <t>Stony Point</t>
  </si>
  <si>
    <t>Westwood</t>
  </si>
  <si>
    <t>RROC</t>
  </si>
  <si>
    <t>JJAEP</t>
  </si>
  <si>
    <t>Callison Bilingual</t>
  </si>
  <si>
    <t>Wm. Lott</t>
  </si>
  <si>
    <t>Success</t>
  </si>
  <si>
    <t>Early College High School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</si>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</sst>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3" fillId="2" fontId="0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4" fillId="3" fontId="1" numFmtId="0" xfId="0" applyAlignment="1" applyBorder="1" applyFill="1" applyFont="1">
      <alignment horizontal="center" shrinkToFit="0" wrapText="0"/>
    </xf>
    <xf borderId="4" fillId="3" fontId="1" numFmtId="0" xfId="0" applyAlignment="1" applyBorder="1" applyFont="1">
      <alignment horizontal="right" shrinkToFit="0" wrapText="0"/>
    </xf>
    <xf borderId="4" fillId="3" fontId="1" numFmtId="0" xfId="0" applyAlignment="1" applyBorder="1" applyFont="1">
      <alignment shrinkToFit="0" wrapText="0"/>
    </xf>
    <xf borderId="5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4" fontId="2" numFmtId="0" xfId="0" applyAlignment="1" applyBorder="1" applyFill="1" applyFont="1">
      <alignment shrinkToFit="0" wrapText="0"/>
    </xf>
    <xf borderId="4" fillId="4" fontId="2" numFmtId="2" xfId="0" applyAlignment="1" applyBorder="1" applyFont="1" applyNumberFormat="1">
      <alignment horizontal="right" shrinkToFit="0" wrapText="0"/>
    </xf>
    <xf borderId="4" fillId="3" fontId="1" numFmtId="0" xfId="0" applyAlignment="1" applyBorder="1" applyFont="1">
      <alignment horizontal="center" shrinkToFit="0" wrapText="1"/>
    </xf>
    <xf borderId="4" fillId="4" fontId="2" numFmtId="0" xfId="0" applyAlignment="1" applyBorder="1" applyFont="1">
      <alignment horizontal="right" shrinkToFit="0" wrapText="0"/>
    </xf>
    <xf borderId="6" fillId="0" fontId="0" numFmtId="2" xfId="0" applyAlignment="1" applyBorder="1" applyFont="1" applyNumberFormat="1">
      <alignment shrinkToFit="0" wrapText="0"/>
    </xf>
    <xf borderId="4" fillId="4" fontId="2" numFmtId="1" xfId="0" applyAlignment="1" applyBorder="1" applyFont="1" applyNumberFormat="1">
      <alignment horizontal="right" shrinkToFit="0" wrapText="0"/>
    </xf>
    <xf borderId="7" fillId="5" fontId="3" numFmtId="1" xfId="0" applyAlignment="1" applyBorder="1" applyFill="1" applyFont="1" applyNumberFormat="1">
      <alignment shrinkToFit="0" wrapText="0"/>
    </xf>
    <xf borderId="7" fillId="5" fontId="4" numFmtId="1" xfId="0" applyAlignment="1" applyBorder="1" applyFont="1" applyNumberFormat="1">
      <alignment horizontal="center" shrinkToFit="0" vertical="center" wrapText="0"/>
    </xf>
    <xf borderId="4" fillId="3" fontId="1" numFmtId="17" xfId="0" applyAlignment="1" applyBorder="1" applyFont="1" applyNumberFormat="1">
      <alignment shrinkToFit="0" wrapText="0"/>
    </xf>
    <xf borderId="4" fillId="4" fontId="1" numFmtId="2" xfId="0" applyAlignment="1" applyBorder="1" applyFont="1" applyNumberFormat="1">
      <alignment shrinkToFit="0" wrapText="0"/>
    </xf>
    <xf borderId="4" fillId="0" fontId="2" numFmtId="0" xfId="0" applyAlignment="1" applyBorder="1" applyFont="1">
      <alignment shrinkToFit="0" wrapText="0"/>
    </xf>
    <xf borderId="4" fillId="2" fontId="2" numFmtId="0" xfId="0" applyAlignment="1" applyBorder="1" applyFont="1">
      <alignment shrinkToFit="0" wrapText="0"/>
    </xf>
    <xf borderId="4" fillId="0" fontId="2" numFmtId="0" xfId="0" applyAlignment="1" applyBorder="1" applyFont="1">
      <alignment horizontal="right" shrinkToFit="0" wrapText="0"/>
    </xf>
    <xf borderId="4" fillId="0" fontId="2" numFmtId="1" xfId="0" applyAlignment="1" applyBorder="1" applyFont="1" applyNumberFormat="1">
      <alignment horizontal="right" shrinkToFit="0" wrapText="0"/>
    </xf>
    <xf borderId="4" fillId="0" fontId="1" numFmtId="0" xfId="0" applyAlignment="1" applyBorder="1" applyFont="1">
      <alignment shrinkToFit="0" wrapText="0"/>
    </xf>
    <xf borderId="8" fillId="6" fontId="3" numFmtId="14" xfId="0" applyAlignment="1" applyBorder="1" applyFill="1" applyFont="1" applyNumberFormat="1">
      <alignment shrinkToFit="0" wrapText="0"/>
    </xf>
    <xf borderId="4" fillId="0" fontId="5" numFmtId="0" xfId="0" applyAlignment="1" applyBorder="1" applyFont="1">
      <alignment shrinkToFit="0" wrapText="0"/>
    </xf>
    <xf borderId="4" fillId="0" fontId="1" numFmtId="1" xfId="0" applyAlignment="1" applyBorder="1" applyFont="1" applyNumberForma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7" fontId="4" numFmtId="2" xfId="0" applyAlignment="1" applyBorder="1" applyFont="1" applyNumberFormat="1">
      <alignment horizontal="center" shrinkToFit="0" vertical="top" wrapText="0"/>
    </xf>
    <xf borderId="4" fillId="0" fontId="2" numFmtId="1" xfId="0" applyAlignment="1" applyBorder="1" applyFont="1" applyNumberFormat="1">
      <alignment shrinkToFit="0" wrapText="0"/>
    </xf>
    <xf borderId="4" fillId="4" fontId="1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0" xfId="0" applyAlignment="1" applyBorder="1" applyFont="1">
      <alignment horizontal="left" shrinkToFit="0" vertical="top" wrapText="0"/>
    </xf>
    <xf borderId="8" fillId="6" fontId="3" numFmtId="2" xfId="0" applyAlignment="1" applyBorder="1" applyFont="1" applyNumberFormat="1">
      <alignment shrinkToFit="0" wrapText="0"/>
    </xf>
    <xf borderId="4" fillId="0" fontId="2" numFmtId="164" xfId="0" applyAlignment="1" applyBorder="1" applyFont="1" applyNumberFormat="1">
      <alignment horizontal="right"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8" fillId="0" fontId="7" numFmtId="164" xfId="0" applyAlignment="1" applyBorder="1" applyFont="1" applyNumberFormat="1">
      <alignment shrinkToFit="0" vertical="top" wrapText="0"/>
    </xf>
    <xf borderId="4" fillId="3" fontId="1" numFmtId="165" xfId="0" applyAlignment="1" applyBorder="1" applyFont="1" applyNumberFormat="1">
      <alignment horizontal="right" shrinkToFit="0" wrapText="0"/>
    </xf>
    <xf borderId="8" fillId="0" fontId="8" numFmtId="166" xfId="0" applyAlignment="1" applyBorder="1" applyFont="1" applyNumberFormat="1">
      <alignment horizontal="right" shrinkToFit="0" vertical="center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5" fontId="7" numFmtId="1" xfId="0" applyAlignment="1" applyBorder="1" applyFont="1" applyNumberFormat="1">
      <alignment shrinkToFit="0" vertical="top" wrapText="0"/>
    </xf>
    <xf borderId="8" fillId="6" fontId="7" numFmtId="1" xfId="0" applyAlignment="1" applyBorder="1" applyFont="1" applyNumberFormat="1">
      <alignment shrinkToFit="0" vertical="top" wrapText="0"/>
    </xf>
    <xf borderId="4" fillId="3" fontId="1" numFmtId="165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7" fillId="0" fontId="9" numFmtId="1" xfId="0" applyAlignment="1" applyBorder="1" applyFont="1" applyNumberFormat="1">
      <alignment shrinkToFit="0" wrapText="0"/>
    </xf>
    <xf borderId="4" fillId="4" fontId="1" numFmtId="1" xfId="0" applyAlignment="1" applyBorder="1" applyFont="1" applyNumberFormat="1">
      <alignment shrinkToFit="0" wrapText="0"/>
    </xf>
    <xf borderId="4" fillId="4" fontId="2" numFmtId="1" xfId="0" applyAlignment="1" applyBorder="1" applyFont="1" applyNumberFormat="1">
      <alignment shrinkToFit="0" wrapText="0"/>
    </xf>
    <xf borderId="4" fillId="4" fontId="1" numFmtId="0" xfId="0" applyAlignment="1" applyBorder="1" applyFont="1">
      <alignment horizontal="right" shrinkToFit="0" wrapText="0"/>
    </xf>
    <xf borderId="4" fillId="9" fontId="10" numFmtId="0" xfId="0" applyAlignment="1" applyBorder="1" applyFill="1" applyFont="1">
      <alignment horizontal="right"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4" fillId="0" fontId="1" numFmtId="165" xfId="0" applyAlignment="1" applyBorder="1" applyFont="1" applyNumberFormat="1">
      <alignment horizontal="right" shrinkToFit="0" wrapText="0"/>
    </xf>
    <xf borderId="4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4" fillId="0" fontId="11" numFmtId="0" xfId="0" applyAlignment="1" applyBorder="1" applyFont="1">
      <alignment shrinkToFit="0" wrapText="0"/>
    </xf>
    <xf borderId="8" fillId="0" fontId="12" numFmtId="166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4" fontId="8" numFmtId="166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4" fontId="14" numFmtId="0" xfId="0" applyAlignment="1" applyBorder="1" applyFont="1">
      <alignment shrinkToFit="0" wrapText="0"/>
    </xf>
    <xf borderId="7" fillId="4" fontId="15" numFmtId="1" xfId="0" applyAlignment="1" applyBorder="1" applyFont="1" applyNumberFormat="1">
      <alignment horizontal="right" shrinkToFit="0" vertical="center" wrapText="0"/>
    </xf>
    <xf borderId="8" fillId="0" fontId="7" numFmtId="3" xfId="0" applyAlignment="1" applyBorder="1" applyFont="1" applyNumberFormat="1">
      <alignment shrinkToFit="0" vertical="top" wrapText="0"/>
    </xf>
    <xf borderId="8" fillId="5" fontId="0" numFmtId="1" xfId="0" applyAlignment="1" applyBorder="1" applyFont="1" applyNumberFormat="1">
      <alignment shrinkToFit="0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4" fontId="4" numFmtId="1" xfId="0" applyAlignment="1" applyBorder="1" applyFont="1" applyNumberFormat="1">
      <alignment horizontal="right" shrinkToFit="0" vertical="center" wrapText="0"/>
    </xf>
    <xf borderId="3" fillId="4" fontId="0" numFmtId="1" xfId="0" applyAlignment="1" applyBorder="1" applyFont="1" applyNumberFormat="1">
      <alignment shrinkToFit="0" wrapText="0"/>
    </xf>
    <xf borderId="3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4" fillId="2" fontId="2" numFmtId="1" xfId="0" applyAlignment="1" applyBorder="1" applyFont="1" applyNumberFormat="1">
      <alignment horizontal="right" shrinkToFit="0" wrapText="0"/>
    </xf>
    <xf borderId="4" fillId="2" fontId="2" numFmtId="1" xfId="0" applyAlignment="1" applyBorder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3" fillId="4" fontId="0" numFmtId="0" xfId="0" applyAlignment="1" applyBorder="1" applyFont="1">
      <alignment shrinkToFit="0" wrapText="0"/>
    </xf>
    <xf borderId="3" fillId="2" fontId="0" numFmtId="1" xfId="0" applyAlignment="1" applyBorder="1" applyFont="1" applyNumberFormat="1">
      <alignment shrinkToFit="0" wrapText="0"/>
    </xf>
    <xf borderId="3" fillId="2" fontId="0" numFmtId="1" xfId="0" applyAlignment="1" applyBorder="1" applyFont="1" applyNumberFormat="1">
      <alignment horizontal="right" shrinkToFit="0" wrapText="0"/>
    </xf>
    <xf borderId="3" fillId="4" fontId="0" numFmtId="1" xfId="0" applyAlignment="1" applyBorder="1" applyFont="1" applyNumberFormat="1">
      <alignment horizontal="right" shrinkToFit="0" wrapText="0"/>
    </xf>
    <xf borderId="4" fillId="3" fontId="1" numFmtId="1" xfId="0" applyAlignment="1" applyBorder="1" applyFont="1" applyNumberFormat="1">
      <alignment horizontal="right" shrinkToFit="0" wrapText="0"/>
    </xf>
    <xf borderId="4" fillId="11" fontId="1" numFmtId="1" xfId="0" applyAlignment="1" applyBorder="1" applyFill="1" applyFont="1" applyNumberFormat="1">
      <alignment shrinkToFit="0" wrapText="0"/>
    </xf>
    <xf borderId="4" fillId="3" fontId="1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4" fontId="1" numFmtId="1" xfId="0" applyAlignment="1" applyBorder="1" applyFont="1" applyNumberFormat="1">
      <alignment horizontal="right" shrinkToFit="0" wrapText="0"/>
    </xf>
    <xf borderId="4" fillId="9" fontId="10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13308740"/>
        <c:axId val="586622817"/>
      </c:barChart>
      <c:catAx>
        <c:axId val="2133087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86622817"/>
      </c:catAx>
      <c:valAx>
        <c:axId val="58662281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30874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38376141"/>
        <c:axId val="1289581825"/>
      </c:barChart>
      <c:catAx>
        <c:axId val="13837614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89581825"/>
      </c:catAx>
      <c:valAx>
        <c:axId val="12895818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37614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174260230"/>
        <c:axId val="1199254799"/>
      </c:barChart>
      <c:catAx>
        <c:axId val="11742602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99254799"/>
      </c:catAx>
      <c:valAx>
        <c:axId val="119925479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426023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1" t="s">
        <v>1</v>
      </c>
      <c r="B1" s="2"/>
      <c r="C1" s="2"/>
      <c r="D1" s="2"/>
      <c r="E1" s="4" t="s">
        <v>2</v>
      </c>
      <c r="F1" s="3"/>
      <c r="G1" s="4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7"/>
      <c r="T1" s="8"/>
      <c r="U1" s="7"/>
      <c r="V1" s="7"/>
      <c r="W1" s="9"/>
      <c r="X1" s="9"/>
      <c r="Y1" s="9"/>
      <c r="Z1" s="9"/>
      <c r="AA1" s="9"/>
      <c r="AB1" s="9"/>
      <c r="AC1" s="10"/>
      <c r="AD1" s="10"/>
      <c r="AE1" s="10"/>
      <c r="AF1" s="10"/>
      <c r="AG1" s="10"/>
      <c r="AH1" s="10"/>
      <c r="AI1" s="10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7"/>
      <c r="T2" s="7"/>
      <c r="U2" s="7"/>
      <c r="V2" s="7"/>
      <c r="W2" s="9"/>
      <c r="X2" s="9"/>
      <c r="Y2" s="9"/>
      <c r="Z2" s="9"/>
      <c r="AA2" s="9"/>
      <c r="AB2" s="9"/>
      <c r="AC2" s="10"/>
      <c r="AD2" s="10"/>
      <c r="AE2" s="10"/>
      <c r="AF2" s="10"/>
      <c r="AG2" s="10"/>
      <c r="AH2" s="10"/>
      <c r="AI2" s="10"/>
    </row>
    <row r="3" ht="31.5" customHeight="1">
      <c r="A3" s="13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5" t="s">
        <v>10</v>
      </c>
      <c r="R3" s="15" t="s">
        <v>12</v>
      </c>
      <c r="S3" s="20" t="s">
        <v>13</v>
      </c>
      <c r="T3" s="15" t="s">
        <v>14</v>
      </c>
      <c r="U3" s="26">
        <v>42217.0</v>
      </c>
      <c r="V3" s="26">
        <v>42522.0</v>
      </c>
      <c r="W3" s="9"/>
      <c r="X3" s="11" t="s">
        <v>15</v>
      </c>
      <c r="Y3" s="11" t="s">
        <v>16</v>
      </c>
      <c r="Z3" s="9"/>
      <c r="AA3" s="9"/>
      <c r="AB3" s="9"/>
      <c r="AC3" s="10"/>
      <c r="AD3" s="10"/>
      <c r="AE3" s="10"/>
      <c r="AF3" s="10"/>
      <c r="AG3" s="10"/>
      <c r="AH3" s="10"/>
      <c r="AI3" s="10"/>
    </row>
    <row r="4">
      <c r="A4" s="28" t="s">
        <v>17</v>
      </c>
      <c r="B4" s="31">
        <f>'MIS report'!C4</f>
        <v>0</v>
      </c>
      <c r="C4" s="31">
        <f>'MIS report'!D4</f>
        <v>17</v>
      </c>
      <c r="D4" s="31">
        <f>'MIS report'!E4</f>
        <v>60</v>
      </c>
      <c r="E4" s="31">
        <f>'MIS report'!F4</f>
        <v>50</v>
      </c>
      <c r="F4" s="31">
        <f>'MIS report'!G4</f>
        <v>54</v>
      </c>
      <c r="G4" s="31">
        <f>'MIS report'!H4</f>
        <v>57</v>
      </c>
      <c r="H4" s="31">
        <f>'MIS report'!I4</f>
        <v>41</v>
      </c>
      <c r="I4" s="31">
        <f>'MIS report'!J4</f>
        <v>54</v>
      </c>
      <c r="J4" s="30"/>
      <c r="K4" s="30"/>
      <c r="L4" s="30"/>
      <c r="M4" s="30"/>
      <c r="N4" s="30"/>
      <c r="O4" s="30"/>
      <c r="P4" s="30"/>
      <c r="Q4" s="35">
        <f t="shared" ref="Q4:Q136" si="1">SUM(B4:P4)</f>
        <v>333</v>
      </c>
      <c r="R4" s="35">
        <f>Q4+Q5+Q6+Q7</f>
        <v>496</v>
      </c>
      <c r="S4" s="28">
        <v>522.0</v>
      </c>
      <c r="T4" s="39">
        <f>R4-S4</f>
        <v>-26</v>
      </c>
      <c r="U4" s="32">
        <v>481.0</v>
      </c>
      <c r="V4" s="32">
        <v>326.0</v>
      </c>
      <c r="W4" s="9"/>
      <c r="X4" s="41">
        <f>'MIS report'!W4</f>
        <v>37</v>
      </c>
      <c r="Y4" s="41">
        <f>'MIS report'!X4</f>
        <v>53</v>
      </c>
      <c r="Z4" s="9"/>
      <c r="AA4" s="9"/>
      <c r="AB4" s="9"/>
      <c r="AC4" s="10"/>
      <c r="AD4" s="10"/>
      <c r="AE4" s="10"/>
      <c r="AF4" s="10"/>
      <c r="AG4" s="10"/>
      <c r="AH4" s="10"/>
      <c r="AI4" s="10"/>
    </row>
    <row r="5" ht="15.75" customHeight="1">
      <c r="A5" s="28" t="s">
        <v>39</v>
      </c>
      <c r="B5" s="46">
        <f>'MIS report'!C5</f>
        <v>0</v>
      </c>
      <c r="C5" s="46">
        <f>'MIS report'!D5</f>
        <v>0</v>
      </c>
      <c r="D5" s="46">
        <f>'MIS report'!E5</f>
        <v>6</v>
      </c>
      <c r="E5" s="46">
        <f>'MIS report'!F5</f>
        <v>7</v>
      </c>
      <c r="F5" s="46">
        <f>'MIS report'!G5</f>
        <v>5</v>
      </c>
      <c r="G5" s="46">
        <f>'MIS report'!H5</f>
        <v>1</v>
      </c>
      <c r="H5" s="46">
        <f>'MIS report'!I5</f>
        <v>6</v>
      </c>
      <c r="I5" s="46">
        <f>'MIS report'!J5</f>
        <v>5</v>
      </c>
      <c r="J5" s="30"/>
      <c r="K5" s="30"/>
      <c r="L5" s="30"/>
      <c r="M5" s="30"/>
      <c r="N5" s="30"/>
      <c r="O5" s="30"/>
      <c r="P5" s="30"/>
      <c r="Q5" s="35">
        <f t="shared" si="1"/>
        <v>30</v>
      </c>
      <c r="R5" s="32"/>
      <c r="S5" s="28"/>
      <c r="T5" s="28"/>
      <c r="U5" s="32"/>
      <c r="V5" s="32">
        <v>26.0</v>
      </c>
      <c r="W5" s="9"/>
      <c r="X5" s="41">
        <f>'MIS report'!W5</f>
        <v>0</v>
      </c>
      <c r="Y5" s="11"/>
      <c r="Z5" s="9"/>
      <c r="AA5" s="9"/>
      <c r="AB5" s="9"/>
      <c r="AC5" s="10"/>
      <c r="AD5" s="10"/>
      <c r="AE5" s="10"/>
      <c r="AF5" s="10"/>
      <c r="AG5" s="10"/>
      <c r="AH5" s="10"/>
      <c r="AI5" s="10"/>
    </row>
    <row r="6" ht="15.75" customHeight="1">
      <c r="A6" s="28" t="s">
        <v>54</v>
      </c>
      <c r="B6" s="46">
        <f>'MIS report'!C6</f>
        <v>0</v>
      </c>
      <c r="C6" s="46">
        <f>'MIS report'!D6</f>
        <v>16</v>
      </c>
      <c r="D6" s="46">
        <f>'MIS report'!E6</f>
        <v>4</v>
      </c>
      <c r="E6" s="46">
        <f>'MIS report'!F6</f>
        <v>4</v>
      </c>
      <c r="F6" s="46">
        <f>'MIS report'!G6</f>
        <v>6</v>
      </c>
      <c r="G6" s="46">
        <f>'MIS report'!H6</f>
        <v>6</v>
      </c>
      <c r="H6" s="46">
        <f>'MIS report'!I6</f>
        <v>5</v>
      </c>
      <c r="I6" s="46">
        <f>'MIS report'!J6</f>
        <v>5</v>
      </c>
      <c r="J6" s="30"/>
      <c r="K6" s="30"/>
      <c r="L6" s="30"/>
      <c r="M6" s="30"/>
      <c r="N6" s="30"/>
      <c r="O6" s="30"/>
      <c r="P6" s="30"/>
      <c r="Q6" s="35">
        <f t="shared" si="1"/>
        <v>46</v>
      </c>
      <c r="R6" s="32"/>
      <c r="S6" s="28"/>
      <c r="T6" s="28"/>
      <c r="U6" s="32"/>
      <c r="V6" s="32">
        <v>62.0</v>
      </c>
      <c r="W6" s="9"/>
      <c r="X6" s="41">
        <f>'MIS report'!W6</f>
        <v>0</v>
      </c>
      <c r="Y6" s="11"/>
      <c r="Z6" s="9"/>
      <c r="AA6" s="9"/>
      <c r="AB6" s="9"/>
      <c r="AC6" s="10"/>
      <c r="AD6" s="10"/>
      <c r="AE6" s="10"/>
      <c r="AF6" s="10"/>
      <c r="AG6" s="10"/>
      <c r="AH6" s="10"/>
      <c r="AI6" s="10"/>
    </row>
    <row r="7" ht="15.75" customHeight="1">
      <c r="A7" s="28" t="s">
        <v>56</v>
      </c>
      <c r="B7" s="46">
        <f>'MIS report'!C7</f>
        <v>0</v>
      </c>
      <c r="C7" s="46">
        <f>'MIS report'!D7</f>
        <v>13</v>
      </c>
      <c r="D7" s="46">
        <f>'MIS report'!E7</f>
        <v>9</v>
      </c>
      <c r="E7" s="46">
        <f>'MIS report'!F7</f>
        <v>15</v>
      </c>
      <c r="F7" s="46">
        <f>'MIS report'!G7</f>
        <v>12</v>
      </c>
      <c r="G7" s="46">
        <f>'MIS report'!H7</f>
        <v>14</v>
      </c>
      <c r="H7" s="46">
        <f>'MIS report'!I7</f>
        <v>14</v>
      </c>
      <c r="I7" s="46">
        <f>'MIS report'!J7</f>
        <v>10</v>
      </c>
      <c r="J7" s="30"/>
      <c r="K7" s="30"/>
      <c r="L7" s="30"/>
      <c r="M7" s="30"/>
      <c r="N7" s="30"/>
      <c r="O7" s="30"/>
      <c r="P7" s="30"/>
      <c r="Q7" s="35">
        <f t="shared" si="1"/>
        <v>87</v>
      </c>
      <c r="R7" s="32"/>
      <c r="S7" s="28"/>
      <c r="T7" s="28"/>
      <c r="U7" s="32"/>
      <c r="V7" s="32">
        <v>103.0</v>
      </c>
      <c r="W7" s="9"/>
      <c r="X7" s="41">
        <f>'MIS report'!W7</f>
        <v>0</v>
      </c>
      <c r="Y7" s="11"/>
      <c r="Z7" s="9"/>
      <c r="AA7" s="9"/>
      <c r="AB7" s="9"/>
      <c r="AC7" s="10"/>
      <c r="AD7" s="10"/>
      <c r="AE7" s="10"/>
      <c r="AF7" s="10"/>
      <c r="AG7" s="10"/>
      <c r="AH7" s="10"/>
      <c r="AI7" s="10"/>
    </row>
    <row r="8">
      <c r="A8" s="18" t="s">
        <v>65</v>
      </c>
      <c r="B8" s="23">
        <f>'MIS report'!C26-B12</f>
        <v>0</v>
      </c>
      <c r="C8" s="23">
        <f>'MIS report'!D26-C12</f>
        <v>38</v>
      </c>
      <c r="D8" s="23">
        <f>'MIS report'!E26-D12</f>
        <v>31</v>
      </c>
      <c r="E8" s="23">
        <f>'MIS report'!F26-E12</f>
        <v>39</v>
      </c>
      <c r="F8" s="23">
        <f>'MIS report'!G26-F12</f>
        <v>30</v>
      </c>
      <c r="G8" s="23">
        <f>'MIS report'!H26-G12</f>
        <v>37</v>
      </c>
      <c r="H8" s="23">
        <f>'MIS report'!I26-H12</f>
        <v>37</v>
      </c>
      <c r="I8" s="23">
        <f>'MIS report'!J26-I12</f>
        <v>37</v>
      </c>
      <c r="J8" s="23"/>
      <c r="K8" s="23"/>
      <c r="L8" s="23"/>
      <c r="M8" s="23"/>
      <c r="N8" s="23"/>
      <c r="O8" s="23"/>
      <c r="P8" s="23"/>
      <c r="Q8" s="58">
        <f t="shared" si="1"/>
        <v>249</v>
      </c>
      <c r="R8" s="58">
        <f>Q8+Q9+Q10+Q11+Q12</f>
        <v>465</v>
      </c>
      <c r="S8" s="59">
        <v>491.0</v>
      </c>
      <c r="T8" s="59">
        <f>R8-S8</f>
        <v>-26</v>
      </c>
      <c r="U8" s="58">
        <v>462.0</v>
      </c>
      <c r="V8" s="58">
        <v>280.0</v>
      </c>
      <c r="W8" s="41"/>
      <c r="X8" s="41">
        <f>'MIS report'!W26</f>
        <v>49</v>
      </c>
      <c r="Y8" s="41">
        <f>'MIS report'!X26</f>
        <v>53</v>
      </c>
      <c r="Z8" s="9"/>
      <c r="AA8" s="9"/>
      <c r="AB8" s="9"/>
      <c r="AC8" s="10"/>
      <c r="AD8" s="10"/>
      <c r="AE8" s="10"/>
      <c r="AF8" s="10"/>
      <c r="AG8" s="10"/>
      <c r="AH8" s="10"/>
      <c r="AI8" s="10"/>
    </row>
    <row r="9" ht="15.75" customHeight="1">
      <c r="A9" s="18" t="s">
        <v>79</v>
      </c>
      <c r="B9" s="23">
        <f>'MIS report'!C27</f>
        <v>0</v>
      </c>
      <c r="C9" s="23">
        <f>'MIS report'!D27</f>
        <v>0</v>
      </c>
      <c r="D9" s="23">
        <f>'MIS report'!E27</f>
        <v>2</v>
      </c>
      <c r="E9" s="23">
        <f>'MIS report'!F27</f>
        <v>2</v>
      </c>
      <c r="F9" s="23">
        <f>'MIS report'!G27</f>
        <v>0</v>
      </c>
      <c r="G9" s="23">
        <f>'MIS report'!H27</f>
        <v>2</v>
      </c>
      <c r="H9" s="23">
        <f>'MIS report'!I27</f>
        <v>0</v>
      </c>
      <c r="I9" s="23">
        <f>'MIS report'!J27</f>
        <v>0</v>
      </c>
      <c r="J9" s="23"/>
      <c r="K9" s="23"/>
      <c r="L9" s="23"/>
      <c r="M9" s="23"/>
      <c r="N9" s="23"/>
      <c r="O9" s="23"/>
      <c r="P9" s="23"/>
      <c r="Q9" s="58">
        <f t="shared" si="1"/>
        <v>6</v>
      </c>
      <c r="R9" s="58"/>
      <c r="S9" s="59"/>
      <c r="T9" s="59"/>
      <c r="U9" s="58"/>
      <c r="V9" s="58">
        <v>2.0</v>
      </c>
      <c r="W9" s="41"/>
      <c r="X9" s="41"/>
      <c r="Y9" s="41"/>
      <c r="Z9" s="9"/>
      <c r="AA9" s="9"/>
      <c r="AB9" s="9"/>
      <c r="AC9" s="10"/>
      <c r="AD9" s="10"/>
      <c r="AE9" s="10"/>
      <c r="AF9" s="10"/>
      <c r="AG9" s="10"/>
      <c r="AH9" s="10"/>
      <c r="AI9" s="10"/>
    </row>
    <row r="10" ht="15.75" customHeight="1">
      <c r="A10" s="18" t="s">
        <v>83</v>
      </c>
      <c r="B10" s="23">
        <f>'MIS report'!C28</f>
        <v>0</v>
      </c>
      <c r="C10" s="23">
        <f>'MIS report'!D28</f>
        <v>4</v>
      </c>
      <c r="D10" s="23">
        <f>'MIS report'!E28</f>
        <v>2</v>
      </c>
      <c r="E10" s="23">
        <f>'MIS report'!F28</f>
        <v>3</v>
      </c>
      <c r="F10" s="23">
        <f>'MIS report'!G28</f>
        <v>0</v>
      </c>
      <c r="G10" s="23">
        <f>'MIS report'!H28</f>
        <v>4</v>
      </c>
      <c r="H10" s="23">
        <f>'MIS report'!I28</f>
        <v>4</v>
      </c>
      <c r="I10" s="23">
        <f>'MIS report'!J28</f>
        <v>1</v>
      </c>
      <c r="J10" s="23"/>
      <c r="K10" s="23"/>
      <c r="L10" s="23"/>
      <c r="M10" s="23"/>
      <c r="N10" s="23"/>
      <c r="O10" s="23"/>
      <c r="P10" s="23"/>
      <c r="Q10" s="58">
        <f t="shared" si="1"/>
        <v>18</v>
      </c>
      <c r="R10" s="58"/>
      <c r="S10" s="59"/>
      <c r="T10" s="59"/>
      <c r="U10" s="58"/>
      <c r="V10" s="58">
        <v>18.0</v>
      </c>
      <c r="W10" s="41"/>
      <c r="X10" s="41"/>
      <c r="Y10" s="41"/>
      <c r="Z10" s="9"/>
      <c r="AA10" s="9"/>
      <c r="AB10" s="9"/>
      <c r="AC10" s="10"/>
      <c r="AD10" s="10"/>
      <c r="AE10" s="10"/>
      <c r="AF10" s="10"/>
      <c r="AG10" s="10"/>
      <c r="AH10" s="10"/>
      <c r="AI10" s="10"/>
    </row>
    <row r="11" ht="15.75" customHeight="1">
      <c r="A11" s="18" t="s">
        <v>90</v>
      </c>
      <c r="B11" s="23">
        <f>'MIS report'!C29</f>
        <v>0</v>
      </c>
      <c r="C11" s="23">
        <f>'MIS report'!D29</f>
        <v>33</v>
      </c>
      <c r="D11" s="23">
        <f>'MIS report'!E29</f>
        <v>31</v>
      </c>
      <c r="E11" s="23">
        <f>'MIS report'!F29</f>
        <v>24</v>
      </c>
      <c r="F11" s="23">
        <f>'MIS report'!G29</f>
        <v>23</v>
      </c>
      <c r="G11" s="23">
        <f>'MIS report'!H29</f>
        <v>35</v>
      </c>
      <c r="H11" s="23">
        <f>'MIS report'!I29</f>
        <v>27</v>
      </c>
      <c r="I11" s="23">
        <f>'MIS report'!J29</f>
        <v>19</v>
      </c>
      <c r="J11" s="23"/>
      <c r="K11" s="23"/>
      <c r="L11" s="23"/>
      <c r="M11" s="23"/>
      <c r="N11" s="23"/>
      <c r="O11" s="23"/>
      <c r="P11" s="23"/>
      <c r="Q11" s="58">
        <f t="shared" si="1"/>
        <v>192</v>
      </c>
      <c r="R11" s="58"/>
      <c r="S11" s="59"/>
      <c r="T11" s="59"/>
      <c r="U11" s="58"/>
      <c r="V11" s="58">
        <v>183.0</v>
      </c>
      <c r="W11" s="41"/>
      <c r="X11" s="41"/>
      <c r="Y11" s="41"/>
      <c r="Z11" s="9"/>
      <c r="AA11" s="9"/>
      <c r="AB11" s="9"/>
      <c r="AC11" s="10"/>
      <c r="AD11" s="10"/>
      <c r="AE11" s="10"/>
      <c r="AF11" s="10"/>
      <c r="AG11" s="10"/>
      <c r="AH11" s="10"/>
      <c r="AI11" s="10"/>
    </row>
    <row r="12" ht="15.75" customHeight="1">
      <c r="A12" s="18" t="s">
        <v>11</v>
      </c>
      <c r="B12" s="23" t="str">
        <f>'Self Contained'!B4</f>
        <v/>
      </c>
      <c r="C12" s="23" t="str">
        <f>'Self Contained'!C4</f>
        <v/>
      </c>
      <c r="D12" s="23">
        <f>'Self Contained'!D4</f>
        <v>0</v>
      </c>
      <c r="E12" s="23">
        <f>'Self Contained'!E4</f>
        <v>0</v>
      </c>
      <c r="F12" s="23">
        <f>'Self Contained'!F4</f>
        <v>0</v>
      </c>
      <c r="G12" s="23">
        <f>'Self Contained'!G4</f>
        <v>0</v>
      </c>
      <c r="H12" s="23">
        <f>'Self Contained'!H4</f>
        <v>0</v>
      </c>
      <c r="I12" s="23">
        <f>'Self Contained'!I4</f>
        <v>0</v>
      </c>
      <c r="J12" s="23"/>
      <c r="K12" s="23"/>
      <c r="L12" s="23"/>
      <c r="M12" s="23"/>
      <c r="N12" s="23"/>
      <c r="O12" s="23"/>
      <c r="P12" s="23"/>
      <c r="Q12" s="58">
        <f t="shared" si="1"/>
        <v>0</v>
      </c>
      <c r="R12" s="58"/>
      <c r="S12" s="59"/>
      <c r="T12" s="59"/>
      <c r="U12" s="58"/>
      <c r="V12" s="58">
        <v>10.0</v>
      </c>
      <c r="W12" s="41"/>
      <c r="X12" s="41"/>
      <c r="Y12" s="41"/>
      <c r="Z12" s="9"/>
      <c r="AA12" s="9"/>
      <c r="AB12" s="9"/>
      <c r="AC12" s="10"/>
      <c r="AD12" s="10"/>
      <c r="AE12" s="10"/>
      <c r="AF12" s="10"/>
      <c r="AG12" s="10"/>
      <c r="AH12" s="10"/>
      <c r="AI12" s="10"/>
    </row>
    <row r="13">
      <c r="A13" s="28" t="s">
        <v>58</v>
      </c>
      <c r="B13" s="31">
        <f>'MIS report'!C8</f>
        <v>17</v>
      </c>
      <c r="C13" s="31">
        <f>'MIS report'!D8</f>
        <v>0</v>
      </c>
      <c r="D13" s="31">
        <f>'MIS report'!E8</f>
        <v>102</v>
      </c>
      <c r="E13" s="31">
        <f>'MIS report'!F8</f>
        <v>109</v>
      </c>
      <c r="F13" s="31">
        <f>'MIS report'!G8</f>
        <v>132</v>
      </c>
      <c r="G13" s="31">
        <f>'MIS report'!H8</f>
        <v>129</v>
      </c>
      <c r="H13" s="31">
        <f>'MIS report'!I8</f>
        <v>123</v>
      </c>
      <c r="I13" s="31">
        <f>'MIS report'!J8</f>
        <v>133</v>
      </c>
      <c r="J13" s="31"/>
      <c r="K13" s="31"/>
      <c r="L13" s="31"/>
      <c r="M13" s="31"/>
      <c r="N13" s="31"/>
      <c r="O13" s="31"/>
      <c r="P13" s="31"/>
      <c r="Q13" s="35">
        <f t="shared" si="1"/>
        <v>745</v>
      </c>
      <c r="R13" s="35">
        <f>Q13+Q14</f>
        <v>780</v>
      </c>
      <c r="S13" s="39">
        <v>767.0</v>
      </c>
      <c r="T13" s="39">
        <f>R13-S13</f>
        <v>13</v>
      </c>
      <c r="U13" s="35">
        <v>788.0</v>
      </c>
      <c r="V13" s="35">
        <v>762.0</v>
      </c>
      <c r="W13" s="41"/>
      <c r="X13" s="41">
        <f>'MIS report'!W8</f>
        <v>33</v>
      </c>
      <c r="Y13" s="41">
        <f>'MIS report'!X8</f>
        <v>11</v>
      </c>
      <c r="Z13" s="9"/>
      <c r="AA13" s="9"/>
      <c r="AB13" s="9"/>
      <c r="AC13" s="10"/>
      <c r="AD13" s="10"/>
      <c r="AE13" s="10"/>
      <c r="AF13" s="10"/>
      <c r="AG13" s="10"/>
      <c r="AH13" s="10"/>
      <c r="AI13" s="10"/>
    </row>
    <row r="14" ht="17.25" customHeight="1">
      <c r="A14" s="28" t="s">
        <v>110</v>
      </c>
      <c r="B14" s="31">
        <f>'MIS report'!C9</f>
        <v>0</v>
      </c>
      <c r="C14" s="31">
        <f>'MIS report'!D9</f>
        <v>0</v>
      </c>
      <c r="D14" s="31">
        <f>'MIS report'!E9</f>
        <v>3</v>
      </c>
      <c r="E14" s="31">
        <f>'MIS report'!F9</f>
        <v>6</v>
      </c>
      <c r="F14" s="31">
        <f>'MIS report'!G9</f>
        <v>13</v>
      </c>
      <c r="G14" s="31">
        <f>'MIS report'!H9</f>
        <v>5</v>
      </c>
      <c r="H14" s="31">
        <f>'MIS report'!I9</f>
        <v>6</v>
      </c>
      <c r="I14" s="31">
        <f>'MIS report'!J9</f>
        <v>2</v>
      </c>
      <c r="J14" s="31"/>
      <c r="K14" s="31"/>
      <c r="L14" s="31"/>
      <c r="M14" s="31"/>
      <c r="N14" s="31"/>
      <c r="O14" s="31"/>
      <c r="P14" s="31"/>
      <c r="Q14" s="35">
        <f t="shared" si="1"/>
        <v>35</v>
      </c>
      <c r="R14" s="35"/>
      <c r="S14" s="39"/>
      <c r="T14" s="39"/>
      <c r="U14" s="35"/>
      <c r="V14" s="35">
        <v>46.0</v>
      </c>
      <c r="W14" s="41"/>
      <c r="X14" s="41"/>
      <c r="Y14" s="41"/>
      <c r="Z14" s="9"/>
      <c r="AA14" s="9"/>
      <c r="AB14" s="9"/>
      <c r="AC14" s="10"/>
      <c r="AD14" s="10"/>
      <c r="AE14" s="10"/>
      <c r="AF14" s="10"/>
      <c r="AG14" s="10"/>
      <c r="AH14" s="10"/>
      <c r="AI14" s="10"/>
    </row>
    <row r="15">
      <c r="A15" s="18" t="s">
        <v>114</v>
      </c>
      <c r="B15" s="23">
        <f>'MIS report'!C10</f>
        <v>0</v>
      </c>
      <c r="C15" s="23">
        <f>'MIS report'!D10</f>
        <v>22</v>
      </c>
      <c r="D15" s="23">
        <f>'MIS report'!E10</f>
        <v>34</v>
      </c>
      <c r="E15" s="23">
        <f>'MIS report'!F10</f>
        <v>34</v>
      </c>
      <c r="F15" s="23">
        <f>'MIS report'!G10</f>
        <v>34</v>
      </c>
      <c r="G15" s="23">
        <f>'MIS report'!H10</f>
        <v>34</v>
      </c>
      <c r="H15" s="23">
        <f>'MIS report'!I10</f>
        <v>40</v>
      </c>
      <c r="I15" s="23">
        <f>'MIS report'!J10</f>
        <v>36</v>
      </c>
      <c r="J15" s="23"/>
      <c r="K15" s="23"/>
      <c r="L15" s="23"/>
      <c r="M15" s="23"/>
      <c r="N15" s="23"/>
      <c r="O15" s="23"/>
      <c r="P15" s="23"/>
      <c r="Q15" s="58">
        <f t="shared" si="1"/>
        <v>234</v>
      </c>
      <c r="R15" s="58">
        <f>Q15+Q16+Q17+Q18</f>
        <v>424</v>
      </c>
      <c r="S15" s="59">
        <v>546.0</v>
      </c>
      <c r="T15" s="59">
        <f>R15-S15</f>
        <v>-122</v>
      </c>
      <c r="U15" s="58">
        <v>553.0</v>
      </c>
      <c r="V15" s="58">
        <v>277.0</v>
      </c>
      <c r="W15" s="41"/>
      <c r="X15" s="41">
        <f>'MIS report'!W10</f>
        <v>25</v>
      </c>
      <c r="Y15" s="41">
        <f>'MIS report'!X10</f>
        <v>43</v>
      </c>
      <c r="Z15" s="9"/>
      <c r="AA15" s="9"/>
      <c r="AB15" s="9"/>
      <c r="AC15" s="10"/>
      <c r="AD15" s="10"/>
      <c r="AE15" s="10"/>
      <c r="AF15" s="10"/>
      <c r="AG15" s="10"/>
      <c r="AH15" s="10"/>
      <c r="AI15" s="10"/>
    </row>
    <row r="16" ht="15.75" customHeight="1">
      <c r="A16" s="18" t="s">
        <v>63</v>
      </c>
      <c r="B16" s="23">
        <f>'MIS report'!C11</f>
        <v>0</v>
      </c>
      <c r="C16" s="23">
        <f>'MIS report'!D11</f>
        <v>0</v>
      </c>
      <c r="D16" s="23">
        <f>'MIS report'!E11</f>
        <v>6</v>
      </c>
      <c r="E16" s="23">
        <f>'MIS report'!F11</f>
        <v>4</v>
      </c>
      <c r="F16" s="23">
        <f>'MIS report'!G11</f>
        <v>7</v>
      </c>
      <c r="G16" s="23">
        <f>'MIS report'!H11</f>
        <v>2</v>
      </c>
      <c r="H16" s="23">
        <f>'MIS report'!I11</f>
        <v>2</v>
      </c>
      <c r="I16" s="23">
        <f>'MIS report'!J11</f>
        <v>1</v>
      </c>
      <c r="J16" s="23"/>
      <c r="K16" s="23"/>
      <c r="L16" s="23"/>
      <c r="M16" s="23"/>
      <c r="N16" s="23"/>
      <c r="O16" s="23"/>
      <c r="P16" s="23"/>
      <c r="Q16" s="58">
        <f t="shared" si="1"/>
        <v>22</v>
      </c>
      <c r="R16" s="58"/>
      <c r="S16" s="59"/>
      <c r="T16" s="59"/>
      <c r="U16" s="58"/>
      <c r="V16" s="58">
        <v>28.0</v>
      </c>
      <c r="W16" s="41"/>
      <c r="X16" s="41"/>
      <c r="Y16" s="41"/>
      <c r="Z16" s="9"/>
      <c r="AA16" s="9"/>
      <c r="AB16" s="9"/>
      <c r="AC16" s="10"/>
      <c r="AD16" s="10"/>
      <c r="AE16" s="10"/>
      <c r="AF16" s="10"/>
      <c r="AG16" s="10"/>
      <c r="AH16" s="10"/>
      <c r="AI16" s="10"/>
    </row>
    <row r="17" ht="15.75" customHeight="1">
      <c r="A17" s="18" t="s">
        <v>124</v>
      </c>
      <c r="B17" s="23">
        <f>'MIS report'!C12</f>
        <v>0</v>
      </c>
      <c r="C17" s="23">
        <f>'MIS report'!D12</f>
        <v>3</v>
      </c>
      <c r="D17" s="23">
        <f>'MIS report'!E12</f>
        <v>3</v>
      </c>
      <c r="E17" s="23">
        <f>'MIS report'!F12</f>
        <v>3</v>
      </c>
      <c r="F17" s="23">
        <f>'MIS report'!G12</f>
        <v>3</v>
      </c>
      <c r="G17" s="23">
        <f>'MIS report'!H12</f>
        <v>2</v>
      </c>
      <c r="H17" s="23">
        <f>'MIS report'!I12</f>
        <v>4</v>
      </c>
      <c r="I17" s="23">
        <f>'MIS report'!J12</f>
        <v>8</v>
      </c>
      <c r="J17" s="23"/>
      <c r="K17" s="23"/>
      <c r="L17" s="23"/>
      <c r="M17" s="23"/>
      <c r="N17" s="23"/>
      <c r="O17" s="23"/>
      <c r="P17" s="23"/>
      <c r="Q17" s="58">
        <f t="shared" si="1"/>
        <v>26</v>
      </c>
      <c r="R17" s="58"/>
      <c r="S17" s="59"/>
      <c r="T17" s="59"/>
      <c r="U17" s="58"/>
      <c r="V17" s="58">
        <v>30.0</v>
      </c>
      <c r="W17" s="41"/>
      <c r="X17" s="41"/>
      <c r="Y17" s="41"/>
      <c r="Z17" s="9"/>
      <c r="AA17" s="9"/>
      <c r="AB17" s="9"/>
      <c r="AC17" s="10"/>
      <c r="AD17" s="10"/>
      <c r="AE17" s="10"/>
      <c r="AF17" s="10"/>
      <c r="AG17" s="10"/>
      <c r="AH17" s="10"/>
      <c r="AI17" s="10"/>
    </row>
    <row r="18" ht="15.75" customHeight="1">
      <c r="A18" s="18" t="s">
        <v>127</v>
      </c>
      <c r="B18" s="23">
        <f>'MIS report'!C13</f>
        <v>0</v>
      </c>
      <c r="C18" s="23">
        <f>'MIS report'!D13</f>
        <v>12</v>
      </c>
      <c r="D18" s="23">
        <f>'MIS report'!E13</f>
        <v>16</v>
      </c>
      <c r="E18" s="23">
        <f>'MIS report'!F13</f>
        <v>20</v>
      </c>
      <c r="F18" s="23">
        <f>'MIS report'!G13</f>
        <v>17</v>
      </c>
      <c r="G18" s="23">
        <f>'MIS report'!H13</f>
        <v>25</v>
      </c>
      <c r="H18" s="23">
        <f>'MIS report'!I13</f>
        <v>27</v>
      </c>
      <c r="I18" s="23">
        <f>'MIS report'!J13</f>
        <v>25</v>
      </c>
      <c r="J18" s="23"/>
      <c r="K18" s="23"/>
      <c r="L18" s="23"/>
      <c r="M18" s="23"/>
      <c r="N18" s="23"/>
      <c r="O18" s="23"/>
      <c r="P18" s="23"/>
      <c r="Q18" s="58">
        <f t="shared" si="1"/>
        <v>142</v>
      </c>
      <c r="R18" s="58"/>
      <c r="S18" s="59"/>
      <c r="T18" s="59"/>
      <c r="U18" s="58"/>
      <c r="V18" s="58">
        <v>232.0</v>
      </c>
      <c r="W18" s="41"/>
      <c r="X18" s="41"/>
      <c r="Y18" s="41"/>
      <c r="Z18" s="9"/>
      <c r="AA18" s="9"/>
      <c r="AB18" s="9"/>
      <c r="AC18" s="10"/>
      <c r="AD18" s="10"/>
      <c r="AE18" s="10"/>
      <c r="AF18" s="10"/>
      <c r="AG18" s="10"/>
      <c r="AH18" s="10"/>
      <c r="AI18" s="10"/>
    </row>
    <row r="19">
      <c r="A19" s="28" t="s">
        <v>70</v>
      </c>
      <c r="B19" s="31">
        <f>'MIS report'!C14-B21</f>
        <v>11</v>
      </c>
      <c r="C19" s="31">
        <f>'MIS report'!D14-C21</f>
        <v>19</v>
      </c>
      <c r="D19" s="31">
        <f>'MIS report'!E14-D21</f>
        <v>89</v>
      </c>
      <c r="E19" s="31">
        <f>'MIS report'!F14-E21</f>
        <v>122</v>
      </c>
      <c r="F19" s="31">
        <f>'MIS report'!G14-F21</f>
        <v>95</v>
      </c>
      <c r="G19" s="31">
        <f>'MIS report'!H14-G21</f>
        <v>126</v>
      </c>
      <c r="H19" s="31">
        <f>'MIS report'!I14-H21</f>
        <v>123</v>
      </c>
      <c r="I19" s="31">
        <f>'MIS report'!J14-I21</f>
        <v>127</v>
      </c>
      <c r="J19" s="31"/>
      <c r="K19" s="31"/>
      <c r="L19" s="31"/>
      <c r="M19" s="31"/>
      <c r="N19" s="31"/>
      <c r="O19" s="31"/>
      <c r="P19" s="31"/>
      <c r="Q19" s="35">
        <f t="shared" si="1"/>
        <v>712</v>
      </c>
      <c r="R19" s="35">
        <f>Q19+Q20+Q21</f>
        <v>809</v>
      </c>
      <c r="S19" s="39">
        <v>831.0</v>
      </c>
      <c r="T19" s="39">
        <f>R19-S19</f>
        <v>-22</v>
      </c>
      <c r="U19" s="35">
        <v>786.0</v>
      </c>
      <c r="V19" s="35">
        <v>735.0</v>
      </c>
      <c r="W19" s="41"/>
      <c r="X19" s="41">
        <f>'MIS report'!W14</f>
        <v>39</v>
      </c>
      <c r="Y19" s="41">
        <f>'MIS report'!X14</f>
        <v>30</v>
      </c>
      <c r="Z19" s="9"/>
      <c r="AA19" s="9"/>
      <c r="AB19" s="9"/>
      <c r="AC19" s="10"/>
      <c r="AD19" s="10"/>
      <c r="AE19" s="10"/>
      <c r="AF19" s="10"/>
      <c r="AG19" s="10"/>
      <c r="AH19" s="10"/>
      <c r="AI19" s="10"/>
    </row>
    <row r="20" ht="15.75" customHeight="1">
      <c r="A20" s="28" t="s">
        <v>138</v>
      </c>
      <c r="B20" s="31">
        <f>'MIS report'!C15</f>
        <v>0</v>
      </c>
      <c r="C20" s="31">
        <f>'MIS report'!D15</f>
        <v>21</v>
      </c>
      <c r="D20" s="31">
        <f>'MIS report'!E15</f>
        <v>9</v>
      </c>
      <c r="E20" s="31">
        <f>'MIS report'!F15</f>
        <v>10</v>
      </c>
      <c r="F20" s="31">
        <f>'MIS report'!G15</f>
        <v>10</v>
      </c>
      <c r="G20" s="31">
        <f>'MIS report'!H15</f>
        <v>13</v>
      </c>
      <c r="H20" s="31">
        <f>'MIS report'!I15</f>
        <v>5</v>
      </c>
      <c r="I20" s="31">
        <f>'MIS report'!J15</f>
        <v>7</v>
      </c>
      <c r="J20" s="31"/>
      <c r="K20" s="31"/>
      <c r="L20" s="31"/>
      <c r="M20" s="31"/>
      <c r="N20" s="31"/>
      <c r="O20" s="31"/>
      <c r="P20" s="31"/>
      <c r="Q20" s="35">
        <f t="shared" si="1"/>
        <v>75</v>
      </c>
      <c r="R20" s="35"/>
      <c r="S20" s="39"/>
      <c r="T20" s="39"/>
      <c r="U20" s="35"/>
      <c r="V20" s="35">
        <v>66.0</v>
      </c>
      <c r="W20" s="41"/>
      <c r="X20" s="41"/>
      <c r="Y20" s="41"/>
      <c r="Z20" s="9"/>
      <c r="AA20" s="9"/>
      <c r="AB20" s="9"/>
      <c r="AC20" s="10"/>
      <c r="AD20" s="10"/>
      <c r="AE20" s="10"/>
      <c r="AF20" s="10"/>
      <c r="AG20" s="10"/>
      <c r="AH20" s="10"/>
      <c r="AI20" s="10"/>
    </row>
    <row r="21" ht="15.75" customHeight="1">
      <c r="A21" s="29" t="s">
        <v>18</v>
      </c>
      <c r="B21" s="31" t="str">
        <f>'Self Contained'!B5</f>
        <v/>
      </c>
      <c r="C21" s="31">
        <v>0.0</v>
      </c>
      <c r="D21" s="31">
        <f>'Self Contained'!D5</f>
        <v>3</v>
      </c>
      <c r="E21" s="31">
        <f>'Self Contained'!E5</f>
        <v>6</v>
      </c>
      <c r="F21" s="31">
        <f>'Self Contained'!F5</f>
        <v>3</v>
      </c>
      <c r="G21" s="31">
        <f>'Self Contained'!G5</f>
        <v>3</v>
      </c>
      <c r="H21" s="31">
        <f>'Self Contained'!H5</f>
        <v>3</v>
      </c>
      <c r="I21" s="31">
        <f>'Self Contained'!I5</f>
        <v>4</v>
      </c>
      <c r="J21" s="31"/>
      <c r="K21" s="31"/>
      <c r="L21" s="31"/>
      <c r="M21" s="31"/>
      <c r="N21" s="31"/>
      <c r="O21" s="31"/>
      <c r="P21" s="31"/>
      <c r="Q21" s="35">
        <f t="shared" si="1"/>
        <v>22</v>
      </c>
      <c r="R21" s="35"/>
      <c r="S21" s="39"/>
      <c r="T21" s="39"/>
      <c r="U21" s="35"/>
      <c r="V21" s="35">
        <v>21.0</v>
      </c>
      <c r="W21" s="41"/>
      <c r="X21" s="41"/>
      <c r="Y21" s="41"/>
      <c r="Z21" s="9"/>
      <c r="AA21" s="9"/>
      <c r="AB21" s="9"/>
      <c r="AC21" s="10"/>
      <c r="AD21" s="10"/>
      <c r="AE21" s="10"/>
      <c r="AF21" s="10"/>
      <c r="AG21" s="10"/>
      <c r="AH21" s="10"/>
      <c r="AI21" s="10"/>
    </row>
    <row r="22">
      <c r="A22" s="18" t="s">
        <v>75</v>
      </c>
      <c r="B22" s="23">
        <f>'MIS report'!C16</f>
        <v>15</v>
      </c>
      <c r="C22" s="23">
        <f>'MIS report'!D16</f>
        <v>0</v>
      </c>
      <c r="D22" s="23">
        <f>'MIS report'!E16</f>
        <v>118</v>
      </c>
      <c r="E22" s="23">
        <f>'MIS report'!F16</f>
        <v>139</v>
      </c>
      <c r="F22" s="23">
        <f>'MIS report'!G16</f>
        <v>143</v>
      </c>
      <c r="G22" s="23">
        <f>'MIS report'!H16</f>
        <v>187</v>
      </c>
      <c r="H22" s="23">
        <f>'MIS report'!I16</f>
        <v>158</v>
      </c>
      <c r="I22" s="23">
        <f>'MIS report'!J16</f>
        <v>191</v>
      </c>
      <c r="J22" s="23"/>
      <c r="K22" s="23"/>
      <c r="L22" s="23"/>
      <c r="M22" s="23"/>
      <c r="N22" s="23"/>
      <c r="O22" s="23"/>
      <c r="P22" s="23"/>
      <c r="Q22" s="58">
        <f t="shared" si="1"/>
        <v>951</v>
      </c>
      <c r="R22" s="58">
        <f>Q22+Q23</f>
        <v>1003</v>
      </c>
      <c r="S22" s="59">
        <v>1001.0</v>
      </c>
      <c r="T22" s="59">
        <f>R22-S22</f>
        <v>2</v>
      </c>
      <c r="U22" s="58">
        <v>1004.0</v>
      </c>
      <c r="V22" s="58">
        <v>976.0</v>
      </c>
      <c r="W22" s="41"/>
      <c r="X22" s="41">
        <f>'MIS report'!W16</f>
        <v>37</v>
      </c>
      <c r="Y22" s="41">
        <f>'MIS report'!X16</f>
        <v>29</v>
      </c>
      <c r="Z22" s="9"/>
      <c r="AA22" s="9"/>
      <c r="AB22" s="9"/>
      <c r="AC22" s="10"/>
      <c r="AD22" s="10"/>
      <c r="AE22" s="10"/>
      <c r="AF22" s="10"/>
      <c r="AG22" s="10"/>
      <c r="AH22" s="10"/>
      <c r="AI22" s="10"/>
    </row>
    <row r="23" ht="15.75" customHeight="1">
      <c r="A23" s="18" t="s">
        <v>76</v>
      </c>
      <c r="B23" s="23">
        <f>'MIS report'!C17</f>
        <v>0</v>
      </c>
      <c r="C23" s="23">
        <f>'MIS report'!D17</f>
        <v>0</v>
      </c>
      <c r="D23" s="23">
        <f>'MIS report'!E17</f>
        <v>12</v>
      </c>
      <c r="E23" s="23">
        <f>'MIS report'!F17</f>
        <v>3</v>
      </c>
      <c r="F23" s="23">
        <f>'MIS report'!G17</f>
        <v>11</v>
      </c>
      <c r="G23" s="23">
        <f>'MIS report'!H17</f>
        <v>14</v>
      </c>
      <c r="H23" s="23">
        <f>'MIS report'!I17</f>
        <v>9</v>
      </c>
      <c r="I23" s="23">
        <f>'MIS report'!J17</f>
        <v>3</v>
      </c>
      <c r="J23" s="23"/>
      <c r="K23" s="23"/>
      <c r="L23" s="23"/>
      <c r="M23" s="23"/>
      <c r="N23" s="23"/>
      <c r="O23" s="23"/>
      <c r="P23" s="23"/>
      <c r="Q23" s="58">
        <f t="shared" si="1"/>
        <v>52</v>
      </c>
      <c r="R23" s="58"/>
      <c r="S23" s="59"/>
      <c r="T23" s="59"/>
      <c r="U23" s="58"/>
      <c r="V23" s="58">
        <v>48.0</v>
      </c>
      <c r="W23" s="41"/>
      <c r="X23" s="41"/>
      <c r="Y23" s="41"/>
      <c r="Z23" s="9"/>
      <c r="AA23" s="9"/>
      <c r="AB23" s="9"/>
      <c r="AC23" s="10"/>
      <c r="AD23" s="10"/>
      <c r="AE23" s="10"/>
      <c r="AF23" s="10"/>
      <c r="AG23" s="10"/>
      <c r="AH23" s="10"/>
      <c r="AI23" s="10"/>
    </row>
    <row r="24">
      <c r="A24" s="28" t="s">
        <v>77</v>
      </c>
      <c r="B24" s="31">
        <f>'MIS report'!C18-B28</f>
        <v>1</v>
      </c>
      <c r="C24" s="31">
        <f>'MIS report'!D18-C28</f>
        <v>22</v>
      </c>
      <c r="D24" s="31">
        <f>'MIS report'!E18-D28</f>
        <v>75</v>
      </c>
      <c r="E24" s="31">
        <f>'MIS report'!F18-E28</f>
        <v>68</v>
      </c>
      <c r="F24" s="31">
        <f>'MIS report'!G18-F28</f>
        <v>68</v>
      </c>
      <c r="G24" s="31">
        <f>'MIS report'!H18-G28</f>
        <v>69</v>
      </c>
      <c r="H24" s="31">
        <f>'MIS report'!I18-H28</f>
        <v>80</v>
      </c>
      <c r="I24" s="31">
        <f>'MIS report'!J18-I28</f>
        <v>53</v>
      </c>
      <c r="J24" s="31"/>
      <c r="K24" s="31"/>
      <c r="L24" s="31"/>
      <c r="M24" s="31"/>
      <c r="N24" s="31"/>
      <c r="O24" s="31"/>
      <c r="P24" s="31"/>
      <c r="Q24" s="35">
        <f t="shared" si="1"/>
        <v>436</v>
      </c>
      <c r="R24" s="35">
        <f>Q24+Q25+Q26+Q27+Q28</f>
        <v>649</v>
      </c>
      <c r="S24" s="39">
        <v>671.0</v>
      </c>
      <c r="T24" s="39">
        <f>R24-S24</f>
        <v>-22</v>
      </c>
      <c r="U24" s="35">
        <v>657.0</v>
      </c>
      <c r="V24" s="35">
        <v>431.0</v>
      </c>
      <c r="W24" s="41"/>
      <c r="X24" s="41">
        <f>'MIS report'!W18</f>
        <v>44</v>
      </c>
      <c r="Y24" s="41">
        <f>'MIS report'!X18</f>
        <v>29</v>
      </c>
      <c r="Z24" s="9"/>
      <c r="AA24" s="9"/>
      <c r="AB24" s="9"/>
      <c r="AC24" s="10"/>
      <c r="AD24" s="10"/>
      <c r="AE24" s="10"/>
      <c r="AF24" s="10"/>
      <c r="AG24" s="10"/>
      <c r="AH24" s="10"/>
      <c r="AI24" s="10"/>
    </row>
    <row r="25" ht="15.75" customHeight="1">
      <c r="A25" s="67" t="s">
        <v>78</v>
      </c>
      <c r="B25" s="31">
        <f>'MIS report'!C19</f>
        <v>0</v>
      </c>
      <c r="C25" s="31">
        <f>'MIS report'!D19</f>
        <v>0</v>
      </c>
      <c r="D25" s="31">
        <f>'MIS report'!E19</f>
        <v>9</v>
      </c>
      <c r="E25" s="31">
        <f>'MIS report'!F19</f>
        <v>8</v>
      </c>
      <c r="F25" s="31">
        <f>'MIS report'!G19</f>
        <v>15</v>
      </c>
      <c r="G25" s="31">
        <f>'MIS report'!H19</f>
        <v>13</v>
      </c>
      <c r="H25" s="31">
        <f>'MIS report'!I19</f>
        <v>12</v>
      </c>
      <c r="I25" s="31">
        <f>'MIS report'!J19</f>
        <v>5</v>
      </c>
      <c r="J25" s="31"/>
      <c r="K25" s="31"/>
      <c r="L25" s="31"/>
      <c r="M25" s="31"/>
      <c r="N25" s="31"/>
      <c r="O25" s="31"/>
      <c r="P25" s="31"/>
      <c r="Q25" s="35">
        <f t="shared" si="1"/>
        <v>62</v>
      </c>
      <c r="R25" s="35"/>
      <c r="S25" s="39"/>
      <c r="T25" s="39"/>
      <c r="U25" s="35"/>
      <c r="V25" s="35">
        <v>63.0</v>
      </c>
      <c r="W25" s="41"/>
      <c r="X25" s="41"/>
      <c r="Y25" s="41"/>
      <c r="Z25" s="9"/>
      <c r="AA25" s="9"/>
      <c r="AB25" s="9"/>
      <c r="AC25" s="10"/>
      <c r="AD25" s="10"/>
      <c r="AE25" s="10"/>
      <c r="AF25" s="10"/>
      <c r="AG25" s="10"/>
      <c r="AH25" s="10"/>
      <c r="AI25" s="10"/>
    </row>
    <row r="26" ht="15.75" customHeight="1">
      <c r="A26" s="28" t="s">
        <v>173</v>
      </c>
      <c r="B26" s="31">
        <f>'MIS report'!C20</f>
        <v>0</v>
      </c>
      <c r="C26" s="31">
        <f>'MIS report'!D20</f>
        <v>10</v>
      </c>
      <c r="D26" s="31">
        <f>'MIS report'!E20</f>
        <v>2</v>
      </c>
      <c r="E26" s="31">
        <f>'MIS report'!F20</f>
        <v>2</v>
      </c>
      <c r="F26" s="31">
        <f>'MIS report'!G20</f>
        <v>8</v>
      </c>
      <c r="G26" s="31">
        <f>'MIS report'!H20</f>
        <v>5</v>
      </c>
      <c r="H26" s="31">
        <f>'MIS report'!I20</f>
        <v>3</v>
      </c>
      <c r="I26" s="31">
        <f>'MIS report'!J20</f>
        <v>9</v>
      </c>
      <c r="J26" s="31"/>
      <c r="K26" s="31"/>
      <c r="L26" s="31"/>
      <c r="M26" s="31"/>
      <c r="N26" s="31"/>
      <c r="O26" s="31"/>
      <c r="P26" s="31"/>
      <c r="Q26" s="35">
        <f t="shared" si="1"/>
        <v>39</v>
      </c>
      <c r="R26" s="35"/>
      <c r="S26" s="39"/>
      <c r="T26" s="39"/>
      <c r="U26" s="35"/>
      <c r="V26" s="35">
        <v>44.0</v>
      </c>
      <c r="W26" s="41"/>
      <c r="X26" s="41"/>
      <c r="Y26" s="41"/>
      <c r="Z26" s="9"/>
      <c r="AA26" s="9"/>
      <c r="AB26" s="9"/>
      <c r="AC26" s="10"/>
      <c r="AD26" s="10"/>
      <c r="AE26" s="10"/>
      <c r="AF26" s="10"/>
      <c r="AG26" s="10"/>
      <c r="AH26" s="10"/>
      <c r="AI26" s="10"/>
    </row>
    <row r="27" ht="15.75" customHeight="1">
      <c r="A27" s="28" t="s">
        <v>82</v>
      </c>
      <c r="B27" s="31">
        <f>'MIS report'!C21</f>
        <v>0</v>
      </c>
      <c r="C27" s="31">
        <f>'MIS report'!D21</f>
        <v>15</v>
      </c>
      <c r="D27" s="31">
        <f>'MIS report'!E21</f>
        <v>11</v>
      </c>
      <c r="E27" s="31">
        <f>'MIS report'!F21</f>
        <v>7</v>
      </c>
      <c r="F27" s="31">
        <f>'MIS report'!G21</f>
        <v>14</v>
      </c>
      <c r="G27" s="31">
        <f>'MIS report'!H21</f>
        <v>12</v>
      </c>
      <c r="H27" s="31">
        <f>'MIS report'!I21</f>
        <v>14</v>
      </c>
      <c r="I27" s="31">
        <f>'MIS report'!J21</f>
        <v>17</v>
      </c>
      <c r="J27" s="31"/>
      <c r="K27" s="31"/>
      <c r="L27" s="31"/>
      <c r="M27" s="31"/>
      <c r="N27" s="31"/>
      <c r="O27" s="31"/>
      <c r="P27" s="31"/>
      <c r="Q27" s="35">
        <f t="shared" si="1"/>
        <v>90</v>
      </c>
      <c r="R27" s="35"/>
      <c r="S27" s="39"/>
      <c r="T27" s="39"/>
      <c r="U27" s="35"/>
      <c r="V27" s="35">
        <v>109.0</v>
      </c>
      <c r="W27" s="41"/>
      <c r="X27" s="41"/>
      <c r="Y27" s="41"/>
      <c r="Z27" s="9"/>
      <c r="AA27" s="9"/>
      <c r="AB27" s="9"/>
      <c r="AC27" s="10"/>
      <c r="AD27" s="10"/>
      <c r="AE27" s="10"/>
      <c r="AF27" s="10"/>
      <c r="AG27" s="10"/>
      <c r="AH27" s="10"/>
      <c r="AI27" s="10"/>
    </row>
    <row r="28" ht="15.75" customHeight="1">
      <c r="A28" s="34" t="s">
        <v>19</v>
      </c>
      <c r="B28" s="31" t="str">
        <f>'Self Contained'!B6</f>
        <v/>
      </c>
      <c r="C28" s="31" t="str">
        <f>'Self Contained'!C6</f>
        <v/>
      </c>
      <c r="D28" s="31">
        <f>'Self Contained'!D6</f>
        <v>2</v>
      </c>
      <c r="E28" s="31">
        <f>'Self Contained'!E6</f>
        <v>2</v>
      </c>
      <c r="F28" s="31">
        <f>'Self Contained'!F6</f>
        <v>1</v>
      </c>
      <c r="G28" s="31">
        <f>'Self Contained'!G6</f>
        <v>4</v>
      </c>
      <c r="H28" s="31">
        <f>'Self Contained'!H6</f>
        <v>3</v>
      </c>
      <c r="I28" s="31">
        <f>'Self Contained'!I6</f>
        <v>10</v>
      </c>
      <c r="J28" s="31"/>
      <c r="K28" s="31"/>
      <c r="L28" s="31"/>
      <c r="M28" s="31"/>
      <c r="N28" s="31"/>
      <c r="O28" s="31"/>
      <c r="P28" s="31"/>
      <c r="Q28" s="35">
        <f t="shared" si="1"/>
        <v>22</v>
      </c>
      <c r="R28" s="35"/>
      <c r="S28" s="39"/>
      <c r="T28" s="39"/>
      <c r="U28" s="35"/>
      <c r="V28" s="35">
        <v>28.0</v>
      </c>
      <c r="W28" s="41"/>
      <c r="X28" s="41"/>
      <c r="Y28" s="41"/>
      <c r="Z28" s="9"/>
      <c r="AA28" s="9"/>
      <c r="AB28" s="9"/>
      <c r="AC28" s="10"/>
      <c r="AD28" s="10"/>
      <c r="AE28" s="10"/>
      <c r="AF28" s="10"/>
      <c r="AG28" s="10"/>
      <c r="AH28" s="10"/>
      <c r="AI28" s="10"/>
    </row>
    <row r="29">
      <c r="A29" s="18" t="s">
        <v>180</v>
      </c>
      <c r="B29" s="23">
        <f>'MIS report'!C62</f>
        <v>23</v>
      </c>
      <c r="C29" s="23">
        <f>'MIS report'!D62</f>
        <v>35</v>
      </c>
      <c r="D29" s="23">
        <f>'MIS report'!E62</f>
        <v>73</v>
      </c>
      <c r="E29" s="23">
        <f>'MIS report'!F62</f>
        <v>84</v>
      </c>
      <c r="F29" s="23">
        <f>'MIS report'!G62</f>
        <v>84</v>
      </c>
      <c r="G29" s="23">
        <f>'MIS report'!H62</f>
        <v>87</v>
      </c>
      <c r="H29" s="23">
        <f>'MIS report'!I62</f>
        <v>89</v>
      </c>
      <c r="I29" s="23">
        <f>'MIS report'!J62</f>
        <v>87</v>
      </c>
      <c r="J29" s="23"/>
      <c r="K29" s="23"/>
      <c r="L29" s="23"/>
      <c r="M29" s="23"/>
      <c r="N29" s="23"/>
      <c r="O29" s="23"/>
      <c r="P29" s="23"/>
      <c r="Q29" s="58">
        <f t="shared" si="1"/>
        <v>562</v>
      </c>
      <c r="R29" s="58">
        <f>Q29+Q30+Q31+Q32</f>
        <v>803</v>
      </c>
      <c r="S29" s="59">
        <v>805.0</v>
      </c>
      <c r="T29" s="59">
        <f>R29-S29</f>
        <v>-2</v>
      </c>
      <c r="U29" s="58">
        <v>800.0</v>
      </c>
      <c r="V29" s="58">
        <v>574.0</v>
      </c>
      <c r="W29" s="41"/>
      <c r="X29" s="41">
        <f>'MIS report'!W62</f>
        <v>78</v>
      </c>
      <c r="Y29" s="41">
        <f>'MIS report'!X62</f>
        <v>49</v>
      </c>
      <c r="Z29" s="9"/>
      <c r="AA29" s="9"/>
      <c r="AB29" s="9"/>
      <c r="AC29" s="10"/>
      <c r="AD29" s="10"/>
      <c r="AE29" s="10"/>
      <c r="AF29" s="10"/>
      <c r="AG29" s="10"/>
      <c r="AH29" s="10"/>
      <c r="AI29" s="10"/>
    </row>
    <row r="30" ht="15.75" customHeight="1">
      <c r="A30" s="18" t="s">
        <v>185</v>
      </c>
      <c r="B30" s="23">
        <f>'MIS report'!C63</f>
        <v>0</v>
      </c>
      <c r="C30" s="23">
        <f>'MIS report'!D63</f>
        <v>0</v>
      </c>
      <c r="D30" s="23">
        <f>'MIS report'!E63</f>
        <v>14</v>
      </c>
      <c r="E30" s="23">
        <f>'MIS report'!F63</f>
        <v>17</v>
      </c>
      <c r="F30" s="23">
        <f>'MIS report'!G63</f>
        <v>10</v>
      </c>
      <c r="G30" s="23">
        <f>'MIS report'!H63</f>
        <v>14</v>
      </c>
      <c r="H30" s="23">
        <f>'MIS report'!I63</f>
        <v>8</v>
      </c>
      <c r="I30" s="23">
        <f>'MIS report'!J63</f>
        <v>13</v>
      </c>
      <c r="J30" s="23"/>
      <c r="K30" s="23"/>
      <c r="L30" s="23"/>
      <c r="M30" s="23"/>
      <c r="N30" s="23"/>
      <c r="O30" s="23"/>
      <c r="P30" s="23"/>
      <c r="Q30" s="58">
        <f t="shared" si="1"/>
        <v>76</v>
      </c>
      <c r="R30" s="58"/>
      <c r="S30" s="59"/>
      <c r="T30" s="59"/>
      <c r="U30" s="58"/>
      <c r="V30" s="58">
        <v>79.0</v>
      </c>
      <c r="W30" s="41"/>
      <c r="X30" s="41"/>
      <c r="Y30" s="41"/>
      <c r="Z30" s="9"/>
      <c r="AA30" s="9"/>
      <c r="AB30" s="9"/>
      <c r="AC30" s="10"/>
      <c r="AD30" s="10"/>
      <c r="AE30" s="10"/>
      <c r="AF30" s="10"/>
      <c r="AG30" s="10"/>
      <c r="AH30" s="10"/>
      <c r="AI30" s="10"/>
    </row>
    <row r="31" ht="15.75" customHeight="1">
      <c r="A31" s="18" t="s">
        <v>189</v>
      </c>
      <c r="B31" s="23">
        <f>'MIS report'!C64</f>
        <v>0</v>
      </c>
      <c r="C31" s="23">
        <f>'MIS report'!D64</f>
        <v>6</v>
      </c>
      <c r="D31" s="23">
        <f>'MIS report'!E64</f>
        <v>4</v>
      </c>
      <c r="E31" s="23">
        <f>'MIS report'!F64</f>
        <v>6</v>
      </c>
      <c r="F31" s="23">
        <f>'MIS report'!G64</f>
        <v>6</v>
      </c>
      <c r="G31" s="23">
        <f>'MIS report'!H64</f>
        <v>1</v>
      </c>
      <c r="H31" s="23">
        <f>'MIS report'!I64</f>
        <v>9</v>
      </c>
      <c r="I31" s="23">
        <f>'MIS report'!J64</f>
        <v>1</v>
      </c>
      <c r="J31" s="23"/>
      <c r="K31" s="23"/>
      <c r="L31" s="23"/>
      <c r="M31" s="23"/>
      <c r="N31" s="23"/>
      <c r="O31" s="23"/>
      <c r="P31" s="23"/>
      <c r="Q31" s="58">
        <f t="shared" si="1"/>
        <v>33</v>
      </c>
      <c r="R31" s="58"/>
      <c r="S31" s="59"/>
      <c r="T31" s="59"/>
      <c r="U31" s="58"/>
      <c r="V31" s="58">
        <v>29.0</v>
      </c>
      <c r="W31" s="41"/>
      <c r="X31" s="41"/>
      <c r="Y31" s="41"/>
      <c r="Z31" s="9"/>
      <c r="AA31" s="9"/>
      <c r="AB31" s="9"/>
      <c r="AC31" s="10"/>
      <c r="AD31" s="10"/>
      <c r="AE31" s="10"/>
      <c r="AF31" s="10"/>
      <c r="AG31" s="10"/>
      <c r="AH31" s="10"/>
      <c r="AI31" s="10"/>
    </row>
    <row r="32" ht="15.75" customHeight="1">
      <c r="A32" s="18" t="s">
        <v>194</v>
      </c>
      <c r="B32" s="23">
        <f>'MIS report'!C65</f>
        <v>0</v>
      </c>
      <c r="C32" s="23">
        <f>'MIS report'!D65</f>
        <v>17</v>
      </c>
      <c r="D32" s="23">
        <f>'MIS report'!E65</f>
        <v>14</v>
      </c>
      <c r="E32" s="23">
        <f>'MIS report'!F65</f>
        <v>18</v>
      </c>
      <c r="F32" s="23">
        <f>'MIS report'!G65</f>
        <v>27</v>
      </c>
      <c r="G32" s="23">
        <f>'MIS report'!H65</f>
        <v>22</v>
      </c>
      <c r="H32" s="23">
        <f>'MIS report'!I65</f>
        <v>18</v>
      </c>
      <c r="I32" s="23">
        <f>'MIS report'!J65</f>
        <v>16</v>
      </c>
      <c r="J32" s="23"/>
      <c r="K32" s="23"/>
      <c r="L32" s="23"/>
      <c r="M32" s="23"/>
      <c r="N32" s="23"/>
      <c r="O32" s="23"/>
      <c r="P32" s="23"/>
      <c r="Q32" s="58">
        <f t="shared" si="1"/>
        <v>132</v>
      </c>
      <c r="R32" s="58"/>
      <c r="S32" s="59"/>
      <c r="T32" s="59"/>
      <c r="U32" s="58"/>
      <c r="V32" s="58">
        <v>140.0</v>
      </c>
      <c r="W32" s="41"/>
      <c r="X32" s="41"/>
      <c r="Y32" s="41"/>
      <c r="Z32" s="9"/>
      <c r="AA32" s="9"/>
      <c r="AB32" s="9"/>
      <c r="AC32" s="10"/>
      <c r="AD32" s="10"/>
      <c r="AE32" s="10"/>
      <c r="AF32" s="10"/>
      <c r="AG32" s="10"/>
      <c r="AH32" s="10"/>
      <c r="AI32" s="10"/>
    </row>
    <row r="33">
      <c r="A33" s="28" t="s">
        <v>84</v>
      </c>
      <c r="B33" s="31">
        <f>'MIS report'!C22-B35</f>
        <v>0</v>
      </c>
      <c r="C33" s="31">
        <f>'MIS report'!D22-C35</f>
        <v>0</v>
      </c>
      <c r="D33" s="31">
        <f>'MIS report'!E22-D35</f>
        <v>62</v>
      </c>
      <c r="E33" s="31">
        <f>'MIS report'!F22-E35</f>
        <v>55</v>
      </c>
      <c r="F33" s="31">
        <f>'MIS report'!G22-F35</f>
        <v>73</v>
      </c>
      <c r="G33" s="31">
        <f>'MIS report'!H22-G35</f>
        <v>72</v>
      </c>
      <c r="H33" s="31">
        <f>'MIS report'!I22-H35</f>
        <v>68</v>
      </c>
      <c r="I33" s="31">
        <f>'MIS report'!J22-I35</f>
        <v>61</v>
      </c>
      <c r="J33" s="31"/>
      <c r="K33" s="31"/>
      <c r="L33" s="31"/>
      <c r="M33" s="31"/>
      <c r="N33" s="31"/>
      <c r="O33" s="31"/>
      <c r="P33" s="31"/>
      <c r="Q33" s="35">
        <f t="shared" si="1"/>
        <v>391</v>
      </c>
      <c r="R33" s="35">
        <f>Q33+Q34+Q35</f>
        <v>429</v>
      </c>
      <c r="S33" s="39">
        <v>412.0</v>
      </c>
      <c r="T33" s="39">
        <f>R33-S33</f>
        <v>17</v>
      </c>
      <c r="U33" s="35">
        <v>405.0</v>
      </c>
      <c r="V33" s="35">
        <v>388.0</v>
      </c>
      <c r="W33" s="41"/>
      <c r="X33" s="41">
        <f>'MIS report'!W22</f>
        <v>10</v>
      </c>
      <c r="Y33" s="41">
        <f>'MIS report'!X22</f>
        <v>8</v>
      </c>
      <c r="Z33" s="9"/>
      <c r="AA33" s="9"/>
      <c r="AB33" s="9"/>
      <c r="AC33" s="10"/>
      <c r="AD33" s="10"/>
      <c r="AE33" s="10"/>
      <c r="AF33" s="10"/>
      <c r="AG33" s="10"/>
      <c r="AH33" s="10"/>
      <c r="AI33" s="10"/>
    </row>
    <row r="34" ht="15.75" customHeight="1">
      <c r="A34" s="28" t="s">
        <v>198</v>
      </c>
      <c r="B34" s="31">
        <f>'MIS report'!C23</f>
        <v>0</v>
      </c>
      <c r="C34" s="31">
        <f>'MIS report'!D23</f>
        <v>0</v>
      </c>
      <c r="D34" s="31">
        <f>'MIS report'!E23</f>
        <v>8</v>
      </c>
      <c r="E34" s="31">
        <f>'MIS report'!F23</f>
        <v>5</v>
      </c>
      <c r="F34" s="31">
        <f>'MIS report'!G23</f>
        <v>4</v>
      </c>
      <c r="G34" s="31">
        <f>'MIS report'!H23</f>
        <v>11</v>
      </c>
      <c r="H34" s="31">
        <f>'MIS report'!I23</f>
        <v>2</v>
      </c>
      <c r="I34" s="31">
        <f>'MIS report'!J23</f>
        <v>2</v>
      </c>
      <c r="J34" s="31"/>
      <c r="K34" s="31"/>
      <c r="L34" s="31"/>
      <c r="M34" s="31"/>
      <c r="N34" s="31"/>
      <c r="O34" s="31"/>
      <c r="P34" s="31"/>
      <c r="Q34" s="35">
        <f t="shared" si="1"/>
        <v>32</v>
      </c>
      <c r="R34" s="35"/>
      <c r="S34" s="39"/>
      <c r="T34" s="39"/>
      <c r="U34" s="35"/>
      <c r="V34" s="35">
        <v>27.0</v>
      </c>
      <c r="W34" s="41"/>
      <c r="X34" s="41"/>
      <c r="Y34" s="41"/>
      <c r="Z34" s="9"/>
      <c r="AA34" s="9"/>
      <c r="AB34" s="9"/>
      <c r="AC34" s="10"/>
      <c r="AD34" s="10"/>
      <c r="AE34" s="10"/>
      <c r="AF34" s="10"/>
      <c r="AG34" s="10"/>
      <c r="AH34" s="10"/>
      <c r="AI34" s="10"/>
    </row>
    <row r="35" ht="15.75" customHeight="1">
      <c r="A35" s="28" t="s">
        <v>21</v>
      </c>
      <c r="B35" s="31" t="str">
        <f>'Self Contained'!B7</f>
        <v/>
      </c>
      <c r="C35" s="31" t="str">
        <f>'Self Contained'!C7</f>
        <v/>
      </c>
      <c r="D35" s="31">
        <f>'Self Contained'!D7</f>
        <v>1</v>
      </c>
      <c r="E35" s="31">
        <f>'Self Contained'!E7</f>
        <v>1</v>
      </c>
      <c r="F35" s="31">
        <f>'Self Contained'!F7</f>
        <v>1</v>
      </c>
      <c r="G35" s="31">
        <f>'Self Contained'!G7</f>
        <v>0</v>
      </c>
      <c r="H35" s="31">
        <f>'Self Contained'!H7</f>
        <v>2</v>
      </c>
      <c r="I35" s="31">
        <f>'Self Contained'!I7</f>
        <v>1</v>
      </c>
      <c r="J35" s="31"/>
      <c r="K35" s="31"/>
      <c r="L35" s="31"/>
      <c r="M35" s="31"/>
      <c r="N35" s="31"/>
      <c r="O35" s="31"/>
      <c r="P35" s="31"/>
      <c r="Q35" s="35">
        <f t="shared" si="1"/>
        <v>6</v>
      </c>
      <c r="R35" s="35"/>
      <c r="S35" s="39"/>
      <c r="T35" s="39"/>
      <c r="U35" s="35"/>
      <c r="V35" s="35">
        <v>7.0</v>
      </c>
      <c r="W35" s="41"/>
      <c r="X35" s="41"/>
      <c r="Y35" s="41"/>
      <c r="Z35" s="9"/>
      <c r="AA35" s="9"/>
      <c r="AB35" s="9"/>
      <c r="AC35" s="10"/>
      <c r="AD35" s="10"/>
      <c r="AE35" s="10"/>
      <c r="AF35" s="10"/>
      <c r="AG35" s="10"/>
      <c r="AH35" s="10"/>
      <c r="AI35" s="10"/>
    </row>
    <row r="36">
      <c r="A36" s="18" t="s">
        <v>199</v>
      </c>
      <c r="B36" s="23">
        <f>'MIS report'!C52-B38</f>
        <v>9</v>
      </c>
      <c r="C36" s="23">
        <f>'MIS report'!D52-C38</f>
        <v>0</v>
      </c>
      <c r="D36" s="23">
        <f>'MIS report'!E52-D38</f>
        <v>109</v>
      </c>
      <c r="E36" s="23">
        <f>'MIS report'!F52-E38</f>
        <v>124</v>
      </c>
      <c r="F36" s="23">
        <f>'MIS report'!G52-F38</f>
        <v>89</v>
      </c>
      <c r="G36" s="23">
        <f>'MIS report'!H52-G38</f>
        <v>110</v>
      </c>
      <c r="H36" s="23">
        <f>'MIS report'!I52-H38</f>
        <v>100</v>
      </c>
      <c r="I36" s="23">
        <f>'MIS report'!J52-I38</f>
        <v>108</v>
      </c>
      <c r="J36" s="23"/>
      <c r="K36" s="23"/>
      <c r="L36" s="23"/>
      <c r="M36" s="23"/>
      <c r="N36" s="23"/>
      <c r="O36" s="23"/>
      <c r="P36" s="23"/>
      <c r="Q36" s="58">
        <f t="shared" si="1"/>
        <v>649</v>
      </c>
      <c r="R36" s="58">
        <f>Q36+Q37+Q38</f>
        <v>762</v>
      </c>
      <c r="S36" s="59">
        <v>746.0</v>
      </c>
      <c r="T36" s="59">
        <f>R36-S36</f>
        <v>16</v>
      </c>
      <c r="U36" s="58">
        <v>710.0</v>
      </c>
      <c r="V36" s="58">
        <v>648.0</v>
      </c>
      <c r="W36" s="41"/>
      <c r="X36" s="41">
        <f>'MIS report'!W52</f>
        <v>62</v>
      </c>
      <c r="Y36" s="41">
        <f>'MIS report'!X52</f>
        <v>41</v>
      </c>
      <c r="Z36" s="9"/>
      <c r="AA36" s="9"/>
      <c r="AB36" s="9"/>
      <c r="AC36" s="10"/>
      <c r="AD36" s="10"/>
      <c r="AE36" s="10"/>
      <c r="AF36" s="10"/>
      <c r="AG36" s="10"/>
      <c r="AH36" s="10"/>
      <c r="AI36" s="10"/>
    </row>
    <row r="37" ht="15.75" customHeight="1">
      <c r="A37" s="18" t="s">
        <v>200</v>
      </c>
      <c r="B37" s="23">
        <f>'MIS report'!C53</f>
        <v>0</v>
      </c>
      <c r="C37" s="23">
        <f>'MIS report'!D53</f>
        <v>0</v>
      </c>
      <c r="D37" s="23">
        <f>'MIS report'!E53</f>
        <v>20</v>
      </c>
      <c r="E37" s="23">
        <f>'MIS report'!F53</f>
        <v>19</v>
      </c>
      <c r="F37" s="23">
        <f>'MIS report'!G53</f>
        <v>18</v>
      </c>
      <c r="G37" s="23">
        <f>'MIS report'!H53</f>
        <v>13</v>
      </c>
      <c r="H37" s="23">
        <f>'MIS report'!I53</f>
        <v>23</v>
      </c>
      <c r="I37" s="23">
        <f>'MIS report'!J53</f>
        <v>11</v>
      </c>
      <c r="J37" s="23"/>
      <c r="K37" s="23"/>
      <c r="L37" s="23"/>
      <c r="M37" s="23"/>
      <c r="N37" s="23"/>
      <c r="O37" s="23"/>
      <c r="P37" s="23"/>
      <c r="Q37" s="58">
        <f t="shared" si="1"/>
        <v>104</v>
      </c>
      <c r="R37" s="58"/>
      <c r="S37" s="59"/>
      <c r="T37" s="59"/>
      <c r="U37" s="58"/>
      <c r="V37" s="58">
        <v>74.0</v>
      </c>
      <c r="W37" s="41"/>
      <c r="X37" s="41"/>
      <c r="Y37" s="41"/>
      <c r="Z37" s="9"/>
      <c r="AA37" s="9"/>
      <c r="AB37" s="9"/>
      <c r="AC37" s="10"/>
      <c r="AD37" s="10"/>
      <c r="AE37" s="10"/>
      <c r="AF37" s="10"/>
      <c r="AG37" s="10"/>
      <c r="AH37" s="10"/>
      <c r="AI37" s="10"/>
    </row>
    <row r="38" ht="15.75" customHeight="1">
      <c r="A38" s="18" t="s">
        <v>22</v>
      </c>
      <c r="B38" s="23" t="str">
        <f>'Self Contained'!B8</f>
        <v/>
      </c>
      <c r="C38" s="23" t="str">
        <f>'Self Contained'!C8</f>
        <v/>
      </c>
      <c r="D38" s="23">
        <f>'Self Contained'!D8</f>
        <v>2</v>
      </c>
      <c r="E38" s="23">
        <f>'Self Contained'!E8</f>
        <v>1</v>
      </c>
      <c r="F38" s="23">
        <f>'Self Contained'!F8</f>
        <v>2</v>
      </c>
      <c r="G38" s="23">
        <f>'Self Contained'!G8</f>
        <v>1</v>
      </c>
      <c r="H38" s="23">
        <f>'Self Contained'!H8</f>
        <v>0</v>
      </c>
      <c r="I38" s="23">
        <f>'Self Contained'!I8</f>
        <v>3</v>
      </c>
      <c r="J38" s="23"/>
      <c r="K38" s="23"/>
      <c r="L38" s="23"/>
      <c r="M38" s="23"/>
      <c r="N38" s="23"/>
      <c r="O38" s="23"/>
      <c r="P38" s="23"/>
      <c r="Q38" s="58">
        <f t="shared" si="1"/>
        <v>9</v>
      </c>
      <c r="R38" s="58"/>
      <c r="S38" s="59"/>
      <c r="T38" s="59"/>
      <c r="U38" s="58"/>
      <c r="V38" s="58">
        <v>12.0</v>
      </c>
      <c r="W38" s="41"/>
      <c r="X38" s="41"/>
      <c r="Y38" s="41"/>
      <c r="Z38" s="9"/>
      <c r="AA38" s="9"/>
      <c r="AB38" s="9"/>
      <c r="AC38" s="10"/>
      <c r="AD38" s="10"/>
      <c r="AE38" s="10"/>
      <c r="AF38" s="10"/>
      <c r="AG38" s="10"/>
      <c r="AH38" s="10"/>
      <c r="AI38" s="10"/>
    </row>
    <row r="39">
      <c r="A39" s="28" t="s">
        <v>201</v>
      </c>
      <c r="B39" s="31">
        <f>'MIS report'!C24</f>
        <v>0</v>
      </c>
      <c r="C39" s="31">
        <f>'MIS report'!D24</f>
        <v>0</v>
      </c>
      <c r="D39" s="31">
        <f>'MIS report'!E24</f>
        <v>89</v>
      </c>
      <c r="E39" s="31">
        <f>'MIS report'!F24</f>
        <v>70</v>
      </c>
      <c r="F39" s="31">
        <f>'MIS report'!G24</f>
        <v>97</v>
      </c>
      <c r="G39" s="31">
        <f>'MIS report'!H24</f>
        <v>89</v>
      </c>
      <c r="H39" s="31">
        <f>'MIS report'!I24</f>
        <v>103</v>
      </c>
      <c r="I39" s="31">
        <f>'MIS report'!J24</f>
        <v>88</v>
      </c>
      <c r="J39" s="31"/>
      <c r="K39" s="31"/>
      <c r="L39" s="31"/>
      <c r="M39" s="31"/>
      <c r="N39" s="31"/>
      <c r="O39" s="31"/>
      <c r="P39" s="31"/>
      <c r="Q39" s="35">
        <f t="shared" si="1"/>
        <v>536</v>
      </c>
      <c r="R39" s="35">
        <f>Q39+Q40</f>
        <v>556</v>
      </c>
      <c r="S39" s="39">
        <v>495.0</v>
      </c>
      <c r="T39" s="39">
        <f>R39-S39</f>
        <v>61</v>
      </c>
      <c r="U39" s="35">
        <v>510.0</v>
      </c>
      <c r="V39" s="35">
        <v>514.0</v>
      </c>
      <c r="W39" s="41"/>
      <c r="X39" s="41">
        <f>'MIS report'!W24</f>
        <v>28</v>
      </c>
      <c r="Y39" s="41">
        <f>'MIS report'!X24</f>
        <v>14</v>
      </c>
      <c r="Z39" s="9"/>
      <c r="AA39" s="9"/>
      <c r="AB39" s="9"/>
      <c r="AC39" s="10"/>
      <c r="AD39" s="10"/>
      <c r="AE39" s="10"/>
      <c r="AF39" s="10"/>
      <c r="AG39" s="10"/>
      <c r="AH39" s="10"/>
      <c r="AI39" s="10"/>
    </row>
    <row r="40" ht="15.75" customHeight="1">
      <c r="A40" s="28" t="s">
        <v>202</v>
      </c>
      <c r="B40" s="31">
        <f>'MIS report'!C25</f>
        <v>0</v>
      </c>
      <c r="C40" s="31">
        <f>'MIS report'!D25</f>
        <v>0</v>
      </c>
      <c r="D40" s="31">
        <f>'MIS report'!E25</f>
        <v>4</v>
      </c>
      <c r="E40" s="31">
        <f>'MIS report'!F25</f>
        <v>2</v>
      </c>
      <c r="F40" s="31">
        <f>'MIS report'!G25</f>
        <v>3</v>
      </c>
      <c r="G40" s="31">
        <f>'MIS report'!H25</f>
        <v>5</v>
      </c>
      <c r="H40" s="31">
        <f>'MIS report'!I25</f>
        <v>6</v>
      </c>
      <c r="I40" s="31">
        <f>'MIS report'!J25</f>
        <v>0</v>
      </c>
      <c r="J40" s="31"/>
      <c r="K40" s="31"/>
      <c r="L40" s="31"/>
      <c r="M40" s="31"/>
      <c r="N40" s="31"/>
      <c r="O40" s="31"/>
      <c r="P40" s="31"/>
      <c r="Q40" s="35">
        <f t="shared" si="1"/>
        <v>20</v>
      </c>
      <c r="R40" s="35"/>
      <c r="S40" s="39"/>
      <c r="T40" s="39"/>
      <c r="U40" s="35"/>
      <c r="V40" s="35">
        <v>17.0</v>
      </c>
      <c r="W40" s="41"/>
      <c r="X40" s="41"/>
      <c r="Y40" s="41"/>
      <c r="Z40" s="9"/>
      <c r="AA40" s="9"/>
      <c r="AB40" s="9"/>
      <c r="AC40" s="10"/>
      <c r="AD40" s="10"/>
      <c r="AE40" s="10"/>
      <c r="AF40" s="10"/>
      <c r="AG40" s="10"/>
      <c r="AH40" s="10"/>
      <c r="AI40" s="10"/>
    </row>
    <row r="41">
      <c r="A41" s="18" t="s">
        <v>98</v>
      </c>
      <c r="B41" s="23">
        <f>'MIS report'!C30-B43</f>
        <v>9</v>
      </c>
      <c r="C41" s="23">
        <f>'MIS report'!D30-C43</f>
        <v>0</v>
      </c>
      <c r="D41" s="23">
        <f>'MIS report'!E30-D43</f>
        <v>41</v>
      </c>
      <c r="E41" s="23">
        <f>'MIS report'!F30-E43</f>
        <v>47</v>
      </c>
      <c r="F41" s="23">
        <f>'MIS report'!G30-F43</f>
        <v>49</v>
      </c>
      <c r="G41" s="23">
        <f>'MIS report'!H30-G43</f>
        <v>52</v>
      </c>
      <c r="H41" s="23">
        <f>'MIS report'!I30-H43</f>
        <v>73</v>
      </c>
      <c r="I41" s="23">
        <f>'MIS report'!J30-I43</f>
        <v>53</v>
      </c>
      <c r="J41" s="23"/>
      <c r="K41" s="23"/>
      <c r="L41" s="23"/>
      <c r="M41" s="23"/>
      <c r="N41" s="23"/>
      <c r="O41" s="23"/>
      <c r="P41" s="23"/>
      <c r="Q41" s="58">
        <f t="shared" si="1"/>
        <v>324</v>
      </c>
      <c r="R41" s="58">
        <f>Q41+Q42+Q43</f>
        <v>345</v>
      </c>
      <c r="S41" s="59">
        <v>355.0</v>
      </c>
      <c r="T41" s="59">
        <f>R41-S41</f>
        <v>-10</v>
      </c>
      <c r="U41" s="58">
        <v>356.0</v>
      </c>
      <c r="V41" s="58">
        <v>348.0</v>
      </c>
      <c r="W41" s="41"/>
      <c r="X41" s="41">
        <f>'MIS report'!W30</f>
        <v>21</v>
      </c>
      <c r="Y41" s="41">
        <f>'MIS report'!X30</f>
        <v>11</v>
      </c>
      <c r="Z41" s="9"/>
      <c r="AA41" s="9"/>
      <c r="AB41" s="9"/>
      <c r="AC41" s="10"/>
      <c r="AD41" s="10"/>
      <c r="AE41" s="10"/>
      <c r="AF41" s="10"/>
      <c r="AG41" s="10"/>
      <c r="AH41" s="10"/>
      <c r="AI41" s="10"/>
    </row>
    <row r="42" ht="15.75" customHeight="1">
      <c r="A42" s="18" t="s">
        <v>203</v>
      </c>
      <c r="B42" s="23">
        <f>'MIS report'!C31</f>
        <v>0</v>
      </c>
      <c r="C42" s="23">
        <f>'MIS report'!D31</f>
        <v>0</v>
      </c>
      <c r="D42" s="23">
        <f>'MIS report'!E31</f>
        <v>0</v>
      </c>
      <c r="E42" s="23">
        <f>'MIS report'!F31</f>
        <v>2</v>
      </c>
      <c r="F42" s="23">
        <f>'MIS report'!G31</f>
        <v>1</v>
      </c>
      <c r="G42" s="23">
        <f>'MIS report'!H31</f>
        <v>1</v>
      </c>
      <c r="H42" s="23">
        <f>'MIS report'!I31</f>
        <v>2</v>
      </c>
      <c r="I42" s="23">
        <f>'MIS report'!J31</f>
        <v>3</v>
      </c>
      <c r="J42" s="23"/>
      <c r="K42" s="23"/>
      <c r="L42" s="23"/>
      <c r="M42" s="23"/>
      <c r="N42" s="23"/>
      <c r="O42" s="23"/>
      <c r="P42" s="23"/>
      <c r="Q42" s="58">
        <f t="shared" si="1"/>
        <v>9</v>
      </c>
      <c r="R42" s="58"/>
      <c r="S42" s="59"/>
      <c r="T42" s="59"/>
      <c r="U42" s="58"/>
      <c r="V42" s="58">
        <v>16.0</v>
      </c>
      <c r="W42" s="41"/>
      <c r="X42" s="41"/>
      <c r="Y42" s="41"/>
      <c r="Z42" s="9"/>
      <c r="AA42" s="9"/>
      <c r="AB42" s="9"/>
      <c r="AC42" s="10"/>
      <c r="AD42" s="10"/>
      <c r="AE42" s="10"/>
      <c r="AF42" s="10"/>
      <c r="AG42" s="10"/>
      <c r="AH42" s="10"/>
      <c r="AI42" s="10"/>
    </row>
    <row r="43" ht="15.75" customHeight="1">
      <c r="A43" s="18" t="s">
        <v>36</v>
      </c>
      <c r="B43" s="23" t="str">
        <f>'Self Contained'!B9</f>
        <v/>
      </c>
      <c r="C43" s="23" t="str">
        <f>'Self Contained'!C9</f>
        <v/>
      </c>
      <c r="D43" s="23">
        <f>'Self Contained'!D9</f>
        <v>0</v>
      </c>
      <c r="E43" s="23">
        <f>'Self Contained'!E9</f>
        <v>3</v>
      </c>
      <c r="F43" s="23">
        <f>'Self Contained'!F9</f>
        <v>1</v>
      </c>
      <c r="G43" s="23">
        <f>'Self Contained'!G9</f>
        <v>2</v>
      </c>
      <c r="H43" s="23">
        <f>'Self Contained'!H9</f>
        <v>5</v>
      </c>
      <c r="I43" s="23">
        <f>'Self Contained'!I9</f>
        <v>1</v>
      </c>
      <c r="J43" s="23"/>
      <c r="K43" s="23"/>
      <c r="L43" s="23"/>
      <c r="M43" s="23"/>
      <c r="N43" s="23"/>
      <c r="O43" s="23"/>
      <c r="P43" s="23"/>
      <c r="Q43" s="58">
        <f t="shared" si="1"/>
        <v>12</v>
      </c>
      <c r="R43" s="58"/>
      <c r="S43" s="59"/>
      <c r="T43" s="59"/>
      <c r="U43" s="58"/>
      <c r="V43" s="58">
        <v>9.0</v>
      </c>
      <c r="W43" s="41"/>
      <c r="X43" s="41"/>
      <c r="Y43" s="41"/>
      <c r="Z43" s="9"/>
      <c r="AA43" s="9"/>
      <c r="AB43" s="9"/>
      <c r="AC43" s="10"/>
      <c r="AD43" s="10"/>
      <c r="AE43" s="10"/>
      <c r="AF43" s="10"/>
      <c r="AG43" s="10"/>
      <c r="AH43" s="10"/>
      <c r="AI43" s="10"/>
    </row>
    <row r="44">
      <c r="A44" s="28" t="s">
        <v>204</v>
      </c>
      <c r="B44" s="31">
        <f>'MIS report'!C32</f>
        <v>42</v>
      </c>
      <c r="C44" s="31">
        <f>'MIS report'!D32</f>
        <v>25</v>
      </c>
      <c r="D44" s="31">
        <f>'MIS report'!E32</f>
        <v>84</v>
      </c>
      <c r="E44" s="31">
        <f>'MIS report'!F32</f>
        <v>87</v>
      </c>
      <c r="F44" s="31">
        <f>'MIS report'!G32</f>
        <v>104</v>
      </c>
      <c r="G44" s="31">
        <f>'MIS report'!H32</f>
        <v>88</v>
      </c>
      <c r="H44" s="31">
        <f>'MIS report'!I32</f>
        <v>105</v>
      </c>
      <c r="I44" s="31">
        <f>'MIS report'!J32</f>
        <v>80</v>
      </c>
      <c r="J44" s="31"/>
      <c r="K44" s="31"/>
      <c r="L44" s="31"/>
      <c r="M44" s="31"/>
      <c r="N44" s="31"/>
      <c r="O44" s="31"/>
      <c r="P44" s="31"/>
      <c r="Q44" s="35">
        <f t="shared" si="1"/>
        <v>615</v>
      </c>
      <c r="R44" s="35">
        <f>Q44+Q45</f>
        <v>657</v>
      </c>
      <c r="S44" s="39">
        <v>560.0</v>
      </c>
      <c r="T44" s="39">
        <f>R44-S44</f>
        <v>97</v>
      </c>
      <c r="U44" s="35">
        <v>565.0</v>
      </c>
      <c r="V44" s="35">
        <v>552.0</v>
      </c>
      <c r="W44" s="41"/>
      <c r="X44" s="41">
        <f>'MIS report'!W32</f>
        <v>69</v>
      </c>
      <c r="Y44" s="41">
        <f>'MIS report'!X32</f>
        <v>27</v>
      </c>
      <c r="Z44" s="9"/>
      <c r="AA44" s="9"/>
      <c r="AB44" s="9"/>
      <c r="AC44" s="10"/>
      <c r="AD44" s="10"/>
      <c r="AE44" s="10"/>
      <c r="AF44" s="10"/>
      <c r="AG44" s="10"/>
      <c r="AH44" s="10"/>
      <c r="AI44" s="10"/>
    </row>
    <row r="45" ht="15.75" customHeight="1">
      <c r="A45" s="28" t="s">
        <v>205</v>
      </c>
      <c r="B45" s="31">
        <f>'MIS report'!C33</f>
        <v>0</v>
      </c>
      <c r="C45" s="31">
        <f>'MIS report'!D33</f>
        <v>5</v>
      </c>
      <c r="D45" s="31">
        <f>'MIS report'!E33</f>
        <v>5</v>
      </c>
      <c r="E45" s="31">
        <f>'MIS report'!F33</f>
        <v>7</v>
      </c>
      <c r="F45" s="31">
        <f>'MIS report'!G33</f>
        <v>8</v>
      </c>
      <c r="G45" s="31">
        <f>'MIS report'!H33</f>
        <v>5</v>
      </c>
      <c r="H45" s="31">
        <f>'MIS report'!I33</f>
        <v>7</v>
      </c>
      <c r="I45" s="31">
        <f>'MIS report'!J33</f>
        <v>5</v>
      </c>
      <c r="J45" s="31"/>
      <c r="K45" s="31"/>
      <c r="L45" s="31"/>
      <c r="M45" s="31"/>
      <c r="N45" s="31"/>
      <c r="O45" s="31"/>
      <c r="P45" s="31"/>
      <c r="Q45" s="35">
        <f t="shared" si="1"/>
        <v>42</v>
      </c>
      <c r="R45" s="35"/>
      <c r="S45" s="39"/>
      <c r="T45" s="39"/>
      <c r="U45" s="35"/>
      <c r="V45" s="35">
        <v>41.0</v>
      </c>
      <c r="W45" s="41"/>
      <c r="X45" s="41"/>
      <c r="Y45" s="41"/>
      <c r="Z45" s="9"/>
      <c r="AA45" s="9"/>
      <c r="AB45" s="9"/>
      <c r="AC45" s="10"/>
      <c r="AD45" s="10"/>
      <c r="AE45" s="10"/>
      <c r="AF45" s="10"/>
      <c r="AG45" s="10"/>
      <c r="AH45" s="10"/>
      <c r="AI45" s="10"/>
    </row>
    <row r="46">
      <c r="A46" s="18" t="s">
        <v>206</v>
      </c>
      <c r="B46" s="23">
        <f>'MIS report'!C34</f>
        <v>0</v>
      </c>
      <c r="C46" s="23">
        <f>'MIS report'!D34</f>
        <v>5</v>
      </c>
      <c r="D46" s="23">
        <f>'MIS report'!E34</f>
        <v>142</v>
      </c>
      <c r="E46" s="23">
        <f>'MIS report'!F34</f>
        <v>147</v>
      </c>
      <c r="F46" s="23">
        <f>'MIS report'!G34</f>
        <v>137</v>
      </c>
      <c r="G46" s="23">
        <f>'MIS report'!H34</f>
        <v>146</v>
      </c>
      <c r="H46" s="23">
        <f>'MIS report'!I34</f>
        <v>142</v>
      </c>
      <c r="I46" s="23">
        <f>'MIS report'!J34</f>
        <v>126</v>
      </c>
      <c r="J46" s="23"/>
      <c r="K46" s="23"/>
      <c r="L46" s="23"/>
      <c r="M46" s="23"/>
      <c r="N46" s="23"/>
      <c r="O46" s="23"/>
      <c r="P46" s="23"/>
      <c r="Q46" s="58">
        <f t="shared" si="1"/>
        <v>845</v>
      </c>
      <c r="R46" s="58">
        <f>Q46+Q47</f>
        <v>982</v>
      </c>
      <c r="S46" s="59">
        <v>956.0</v>
      </c>
      <c r="T46" s="59">
        <f>R46-S46</f>
        <v>26</v>
      </c>
      <c r="U46" s="58">
        <v>863.0</v>
      </c>
      <c r="V46" s="58">
        <v>805.0</v>
      </c>
      <c r="W46" s="41"/>
      <c r="X46" s="41">
        <f>'MIS report'!W34</f>
        <v>57</v>
      </c>
      <c r="Y46" s="41">
        <f>'MIS report'!X34</f>
        <v>31</v>
      </c>
      <c r="Z46" s="9"/>
      <c r="AA46" s="9"/>
      <c r="AB46" s="9"/>
      <c r="AC46" s="10"/>
      <c r="AD46" s="10"/>
      <c r="AE46" s="10"/>
      <c r="AF46" s="10"/>
      <c r="AG46" s="10"/>
      <c r="AH46" s="10"/>
      <c r="AI46" s="10"/>
    </row>
    <row r="47" ht="15.75" customHeight="1">
      <c r="A47" s="18" t="s">
        <v>207</v>
      </c>
      <c r="B47" s="23">
        <f>'MIS report'!C35</f>
        <v>0</v>
      </c>
      <c r="C47" s="23">
        <f>'MIS report'!D35</f>
        <v>33</v>
      </c>
      <c r="D47" s="23">
        <f>'MIS report'!E35</f>
        <v>14</v>
      </c>
      <c r="E47" s="23">
        <f>'MIS report'!F35</f>
        <v>21</v>
      </c>
      <c r="F47" s="23">
        <f>'MIS report'!G35</f>
        <v>27</v>
      </c>
      <c r="G47" s="23">
        <f>'MIS report'!H35</f>
        <v>20</v>
      </c>
      <c r="H47" s="23">
        <f>'MIS report'!I35</f>
        <v>15</v>
      </c>
      <c r="I47" s="23">
        <f>'MIS report'!J35</f>
        <v>7</v>
      </c>
      <c r="J47" s="23"/>
      <c r="K47" s="23"/>
      <c r="L47" s="23"/>
      <c r="M47" s="23"/>
      <c r="N47" s="23"/>
      <c r="O47" s="23"/>
      <c r="P47" s="23"/>
      <c r="Q47" s="58">
        <f t="shared" si="1"/>
        <v>137</v>
      </c>
      <c r="R47" s="58"/>
      <c r="S47" s="59"/>
      <c r="T47" s="59"/>
      <c r="U47" s="58"/>
      <c r="V47" s="58">
        <v>107.0</v>
      </c>
      <c r="W47" s="41"/>
      <c r="X47" s="41"/>
      <c r="Y47" s="41"/>
      <c r="Z47" s="9"/>
      <c r="AA47" s="9"/>
      <c r="AB47" s="9"/>
      <c r="AC47" s="10"/>
      <c r="AD47" s="10"/>
      <c r="AE47" s="10"/>
      <c r="AF47" s="10"/>
      <c r="AG47" s="10"/>
      <c r="AH47" s="10"/>
      <c r="AI47" s="10"/>
    </row>
    <row r="48">
      <c r="A48" s="28" t="s">
        <v>105</v>
      </c>
      <c r="B48" s="31">
        <f>'MIS report'!C36-B50</f>
        <v>0</v>
      </c>
      <c r="C48" s="31">
        <f>'MIS report'!D36-C50</f>
        <v>0</v>
      </c>
      <c r="D48" s="31">
        <f>'MIS report'!E36-D50</f>
        <v>87</v>
      </c>
      <c r="E48" s="31">
        <f>'MIS report'!F36-E50</f>
        <v>84</v>
      </c>
      <c r="F48" s="31">
        <f>'MIS report'!G36-F50</f>
        <v>93</v>
      </c>
      <c r="G48" s="31">
        <f>'MIS report'!H36-G50</f>
        <v>100</v>
      </c>
      <c r="H48" s="31">
        <f>'MIS report'!I36-H50</f>
        <v>112</v>
      </c>
      <c r="I48" s="31">
        <f>'MIS report'!J36-I50</f>
        <v>122</v>
      </c>
      <c r="J48" s="31"/>
      <c r="K48" s="31"/>
      <c r="L48" s="31"/>
      <c r="M48" s="31"/>
      <c r="N48" s="31"/>
      <c r="O48" s="31"/>
      <c r="P48" s="31"/>
      <c r="Q48" s="35">
        <f t="shared" si="1"/>
        <v>598</v>
      </c>
      <c r="R48" s="35">
        <f>Q48+Q49+Q50</f>
        <v>633</v>
      </c>
      <c r="S48" s="39">
        <v>628.0</v>
      </c>
      <c r="T48" s="39">
        <f>R48-S48</f>
        <v>5</v>
      </c>
      <c r="U48" s="35">
        <v>643.0</v>
      </c>
      <c r="V48" s="35">
        <v>618.0</v>
      </c>
      <c r="W48" s="41"/>
      <c r="X48" s="41">
        <f>'MIS report'!W36</f>
        <v>16</v>
      </c>
      <c r="Y48" s="41">
        <f>'MIS report'!X36</f>
        <v>9</v>
      </c>
      <c r="Z48" s="9"/>
      <c r="AA48" s="9"/>
      <c r="AB48" s="9"/>
      <c r="AC48" s="10"/>
      <c r="AD48" s="10"/>
      <c r="AE48" s="10"/>
      <c r="AF48" s="10"/>
      <c r="AG48" s="10"/>
      <c r="AH48" s="10"/>
      <c r="AI48" s="10"/>
    </row>
    <row r="49" ht="15.75" customHeight="1">
      <c r="A49" s="28" t="s">
        <v>208</v>
      </c>
      <c r="B49" s="31">
        <f>'MIS report'!C37</f>
        <v>0</v>
      </c>
      <c r="C49" s="31">
        <f>'MIS report'!D37</f>
        <v>0</v>
      </c>
      <c r="D49" s="31">
        <f>'MIS report'!E37</f>
        <v>0</v>
      </c>
      <c r="E49" s="31">
        <f>'MIS report'!F37</f>
        <v>4</v>
      </c>
      <c r="F49" s="31">
        <f>'MIS report'!G37</f>
        <v>5</v>
      </c>
      <c r="G49" s="31">
        <f>'MIS report'!H37</f>
        <v>6</v>
      </c>
      <c r="H49" s="31">
        <f>'MIS report'!I37</f>
        <v>2</v>
      </c>
      <c r="I49" s="31">
        <f>'MIS report'!J37</f>
        <v>1</v>
      </c>
      <c r="J49" s="31"/>
      <c r="K49" s="31"/>
      <c r="L49" s="31"/>
      <c r="M49" s="31"/>
      <c r="N49" s="31"/>
      <c r="O49" s="31"/>
      <c r="P49" s="31"/>
      <c r="Q49" s="35">
        <f t="shared" si="1"/>
        <v>18</v>
      </c>
      <c r="R49" s="35"/>
      <c r="S49" s="39"/>
      <c r="T49" s="39"/>
      <c r="U49" s="35"/>
      <c r="V49" s="35">
        <v>18.0</v>
      </c>
      <c r="W49" s="41"/>
      <c r="X49" s="41"/>
      <c r="Y49" s="41"/>
      <c r="Z49" s="9"/>
      <c r="AA49" s="9"/>
      <c r="AB49" s="9"/>
      <c r="AC49" s="10"/>
      <c r="AD49" s="10"/>
      <c r="AE49" s="10"/>
      <c r="AF49" s="10"/>
      <c r="AG49" s="10"/>
      <c r="AH49" s="10"/>
      <c r="AI49" s="10"/>
    </row>
    <row r="50" ht="15.75" customHeight="1">
      <c r="A50" s="28" t="s">
        <v>37</v>
      </c>
      <c r="B50" s="31" t="str">
        <f>'Self Contained'!B10</f>
        <v/>
      </c>
      <c r="C50" s="31" t="str">
        <f>'Self Contained'!C10</f>
        <v/>
      </c>
      <c r="D50" s="31">
        <f>'Self Contained'!D10</f>
        <v>2</v>
      </c>
      <c r="E50" s="31">
        <f>'Self Contained'!E10</f>
        <v>1</v>
      </c>
      <c r="F50" s="31">
        <f>'Self Contained'!F10</f>
        <v>6</v>
      </c>
      <c r="G50" s="31">
        <f>'Self Contained'!G10</f>
        <v>4</v>
      </c>
      <c r="H50" s="31">
        <f>'Self Contained'!H10</f>
        <v>0</v>
      </c>
      <c r="I50" s="31">
        <f>'Self Contained'!I10</f>
        <v>4</v>
      </c>
      <c r="J50" s="31"/>
      <c r="K50" s="31"/>
      <c r="L50" s="31"/>
      <c r="M50" s="31"/>
      <c r="N50" s="31"/>
      <c r="O50" s="31"/>
      <c r="P50" s="31"/>
      <c r="Q50" s="35">
        <f t="shared" si="1"/>
        <v>17</v>
      </c>
      <c r="R50" s="35"/>
      <c r="S50" s="39"/>
      <c r="T50" s="39"/>
      <c r="U50" s="35"/>
      <c r="V50" s="35">
        <v>20.0</v>
      </c>
      <c r="W50" s="41"/>
      <c r="X50" s="41"/>
      <c r="Y50" s="41"/>
      <c r="Z50" s="9"/>
      <c r="AA50" s="9"/>
      <c r="AB50" s="9"/>
      <c r="AC50" s="10"/>
      <c r="AD50" s="10"/>
      <c r="AE50" s="10"/>
      <c r="AF50" s="10"/>
      <c r="AG50" s="10"/>
      <c r="AH50" s="10"/>
      <c r="AI50" s="10"/>
    </row>
    <row r="51">
      <c r="A51" s="18" t="s">
        <v>107</v>
      </c>
      <c r="B51" s="23">
        <f>'MIS report'!C38-B53</f>
        <v>0</v>
      </c>
      <c r="C51" s="23">
        <f>'MIS report'!D38-C53</f>
        <v>0</v>
      </c>
      <c r="D51" s="23">
        <f>'MIS report'!E38-D53</f>
        <v>111</v>
      </c>
      <c r="E51" s="23">
        <f>'MIS report'!F38-E53</f>
        <v>113</v>
      </c>
      <c r="F51" s="23">
        <f>'MIS report'!G38-F53</f>
        <v>121</v>
      </c>
      <c r="G51" s="23">
        <f>'MIS report'!H38-G53</f>
        <v>138</v>
      </c>
      <c r="H51" s="23">
        <f>'MIS report'!I38-H53</f>
        <v>150</v>
      </c>
      <c r="I51" s="23">
        <f>'MIS report'!J38-I53</f>
        <v>149</v>
      </c>
      <c r="J51" s="23"/>
      <c r="K51" s="23"/>
      <c r="L51" s="23"/>
      <c r="M51" s="23"/>
      <c r="N51" s="23"/>
      <c r="O51" s="23"/>
      <c r="P51" s="23"/>
      <c r="Q51" s="58">
        <f t="shared" si="1"/>
        <v>782</v>
      </c>
      <c r="R51" s="58">
        <f>Q51+Q52+Q53</f>
        <v>853</v>
      </c>
      <c r="S51" s="59">
        <v>808.0</v>
      </c>
      <c r="T51" s="59">
        <f>R51-S51</f>
        <v>45</v>
      </c>
      <c r="U51" s="58">
        <v>813.0</v>
      </c>
      <c r="V51" s="58">
        <v>752.0</v>
      </c>
      <c r="W51" s="41"/>
      <c r="X51" s="41">
        <f>'MIS report'!W38</f>
        <v>26</v>
      </c>
      <c r="Y51" s="41">
        <f>'MIS report'!X38</f>
        <v>16</v>
      </c>
      <c r="Z51" s="9"/>
      <c r="AA51" s="9"/>
      <c r="AB51" s="9"/>
      <c r="AC51" s="10"/>
      <c r="AD51" s="10"/>
      <c r="AE51" s="10"/>
      <c r="AF51" s="10"/>
      <c r="AG51" s="10"/>
      <c r="AH51" s="10"/>
      <c r="AI51" s="10"/>
    </row>
    <row r="52" ht="15.75" customHeight="1">
      <c r="A52" s="18" t="s">
        <v>209</v>
      </c>
      <c r="B52" s="23">
        <f>'MIS report'!C39</f>
        <v>0</v>
      </c>
      <c r="C52" s="23">
        <f>'MIS report'!D39</f>
        <v>0</v>
      </c>
      <c r="D52" s="23">
        <f>'MIS report'!E39</f>
        <v>9</v>
      </c>
      <c r="E52" s="23">
        <f>'MIS report'!F39</f>
        <v>4</v>
      </c>
      <c r="F52" s="23">
        <f>'MIS report'!G39</f>
        <v>9</v>
      </c>
      <c r="G52" s="23">
        <f>'MIS report'!H39</f>
        <v>7</v>
      </c>
      <c r="H52" s="23">
        <f>'MIS report'!I39</f>
        <v>6</v>
      </c>
      <c r="I52" s="23">
        <f>'MIS report'!J39</f>
        <v>5</v>
      </c>
      <c r="J52" s="23"/>
      <c r="K52" s="23"/>
      <c r="L52" s="23"/>
      <c r="M52" s="23"/>
      <c r="N52" s="23"/>
      <c r="O52" s="23"/>
      <c r="P52" s="23"/>
      <c r="Q52" s="58">
        <f t="shared" si="1"/>
        <v>40</v>
      </c>
      <c r="R52" s="58"/>
      <c r="S52" s="59"/>
      <c r="T52" s="59"/>
      <c r="U52" s="58"/>
      <c r="V52" s="58">
        <v>34.0</v>
      </c>
      <c r="W52" s="41"/>
      <c r="X52" s="41"/>
      <c r="Y52" s="41"/>
      <c r="Z52" s="9"/>
      <c r="AA52" s="9"/>
      <c r="AB52" s="9"/>
      <c r="AC52" s="10"/>
      <c r="AD52" s="10"/>
      <c r="AE52" s="10"/>
      <c r="AF52" s="10"/>
      <c r="AG52" s="10"/>
      <c r="AH52" s="10"/>
      <c r="AI52" s="10"/>
    </row>
    <row r="53" ht="15.75" customHeight="1">
      <c r="A53" s="18" t="s">
        <v>38</v>
      </c>
      <c r="B53" s="23" t="str">
        <f>'Self Contained'!B11</f>
        <v/>
      </c>
      <c r="C53" s="23" t="str">
        <f>'Self Contained'!C11</f>
        <v/>
      </c>
      <c r="D53" s="23">
        <f>'Self Contained'!D11</f>
        <v>4</v>
      </c>
      <c r="E53" s="23">
        <f>'Self Contained'!E11</f>
        <v>4</v>
      </c>
      <c r="F53" s="23">
        <f>'Self Contained'!F11</f>
        <v>5</v>
      </c>
      <c r="G53" s="23">
        <f>'Self Contained'!G11</f>
        <v>9</v>
      </c>
      <c r="H53" s="23">
        <f>'Self Contained'!H11</f>
        <v>5</v>
      </c>
      <c r="I53" s="23">
        <f>'Self Contained'!I11</f>
        <v>4</v>
      </c>
      <c r="J53" s="23"/>
      <c r="K53" s="23"/>
      <c r="L53" s="23"/>
      <c r="M53" s="23"/>
      <c r="N53" s="23"/>
      <c r="O53" s="23"/>
      <c r="P53" s="23"/>
      <c r="Q53" s="58">
        <f t="shared" si="1"/>
        <v>31</v>
      </c>
      <c r="R53" s="58"/>
      <c r="S53" s="59"/>
      <c r="T53" s="59"/>
      <c r="U53" s="58"/>
      <c r="V53" s="58">
        <v>36.0</v>
      </c>
      <c r="W53" s="41"/>
      <c r="X53" s="41"/>
      <c r="Y53" s="41"/>
      <c r="Z53" s="9"/>
      <c r="AA53" s="9"/>
      <c r="AB53" s="9"/>
      <c r="AC53" s="10"/>
      <c r="AD53" s="10"/>
      <c r="AE53" s="10"/>
      <c r="AF53" s="10"/>
      <c r="AG53" s="10"/>
      <c r="AH53" s="10"/>
      <c r="AI53" s="10"/>
    </row>
    <row r="54">
      <c r="A54" s="28" t="s">
        <v>109</v>
      </c>
      <c r="B54" s="31">
        <f>'MIS report'!C40-B56</f>
        <v>12</v>
      </c>
      <c r="C54" s="31">
        <f>'MIS report'!D40-C56</f>
        <v>8</v>
      </c>
      <c r="D54" s="31">
        <f>'MIS report'!E40-D56</f>
        <v>41</v>
      </c>
      <c r="E54" s="31">
        <f>'MIS report'!F40-E56</f>
        <v>59</v>
      </c>
      <c r="F54" s="31">
        <f>'MIS report'!G40-F56</f>
        <v>56</v>
      </c>
      <c r="G54" s="31">
        <f>'MIS report'!H40-G56</f>
        <v>48</v>
      </c>
      <c r="H54" s="31">
        <f>'MIS report'!I40-H56</f>
        <v>46</v>
      </c>
      <c r="I54" s="31">
        <f>'MIS report'!J40-I56</f>
        <v>45</v>
      </c>
      <c r="J54" s="31"/>
      <c r="K54" s="31"/>
      <c r="L54" s="31"/>
      <c r="M54" s="31"/>
      <c r="N54" s="31"/>
      <c r="O54" s="31"/>
      <c r="P54" s="31"/>
      <c r="Q54" s="35">
        <f t="shared" si="1"/>
        <v>315</v>
      </c>
      <c r="R54" s="35">
        <f>Q54+Q55+Q56</f>
        <v>351</v>
      </c>
      <c r="S54" s="39">
        <v>405.0</v>
      </c>
      <c r="T54" s="39">
        <f>R54-S54</f>
        <v>-54</v>
      </c>
      <c r="U54" s="35">
        <v>383.0</v>
      </c>
      <c r="V54" s="35">
        <v>329.0</v>
      </c>
      <c r="W54" s="41"/>
      <c r="X54" s="41">
        <f>'MIS report'!W40</f>
        <v>44</v>
      </c>
      <c r="Y54" s="41">
        <f>'MIS report'!X40</f>
        <v>49</v>
      </c>
      <c r="Z54" s="9"/>
      <c r="AA54" s="9"/>
      <c r="AB54" s="9"/>
      <c r="AC54" s="10"/>
      <c r="AD54" s="10"/>
      <c r="AE54" s="10"/>
      <c r="AF54" s="10"/>
      <c r="AG54" s="10"/>
      <c r="AH54" s="10"/>
      <c r="AI54" s="10"/>
    </row>
    <row r="55" ht="15.75" customHeight="1">
      <c r="A55" s="28" t="s">
        <v>210</v>
      </c>
      <c r="B55" s="31">
        <f>'MIS report'!C41</f>
        <v>0</v>
      </c>
      <c r="C55" s="31">
        <f>'MIS report'!D41</f>
        <v>8</v>
      </c>
      <c r="D55" s="31">
        <f>'MIS report'!E41</f>
        <v>1</v>
      </c>
      <c r="E55" s="31">
        <f>'MIS report'!F41</f>
        <v>1</v>
      </c>
      <c r="F55" s="31">
        <f>'MIS report'!G41</f>
        <v>1</v>
      </c>
      <c r="G55" s="31">
        <f>'MIS report'!H41</f>
        <v>2</v>
      </c>
      <c r="H55" s="31">
        <f>'MIS report'!I41</f>
        <v>2</v>
      </c>
      <c r="I55" s="31">
        <f>'MIS report'!J41</f>
        <v>1</v>
      </c>
      <c r="J55" s="31"/>
      <c r="K55" s="31"/>
      <c r="L55" s="31"/>
      <c r="M55" s="31"/>
      <c r="N55" s="31"/>
      <c r="O55" s="31"/>
      <c r="P55" s="31"/>
      <c r="Q55" s="35">
        <f t="shared" si="1"/>
        <v>16</v>
      </c>
      <c r="R55" s="35"/>
      <c r="S55" s="39"/>
      <c r="T55" s="39"/>
      <c r="U55" s="35"/>
      <c r="V55" s="35">
        <v>27.0</v>
      </c>
      <c r="W55" s="41"/>
      <c r="X55" s="41"/>
      <c r="Y55" s="41"/>
      <c r="Z55" s="9"/>
      <c r="AA55" s="9"/>
      <c r="AB55" s="9"/>
      <c r="AC55" s="10"/>
      <c r="AD55" s="10"/>
      <c r="AE55" s="10"/>
      <c r="AF55" s="10"/>
      <c r="AG55" s="10"/>
      <c r="AH55" s="10"/>
      <c r="AI55" s="10"/>
    </row>
    <row r="56" ht="15.75" customHeight="1">
      <c r="A56" s="28" t="s">
        <v>41</v>
      </c>
      <c r="B56" s="31" t="str">
        <f>'Self Contained'!B12</f>
        <v/>
      </c>
      <c r="C56" s="31" t="str">
        <f>'Self Contained'!C12</f>
        <v/>
      </c>
      <c r="D56" s="31">
        <f>'Self Contained'!D12</f>
        <v>4</v>
      </c>
      <c r="E56" s="31">
        <f>'Self Contained'!E12</f>
        <v>3</v>
      </c>
      <c r="F56" s="31">
        <f>'Self Contained'!F12</f>
        <v>3</v>
      </c>
      <c r="G56" s="31">
        <f>'Self Contained'!G12</f>
        <v>4</v>
      </c>
      <c r="H56" s="31">
        <f>'Self Contained'!H12</f>
        <v>1</v>
      </c>
      <c r="I56" s="31">
        <f>'Self Contained'!I12</f>
        <v>5</v>
      </c>
      <c r="J56" s="31"/>
      <c r="K56" s="31"/>
      <c r="L56" s="31"/>
      <c r="M56" s="31"/>
      <c r="N56" s="31"/>
      <c r="O56" s="31"/>
      <c r="P56" s="31"/>
      <c r="Q56" s="35">
        <f t="shared" si="1"/>
        <v>20</v>
      </c>
      <c r="R56" s="35"/>
      <c r="S56" s="39"/>
      <c r="T56" s="39"/>
      <c r="U56" s="35"/>
      <c r="V56" s="35">
        <v>22.0</v>
      </c>
      <c r="W56" s="41"/>
      <c r="X56" s="41"/>
      <c r="Y56" s="41"/>
      <c r="Z56" s="9"/>
      <c r="AA56" s="9"/>
      <c r="AB56" s="9"/>
      <c r="AC56" s="10"/>
      <c r="AD56" s="10"/>
      <c r="AE56" s="10"/>
      <c r="AF56" s="10"/>
      <c r="AG56" s="10"/>
      <c r="AH56" s="10"/>
      <c r="AI56" s="10"/>
    </row>
    <row r="57">
      <c r="A57" s="18" t="s">
        <v>112</v>
      </c>
      <c r="B57" s="23">
        <f>'MIS report'!C42</f>
        <v>8</v>
      </c>
      <c r="C57" s="23">
        <f>'MIS report'!D42</f>
        <v>10</v>
      </c>
      <c r="D57" s="23">
        <f>'MIS report'!E42</f>
        <v>81</v>
      </c>
      <c r="E57" s="23">
        <f>'MIS report'!F42</f>
        <v>72</v>
      </c>
      <c r="F57" s="23">
        <f>'MIS report'!G42</f>
        <v>92</v>
      </c>
      <c r="G57" s="23">
        <f>'MIS report'!H42</f>
        <v>93</v>
      </c>
      <c r="H57" s="23">
        <f>'MIS report'!I42</f>
        <v>91</v>
      </c>
      <c r="I57" s="23">
        <f>'MIS report'!J42</f>
        <v>95</v>
      </c>
      <c r="J57" s="23"/>
      <c r="K57" s="23"/>
      <c r="L57" s="23"/>
      <c r="M57" s="23"/>
      <c r="N57" s="23"/>
      <c r="O57" s="23"/>
      <c r="P57" s="23"/>
      <c r="Q57" s="58">
        <f t="shared" si="1"/>
        <v>542</v>
      </c>
      <c r="R57" s="58">
        <f>Q57+Q58+Q59+Q60</f>
        <v>688</v>
      </c>
      <c r="S57" s="59">
        <v>719.0</v>
      </c>
      <c r="T57" s="59">
        <f>R57-S57</f>
        <v>-31</v>
      </c>
      <c r="U57" s="58">
        <v>675.0</v>
      </c>
      <c r="V57" s="58">
        <v>607.0</v>
      </c>
      <c r="W57" s="41"/>
      <c r="X57" s="41">
        <f>'MIS report'!W42</f>
        <v>41</v>
      </c>
      <c r="Y57" s="41">
        <f>'MIS report'!X42</f>
        <v>35</v>
      </c>
      <c r="Z57" s="9"/>
      <c r="AA57" s="9"/>
      <c r="AB57" s="9"/>
      <c r="AC57" s="10"/>
      <c r="AD57" s="10"/>
      <c r="AE57" s="10"/>
      <c r="AF57" s="10"/>
      <c r="AG57" s="10"/>
      <c r="AH57" s="10"/>
      <c r="AI57" s="10"/>
    </row>
    <row r="58" ht="15.75" customHeight="1">
      <c r="A58" s="18" t="s">
        <v>113</v>
      </c>
      <c r="B58" s="23">
        <f>'MIS report'!C43</f>
        <v>0</v>
      </c>
      <c r="C58" s="23">
        <f>'MIS report'!D43</f>
        <v>0</v>
      </c>
      <c r="D58" s="23">
        <f>'MIS report'!E43</f>
        <v>7</v>
      </c>
      <c r="E58" s="23">
        <f>'MIS report'!F43</f>
        <v>8</v>
      </c>
      <c r="F58" s="23">
        <f>'MIS report'!G43</f>
        <v>6</v>
      </c>
      <c r="G58" s="23">
        <f>'MIS report'!H43</f>
        <v>8</v>
      </c>
      <c r="H58" s="23">
        <f>'MIS report'!I43</f>
        <v>5</v>
      </c>
      <c r="I58" s="23">
        <f>'MIS report'!J43</f>
        <v>10</v>
      </c>
      <c r="J58" s="23"/>
      <c r="K58" s="23"/>
      <c r="L58" s="23"/>
      <c r="M58" s="23"/>
      <c r="N58" s="23"/>
      <c r="O58" s="23"/>
      <c r="P58" s="23"/>
      <c r="Q58" s="58">
        <f t="shared" si="1"/>
        <v>44</v>
      </c>
      <c r="R58" s="58"/>
      <c r="S58" s="59"/>
      <c r="T58" s="59"/>
      <c r="U58" s="58"/>
      <c r="V58" s="58">
        <v>51.0</v>
      </c>
      <c r="W58" s="41"/>
      <c r="X58" s="41"/>
      <c r="Y58" s="41"/>
      <c r="Z58" s="9"/>
      <c r="AA58" s="9"/>
      <c r="AB58" s="9"/>
      <c r="AC58" s="10"/>
      <c r="AD58" s="10"/>
      <c r="AE58" s="10"/>
      <c r="AF58" s="10"/>
      <c r="AG58" s="10"/>
      <c r="AH58" s="10"/>
      <c r="AI58" s="10"/>
    </row>
    <row r="59" ht="15.75" customHeight="1">
      <c r="A59" s="18" t="s">
        <v>211</v>
      </c>
      <c r="B59" s="23">
        <f>'MIS report'!C44</f>
        <v>0</v>
      </c>
      <c r="C59" s="23">
        <f>'MIS report'!D44</f>
        <v>11</v>
      </c>
      <c r="D59" s="23">
        <f>'MIS report'!E44</f>
        <v>0</v>
      </c>
      <c r="E59" s="23">
        <f>'MIS report'!F44</f>
        <v>5</v>
      </c>
      <c r="F59" s="23">
        <f>'MIS report'!G44</f>
        <v>10</v>
      </c>
      <c r="G59" s="23">
        <f>'MIS report'!H44</f>
        <v>2</v>
      </c>
      <c r="H59" s="23">
        <f>'MIS report'!I44</f>
        <v>6</v>
      </c>
      <c r="I59" s="23">
        <f>'MIS report'!J44</f>
        <v>3</v>
      </c>
      <c r="J59" s="23"/>
      <c r="K59" s="23"/>
      <c r="L59" s="23"/>
      <c r="M59" s="23"/>
      <c r="N59" s="23"/>
      <c r="O59" s="23"/>
      <c r="P59" s="23"/>
      <c r="Q59" s="58">
        <f t="shared" si="1"/>
        <v>37</v>
      </c>
      <c r="R59" s="58"/>
      <c r="S59" s="59"/>
      <c r="T59" s="59"/>
      <c r="U59" s="58"/>
      <c r="V59" s="58">
        <v>41.0</v>
      </c>
      <c r="W59" s="41"/>
      <c r="X59" s="41"/>
      <c r="Y59" s="41"/>
      <c r="Z59" s="9"/>
      <c r="AA59" s="9"/>
      <c r="AB59" s="9"/>
      <c r="AC59" s="10"/>
      <c r="AD59" s="10"/>
      <c r="AE59" s="10"/>
      <c r="AF59" s="10"/>
      <c r="AG59" s="10"/>
      <c r="AH59" s="10"/>
      <c r="AI59" s="10"/>
    </row>
    <row r="60" ht="15.75" customHeight="1">
      <c r="A60" s="18" t="s">
        <v>116</v>
      </c>
      <c r="B60" s="23">
        <f>'MIS report'!C45</f>
        <v>0</v>
      </c>
      <c r="C60" s="23">
        <f>'MIS report'!D45</f>
        <v>9</v>
      </c>
      <c r="D60" s="23">
        <f>'MIS report'!E45</f>
        <v>8</v>
      </c>
      <c r="E60" s="23">
        <f>'MIS report'!F45</f>
        <v>11</v>
      </c>
      <c r="F60" s="23">
        <f>'MIS report'!G45</f>
        <v>10</v>
      </c>
      <c r="G60" s="23">
        <f>'MIS report'!H45</f>
        <v>7</v>
      </c>
      <c r="H60" s="23">
        <f>'MIS report'!I45</f>
        <v>14</v>
      </c>
      <c r="I60" s="23">
        <f>'MIS report'!J45</f>
        <v>6</v>
      </c>
      <c r="J60" s="23"/>
      <c r="K60" s="23"/>
      <c r="L60" s="23"/>
      <c r="M60" s="23"/>
      <c r="N60" s="23"/>
      <c r="O60" s="23"/>
      <c r="P60" s="23"/>
      <c r="Q60" s="58">
        <f t="shared" si="1"/>
        <v>65</v>
      </c>
      <c r="R60" s="58"/>
      <c r="S60" s="59"/>
      <c r="T60" s="59"/>
      <c r="U60" s="58"/>
      <c r="V60" s="58">
        <v>59.0</v>
      </c>
      <c r="W60" s="41"/>
      <c r="X60" s="41"/>
      <c r="Y60" s="41"/>
      <c r="Z60" s="9"/>
      <c r="AA60" s="9"/>
      <c r="AB60" s="9"/>
      <c r="AC60" s="10"/>
      <c r="AD60" s="10"/>
      <c r="AE60" s="10"/>
      <c r="AF60" s="10"/>
      <c r="AG60" s="10"/>
      <c r="AH60" s="10"/>
      <c r="AI60" s="10"/>
    </row>
    <row r="61">
      <c r="A61" s="28" t="s">
        <v>117</v>
      </c>
      <c r="B61" s="31">
        <f>'MIS report'!C46</f>
        <v>11</v>
      </c>
      <c r="C61" s="31">
        <f>'MIS report'!D46</f>
        <v>0</v>
      </c>
      <c r="D61" s="31">
        <f>'MIS report'!E46</f>
        <v>104</v>
      </c>
      <c r="E61" s="31">
        <f>'MIS report'!F46</f>
        <v>94</v>
      </c>
      <c r="F61" s="31">
        <f>'MIS report'!G46</f>
        <v>101</v>
      </c>
      <c r="G61" s="31">
        <f>'MIS report'!H46</f>
        <v>96</v>
      </c>
      <c r="H61" s="31">
        <f>'MIS report'!I46</f>
        <v>125</v>
      </c>
      <c r="I61" s="31">
        <f>'MIS report'!J46</f>
        <v>118</v>
      </c>
      <c r="J61" s="31"/>
      <c r="K61" s="31"/>
      <c r="L61" s="31"/>
      <c r="M61" s="31"/>
      <c r="N61" s="31"/>
      <c r="O61" s="31"/>
      <c r="P61" s="31"/>
      <c r="Q61" s="35">
        <f t="shared" si="1"/>
        <v>649</v>
      </c>
      <c r="R61" s="35">
        <f>Q61+Q62</f>
        <v>701</v>
      </c>
      <c r="S61" s="39">
        <v>686.0</v>
      </c>
      <c r="T61" s="39">
        <f>R61-S61</f>
        <v>15</v>
      </c>
      <c r="U61" s="35">
        <v>699.0</v>
      </c>
      <c r="V61" s="35">
        <v>664.0</v>
      </c>
      <c r="W61" s="41"/>
      <c r="X61" s="41">
        <f>'MIS report'!W46</f>
        <v>36</v>
      </c>
      <c r="Y61" s="41">
        <f>'MIS report'!X46</f>
        <v>25</v>
      </c>
      <c r="Z61" s="9"/>
      <c r="AA61" s="9"/>
      <c r="AB61" s="9"/>
      <c r="AC61" s="10"/>
      <c r="AD61" s="10"/>
      <c r="AE61" s="10"/>
      <c r="AF61" s="10"/>
      <c r="AG61" s="10"/>
      <c r="AH61" s="10"/>
      <c r="AI61" s="10"/>
    </row>
    <row r="62" ht="15.75" customHeight="1">
      <c r="A62" s="28" t="s">
        <v>212</v>
      </c>
      <c r="B62" s="31">
        <f>'MIS report'!C47</f>
        <v>0</v>
      </c>
      <c r="C62" s="31">
        <f>'MIS report'!D47</f>
        <v>0</v>
      </c>
      <c r="D62" s="31">
        <f>'MIS report'!E47</f>
        <v>10</v>
      </c>
      <c r="E62" s="31">
        <f>'MIS report'!F47</f>
        <v>10</v>
      </c>
      <c r="F62" s="31">
        <f>'MIS report'!G47</f>
        <v>7</v>
      </c>
      <c r="G62" s="31">
        <f>'MIS report'!H47</f>
        <v>12</v>
      </c>
      <c r="H62" s="31">
        <f>'MIS report'!I47</f>
        <v>8</v>
      </c>
      <c r="I62" s="31">
        <f>'MIS report'!J47</f>
        <v>5</v>
      </c>
      <c r="J62" s="31"/>
      <c r="K62" s="31"/>
      <c r="L62" s="31"/>
      <c r="M62" s="31"/>
      <c r="N62" s="31"/>
      <c r="O62" s="31"/>
      <c r="P62" s="31"/>
      <c r="Q62" s="35">
        <f t="shared" si="1"/>
        <v>52</v>
      </c>
      <c r="R62" s="35"/>
      <c r="S62" s="39"/>
      <c r="T62" s="39"/>
      <c r="U62" s="35"/>
      <c r="V62" s="35">
        <v>51.0</v>
      </c>
      <c r="W62" s="41"/>
      <c r="X62" s="41"/>
      <c r="Y62" s="41"/>
      <c r="Z62" s="9"/>
      <c r="AA62" s="9"/>
      <c r="AB62" s="9"/>
      <c r="AC62" s="10"/>
      <c r="AD62" s="10"/>
      <c r="AE62" s="10"/>
      <c r="AF62" s="10"/>
      <c r="AG62" s="10"/>
      <c r="AH62" s="10"/>
      <c r="AI62" s="10"/>
    </row>
    <row r="63">
      <c r="A63" s="18" t="s">
        <v>213</v>
      </c>
      <c r="B63" s="23">
        <f>'MIS report'!C56-B67</f>
        <v>10</v>
      </c>
      <c r="C63" s="23">
        <f>'MIS report'!D56-C67</f>
        <v>22</v>
      </c>
      <c r="D63" s="23">
        <f>'MIS report'!E56-D67</f>
        <v>131</v>
      </c>
      <c r="E63" s="23">
        <f>'MIS report'!F56-E67</f>
        <v>123</v>
      </c>
      <c r="F63" s="23">
        <f>'MIS report'!G56-F67</f>
        <v>125</v>
      </c>
      <c r="G63" s="23">
        <f>'MIS report'!H56-G67</f>
        <v>96</v>
      </c>
      <c r="H63" s="23">
        <f>'MIS report'!I56-H67</f>
        <v>95</v>
      </c>
      <c r="I63" s="23">
        <f>'MIS report'!J56-I67</f>
        <v>97</v>
      </c>
      <c r="J63" s="23"/>
      <c r="K63" s="23"/>
      <c r="L63" s="23"/>
      <c r="M63" s="23"/>
      <c r="N63" s="23"/>
      <c r="O63" s="23"/>
      <c r="P63" s="23"/>
      <c r="Q63" s="58">
        <f t="shared" si="1"/>
        <v>699</v>
      </c>
      <c r="R63" s="58">
        <f>Q63+Q64+Q65+Q66+Q67</f>
        <v>987</v>
      </c>
      <c r="S63" s="59">
        <v>935.0</v>
      </c>
      <c r="T63" s="59">
        <f t="shared" ref="T63:T68" si="2">R63-S63</f>
        <v>52</v>
      </c>
      <c r="U63" s="58">
        <v>863.0</v>
      </c>
      <c r="V63" s="58">
        <v>620.0</v>
      </c>
      <c r="W63" s="41"/>
      <c r="X63" s="41">
        <f>'MIS report'!W56</f>
        <v>42</v>
      </c>
      <c r="Y63" s="41">
        <f>'MIS report'!X56</f>
        <v>47</v>
      </c>
      <c r="Z63" s="9"/>
      <c r="AA63" s="9"/>
      <c r="AB63" s="9"/>
      <c r="AC63" s="10"/>
      <c r="AD63" s="10"/>
      <c r="AE63" s="10"/>
      <c r="AF63" s="10"/>
      <c r="AG63" s="10"/>
      <c r="AH63" s="10"/>
      <c r="AI63" s="10"/>
    </row>
    <row r="64" ht="15.75" customHeight="1">
      <c r="A64" s="18" t="s">
        <v>214</v>
      </c>
      <c r="B64" s="23">
        <f>'MIS report'!C57-B68</f>
        <v>0</v>
      </c>
      <c r="C64" s="23">
        <f>'MIS report'!D57</f>
        <v>0</v>
      </c>
      <c r="D64" s="23">
        <f>'MIS report'!E57</f>
        <v>25</v>
      </c>
      <c r="E64" s="23">
        <f>'MIS report'!F57</f>
        <v>30</v>
      </c>
      <c r="F64" s="23">
        <f>'MIS report'!G57</f>
        <v>28</v>
      </c>
      <c r="G64" s="23">
        <f>'MIS report'!H57</f>
        <v>23</v>
      </c>
      <c r="H64" s="23">
        <f>'MIS report'!I57</f>
        <v>23</v>
      </c>
      <c r="I64" s="23">
        <f>'MIS report'!J57</f>
        <v>20</v>
      </c>
      <c r="J64" s="23"/>
      <c r="K64" s="23"/>
      <c r="L64" s="23"/>
      <c r="M64" s="23"/>
      <c r="N64" s="23"/>
      <c r="O64" s="23"/>
      <c r="P64" s="23"/>
      <c r="Q64" s="58">
        <f t="shared" si="1"/>
        <v>149</v>
      </c>
      <c r="R64" s="58"/>
      <c r="S64" s="59"/>
      <c r="T64" s="59">
        <f t="shared" si="2"/>
        <v>0</v>
      </c>
      <c r="U64" s="59"/>
      <c r="V64" s="59">
        <v>158.0</v>
      </c>
      <c r="W64" s="41"/>
      <c r="X64" s="41">
        <f>'MIS report'!W57</f>
        <v>0</v>
      </c>
      <c r="Y64" s="41">
        <f>'MIS report'!X57</f>
        <v>0</v>
      </c>
      <c r="Z64" s="9"/>
      <c r="AA64" s="9"/>
      <c r="AB64" s="9"/>
      <c r="AC64" s="10"/>
      <c r="AD64" s="10"/>
      <c r="AE64" s="10"/>
      <c r="AF64" s="10"/>
      <c r="AG64" s="10"/>
      <c r="AH64" s="10"/>
      <c r="AI64" s="10"/>
    </row>
    <row r="65" ht="15.75" customHeight="1">
      <c r="A65" s="18" t="s">
        <v>215</v>
      </c>
      <c r="B65" s="23">
        <f>'MIS report'!C58-B69</f>
        <v>0</v>
      </c>
      <c r="C65" s="23">
        <f>'MIS report'!D58</f>
        <v>13</v>
      </c>
      <c r="D65" s="23">
        <f>'MIS report'!E58</f>
        <v>9</v>
      </c>
      <c r="E65" s="23">
        <f>'MIS report'!F58</f>
        <v>6</v>
      </c>
      <c r="F65" s="23">
        <f>'MIS report'!G58</f>
        <v>7</v>
      </c>
      <c r="G65" s="23">
        <f>'MIS report'!H58</f>
        <v>3</v>
      </c>
      <c r="H65" s="23">
        <f>'MIS report'!I58</f>
        <v>6</v>
      </c>
      <c r="I65" s="23">
        <f>'MIS report'!J58</f>
        <v>5</v>
      </c>
      <c r="J65" s="23"/>
      <c r="K65" s="23"/>
      <c r="L65" s="23"/>
      <c r="M65" s="23"/>
      <c r="N65" s="23"/>
      <c r="O65" s="23"/>
      <c r="P65" s="23"/>
      <c r="Q65" s="58">
        <f t="shared" si="1"/>
        <v>49</v>
      </c>
      <c r="R65" s="58"/>
      <c r="S65" s="59"/>
      <c r="T65" s="59">
        <f t="shared" si="2"/>
        <v>0</v>
      </c>
      <c r="U65" s="59"/>
      <c r="V65" s="59">
        <v>41.0</v>
      </c>
      <c r="W65" s="41"/>
      <c r="X65" s="41">
        <f>'MIS report'!W58</f>
        <v>0</v>
      </c>
      <c r="Y65" s="41">
        <f>'MIS report'!X58</f>
        <v>0</v>
      </c>
      <c r="Z65" s="9"/>
      <c r="AA65" s="9"/>
      <c r="AB65" s="9"/>
      <c r="AC65" s="10"/>
      <c r="AD65" s="10"/>
      <c r="AE65" s="10"/>
      <c r="AF65" s="10"/>
      <c r="AG65" s="10"/>
      <c r="AH65" s="10"/>
      <c r="AI65" s="10"/>
    </row>
    <row r="66" ht="16.5" customHeight="1">
      <c r="A66" s="18" t="s">
        <v>216</v>
      </c>
      <c r="B66" s="23">
        <f>'MIS report'!C59</f>
        <v>0</v>
      </c>
      <c r="C66" s="23">
        <f>'MIS report'!D59</f>
        <v>14</v>
      </c>
      <c r="D66" s="23">
        <f>'MIS report'!E59</f>
        <v>14</v>
      </c>
      <c r="E66" s="23">
        <f>'MIS report'!F59</f>
        <v>8</v>
      </c>
      <c r="F66" s="23">
        <f>'MIS report'!G59</f>
        <v>6</v>
      </c>
      <c r="G66" s="23">
        <f>'MIS report'!H59</f>
        <v>13</v>
      </c>
      <c r="H66" s="23">
        <f>'MIS report'!I59</f>
        <v>11</v>
      </c>
      <c r="I66" s="23">
        <f>'MIS report'!J59</f>
        <v>9</v>
      </c>
      <c r="J66" s="23"/>
      <c r="K66" s="23"/>
      <c r="L66" s="23"/>
      <c r="M66" s="23"/>
      <c r="N66" s="23"/>
      <c r="O66" s="23"/>
      <c r="P66" s="23"/>
      <c r="Q66" s="58">
        <f t="shared" si="1"/>
        <v>75</v>
      </c>
      <c r="R66" s="58"/>
      <c r="S66" s="59"/>
      <c r="T66" s="59">
        <f t="shared" si="2"/>
        <v>0</v>
      </c>
      <c r="U66" s="59"/>
      <c r="V66" s="59">
        <v>75.0</v>
      </c>
      <c r="W66" s="41"/>
      <c r="X66" s="41">
        <f>'MIS report'!W59</f>
        <v>0</v>
      </c>
      <c r="Y66" s="41">
        <f>'MIS report'!X59</f>
        <v>0</v>
      </c>
      <c r="Z66" s="9"/>
      <c r="AA66" s="9"/>
      <c r="AB66" s="9"/>
      <c r="AC66" s="10"/>
      <c r="AD66" s="10"/>
      <c r="AE66" s="10"/>
      <c r="AF66" s="10"/>
      <c r="AG66" s="10"/>
      <c r="AH66" s="10"/>
      <c r="AI66" s="10"/>
    </row>
    <row r="67" ht="15.75" customHeight="1">
      <c r="A67" s="18" t="s">
        <v>42</v>
      </c>
      <c r="B67" s="23" t="str">
        <f>'Self Contained'!B13</f>
        <v/>
      </c>
      <c r="C67" s="23" t="str">
        <f>'Self Contained'!C13</f>
        <v/>
      </c>
      <c r="D67" s="23">
        <f>'Self Contained'!D14</f>
        <v>2</v>
      </c>
      <c r="E67" s="23">
        <f>'Self Contained'!E13</f>
        <v>2</v>
      </c>
      <c r="F67" s="23">
        <f>'Self Contained'!F13</f>
        <v>4</v>
      </c>
      <c r="G67" s="23">
        <f>'Self Contained'!G13</f>
        <v>3</v>
      </c>
      <c r="H67" s="23">
        <f>'Self Contained'!H13</f>
        <v>3</v>
      </c>
      <c r="I67" s="23">
        <f>'Self Contained'!I13</f>
        <v>1</v>
      </c>
      <c r="J67" s="23"/>
      <c r="K67" s="23"/>
      <c r="L67" s="23"/>
      <c r="M67" s="23"/>
      <c r="N67" s="23"/>
      <c r="O67" s="23"/>
      <c r="P67" s="23"/>
      <c r="Q67" s="58">
        <f t="shared" si="1"/>
        <v>15</v>
      </c>
      <c r="R67" s="58"/>
      <c r="S67" s="59"/>
      <c r="T67" s="59">
        <f t="shared" si="2"/>
        <v>0</v>
      </c>
      <c r="U67" s="59"/>
      <c r="V67" s="59">
        <v>16.0</v>
      </c>
      <c r="W67" s="41"/>
      <c r="X67" s="41"/>
      <c r="Y67" s="41"/>
      <c r="Z67" s="9"/>
      <c r="AA67" s="9"/>
      <c r="AB67" s="9"/>
      <c r="AC67" s="10"/>
      <c r="AD67" s="10"/>
      <c r="AE67" s="10"/>
      <c r="AF67" s="10"/>
      <c r="AG67" s="10"/>
      <c r="AH67" s="10"/>
      <c r="AI67" s="10"/>
    </row>
    <row r="68" ht="15.75" customHeight="1">
      <c r="A68" s="29" t="s">
        <v>119</v>
      </c>
      <c r="B68" s="89">
        <f>'MIS report'!C48</f>
        <v>0</v>
      </c>
      <c r="C68" s="89">
        <f>'MIS report'!D48</f>
        <v>0</v>
      </c>
      <c r="D68" s="89">
        <f>'MIS report'!E48-D70</f>
        <v>93</v>
      </c>
      <c r="E68" s="89">
        <f>'MIS report'!F48-E70</f>
        <v>83</v>
      </c>
      <c r="F68" s="89">
        <f>'MIS report'!G48-F70</f>
        <v>78</v>
      </c>
      <c r="G68" s="89">
        <f>'MIS report'!H48-G70</f>
        <v>76</v>
      </c>
      <c r="H68" s="89">
        <f>'MIS report'!I48-H70</f>
        <v>72</v>
      </c>
      <c r="I68" s="89">
        <f>'MIS report'!J48-I70</f>
        <v>75</v>
      </c>
      <c r="J68" s="89"/>
      <c r="K68" s="89"/>
      <c r="L68" s="89"/>
      <c r="M68" s="89"/>
      <c r="N68" s="89"/>
      <c r="O68" s="89"/>
      <c r="P68" s="89"/>
      <c r="Q68" s="35">
        <f t="shared" si="1"/>
        <v>477</v>
      </c>
      <c r="R68" s="35">
        <f>Q68+Q69+Q70</f>
        <v>542</v>
      </c>
      <c r="S68" s="90">
        <v>502.0</v>
      </c>
      <c r="T68" s="90">
        <f t="shared" si="2"/>
        <v>40</v>
      </c>
      <c r="U68" s="90"/>
      <c r="V68" s="90"/>
      <c r="W68" s="41"/>
      <c r="X68" s="41">
        <f>'MIS report'!W48</f>
        <v>91</v>
      </c>
      <c r="Y68" s="41">
        <f>'MIS report'!X48</f>
        <v>38</v>
      </c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ht="15.75" customHeight="1">
      <c r="A69" s="29" t="s">
        <v>120</v>
      </c>
      <c r="B69" s="89">
        <f>'MIS report'!C49</f>
        <v>0</v>
      </c>
      <c r="C69" s="89">
        <f>'MIS report'!D49</f>
        <v>0</v>
      </c>
      <c r="D69" s="89">
        <f>'MIS report'!E49</f>
        <v>13</v>
      </c>
      <c r="E69" s="89">
        <f>'MIS report'!F49</f>
        <v>13</v>
      </c>
      <c r="F69" s="89">
        <f>'MIS report'!G49</f>
        <v>5</v>
      </c>
      <c r="G69" s="89">
        <f>'MIS report'!H49</f>
        <v>6</v>
      </c>
      <c r="H69" s="89">
        <f>'MIS report'!I49</f>
        <v>10</v>
      </c>
      <c r="I69" s="89">
        <f>'MIS report'!J49</f>
        <v>5</v>
      </c>
      <c r="J69" s="89"/>
      <c r="K69" s="89"/>
      <c r="L69" s="89"/>
      <c r="M69" s="89"/>
      <c r="N69" s="89"/>
      <c r="O69" s="89"/>
      <c r="P69" s="89"/>
      <c r="Q69" s="35">
        <f t="shared" si="1"/>
        <v>52</v>
      </c>
      <c r="R69" s="91"/>
      <c r="S69" s="90"/>
      <c r="T69" s="90"/>
      <c r="U69" s="90"/>
      <c r="V69" s="90"/>
      <c r="W69" s="41"/>
      <c r="X69" s="41"/>
      <c r="Y69" s="4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ht="15.75" customHeight="1">
      <c r="A70" s="29" t="s">
        <v>44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35">
        <f t="shared" si="1"/>
        <v>13</v>
      </c>
      <c r="R70" s="91"/>
      <c r="S70" s="90"/>
      <c r="T70" s="90"/>
      <c r="U70" s="90"/>
      <c r="V70" s="90"/>
      <c r="W70" s="41"/>
      <c r="X70" s="41"/>
      <c r="Y70" s="4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>
      <c r="A71" s="18" t="s">
        <v>121</v>
      </c>
      <c r="B71" s="23">
        <f>'MIS report'!C50-B73</f>
        <v>37</v>
      </c>
      <c r="C71" s="23">
        <f>'MIS report'!D50-C73</f>
        <v>15</v>
      </c>
      <c r="D71" s="23">
        <f>'MIS report'!E50-D73</f>
        <v>55</v>
      </c>
      <c r="E71" s="23">
        <f>'MIS report'!F50-E73</f>
        <v>43</v>
      </c>
      <c r="F71" s="23">
        <f>'MIS report'!G50-F73</f>
        <v>59</v>
      </c>
      <c r="G71" s="23">
        <f>'MIS report'!H50-G73</f>
        <v>52</v>
      </c>
      <c r="H71" s="23">
        <f>'MIS report'!I50-H73</f>
        <v>52</v>
      </c>
      <c r="I71" s="23">
        <f>'MIS report'!J50-I73</f>
        <v>51</v>
      </c>
      <c r="J71" s="23"/>
      <c r="K71" s="23"/>
      <c r="L71" s="23"/>
      <c r="M71" s="23"/>
      <c r="N71" s="23"/>
      <c r="O71" s="23"/>
      <c r="P71" s="23"/>
      <c r="Q71" s="58">
        <f t="shared" si="1"/>
        <v>364</v>
      </c>
      <c r="R71" s="58">
        <f>Q71+Q72+Q73</f>
        <v>438</v>
      </c>
      <c r="S71" s="59">
        <v>468.0</v>
      </c>
      <c r="T71" s="59">
        <f>R71-S71</f>
        <v>-30</v>
      </c>
      <c r="U71" s="58">
        <v>440.0</v>
      </c>
      <c r="V71" s="58">
        <v>361.0</v>
      </c>
      <c r="W71" s="81"/>
      <c r="X71" s="81">
        <f>'MIS report'!W50</f>
        <v>59</v>
      </c>
      <c r="Y71" s="81">
        <f>'MIS report'!X50</f>
        <v>42</v>
      </c>
      <c r="Z71" s="92"/>
      <c r="AA71" s="92"/>
      <c r="AB71" s="92"/>
      <c r="AC71" s="92"/>
      <c r="AD71" s="92"/>
      <c r="AE71" s="92"/>
      <c r="AF71" s="92"/>
      <c r="AG71" s="92"/>
      <c r="AH71" s="92"/>
      <c r="AI71" s="92"/>
    </row>
    <row r="72" ht="15.75" customHeight="1">
      <c r="A72" s="18" t="s">
        <v>122</v>
      </c>
      <c r="B72" s="23">
        <f>'MIS report'!C51</f>
        <v>0</v>
      </c>
      <c r="C72" s="23">
        <f>'MIS report'!D51</f>
        <v>3</v>
      </c>
      <c r="D72" s="23">
        <f>'MIS report'!E51</f>
        <v>11</v>
      </c>
      <c r="E72" s="23">
        <f>'MIS report'!F51</f>
        <v>6</v>
      </c>
      <c r="F72" s="23">
        <f>'MIS report'!G51</f>
        <v>11</v>
      </c>
      <c r="G72" s="23">
        <f>'MIS report'!H51</f>
        <v>5</v>
      </c>
      <c r="H72" s="23">
        <f>'MIS report'!I51</f>
        <v>11</v>
      </c>
      <c r="I72" s="23">
        <f>'MIS report'!J51</f>
        <v>8</v>
      </c>
      <c r="J72" s="23"/>
      <c r="K72" s="23"/>
      <c r="L72" s="23"/>
      <c r="M72" s="23"/>
      <c r="N72" s="23"/>
      <c r="O72" s="23"/>
      <c r="P72" s="23"/>
      <c r="Q72" s="58">
        <f t="shared" si="1"/>
        <v>55</v>
      </c>
      <c r="R72" s="58"/>
      <c r="S72" s="59"/>
      <c r="T72" s="59"/>
      <c r="U72" s="58"/>
      <c r="V72" s="58">
        <v>75.0</v>
      </c>
      <c r="W72" s="81"/>
      <c r="X72" s="81"/>
      <c r="Y72" s="81"/>
      <c r="Z72" s="92"/>
      <c r="AA72" s="92"/>
      <c r="AB72" s="92"/>
      <c r="AC72" s="92"/>
      <c r="AD72" s="92"/>
      <c r="AE72" s="92"/>
      <c r="AF72" s="92"/>
      <c r="AG72" s="92"/>
      <c r="AH72" s="92"/>
      <c r="AI72" s="92"/>
    </row>
    <row r="73" ht="15.75" customHeight="1">
      <c r="A73" s="18" t="s">
        <v>46</v>
      </c>
      <c r="B73" s="23" t="str">
        <f>'Self Contained'!B15</f>
        <v/>
      </c>
      <c r="C73" s="23" t="str">
        <f>'Self Contained'!C15</f>
        <v/>
      </c>
      <c r="D73" s="23">
        <f>'Self Contained'!D15</f>
        <v>3</v>
      </c>
      <c r="E73" s="23">
        <f>'Self Contained'!E15</f>
        <v>6</v>
      </c>
      <c r="F73" s="23">
        <f>'Self Contained'!F15</f>
        <v>0</v>
      </c>
      <c r="G73" s="23">
        <f>'Self Contained'!G15</f>
        <v>2</v>
      </c>
      <c r="H73" s="23">
        <f>'Self Contained'!H15</f>
        <v>3</v>
      </c>
      <c r="I73" s="23">
        <f>'Self Contained'!I15</f>
        <v>5</v>
      </c>
      <c r="J73" s="23"/>
      <c r="K73" s="23"/>
      <c r="L73" s="23"/>
      <c r="M73" s="23"/>
      <c r="N73" s="23"/>
      <c r="O73" s="23"/>
      <c r="P73" s="23"/>
      <c r="Q73" s="58">
        <f t="shared" si="1"/>
        <v>19</v>
      </c>
      <c r="R73" s="58"/>
      <c r="S73" s="59"/>
      <c r="T73" s="59"/>
      <c r="U73" s="58"/>
      <c r="V73" s="58">
        <v>28.0</v>
      </c>
      <c r="W73" s="81"/>
      <c r="X73" s="81"/>
      <c r="Y73" s="81"/>
      <c r="Z73" s="92"/>
      <c r="AA73" s="92"/>
      <c r="AB73" s="92"/>
      <c r="AC73" s="92"/>
      <c r="AD73" s="92"/>
      <c r="AE73" s="92"/>
      <c r="AF73" s="92"/>
      <c r="AG73" s="92"/>
      <c r="AH73" s="92"/>
      <c r="AI73" s="92"/>
    </row>
    <row r="74">
      <c r="A74" s="29" t="s">
        <v>126</v>
      </c>
      <c r="B74" s="89">
        <f>'MIS report'!C54</f>
        <v>0</v>
      </c>
      <c r="C74" s="89">
        <f>'MIS report'!D54</f>
        <v>0</v>
      </c>
      <c r="D74" s="89">
        <f>'MIS report'!E54</f>
        <v>92</v>
      </c>
      <c r="E74" s="89">
        <f>'MIS report'!F54</f>
        <v>117</v>
      </c>
      <c r="F74" s="89">
        <f>'MIS report'!G54</f>
        <v>120</v>
      </c>
      <c r="G74" s="89">
        <f>'MIS report'!H54</f>
        <v>121</v>
      </c>
      <c r="H74" s="89">
        <f>'MIS report'!I54</f>
        <v>138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35">
        <f t="shared" si="1"/>
        <v>717</v>
      </c>
      <c r="R74" s="35">
        <f>Q74+Q75</f>
        <v>789</v>
      </c>
      <c r="S74" s="90">
        <v>811.0</v>
      </c>
      <c r="T74" s="90">
        <f>R74-S74</f>
        <v>-22</v>
      </c>
      <c r="U74" s="91">
        <v>786.0</v>
      </c>
      <c r="V74" s="91">
        <v>728.0</v>
      </c>
      <c r="W74" s="93"/>
      <c r="X74" s="93">
        <f>'MIS report'!W54</f>
        <v>31</v>
      </c>
      <c r="Y74" s="93">
        <f>'MIS report'!X54</f>
        <v>12</v>
      </c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ht="15.75" customHeight="1">
      <c r="A75" s="29" t="s">
        <v>217</v>
      </c>
      <c r="B75" s="94">
        <f>'MIS report'!C55</f>
        <v>0</v>
      </c>
      <c r="C75" s="94">
        <f>'MIS report'!D55</f>
        <v>0</v>
      </c>
      <c r="D75" s="94">
        <f>'MIS report'!E55</f>
        <v>8</v>
      </c>
      <c r="E75" s="89">
        <f>'MIS report'!F55</f>
        <v>19</v>
      </c>
      <c r="F75" s="89">
        <f>'MIS report'!G55</f>
        <v>18</v>
      </c>
      <c r="G75" s="89">
        <f>'MIS report'!H55</f>
        <v>11</v>
      </c>
      <c r="H75" s="89">
        <f>'MIS report'!I55</f>
        <v>10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35">
        <f t="shared" si="1"/>
        <v>72</v>
      </c>
      <c r="R75" s="91"/>
      <c r="S75" s="90"/>
      <c r="T75" s="90"/>
      <c r="U75" s="91"/>
      <c r="V75" s="91">
        <v>80.0</v>
      </c>
      <c r="W75" s="93"/>
      <c r="X75" s="93"/>
      <c r="Y75" s="93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>
      <c r="A76" s="18" t="s">
        <v>218</v>
      </c>
      <c r="B76" s="23">
        <f>'MIS report'!C60</f>
        <v>11</v>
      </c>
      <c r="C76" s="23">
        <f>'MIS report'!D60</f>
        <v>0</v>
      </c>
      <c r="D76" s="23">
        <f>'MIS report'!E60</f>
        <v>107</v>
      </c>
      <c r="E76" s="23">
        <f>'MIS report'!F60</f>
        <v>98</v>
      </c>
      <c r="F76" s="23">
        <f>'MIS report'!G60</f>
        <v>70</v>
      </c>
      <c r="G76" s="23">
        <f>'MIS report'!H60</f>
        <v>86</v>
      </c>
      <c r="H76" s="23">
        <f>'MIS report'!I60</f>
        <v>81</v>
      </c>
      <c r="I76" s="23">
        <f>'MIS report'!J60</f>
        <v>75</v>
      </c>
      <c r="J76" s="23"/>
      <c r="K76" s="23"/>
      <c r="L76" s="23"/>
      <c r="M76" s="23"/>
      <c r="N76" s="23"/>
      <c r="O76" s="23"/>
      <c r="P76" s="23"/>
      <c r="Q76" s="58">
        <f t="shared" si="1"/>
        <v>528</v>
      </c>
      <c r="R76" s="58">
        <f>Q76+Q77</f>
        <v>556</v>
      </c>
      <c r="S76" s="59">
        <v>589.0</v>
      </c>
      <c r="T76" s="59">
        <f>R76-S76</f>
        <v>-33</v>
      </c>
      <c r="U76" s="58">
        <v>563.0</v>
      </c>
      <c r="V76" s="58">
        <v>531.0</v>
      </c>
      <c r="W76" s="81"/>
      <c r="X76" s="81">
        <f>'MIS report'!W60</f>
        <v>40</v>
      </c>
      <c r="Y76" s="81">
        <f>'MIS report'!X60</f>
        <v>35</v>
      </c>
      <c r="Z76" s="92"/>
      <c r="AA76" s="92"/>
      <c r="AB76" s="92"/>
      <c r="AC76" s="92"/>
      <c r="AD76" s="92"/>
      <c r="AE76" s="92"/>
      <c r="AF76" s="92"/>
      <c r="AG76" s="92"/>
      <c r="AH76" s="92"/>
      <c r="AI76" s="92"/>
    </row>
    <row r="77" ht="15.75" customHeight="1">
      <c r="A77" s="18" t="s">
        <v>219</v>
      </c>
      <c r="B77" s="23">
        <f>'MIS report'!C61</f>
        <v>0</v>
      </c>
      <c r="C77" s="23">
        <f>'MIS report'!D61</f>
        <v>0</v>
      </c>
      <c r="D77" s="23">
        <f>'MIS report'!E61</f>
        <v>2</v>
      </c>
      <c r="E77" s="23">
        <f>'MIS report'!F61</f>
        <v>4</v>
      </c>
      <c r="F77" s="23">
        <f>'MIS report'!G61</f>
        <v>4</v>
      </c>
      <c r="G77" s="23">
        <f>'MIS report'!H61</f>
        <v>6</v>
      </c>
      <c r="H77" s="23">
        <f>'MIS report'!I61</f>
        <v>4</v>
      </c>
      <c r="I77" s="23">
        <f>'MIS report'!J61</f>
        <v>8</v>
      </c>
      <c r="J77" s="23"/>
      <c r="K77" s="23"/>
      <c r="L77" s="23"/>
      <c r="M77" s="23"/>
      <c r="N77" s="23"/>
      <c r="O77" s="23"/>
      <c r="P77" s="23"/>
      <c r="Q77" s="58">
        <f t="shared" si="1"/>
        <v>28</v>
      </c>
      <c r="R77" s="58"/>
      <c r="S77" s="59"/>
      <c r="T77" s="59"/>
      <c r="U77" s="58"/>
      <c r="V77" s="58">
        <v>28.0</v>
      </c>
      <c r="W77" s="81"/>
      <c r="X77" s="81"/>
      <c r="Y77" s="81"/>
      <c r="Z77" s="92"/>
      <c r="AA77" s="92"/>
      <c r="AB77" s="92"/>
      <c r="AC77" s="92"/>
      <c r="AD77" s="92"/>
      <c r="AE77" s="92"/>
      <c r="AF77" s="92"/>
      <c r="AG77" s="92"/>
      <c r="AH77" s="92"/>
      <c r="AI77" s="92"/>
    </row>
    <row r="78">
      <c r="A78" s="29" t="s">
        <v>140</v>
      </c>
      <c r="B78" s="89">
        <f>'MIS report'!C66-B82</f>
        <v>0</v>
      </c>
      <c r="C78" s="89">
        <f>'MIS report'!D66-C82</f>
        <v>16</v>
      </c>
      <c r="D78" s="89">
        <f>'MIS report'!E66-D82</f>
        <v>77</v>
      </c>
      <c r="E78" s="89">
        <f>'MIS report'!F66-E82</f>
        <v>82</v>
      </c>
      <c r="F78" s="89">
        <f>'MIS report'!G66-F82</f>
        <v>115</v>
      </c>
      <c r="G78" s="89">
        <f>'MIS report'!H66-G82</f>
        <v>100</v>
      </c>
      <c r="H78" s="89">
        <f>'MIS report'!I66-H82</f>
        <v>109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35">
        <f t="shared" si="1"/>
        <v>650</v>
      </c>
      <c r="R78" s="91">
        <f>Q78+Q79+Q80+Q81+Q82</f>
        <v>800</v>
      </c>
      <c r="S78" s="90">
        <v>637.0</v>
      </c>
      <c r="T78" s="90">
        <f>R78-S78</f>
        <v>163</v>
      </c>
      <c r="U78" s="91">
        <v>664.0</v>
      </c>
      <c r="V78" s="91">
        <v>654.0</v>
      </c>
      <c r="W78" s="93"/>
      <c r="X78" s="93">
        <f>'MIS report'!W66</f>
        <v>37</v>
      </c>
      <c r="Y78" s="93">
        <f>'MIS report'!X66</f>
        <v>33</v>
      </c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>
      <c r="A79" s="29" t="s">
        <v>141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35">
        <f t="shared" si="1"/>
        <v>17</v>
      </c>
      <c r="R79" s="91"/>
      <c r="S79" s="90"/>
      <c r="T79" s="90"/>
      <c r="U79" s="91"/>
      <c r="V79" s="91"/>
      <c r="W79" s="93"/>
      <c r="X79" s="93"/>
      <c r="Y79" s="93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ht="15.75" customHeight="1">
      <c r="A80" s="29" t="s">
        <v>220</v>
      </c>
      <c r="B80" s="89">
        <f>'MIS report'!C68</f>
        <v>0</v>
      </c>
      <c r="C80" s="89">
        <f>'MIS report'!D68</f>
        <v>9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35">
        <f t="shared" si="1"/>
        <v>30</v>
      </c>
      <c r="R80" s="91"/>
      <c r="S80" s="90"/>
      <c r="T80" s="90"/>
      <c r="U80" s="91"/>
      <c r="V80" s="91">
        <v>18.0</v>
      </c>
      <c r="W80" s="93"/>
      <c r="X80" s="93"/>
      <c r="Y80" s="93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ht="15.75" customHeight="1">
      <c r="A81" s="29" t="s">
        <v>143</v>
      </c>
      <c r="B81" s="89">
        <f>'MIS report'!C69</f>
        <v>0</v>
      </c>
      <c r="C81" s="89">
        <f>'MIS report'!D69</f>
        <v>16</v>
      </c>
      <c r="D81" s="89">
        <f>'MIS report'!E69</f>
        <v>11</v>
      </c>
      <c r="E81" s="89">
        <f>'MIS report'!F69</f>
        <v>11</v>
      </c>
      <c r="F81" s="89">
        <f>'MIS report'!G69</f>
        <v>14</v>
      </c>
      <c r="G81" s="89">
        <f>'MIS report'!H69</f>
        <v>11</v>
      </c>
      <c r="H81" s="89">
        <f>'MIS report'!I69</f>
        <v>21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35">
        <f t="shared" si="1"/>
        <v>95</v>
      </c>
      <c r="R81" s="91"/>
      <c r="S81" s="90"/>
      <c r="T81" s="90"/>
      <c r="U81" s="91"/>
      <c r="V81" s="91"/>
      <c r="W81" s="93"/>
      <c r="X81" s="93"/>
      <c r="Y81" s="93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ht="15.75" customHeight="1">
      <c r="A82" s="29" t="s">
        <v>48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35">
        <f t="shared" si="1"/>
        <v>8</v>
      </c>
      <c r="R82" s="91"/>
      <c r="S82" s="90"/>
      <c r="T82" s="90"/>
      <c r="U82" s="91"/>
      <c r="V82" s="91">
        <v>7.0</v>
      </c>
      <c r="W82" s="93"/>
      <c r="X82" s="93"/>
      <c r="Y82" s="93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>
      <c r="A83" s="18" t="s">
        <v>146</v>
      </c>
      <c r="B83" s="23">
        <f>'MIS report'!C72</f>
        <v>11</v>
      </c>
      <c r="C83" s="23">
        <f>'MIS report'!D72</f>
        <v>30</v>
      </c>
      <c r="D83" s="23">
        <f>'MIS report'!E72</f>
        <v>98</v>
      </c>
      <c r="E83" s="23">
        <f>'MIS report'!F72</f>
        <v>101</v>
      </c>
      <c r="F83" s="23">
        <f>'MIS report'!G72</f>
        <v>89</v>
      </c>
      <c r="G83" s="23">
        <f>'MIS report'!H72</f>
        <v>99</v>
      </c>
      <c r="H83" s="23">
        <f>'MIS report'!I72</f>
        <v>107</v>
      </c>
      <c r="I83" s="23">
        <f>'MIS report'!J72</f>
        <v>87</v>
      </c>
      <c r="J83" s="23"/>
      <c r="K83" s="23"/>
      <c r="L83" s="23"/>
      <c r="M83" s="23"/>
      <c r="N83" s="23"/>
      <c r="O83" s="23"/>
      <c r="P83" s="23"/>
      <c r="Q83" s="58">
        <f t="shared" si="1"/>
        <v>622</v>
      </c>
      <c r="R83" s="58">
        <f>Q83+Q84</f>
        <v>663</v>
      </c>
      <c r="S83" s="59">
        <v>620.0</v>
      </c>
      <c r="T83" s="59">
        <f>R83-S83</f>
        <v>43</v>
      </c>
      <c r="U83" s="58">
        <v>612.0</v>
      </c>
      <c r="V83" s="58">
        <v>589.0</v>
      </c>
      <c r="W83" s="81"/>
      <c r="X83" s="81">
        <f>'MIS report'!W72</f>
        <v>32</v>
      </c>
      <c r="Y83" s="81">
        <f>'MIS report'!X72</f>
        <v>38</v>
      </c>
      <c r="Z83" s="92"/>
      <c r="AA83" s="92"/>
      <c r="AB83" s="92"/>
      <c r="AC83" s="92"/>
      <c r="AD83" s="92"/>
      <c r="AE83" s="92"/>
      <c r="AF83" s="92"/>
      <c r="AG83" s="92"/>
      <c r="AH83" s="92"/>
      <c r="AI83" s="92"/>
    </row>
    <row r="84" ht="15.75" customHeight="1">
      <c r="A84" s="18" t="s">
        <v>221</v>
      </c>
      <c r="B84" s="23">
        <f>'MIS report'!C73</f>
        <v>0</v>
      </c>
      <c r="C84" s="23">
        <f>'MIS report'!D73</f>
        <v>12</v>
      </c>
      <c r="D84" s="23">
        <f>'MIS report'!E73</f>
        <v>5</v>
      </c>
      <c r="E84" s="23">
        <f>'MIS report'!F73</f>
        <v>8</v>
      </c>
      <c r="F84" s="23">
        <f>'MIS report'!G73</f>
        <v>3</v>
      </c>
      <c r="G84" s="23">
        <f>'MIS report'!H73</f>
        <v>6</v>
      </c>
      <c r="H84" s="23">
        <f>'MIS report'!I73</f>
        <v>3</v>
      </c>
      <c r="I84" s="23">
        <f>'MIS report'!J73</f>
        <v>4</v>
      </c>
      <c r="J84" s="23"/>
      <c r="K84" s="23"/>
      <c r="L84" s="23"/>
      <c r="M84" s="23"/>
      <c r="N84" s="23"/>
      <c r="O84" s="23"/>
      <c r="P84" s="23"/>
      <c r="Q84" s="58">
        <f t="shared" si="1"/>
        <v>41</v>
      </c>
      <c r="R84" s="58"/>
      <c r="S84" s="59"/>
      <c r="T84" s="59"/>
      <c r="U84" s="58"/>
      <c r="V84" s="58">
        <v>55.0</v>
      </c>
      <c r="W84" s="81"/>
      <c r="X84" s="81"/>
      <c r="Y84" s="81"/>
      <c r="Z84" s="92"/>
      <c r="AA84" s="92"/>
      <c r="AB84" s="92"/>
      <c r="AC84" s="92"/>
      <c r="AD84" s="92"/>
      <c r="AE84" s="92"/>
      <c r="AF84" s="92"/>
      <c r="AG84" s="92"/>
      <c r="AH84" s="92"/>
      <c r="AI84" s="92"/>
    </row>
    <row r="85">
      <c r="A85" s="29" t="s">
        <v>148</v>
      </c>
      <c r="B85" s="89">
        <f>'MIS report'!C74</f>
        <v>8</v>
      </c>
      <c r="C85" s="89">
        <f>'MIS report'!D74</f>
        <v>10</v>
      </c>
      <c r="D85" s="89">
        <f>'MIS report'!E74</f>
        <v>37</v>
      </c>
      <c r="E85" s="89">
        <f>'MIS report'!F74</f>
        <v>44</v>
      </c>
      <c r="F85" s="89">
        <f>'MIS report'!G74</f>
        <v>38</v>
      </c>
      <c r="G85" s="89">
        <f>'MIS report'!H74</f>
        <v>45</v>
      </c>
      <c r="H85" s="89">
        <f>'MIS report'!I74</f>
        <v>42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35">
        <f t="shared" si="1"/>
        <v>268</v>
      </c>
      <c r="R85" s="91">
        <f>Q85+Q86+Q87+Q88</f>
        <v>393</v>
      </c>
      <c r="S85" s="90">
        <v>341.0</v>
      </c>
      <c r="T85" s="90">
        <f>R85-S85</f>
        <v>52</v>
      </c>
      <c r="U85" s="91">
        <v>320.0</v>
      </c>
      <c r="V85" s="91">
        <v>235.0</v>
      </c>
      <c r="W85" s="93"/>
      <c r="X85" s="93">
        <f>'MIS report'!W74</f>
        <v>38</v>
      </c>
      <c r="Y85" s="93">
        <f>'MIS report'!X74</f>
        <v>31</v>
      </c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ht="15.75" customHeight="1">
      <c r="A86" s="29" t="s">
        <v>149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35">
        <f t="shared" si="1"/>
        <v>42</v>
      </c>
      <c r="R86" s="91"/>
      <c r="S86" s="90"/>
      <c r="T86" s="90"/>
      <c r="U86" s="91"/>
      <c r="V86" s="91">
        <v>38.0</v>
      </c>
      <c r="W86" s="93"/>
      <c r="X86" s="93"/>
      <c r="Y86" s="93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ht="15.75" customHeight="1">
      <c r="A87" s="29" t="s">
        <v>222</v>
      </c>
      <c r="B87" s="89">
        <f>'MIS report'!C76</f>
        <v>0</v>
      </c>
      <c r="C87" s="89">
        <f>'MIS report'!D76</f>
        <v>16</v>
      </c>
      <c r="D87" s="89">
        <f>'MIS report'!E76</f>
        <v>0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35">
        <f t="shared" si="1"/>
        <v>24</v>
      </c>
      <c r="R87" s="91"/>
      <c r="S87" s="90"/>
      <c r="T87" s="90"/>
      <c r="U87" s="91"/>
      <c r="V87" s="91">
        <v>5.0</v>
      </c>
      <c r="W87" s="93"/>
      <c r="X87" s="93"/>
      <c r="Y87" s="93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ht="15.75" customHeight="1">
      <c r="A88" s="29" t="s">
        <v>223</v>
      </c>
      <c r="B88" s="89">
        <f>'MIS report'!C77</f>
        <v>0</v>
      </c>
      <c r="C88" s="89">
        <f>'MIS report'!D77</f>
        <v>0</v>
      </c>
      <c r="D88" s="89">
        <f>'MIS report'!E77</f>
        <v>12</v>
      </c>
      <c r="E88" s="89">
        <f>'MIS report'!F77</f>
        <v>12</v>
      </c>
      <c r="F88" s="89">
        <f>'MIS report'!G77</f>
        <v>6</v>
      </c>
      <c r="G88" s="89">
        <f>'MIS report'!H77</f>
        <v>10</v>
      </c>
      <c r="H88" s="89">
        <f>'MIS report'!I77</f>
        <v>9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35">
        <f t="shared" si="1"/>
        <v>59</v>
      </c>
      <c r="R88" s="91"/>
      <c r="S88" s="90"/>
      <c r="T88" s="90"/>
      <c r="U88" s="91"/>
      <c r="V88" s="91">
        <v>58.0</v>
      </c>
      <c r="W88" s="93"/>
      <c r="X88" s="93"/>
      <c r="Y88" s="93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>
      <c r="A89" s="18" t="s">
        <v>152</v>
      </c>
      <c r="B89" s="23">
        <f>'MIS report'!C78-B93</f>
        <v>0</v>
      </c>
      <c r="C89" s="23">
        <f>'MIS report'!D78-C93</f>
        <v>20</v>
      </c>
      <c r="D89" s="23">
        <f>'MIS report'!E78-D93</f>
        <v>52</v>
      </c>
      <c r="E89" s="23">
        <f>'MIS report'!F78-E93</f>
        <v>45</v>
      </c>
      <c r="F89" s="23">
        <f>'MIS report'!G78-F93</f>
        <v>50</v>
      </c>
      <c r="G89" s="23">
        <f>'MIS report'!H78-G93</f>
        <v>47</v>
      </c>
      <c r="H89" s="23">
        <f>'MIS report'!I78-H93</f>
        <v>54</v>
      </c>
      <c r="I89" s="23">
        <f>'MIS report'!J78-I93</f>
        <v>41</v>
      </c>
      <c r="J89" s="23"/>
      <c r="K89" s="23"/>
      <c r="L89" s="23"/>
      <c r="M89" s="23"/>
      <c r="N89" s="23"/>
      <c r="O89" s="23"/>
      <c r="P89" s="23"/>
      <c r="Q89" s="58">
        <f t="shared" si="1"/>
        <v>309</v>
      </c>
      <c r="R89" s="58">
        <f>Q89+Q90+Q91+Q92+Q93</f>
        <v>444</v>
      </c>
      <c r="S89" s="59">
        <v>466.0</v>
      </c>
      <c r="T89" s="59">
        <f>R89-S89</f>
        <v>-22</v>
      </c>
      <c r="U89" s="58">
        <v>480.0</v>
      </c>
      <c r="V89" s="58">
        <v>311.0</v>
      </c>
      <c r="W89" s="81"/>
      <c r="X89" s="81">
        <f>'MIS report'!W78</f>
        <v>48</v>
      </c>
      <c r="Y89" s="81">
        <f>'MIS report'!X78</f>
        <v>36</v>
      </c>
      <c r="Z89" s="92"/>
      <c r="AA89" s="92"/>
      <c r="AB89" s="92"/>
      <c r="AC89" s="92"/>
      <c r="AD89" s="92"/>
      <c r="AE89" s="92"/>
      <c r="AF89" s="92"/>
      <c r="AG89" s="92"/>
      <c r="AH89" s="92"/>
      <c r="AI89" s="92"/>
    </row>
    <row r="90" ht="15.75" customHeight="1">
      <c r="A90" s="18" t="s">
        <v>153</v>
      </c>
      <c r="B90" s="23">
        <f>'MIS report'!C79</f>
        <v>0</v>
      </c>
      <c r="C90" s="23">
        <f>'MIS report'!D79</f>
        <v>0</v>
      </c>
      <c r="D90" s="23">
        <f>'MIS report'!E79</f>
        <v>1</v>
      </c>
      <c r="E90" s="23">
        <f>'MIS report'!F79</f>
        <v>0</v>
      </c>
      <c r="F90" s="23">
        <f>'MIS report'!G79</f>
        <v>0</v>
      </c>
      <c r="G90" s="23">
        <f>'MIS report'!H79</f>
        <v>2</v>
      </c>
      <c r="H90" s="23">
        <f>'MIS report'!I79</f>
        <v>4</v>
      </c>
      <c r="I90" s="23">
        <f>'MIS report'!J79</f>
        <v>3</v>
      </c>
      <c r="J90" s="23"/>
      <c r="K90" s="23"/>
      <c r="L90" s="23"/>
      <c r="M90" s="23"/>
      <c r="N90" s="23"/>
      <c r="O90" s="23"/>
      <c r="P90" s="23"/>
      <c r="Q90" s="58">
        <f t="shared" si="1"/>
        <v>10</v>
      </c>
      <c r="R90" s="58"/>
      <c r="S90" s="59"/>
      <c r="T90" s="59"/>
      <c r="U90" s="58"/>
      <c r="V90" s="58">
        <v>14.0</v>
      </c>
      <c r="W90" s="81"/>
      <c r="X90" s="81"/>
      <c r="Y90" s="81"/>
      <c r="Z90" s="92"/>
      <c r="AA90" s="92"/>
      <c r="AB90" s="92"/>
      <c r="AC90" s="92"/>
      <c r="AD90" s="92"/>
      <c r="AE90" s="92"/>
      <c r="AF90" s="92"/>
      <c r="AG90" s="92"/>
      <c r="AH90" s="92"/>
      <c r="AI90" s="92"/>
    </row>
    <row r="91" ht="15.75" customHeight="1">
      <c r="A91" s="18" t="s">
        <v>224</v>
      </c>
      <c r="B91" s="23">
        <f>'MIS report'!C80</f>
        <v>0</v>
      </c>
      <c r="C91" s="23">
        <f>'MIS report'!D80</f>
        <v>5</v>
      </c>
      <c r="D91" s="23">
        <f>'MIS report'!E80</f>
        <v>4</v>
      </c>
      <c r="E91" s="23">
        <f>'MIS report'!F80</f>
        <v>2</v>
      </c>
      <c r="F91" s="23">
        <f>'MIS report'!G80</f>
        <v>0</v>
      </c>
      <c r="G91" s="23">
        <f>'MIS report'!H80</f>
        <v>7</v>
      </c>
      <c r="H91" s="23">
        <f>'MIS report'!I80</f>
        <v>2</v>
      </c>
      <c r="I91" s="23">
        <f>'MIS report'!J80</f>
        <v>4</v>
      </c>
      <c r="J91" s="23"/>
      <c r="K91" s="23"/>
      <c r="L91" s="23"/>
      <c r="M91" s="23"/>
      <c r="N91" s="23"/>
      <c r="O91" s="23"/>
      <c r="P91" s="23"/>
      <c r="Q91" s="58">
        <f t="shared" si="1"/>
        <v>24</v>
      </c>
      <c r="R91" s="58"/>
      <c r="S91" s="59"/>
      <c r="T91" s="59"/>
      <c r="U91" s="58"/>
      <c r="V91" s="58">
        <v>28.0</v>
      </c>
      <c r="W91" s="81"/>
      <c r="X91" s="81"/>
      <c r="Y91" s="81"/>
      <c r="Z91" s="92"/>
      <c r="AA91" s="92"/>
      <c r="AB91" s="92"/>
      <c r="AC91" s="92"/>
      <c r="AD91" s="92"/>
      <c r="AE91" s="92"/>
      <c r="AF91" s="92"/>
      <c r="AG91" s="92"/>
      <c r="AH91" s="92"/>
      <c r="AI91" s="92"/>
    </row>
    <row r="92" ht="15.75" customHeight="1">
      <c r="A92" s="18" t="s">
        <v>155</v>
      </c>
      <c r="B92" s="23">
        <f>'MIS report'!C81</f>
        <v>0</v>
      </c>
      <c r="C92" s="23">
        <f>'MIS report'!D81</f>
        <v>13</v>
      </c>
      <c r="D92" s="23">
        <f>'MIS report'!E81</f>
        <v>11</v>
      </c>
      <c r="E92" s="23">
        <f>'MIS report'!F81</f>
        <v>20</v>
      </c>
      <c r="F92" s="23">
        <f>'MIS report'!G81</f>
        <v>15</v>
      </c>
      <c r="G92" s="23">
        <f>'MIS report'!H81</f>
        <v>13</v>
      </c>
      <c r="H92" s="23">
        <f>'MIS report'!I81</f>
        <v>13</v>
      </c>
      <c r="I92" s="23">
        <f>'MIS report'!J81</f>
        <v>9</v>
      </c>
      <c r="J92" s="23"/>
      <c r="K92" s="23"/>
      <c r="L92" s="23"/>
      <c r="M92" s="23"/>
      <c r="N92" s="23"/>
      <c r="O92" s="23"/>
      <c r="P92" s="23"/>
      <c r="Q92" s="58">
        <f t="shared" si="1"/>
        <v>94</v>
      </c>
      <c r="R92" s="58"/>
      <c r="S92" s="59"/>
      <c r="T92" s="59"/>
      <c r="U92" s="58"/>
      <c r="V92" s="58">
        <v>108.0</v>
      </c>
      <c r="W92" s="81"/>
      <c r="X92" s="81"/>
      <c r="Y92" s="81"/>
      <c r="Z92" s="92"/>
      <c r="AA92" s="92"/>
      <c r="AB92" s="92"/>
      <c r="AC92" s="92"/>
      <c r="AD92" s="92"/>
      <c r="AE92" s="92"/>
      <c r="AF92" s="92"/>
      <c r="AG92" s="92"/>
      <c r="AH92" s="92"/>
      <c r="AI92" s="92"/>
    </row>
    <row r="93" ht="15.75" customHeight="1">
      <c r="A93" s="18" t="s">
        <v>49</v>
      </c>
      <c r="B93" s="23" t="str">
        <f>'Self Contained'!B17</f>
        <v/>
      </c>
      <c r="C93" s="23" t="str">
        <f>'Self Contained'!C17</f>
        <v/>
      </c>
      <c r="D93" s="23">
        <f>'Self Contained'!D17</f>
        <v>0</v>
      </c>
      <c r="E93" s="23">
        <f>'Self Contained'!E17</f>
        <v>4</v>
      </c>
      <c r="F93" s="23">
        <f>'Self Contained'!F17</f>
        <v>2</v>
      </c>
      <c r="G93" s="23">
        <f>'Self Contained'!G17</f>
        <v>0</v>
      </c>
      <c r="H93" s="23">
        <f>'Self Contained'!H17</f>
        <v>0</v>
      </c>
      <c r="I93" s="23">
        <f>'Self Contained'!I17</f>
        <v>1</v>
      </c>
      <c r="J93" s="23"/>
      <c r="K93" s="23"/>
      <c r="L93" s="23"/>
      <c r="M93" s="23"/>
      <c r="N93" s="23"/>
      <c r="O93" s="23"/>
      <c r="P93" s="23"/>
      <c r="Q93" s="58">
        <f t="shared" si="1"/>
        <v>7</v>
      </c>
      <c r="R93" s="58"/>
      <c r="S93" s="59"/>
      <c r="T93" s="59"/>
      <c r="U93" s="58"/>
      <c r="V93" s="58">
        <v>7.0</v>
      </c>
      <c r="W93" s="81"/>
      <c r="X93" s="81"/>
      <c r="Y93" s="81"/>
      <c r="Z93" s="92"/>
      <c r="AA93" s="92"/>
      <c r="AB93" s="92"/>
      <c r="AC93" s="92"/>
      <c r="AD93" s="92"/>
      <c r="AE93" s="92"/>
      <c r="AF93" s="92"/>
      <c r="AG93" s="92"/>
      <c r="AH93" s="92"/>
      <c r="AI93" s="92"/>
    </row>
    <row r="94">
      <c r="A94" s="29" t="s">
        <v>225</v>
      </c>
      <c r="B94" s="89">
        <f>'MIS report'!C70</f>
        <v>26</v>
      </c>
      <c r="C94" s="89">
        <f>'MIS report'!D70</f>
        <v>0</v>
      </c>
      <c r="D94" s="89">
        <f>'MIS report'!E70</f>
        <v>185</v>
      </c>
      <c r="E94" s="89">
        <f>'MIS report'!F70</f>
        <v>180</v>
      </c>
      <c r="F94" s="89">
        <f>'MIS report'!G70</f>
        <v>171</v>
      </c>
      <c r="G94" s="89">
        <f>'MIS report'!H70</f>
        <v>206</v>
      </c>
      <c r="H94" s="89">
        <f>'MIS report'!I70</f>
        <v>174</v>
      </c>
      <c r="I94" s="89">
        <f>'MIS report'!J70</f>
        <v>166</v>
      </c>
      <c r="J94" s="89"/>
      <c r="K94" s="89"/>
      <c r="L94" s="89"/>
      <c r="M94" s="89"/>
      <c r="N94" s="89"/>
      <c r="O94" s="89"/>
      <c r="P94" s="89"/>
      <c r="Q94" s="91">
        <f t="shared" si="1"/>
        <v>1108</v>
      </c>
      <c r="R94" s="91">
        <f>Q94+Q95</f>
        <v>1191</v>
      </c>
      <c r="S94" s="90">
        <v>1127.0</v>
      </c>
      <c r="T94" s="90">
        <f>R94-S94</f>
        <v>64</v>
      </c>
      <c r="U94" s="91">
        <v>1045.0</v>
      </c>
      <c r="V94" s="91">
        <v>1013.0</v>
      </c>
      <c r="W94" s="93"/>
      <c r="X94" s="93">
        <f>'MIS report'!W70</f>
        <v>52</v>
      </c>
      <c r="Y94" s="93">
        <f>'MIS report'!X70</f>
        <v>28</v>
      </c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ht="15.75" customHeight="1">
      <c r="A95" s="29" t="s">
        <v>226</v>
      </c>
      <c r="B95" s="89">
        <f>'MIS report'!C71</f>
        <v>1</v>
      </c>
      <c r="C95" s="89">
        <f>'MIS report'!D71</f>
        <v>0</v>
      </c>
      <c r="D95" s="89">
        <f>'MIS report'!E71</f>
        <v>12</v>
      </c>
      <c r="E95" s="89">
        <f>'MIS report'!F71</f>
        <v>17</v>
      </c>
      <c r="F95" s="89">
        <f>'MIS report'!G71</f>
        <v>18</v>
      </c>
      <c r="G95" s="89">
        <f>'MIS report'!H71</f>
        <v>18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83</v>
      </c>
      <c r="R95" s="91"/>
      <c r="S95" s="90"/>
      <c r="T95" s="90"/>
      <c r="U95" s="91"/>
      <c r="V95" s="91">
        <v>77.0</v>
      </c>
      <c r="W95" s="93"/>
      <c r="X95" s="93"/>
      <c r="Y95" s="93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>
      <c r="A96" s="18" t="s">
        <v>156</v>
      </c>
      <c r="B96" s="23">
        <f>'MIS report'!C82</f>
        <v>0</v>
      </c>
      <c r="C96" s="23">
        <f>'MIS report'!D82</f>
        <v>0</v>
      </c>
      <c r="D96" s="23">
        <f>'MIS report'!E82</f>
        <v>113</v>
      </c>
      <c r="E96" s="23">
        <f>'MIS report'!F82</f>
        <v>124</v>
      </c>
      <c r="F96" s="23">
        <f>'MIS report'!G82</f>
        <v>141</v>
      </c>
      <c r="G96" s="23">
        <f>'MIS report'!H82</f>
        <v>141</v>
      </c>
      <c r="H96" s="23">
        <f>'MIS report'!I82</f>
        <v>115</v>
      </c>
      <c r="I96" s="23">
        <f>'MIS report'!J82</f>
        <v>153</v>
      </c>
      <c r="J96" s="23"/>
      <c r="K96" s="23"/>
      <c r="L96" s="23"/>
      <c r="M96" s="23"/>
      <c r="N96" s="23"/>
      <c r="O96" s="23"/>
      <c r="P96" s="23"/>
      <c r="Q96" s="58">
        <f t="shared" si="1"/>
        <v>787</v>
      </c>
      <c r="R96" s="58">
        <f>Q96+Q97</f>
        <v>833</v>
      </c>
      <c r="S96" s="59">
        <v>819.0</v>
      </c>
      <c r="T96" s="59">
        <f>R96-S96</f>
        <v>14</v>
      </c>
      <c r="U96" s="58">
        <v>800.0</v>
      </c>
      <c r="V96" s="58">
        <v>779.0</v>
      </c>
      <c r="W96" s="81"/>
      <c r="X96" s="81">
        <f>'MIS report'!W82</f>
        <v>22</v>
      </c>
      <c r="Y96" s="81">
        <f>'MIS report'!X82</f>
        <v>7</v>
      </c>
      <c r="Z96" s="92"/>
      <c r="AA96" s="92"/>
      <c r="AB96" s="92"/>
      <c r="AC96" s="92"/>
      <c r="AD96" s="92"/>
      <c r="AE96" s="92"/>
      <c r="AF96" s="92"/>
      <c r="AG96" s="92"/>
      <c r="AH96" s="92"/>
      <c r="AI96" s="92"/>
    </row>
    <row r="97" ht="15.75" customHeight="1">
      <c r="A97" s="18" t="s">
        <v>157</v>
      </c>
      <c r="B97" s="95">
        <f>'MIS report'!C83</f>
        <v>0</v>
      </c>
      <c r="C97" s="95">
        <f>'MIS report'!D83</f>
        <v>0</v>
      </c>
      <c r="D97" s="95">
        <f>'MIS report'!E83</f>
        <v>10</v>
      </c>
      <c r="E97" s="23">
        <f>'MIS report'!F83</f>
        <v>11</v>
      </c>
      <c r="F97" s="23">
        <f>'MIS report'!G83</f>
        <v>5</v>
      </c>
      <c r="G97" s="23">
        <f>'MIS report'!H83</f>
        <v>10</v>
      </c>
      <c r="H97" s="23">
        <f>'MIS report'!I83</f>
        <v>8</v>
      </c>
      <c r="I97" s="23">
        <f>'MIS report'!J83</f>
        <v>2</v>
      </c>
      <c r="J97" s="23"/>
      <c r="K97" s="23"/>
      <c r="L97" s="23"/>
      <c r="M97" s="23"/>
      <c r="N97" s="23"/>
      <c r="O97" s="23"/>
      <c r="P97" s="23"/>
      <c r="Q97" s="58">
        <f t="shared" si="1"/>
        <v>46</v>
      </c>
      <c r="R97" s="58"/>
      <c r="S97" s="59"/>
      <c r="T97" s="59"/>
      <c r="U97" s="58"/>
      <c r="V97" s="58">
        <v>42.0</v>
      </c>
      <c r="W97" s="81"/>
      <c r="X97" s="81"/>
      <c r="Y97" s="81"/>
      <c r="Z97" s="92"/>
      <c r="AA97" s="92"/>
      <c r="AB97" s="92"/>
      <c r="AC97" s="92"/>
      <c r="AD97" s="92"/>
      <c r="AE97" s="92"/>
      <c r="AF97" s="92"/>
      <c r="AG97" s="92"/>
      <c r="AH97" s="92"/>
      <c r="AI97" s="92"/>
    </row>
    <row r="98">
      <c r="A98" s="29" t="s">
        <v>158</v>
      </c>
      <c r="B98" s="89">
        <f>'MIS report'!C84-B100</f>
        <v>8</v>
      </c>
      <c r="C98" s="89">
        <f>'MIS report'!D84-C100</f>
        <v>0</v>
      </c>
      <c r="D98" s="89">
        <f>'MIS report'!E84-D100</f>
        <v>108</v>
      </c>
      <c r="E98" s="89">
        <f>'MIS report'!F84-E100</f>
        <v>132</v>
      </c>
      <c r="F98" s="89">
        <f>'MIS report'!G84-F100</f>
        <v>137</v>
      </c>
      <c r="G98" s="89">
        <f>'MIS report'!H84-G100</f>
        <v>126</v>
      </c>
      <c r="H98" s="89">
        <f>'MIS report'!I84-H100</f>
        <v>146</v>
      </c>
      <c r="I98" s="89">
        <f>'MIS report'!J84-I100</f>
        <v>119</v>
      </c>
      <c r="J98" s="89"/>
      <c r="K98" s="89"/>
      <c r="L98" s="89"/>
      <c r="M98" s="89"/>
      <c r="N98" s="89"/>
      <c r="O98" s="89"/>
      <c r="P98" s="89"/>
      <c r="Q98" s="91">
        <f t="shared" si="1"/>
        <v>776</v>
      </c>
      <c r="R98" s="91">
        <f>Q98+Q99+Q100</f>
        <v>849</v>
      </c>
      <c r="S98" s="90">
        <v>867.0</v>
      </c>
      <c r="T98" s="90">
        <f>R98-S98</f>
        <v>-18</v>
      </c>
      <c r="U98" s="91">
        <v>845.0</v>
      </c>
      <c r="V98" s="91">
        <v>798.0</v>
      </c>
      <c r="W98" s="93"/>
      <c r="X98" s="93">
        <f>'MIS report'!W84</f>
        <v>47</v>
      </c>
      <c r="Y98" s="93">
        <f>'MIS report'!X84</f>
        <v>25</v>
      </c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ht="15.75" customHeight="1">
      <c r="A99" s="29" t="s">
        <v>227</v>
      </c>
      <c r="B99" s="89">
        <f>'MIS report'!C85</f>
        <v>0</v>
      </c>
      <c r="C99" s="89">
        <f>'MIS report'!D85</f>
        <v>0</v>
      </c>
      <c r="D99" s="89">
        <f>'MIS report'!E85</f>
        <v>12</v>
      </c>
      <c r="E99" s="89">
        <f>'MIS report'!F85</f>
        <v>14</v>
      </c>
      <c r="F99" s="89">
        <f>'MIS report'!G85</f>
        <v>9</v>
      </c>
      <c r="G99" s="89">
        <f>'MIS report'!H85</f>
        <v>10</v>
      </c>
      <c r="H99" s="89">
        <f>'MIS report'!I85</f>
        <v>16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65</v>
      </c>
      <c r="R99" s="91"/>
      <c r="S99" s="90"/>
      <c r="T99" s="90"/>
      <c r="U99" s="91"/>
      <c r="V99" s="91">
        <v>65.0</v>
      </c>
      <c r="W99" s="93"/>
      <c r="X99" s="93"/>
      <c r="Y99" s="93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ht="15.75" customHeight="1">
      <c r="A100" s="29" t="s">
        <v>50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93"/>
      <c r="X100" s="93"/>
      <c r="Y100" s="93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>
      <c r="A101" s="18" t="s">
        <v>160</v>
      </c>
      <c r="B101" s="23">
        <f>'MIS report'!C86-B105</f>
        <v>10</v>
      </c>
      <c r="C101" s="23">
        <f>'MIS report'!D86-C105</f>
        <v>34</v>
      </c>
      <c r="D101" s="23">
        <f>'MIS report'!E86-D105</f>
        <v>72</v>
      </c>
      <c r="E101" s="23">
        <f>'MIS report'!F86-E105</f>
        <v>64</v>
      </c>
      <c r="F101" s="23">
        <f>'MIS report'!G86-F105</f>
        <v>96</v>
      </c>
      <c r="G101" s="23">
        <f>'MIS report'!H86-G105</f>
        <v>82</v>
      </c>
      <c r="H101" s="23">
        <f>'MIS report'!I86-H105</f>
        <v>59</v>
      </c>
      <c r="I101" s="23">
        <f>'MIS report'!J86-I105</f>
        <v>92</v>
      </c>
      <c r="J101" s="23"/>
      <c r="K101" s="23"/>
      <c r="L101" s="23"/>
      <c r="M101" s="23"/>
      <c r="N101" s="23"/>
      <c r="O101" s="23"/>
      <c r="P101" s="23"/>
      <c r="Q101" s="58">
        <f t="shared" si="1"/>
        <v>509</v>
      </c>
      <c r="R101" s="58">
        <f>Q101+Q102+Q103+Q104+Q105</f>
        <v>774</v>
      </c>
      <c r="S101" s="59">
        <v>796.0</v>
      </c>
      <c r="T101" s="59">
        <f>R101-S101</f>
        <v>-22</v>
      </c>
      <c r="U101" s="58">
        <v>798.0</v>
      </c>
      <c r="V101" s="58">
        <v>530.0</v>
      </c>
      <c r="W101" s="81"/>
      <c r="X101" s="81">
        <f>'MIS report'!W86</f>
        <v>70</v>
      </c>
      <c r="Y101" s="81">
        <f>'MIS report'!X86</f>
        <v>71</v>
      </c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</row>
    <row r="102" ht="15.75" customHeight="1">
      <c r="A102" s="18" t="s">
        <v>161</v>
      </c>
      <c r="B102" s="23">
        <f>'MIS report'!C87</f>
        <v>0</v>
      </c>
      <c r="C102" s="23">
        <f>'MIS report'!D87</f>
        <v>3</v>
      </c>
      <c r="D102" s="23">
        <f>'MIS report'!E87</f>
        <v>12</v>
      </c>
      <c r="E102" s="23">
        <f>'MIS report'!F87</f>
        <v>6</v>
      </c>
      <c r="F102" s="23">
        <f>'MIS report'!G87</f>
        <v>14</v>
      </c>
      <c r="G102" s="23">
        <f>'MIS report'!H87</f>
        <v>5</v>
      </c>
      <c r="H102" s="23">
        <f>'MIS report'!I87</f>
        <v>7</v>
      </c>
      <c r="I102" s="23">
        <f>'MIS report'!J87</f>
        <v>11</v>
      </c>
      <c r="J102" s="23"/>
      <c r="K102" s="23"/>
      <c r="L102" s="23"/>
      <c r="M102" s="23"/>
      <c r="N102" s="23"/>
      <c r="O102" s="23"/>
      <c r="P102" s="23"/>
      <c r="Q102" s="58">
        <f t="shared" si="1"/>
        <v>58</v>
      </c>
      <c r="R102" s="58"/>
      <c r="S102" s="59"/>
      <c r="T102" s="59"/>
      <c r="U102" s="58"/>
      <c r="V102" s="58">
        <v>60.0</v>
      </c>
      <c r="W102" s="81"/>
      <c r="X102" s="81"/>
      <c r="Y102" s="81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</row>
    <row r="103" ht="15.75" customHeight="1">
      <c r="A103" s="18" t="s">
        <v>228</v>
      </c>
      <c r="B103" s="23">
        <f>'MIS report'!C88</f>
        <v>0</v>
      </c>
      <c r="C103" s="23">
        <f>'MIS report'!D88</f>
        <v>1</v>
      </c>
      <c r="D103" s="23">
        <f>'MIS report'!E88</f>
        <v>1</v>
      </c>
      <c r="E103" s="23">
        <f>'MIS report'!F88</f>
        <v>2</v>
      </c>
      <c r="F103" s="23">
        <f>'MIS report'!G88</f>
        <v>0</v>
      </c>
      <c r="G103" s="23">
        <f>'MIS report'!H88</f>
        <v>7</v>
      </c>
      <c r="H103" s="23">
        <f>'MIS report'!I88</f>
        <v>2</v>
      </c>
      <c r="I103" s="23">
        <f>'MIS report'!J88</f>
        <v>1</v>
      </c>
      <c r="J103" s="23"/>
      <c r="K103" s="23"/>
      <c r="L103" s="23"/>
      <c r="M103" s="23"/>
      <c r="N103" s="23"/>
      <c r="O103" s="23"/>
      <c r="P103" s="23"/>
      <c r="Q103" s="58">
        <f t="shared" si="1"/>
        <v>14</v>
      </c>
      <c r="R103" s="58"/>
      <c r="S103" s="59"/>
      <c r="T103" s="59"/>
      <c r="U103" s="58"/>
      <c r="V103" s="58">
        <v>15.0</v>
      </c>
      <c r="W103" s="81"/>
      <c r="X103" s="81"/>
      <c r="Y103" s="81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</row>
    <row r="104" ht="15.75" customHeight="1">
      <c r="A104" s="18" t="s">
        <v>163</v>
      </c>
      <c r="B104" s="23">
        <f>'MIS report'!C89</f>
        <v>0</v>
      </c>
      <c r="C104" s="23">
        <f>'MIS report'!D89</f>
        <v>14</v>
      </c>
      <c r="D104" s="23">
        <f>'MIS report'!E89</f>
        <v>22</v>
      </c>
      <c r="E104" s="23">
        <f>'MIS report'!F89</f>
        <v>26</v>
      </c>
      <c r="F104" s="23">
        <f>'MIS report'!G89</f>
        <v>32</v>
      </c>
      <c r="G104" s="23">
        <f>'MIS report'!H89</f>
        <v>26</v>
      </c>
      <c r="H104" s="23">
        <f>'MIS report'!I89</f>
        <v>26</v>
      </c>
      <c r="I104" s="23">
        <f>'MIS report'!J89</f>
        <v>30</v>
      </c>
      <c r="J104" s="23"/>
      <c r="K104" s="23"/>
      <c r="L104" s="23"/>
      <c r="M104" s="23"/>
      <c r="N104" s="23"/>
      <c r="O104" s="23"/>
      <c r="P104" s="23"/>
      <c r="Q104" s="58">
        <f t="shared" si="1"/>
        <v>176</v>
      </c>
      <c r="R104" s="58"/>
      <c r="S104" s="59"/>
      <c r="T104" s="59"/>
      <c r="U104" s="58"/>
      <c r="V104" s="58">
        <v>194.0</v>
      </c>
      <c r="W104" s="81"/>
      <c r="X104" s="81"/>
      <c r="Y104" s="81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</row>
    <row r="105" ht="15.75" customHeight="1">
      <c r="A105" s="18" t="s">
        <v>51</v>
      </c>
      <c r="B105" s="23" t="str">
        <f>'Self Contained'!B19</f>
        <v/>
      </c>
      <c r="C105" s="23" t="str">
        <f>'Self Contained'!C19</f>
        <v/>
      </c>
      <c r="D105" s="23">
        <f>'Self Contained'!D19</f>
        <v>3</v>
      </c>
      <c r="E105" s="23">
        <f>'Self Contained'!E19</f>
        <v>2</v>
      </c>
      <c r="F105" s="23">
        <f>'Self Contained'!F19</f>
        <v>4</v>
      </c>
      <c r="G105" s="23">
        <f>'Self Contained'!G19</f>
        <v>2</v>
      </c>
      <c r="H105" s="23">
        <f>'Self Contained'!H19</f>
        <v>4</v>
      </c>
      <c r="I105" s="23">
        <f>'Self Contained'!I19</f>
        <v>2</v>
      </c>
      <c r="J105" s="23"/>
      <c r="K105" s="23"/>
      <c r="L105" s="23"/>
      <c r="M105" s="23"/>
      <c r="N105" s="23"/>
      <c r="O105" s="23"/>
      <c r="P105" s="23"/>
      <c r="Q105" s="58">
        <f t="shared" si="1"/>
        <v>17</v>
      </c>
      <c r="R105" s="58"/>
      <c r="S105" s="59"/>
      <c r="T105" s="59"/>
      <c r="U105" s="58"/>
      <c r="V105" s="58">
        <v>17.0</v>
      </c>
      <c r="W105" s="81"/>
      <c r="X105" s="81"/>
      <c r="Y105" s="81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</row>
    <row r="106">
      <c r="A106" s="29" t="s">
        <v>229</v>
      </c>
      <c r="B106" s="89">
        <f>'MIS report'!C94-B110</f>
        <v>8</v>
      </c>
      <c r="C106" s="89">
        <f>'MIS report'!D94-C110</f>
        <v>24</v>
      </c>
      <c r="D106" s="89">
        <f>'MIS report'!E94-D110</f>
        <v>44</v>
      </c>
      <c r="E106" s="89">
        <f>'MIS report'!F94-E110</f>
        <v>30</v>
      </c>
      <c r="F106" s="89">
        <f>'MIS report'!G94-F110</f>
        <v>47</v>
      </c>
      <c r="G106" s="89">
        <f>'MIS report'!H94-G110</f>
        <v>25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35">
        <f t="shared" si="1"/>
        <v>275</v>
      </c>
      <c r="R106" s="91">
        <f>Q106+Q107+Q108+Q109+Q110</f>
        <v>563</v>
      </c>
      <c r="S106" s="90">
        <v>510.0</v>
      </c>
      <c r="T106" s="90">
        <f>R106-S106</f>
        <v>53</v>
      </c>
      <c r="U106" s="91">
        <v>512.0</v>
      </c>
      <c r="V106" s="91">
        <v>270.0</v>
      </c>
      <c r="W106" s="93"/>
      <c r="X106" s="93">
        <f>'MIS report'!W94</f>
        <v>53</v>
      </c>
      <c r="Y106" s="93">
        <f>'MIS report'!X94</f>
        <v>42</v>
      </c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ht="15.75" customHeight="1">
      <c r="A107" s="29" t="s">
        <v>230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4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35">
        <f t="shared" si="1"/>
        <v>16</v>
      </c>
      <c r="R107" s="91"/>
      <c r="S107" s="90"/>
      <c r="T107" s="90"/>
      <c r="U107" s="91"/>
      <c r="V107" s="91">
        <v>11.0</v>
      </c>
      <c r="W107" s="93"/>
      <c r="X107" s="93"/>
      <c r="Y107" s="93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ht="15.75" customHeight="1">
      <c r="A108" s="29" t="s">
        <v>231</v>
      </c>
      <c r="B108" s="89">
        <f>'MIS report'!C96</f>
        <v>0</v>
      </c>
      <c r="C108" s="89">
        <f>'MIS report'!D96</f>
        <v>0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12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35">
        <f t="shared" si="1"/>
        <v>34</v>
      </c>
      <c r="R108" s="91"/>
      <c r="S108" s="90"/>
      <c r="T108" s="90"/>
      <c r="U108" s="91"/>
      <c r="V108" s="89">
        <v>37.0</v>
      </c>
      <c r="W108" s="93"/>
      <c r="X108" s="93"/>
      <c r="Y108" s="93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ht="15.75" customHeight="1">
      <c r="A109" s="29" t="s">
        <v>232</v>
      </c>
      <c r="B109" s="89">
        <f>'MIS report'!C97</f>
        <v>0</v>
      </c>
      <c r="C109" s="89">
        <f>'MIS report'!D97</f>
        <v>24</v>
      </c>
      <c r="D109" s="89">
        <f>'MIS report'!E97</f>
        <v>36</v>
      </c>
      <c r="E109" s="89">
        <f>'MIS report'!F97</f>
        <v>25</v>
      </c>
      <c r="F109" s="89">
        <f>'MIS report'!G97</f>
        <v>31</v>
      </c>
      <c r="G109" s="89">
        <f>'MIS report'!H97</f>
        <v>38</v>
      </c>
      <c r="H109" s="89">
        <f>'MIS report'!I97</f>
        <v>32</v>
      </c>
      <c r="I109" s="89">
        <f>'MIS report'!J97</f>
        <v>32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35">
        <f t="shared" si="1"/>
        <v>218</v>
      </c>
      <c r="R109" s="91"/>
      <c r="S109" s="90"/>
      <c r="T109" s="90"/>
      <c r="U109" s="91"/>
      <c r="V109" s="89">
        <v>204.0</v>
      </c>
      <c r="W109" s="93"/>
      <c r="X109" s="93"/>
      <c r="Y109" s="93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ht="15.75" customHeight="1">
      <c r="A110" s="29" t="s">
        <v>52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35">
        <f t="shared" si="1"/>
        <v>20</v>
      </c>
      <c r="R110" s="91"/>
      <c r="S110" s="90"/>
      <c r="T110" s="90"/>
      <c r="U110" s="91"/>
      <c r="V110" s="91">
        <v>16.0</v>
      </c>
      <c r="W110" s="93"/>
      <c r="X110" s="93"/>
      <c r="Y110" s="93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>
      <c r="A111" s="18" t="s">
        <v>164</v>
      </c>
      <c r="B111" s="23">
        <f>'MIS report'!C90</f>
        <v>13</v>
      </c>
      <c r="C111" s="23">
        <f>'MIS report'!D90</f>
        <v>26</v>
      </c>
      <c r="D111" s="23">
        <f>'MIS report'!E90</f>
        <v>38</v>
      </c>
      <c r="E111" s="23">
        <f>'MIS report'!F90</f>
        <v>43</v>
      </c>
      <c r="F111" s="23">
        <f>'MIS report'!G90</f>
        <v>49</v>
      </c>
      <c r="G111" s="23">
        <f>'MIS report'!H90</f>
        <v>48</v>
      </c>
      <c r="H111" s="23">
        <f>'MIS report'!I90</f>
        <v>40</v>
      </c>
      <c r="I111" s="23">
        <f>'MIS report'!J90</f>
        <v>52</v>
      </c>
      <c r="J111" s="23"/>
      <c r="K111" s="23"/>
      <c r="L111" s="23"/>
      <c r="M111" s="23"/>
      <c r="N111" s="23"/>
      <c r="O111" s="23"/>
      <c r="P111" s="23"/>
      <c r="Q111" s="58">
        <f t="shared" si="1"/>
        <v>309</v>
      </c>
      <c r="R111" s="58">
        <f>Q111+Q112+Q113+Q114</f>
        <v>498</v>
      </c>
      <c r="S111" s="59">
        <v>485.0</v>
      </c>
      <c r="T111" s="59">
        <f>R111-S111</f>
        <v>13</v>
      </c>
      <c r="U111" s="40">
        <v>902.0</v>
      </c>
      <c r="V111" s="58">
        <v>672.0</v>
      </c>
      <c r="W111" s="81"/>
      <c r="X111" s="81">
        <f>'MIS report'!W90</f>
        <v>51</v>
      </c>
      <c r="Y111" s="81">
        <f>'MIS report'!X90</f>
        <v>42</v>
      </c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</row>
    <row r="112" ht="15.75" customHeight="1">
      <c r="A112" s="18" t="s">
        <v>165</v>
      </c>
      <c r="B112" s="23">
        <f>'MIS report'!C91</f>
        <v>0</v>
      </c>
      <c r="C112" s="23">
        <f>'MIS report'!D91</f>
        <v>0</v>
      </c>
      <c r="D112" s="23">
        <f>'MIS report'!E91</f>
        <v>15</v>
      </c>
      <c r="E112" s="23">
        <f>'MIS report'!F91</f>
        <v>10</v>
      </c>
      <c r="F112" s="23">
        <f>'MIS report'!G91</f>
        <v>12</v>
      </c>
      <c r="G112" s="23">
        <f>'MIS report'!H91</f>
        <v>14</v>
      </c>
      <c r="H112" s="23">
        <f>'MIS report'!I91</f>
        <v>5</v>
      </c>
      <c r="I112" s="23">
        <f>'MIS report'!J91</f>
        <v>6</v>
      </c>
      <c r="J112" s="23"/>
      <c r="K112" s="23"/>
      <c r="L112" s="23"/>
      <c r="M112" s="23"/>
      <c r="N112" s="23"/>
      <c r="O112" s="23"/>
      <c r="P112" s="23"/>
      <c r="Q112" s="58">
        <f t="shared" si="1"/>
        <v>62</v>
      </c>
      <c r="R112" s="58"/>
      <c r="S112" s="59"/>
      <c r="T112" s="59"/>
      <c r="U112" s="58"/>
      <c r="V112" s="58">
        <v>82.0</v>
      </c>
      <c r="W112" s="81"/>
      <c r="X112" s="81"/>
      <c r="Y112" s="81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</row>
    <row r="113" ht="15.75" customHeight="1">
      <c r="A113" s="18" t="s">
        <v>233</v>
      </c>
      <c r="B113" s="23">
        <f>'MIS report'!C92</f>
        <v>0</v>
      </c>
      <c r="C113" s="23">
        <f>'MIS report'!D92</f>
        <v>12</v>
      </c>
      <c r="D113" s="23">
        <f>'MIS report'!E92</f>
        <v>3</v>
      </c>
      <c r="E113" s="23">
        <f>'MIS report'!F92</f>
        <v>4</v>
      </c>
      <c r="F113" s="23">
        <f>'MIS report'!G92</f>
        <v>6</v>
      </c>
      <c r="G113" s="23">
        <f>'MIS report'!H92</f>
        <v>1</v>
      </c>
      <c r="H113" s="23">
        <f>'MIS report'!I92</f>
        <v>9</v>
      </c>
      <c r="I113" s="23">
        <f>'MIS report'!J92</f>
        <v>3</v>
      </c>
      <c r="J113" s="23"/>
      <c r="K113" s="23"/>
      <c r="L113" s="23"/>
      <c r="M113" s="23"/>
      <c r="N113" s="23"/>
      <c r="O113" s="23"/>
      <c r="P113" s="23"/>
      <c r="Q113" s="58">
        <f t="shared" si="1"/>
        <v>38</v>
      </c>
      <c r="R113" s="58"/>
      <c r="S113" s="59"/>
      <c r="T113" s="59"/>
      <c r="U113" s="58"/>
      <c r="V113" s="58">
        <v>82.0</v>
      </c>
      <c r="W113" s="81"/>
      <c r="X113" s="81"/>
      <c r="Y113" s="81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</row>
    <row r="114" ht="15.75" customHeight="1">
      <c r="A114" s="18" t="s">
        <v>234</v>
      </c>
      <c r="B114" s="23">
        <f>'MIS report'!C93</f>
        <v>0</v>
      </c>
      <c r="C114" s="23">
        <f>'MIS report'!D93</f>
        <v>13</v>
      </c>
      <c r="D114" s="23">
        <f>'MIS report'!E93</f>
        <v>14</v>
      </c>
      <c r="E114" s="23">
        <f>'MIS report'!F93</f>
        <v>12</v>
      </c>
      <c r="F114" s="23">
        <f>'MIS report'!G93</f>
        <v>10</v>
      </c>
      <c r="G114" s="23">
        <f>'MIS report'!H93</f>
        <v>14</v>
      </c>
      <c r="H114" s="23">
        <f>'MIS report'!I93</f>
        <v>11</v>
      </c>
      <c r="I114" s="23">
        <f>'MIS report'!J93</f>
        <v>15</v>
      </c>
      <c r="J114" s="23"/>
      <c r="K114" s="23"/>
      <c r="L114" s="23"/>
      <c r="M114" s="23"/>
      <c r="N114" s="23"/>
      <c r="O114" s="23"/>
      <c r="P114" s="23"/>
      <c r="Q114" s="58">
        <f t="shared" si="1"/>
        <v>89</v>
      </c>
      <c r="R114" s="58"/>
      <c r="S114" s="59"/>
      <c r="T114" s="59"/>
      <c r="U114" s="58"/>
      <c r="V114" s="58">
        <v>101.0</v>
      </c>
      <c r="W114" s="81"/>
      <c r="X114" s="81"/>
      <c r="Y114" s="81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</row>
    <row r="115">
      <c r="A115" s="29" t="s">
        <v>235</v>
      </c>
      <c r="B115" s="89">
        <f>'MIS report'!C98</f>
        <v>0</v>
      </c>
      <c r="C115" s="89">
        <f>'MIS report'!D98</f>
        <v>0</v>
      </c>
      <c r="D115" s="89">
        <f>'MIS report'!E98</f>
        <v>0</v>
      </c>
      <c r="E115" s="89">
        <f>'MIS report'!F98</f>
        <v>0</v>
      </c>
      <c r="F115" s="89">
        <f>'MIS report'!G98</f>
        <v>1</v>
      </c>
      <c r="G115" s="89">
        <f>'MIS report'!H98</f>
        <v>2</v>
      </c>
      <c r="H115" s="89">
        <f>'MIS report'!I98</f>
        <v>0</v>
      </c>
      <c r="I115" s="89">
        <f>'MIS report'!J98</f>
        <v>4</v>
      </c>
      <c r="J115" s="89"/>
      <c r="K115" s="89"/>
      <c r="L115" s="89"/>
      <c r="M115" s="89"/>
      <c r="N115" s="89"/>
      <c r="O115" s="89"/>
      <c r="P115" s="89"/>
      <c r="Q115" s="35">
        <f t="shared" si="1"/>
        <v>7</v>
      </c>
      <c r="R115" s="91">
        <f>Q115</f>
        <v>7</v>
      </c>
      <c r="S115" s="90">
        <v>0.0</v>
      </c>
      <c r="T115" s="90">
        <f>R115-S115</f>
        <v>7</v>
      </c>
      <c r="U115" s="91">
        <v>0.0</v>
      </c>
      <c r="V115" s="91">
        <v>9.0</v>
      </c>
      <c r="W115" s="93"/>
      <c r="X115" s="93">
        <f>'MIS report'!W98</f>
        <v>19</v>
      </c>
      <c r="Y115" s="93">
        <f>'MIS report'!X98</f>
        <v>14</v>
      </c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>
      <c r="A116" s="15" t="s">
        <v>53</v>
      </c>
      <c r="B116" s="96">
        <f t="shared" ref="B116:P116" si="3">SUM(B4:B115)</f>
        <v>301</v>
      </c>
      <c r="C116" s="96">
        <f t="shared" si="3"/>
        <v>782</v>
      </c>
      <c r="D116" s="96">
        <f t="shared" si="3"/>
        <v>3405</v>
      </c>
      <c r="E116" s="96">
        <f t="shared" si="3"/>
        <v>3500</v>
      </c>
      <c r="F116" s="96">
        <f t="shared" si="3"/>
        <v>3644</v>
      </c>
      <c r="G116" s="96">
        <f t="shared" si="3"/>
        <v>3728</v>
      </c>
      <c r="H116" s="96">
        <f t="shared" si="3"/>
        <v>3733</v>
      </c>
      <c r="I116" s="96">
        <f t="shared" si="3"/>
        <v>3620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22713</v>
      </c>
      <c r="R116" s="98">
        <f t="shared" ref="R116:V116" si="4">SUM(R4:R115)</f>
        <v>22713</v>
      </c>
      <c r="S116" s="98">
        <f t="shared" si="4"/>
        <v>22377</v>
      </c>
      <c r="T116" s="98">
        <f t="shared" si="4"/>
        <v>336</v>
      </c>
      <c r="U116" s="98">
        <f t="shared" si="4"/>
        <v>21783</v>
      </c>
      <c r="V116" s="98">
        <f t="shared" si="4"/>
        <v>22570</v>
      </c>
      <c r="W116" s="41"/>
      <c r="X116" s="41">
        <f>'MIS report'!W99</f>
        <v>1484</v>
      </c>
      <c r="Y116" s="41">
        <f>'MIS report'!X99</f>
        <v>1104</v>
      </c>
      <c r="Z116" s="9"/>
      <c r="AA116" s="9"/>
      <c r="AB116" s="9"/>
      <c r="AC116" s="10"/>
      <c r="AD116" s="10"/>
      <c r="AE116" s="10"/>
      <c r="AF116" s="10"/>
      <c r="AG116" s="10"/>
      <c r="AH116" s="10"/>
      <c r="AI116" s="10"/>
    </row>
    <row r="117" ht="7.5" customHeight="1">
      <c r="A117" s="32"/>
      <c r="B117" s="99"/>
      <c r="C117" s="99"/>
      <c r="D117" s="99"/>
      <c r="E117" s="99"/>
      <c r="F117" s="99"/>
      <c r="G117" s="99"/>
      <c r="H117" s="99"/>
      <c r="I117" s="99"/>
      <c r="J117" s="31"/>
      <c r="K117" s="31"/>
      <c r="L117" s="31"/>
      <c r="M117" s="31"/>
      <c r="N117" s="31"/>
      <c r="O117" s="31"/>
      <c r="P117" s="31"/>
      <c r="Q117" s="58">
        <f t="shared" si="1"/>
        <v>0</v>
      </c>
      <c r="R117" s="35"/>
      <c r="S117" s="35"/>
      <c r="T117" s="39"/>
      <c r="U117" s="35">
        <f>SUM(U4:U116)</f>
        <v>43566</v>
      </c>
      <c r="V117" s="35"/>
      <c r="W117" s="41"/>
      <c r="X117" s="41"/>
      <c r="Y117" s="41"/>
      <c r="Z117" s="9"/>
      <c r="AA117" s="9"/>
      <c r="AB117" s="9"/>
      <c r="AC117" s="10"/>
      <c r="AD117" s="10"/>
      <c r="AE117" s="10"/>
      <c r="AF117" s="10"/>
      <c r="AG117" s="10"/>
      <c r="AH117" s="10"/>
      <c r="AI117" s="10"/>
    </row>
    <row r="118">
      <c r="A118" s="18" t="s">
        <v>175</v>
      </c>
      <c r="B118" s="23"/>
      <c r="C118" s="23"/>
      <c r="D118" s="23"/>
      <c r="E118" s="23"/>
      <c r="F118" s="23"/>
      <c r="G118" s="23"/>
      <c r="H118" s="23"/>
      <c r="I118" s="23"/>
      <c r="J118" s="23">
        <f>'MIS report'!K101-J119</f>
        <v>410</v>
      </c>
      <c r="K118" s="23">
        <f>'MIS report'!L101-K119</f>
        <v>455</v>
      </c>
      <c r="L118" s="23">
        <f>'MIS report'!M101-L119</f>
        <v>489</v>
      </c>
      <c r="M118" s="23"/>
      <c r="N118" s="23"/>
      <c r="O118" s="23"/>
      <c r="P118" s="23"/>
      <c r="Q118" s="58">
        <f t="shared" si="1"/>
        <v>1354</v>
      </c>
      <c r="R118" s="58">
        <f>Q118+Q119</f>
        <v>1365</v>
      </c>
      <c r="S118" s="59">
        <v>1410.0</v>
      </c>
      <c r="T118" s="59">
        <f>R118-S118</f>
        <v>-45</v>
      </c>
      <c r="U118" s="58">
        <v>1378.0</v>
      </c>
      <c r="V118" s="58">
        <v>1397.0</v>
      </c>
      <c r="W118" s="41"/>
      <c r="X118" s="41">
        <f>'MIS report'!W101</f>
        <v>34</v>
      </c>
      <c r="Y118" s="41">
        <f>'MIS report'!X101</f>
        <v>29</v>
      </c>
      <c r="Z118" s="9"/>
      <c r="AA118" s="9"/>
      <c r="AB118" s="9"/>
      <c r="AC118" s="10"/>
      <c r="AD118" s="10"/>
      <c r="AE118" s="10"/>
      <c r="AF118" s="10"/>
      <c r="AG118" s="10"/>
      <c r="AH118" s="10"/>
      <c r="AI118" s="10"/>
    </row>
    <row r="119" ht="15.75" customHeight="1">
      <c r="A119" s="18" t="s">
        <v>57</v>
      </c>
      <c r="B119" s="23"/>
      <c r="C119" s="23"/>
      <c r="D119" s="23"/>
      <c r="E119" s="23"/>
      <c r="F119" s="23"/>
      <c r="G119" s="23"/>
      <c r="H119" s="23"/>
      <c r="I119" s="23"/>
      <c r="J119" s="23">
        <f>'Self Contained'!J23</f>
        <v>8</v>
      </c>
      <c r="K119" s="23">
        <f>'Self Contained'!K23</f>
        <v>2</v>
      </c>
      <c r="L119" s="23">
        <f>'Self Contained'!L23</f>
        <v>1</v>
      </c>
      <c r="M119" s="23"/>
      <c r="N119" s="23"/>
      <c r="O119" s="23"/>
      <c r="P119" s="23"/>
      <c r="Q119" s="58">
        <f t="shared" si="1"/>
        <v>11</v>
      </c>
      <c r="R119" s="58"/>
      <c r="S119" s="59"/>
      <c r="T119" s="59"/>
      <c r="U119" s="58"/>
      <c r="V119" s="58">
        <v>11.0</v>
      </c>
      <c r="W119" s="41"/>
      <c r="X119" s="41"/>
      <c r="Y119" s="41"/>
      <c r="Z119" s="9"/>
      <c r="AA119" s="9"/>
      <c r="AB119" s="9"/>
      <c r="AC119" s="10"/>
      <c r="AD119" s="10"/>
      <c r="AE119" s="10"/>
      <c r="AF119" s="10"/>
      <c r="AG119" s="10"/>
      <c r="AH119" s="10"/>
      <c r="AI119" s="10"/>
    </row>
    <row r="120">
      <c r="A120" s="28" t="s">
        <v>176</v>
      </c>
      <c r="B120" s="31"/>
      <c r="C120" s="31"/>
      <c r="D120" s="31"/>
      <c r="E120" s="31"/>
      <c r="F120" s="31"/>
      <c r="G120" s="31"/>
      <c r="H120" s="31"/>
      <c r="I120" s="31"/>
      <c r="J120" s="31">
        <f>'MIS report'!K102-J121</f>
        <v>490</v>
      </c>
      <c r="K120" s="31">
        <f>'MIS report'!L102-K121</f>
        <v>484</v>
      </c>
      <c r="L120" s="31">
        <f>'MIS report'!M102-L121</f>
        <v>460</v>
      </c>
      <c r="M120" s="31"/>
      <c r="N120" s="31"/>
      <c r="O120" s="31"/>
      <c r="P120" s="31"/>
      <c r="Q120" s="35">
        <f t="shared" si="1"/>
        <v>1434</v>
      </c>
      <c r="R120" s="91">
        <f>Q120+Q121</f>
        <v>1449</v>
      </c>
      <c r="S120" s="39">
        <v>1458.0</v>
      </c>
      <c r="T120" s="39">
        <f>R120-S120</f>
        <v>-9</v>
      </c>
      <c r="U120" s="91">
        <v>1343.0</v>
      </c>
      <c r="V120" s="35">
        <v>1349.0</v>
      </c>
      <c r="W120" s="41"/>
      <c r="X120" s="41">
        <f>'MIS report'!W102</f>
        <v>53</v>
      </c>
      <c r="Y120" s="41">
        <f>'MIS report'!X102</f>
        <v>41</v>
      </c>
      <c r="Z120" s="9"/>
      <c r="AA120" s="9"/>
      <c r="AB120" s="9"/>
      <c r="AC120" s="10"/>
      <c r="AD120" s="10"/>
      <c r="AE120" s="10"/>
      <c r="AF120" s="10"/>
      <c r="AG120" s="10"/>
      <c r="AH120" s="10"/>
      <c r="AI120" s="10"/>
    </row>
    <row r="121" ht="15.75" customHeight="1">
      <c r="A121" s="28" t="s">
        <v>60</v>
      </c>
      <c r="B121" s="31"/>
      <c r="C121" s="31"/>
      <c r="D121" s="31"/>
      <c r="E121" s="31"/>
      <c r="F121" s="31"/>
      <c r="G121" s="31"/>
      <c r="H121" s="31"/>
      <c r="I121" s="31"/>
      <c r="J121" s="31">
        <f>'Self Contained'!J24</f>
        <v>4</v>
      </c>
      <c r="K121" s="31">
        <f>'Self Contained'!K24</f>
        <v>4</v>
      </c>
      <c r="L121" s="31">
        <f>'Self Contained'!L24</f>
        <v>7</v>
      </c>
      <c r="M121" s="31"/>
      <c r="N121" s="31"/>
      <c r="O121" s="31"/>
      <c r="P121" s="31"/>
      <c r="Q121" s="35">
        <f t="shared" si="1"/>
        <v>15</v>
      </c>
      <c r="R121" s="35"/>
      <c r="S121" s="39"/>
      <c r="T121" s="39"/>
      <c r="U121" s="35"/>
      <c r="V121" s="35">
        <v>15.0</v>
      </c>
      <c r="W121" s="41"/>
      <c r="X121" s="41"/>
      <c r="Y121" s="41"/>
      <c r="Z121" s="9"/>
      <c r="AA121" s="9"/>
      <c r="AB121" s="9"/>
      <c r="AC121" s="10"/>
      <c r="AD121" s="10"/>
      <c r="AE121" s="10"/>
      <c r="AF121" s="10"/>
      <c r="AG121" s="10"/>
      <c r="AH121" s="10"/>
      <c r="AI121" s="10"/>
    </row>
    <row r="122">
      <c r="A122" s="18" t="s">
        <v>177</v>
      </c>
      <c r="B122" s="23"/>
      <c r="C122" s="23"/>
      <c r="D122" s="23"/>
      <c r="E122" s="23"/>
      <c r="F122" s="23"/>
      <c r="G122" s="23"/>
      <c r="H122" s="23"/>
      <c r="I122" s="23"/>
      <c r="J122" s="23">
        <f>'MIS report'!K103</f>
        <v>347</v>
      </c>
      <c r="K122" s="23">
        <f>'MIS report'!L103</f>
        <v>338</v>
      </c>
      <c r="L122" s="23">
        <f>'MIS report'!M103</f>
        <v>363</v>
      </c>
      <c r="M122" s="23"/>
      <c r="N122" s="23"/>
      <c r="O122" s="23"/>
      <c r="P122" s="23"/>
      <c r="Q122" s="58">
        <f t="shared" si="1"/>
        <v>1048</v>
      </c>
      <c r="R122" s="35">
        <f t="shared" ref="R122:R123" si="5">Q122</f>
        <v>1048</v>
      </c>
      <c r="S122" s="59">
        <v>1026.0</v>
      </c>
      <c r="T122" s="59">
        <f t="shared" ref="T122:T124" si="6">R122-S122</f>
        <v>22</v>
      </c>
      <c r="U122" s="58">
        <v>1030.0</v>
      </c>
      <c r="V122" s="58">
        <v>1056.0</v>
      </c>
      <c r="W122" s="41"/>
      <c r="X122" s="41">
        <f>'MIS report'!W103</f>
        <v>58</v>
      </c>
      <c r="Y122" s="41">
        <f>'MIS report'!X103</f>
        <v>45</v>
      </c>
      <c r="Z122" s="9"/>
      <c r="AA122" s="9"/>
      <c r="AB122" s="9"/>
      <c r="AC122" s="10"/>
      <c r="AD122" s="10"/>
      <c r="AE122" s="10"/>
      <c r="AF122" s="10"/>
      <c r="AG122" s="10"/>
      <c r="AH122" s="10"/>
      <c r="AI122" s="10"/>
    </row>
    <row r="123">
      <c r="A123" s="28" t="s">
        <v>236</v>
      </c>
      <c r="B123" s="31"/>
      <c r="C123" s="31"/>
      <c r="D123" s="31"/>
      <c r="E123" s="31"/>
      <c r="F123" s="31"/>
      <c r="G123" s="31"/>
      <c r="H123" s="31"/>
      <c r="I123" s="31"/>
      <c r="J123" s="31">
        <f>'MIS report'!K100</f>
        <v>244</v>
      </c>
      <c r="K123" s="31">
        <f>'MIS report'!L100</f>
        <v>218</v>
      </c>
      <c r="L123" s="31">
        <f>'MIS report'!M100</f>
        <v>227</v>
      </c>
      <c r="M123" s="31"/>
      <c r="N123" s="31"/>
      <c r="O123" s="31"/>
      <c r="P123" s="31"/>
      <c r="Q123" s="35">
        <f t="shared" si="1"/>
        <v>689</v>
      </c>
      <c r="R123" s="35">
        <f t="shared" si="5"/>
        <v>689</v>
      </c>
      <c r="S123" s="39">
        <v>712.0</v>
      </c>
      <c r="T123" s="39">
        <f t="shared" si="6"/>
        <v>-23</v>
      </c>
      <c r="U123" s="35">
        <v>694.0</v>
      </c>
      <c r="V123" s="35">
        <v>694.0</v>
      </c>
      <c r="W123" s="41"/>
      <c r="X123" s="41">
        <f>'MIS report'!W100</f>
        <v>49</v>
      </c>
      <c r="Y123" s="41">
        <f>'MIS report'!X100</f>
        <v>44</v>
      </c>
      <c r="Z123" s="9"/>
      <c r="AA123" s="9"/>
      <c r="AB123" s="9"/>
      <c r="AC123" s="10"/>
      <c r="AD123" s="10"/>
      <c r="AE123" s="10"/>
      <c r="AF123" s="10"/>
      <c r="AG123" s="10"/>
      <c r="AH123" s="10"/>
      <c r="AI123" s="10"/>
    </row>
    <row r="124">
      <c r="A124" s="18" t="s">
        <v>178</v>
      </c>
      <c r="B124" s="23"/>
      <c r="C124" s="23"/>
      <c r="D124" s="23"/>
      <c r="E124" s="23"/>
      <c r="F124" s="23"/>
      <c r="G124" s="23"/>
      <c r="H124" s="23"/>
      <c r="I124" s="23"/>
      <c r="J124" s="23">
        <f>'MIS report'!K104-J125</f>
        <v>341</v>
      </c>
      <c r="K124" s="23">
        <f>'MIS report'!L104-K125</f>
        <v>270</v>
      </c>
      <c r="L124" s="23">
        <f>'MIS report'!M104-L125</f>
        <v>294</v>
      </c>
      <c r="M124" s="23"/>
      <c r="N124" s="23"/>
      <c r="O124" s="23"/>
      <c r="P124" s="23"/>
      <c r="Q124" s="58">
        <f t="shared" si="1"/>
        <v>905</v>
      </c>
      <c r="R124" s="58">
        <f>Q124+Q125</f>
        <v>920</v>
      </c>
      <c r="S124" s="59">
        <v>909.0</v>
      </c>
      <c r="T124" s="59">
        <f t="shared" si="6"/>
        <v>11</v>
      </c>
      <c r="U124" s="58">
        <v>875.0</v>
      </c>
      <c r="V124" s="58">
        <v>879.0</v>
      </c>
      <c r="W124" s="41"/>
      <c r="X124" s="41">
        <f>'MIS report'!W104</f>
        <v>62</v>
      </c>
      <c r="Y124" s="41">
        <f>'MIS report'!X104</f>
        <v>60</v>
      </c>
      <c r="Z124" s="9"/>
      <c r="AA124" s="9"/>
      <c r="AB124" s="9"/>
      <c r="AC124" s="10"/>
      <c r="AD124" s="10"/>
      <c r="AE124" s="10"/>
      <c r="AF124" s="10"/>
      <c r="AG124" s="10"/>
      <c r="AH124" s="10"/>
      <c r="AI124" s="10"/>
    </row>
    <row r="125" ht="15.75" customHeight="1">
      <c r="A125" s="18" t="s">
        <v>62</v>
      </c>
      <c r="B125" s="23"/>
      <c r="C125" s="23"/>
      <c r="D125" s="23"/>
      <c r="E125" s="23"/>
      <c r="F125" s="23"/>
      <c r="G125" s="23"/>
      <c r="H125" s="23"/>
      <c r="I125" s="23"/>
      <c r="J125" s="23">
        <f>'Self Contained'!J25</f>
        <v>3</v>
      </c>
      <c r="K125" s="23">
        <f>'Self Contained'!K25</f>
        <v>4</v>
      </c>
      <c r="L125" s="23">
        <f>'Self Contained'!L25</f>
        <v>8</v>
      </c>
      <c r="M125" s="23"/>
      <c r="N125" s="23"/>
      <c r="O125" s="23"/>
      <c r="P125" s="23"/>
      <c r="Q125" s="58">
        <f t="shared" si="1"/>
        <v>15</v>
      </c>
      <c r="R125" s="58"/>
      <c r="S125" s="59"/>
      <c r="T125" s="59"/>
      <c r="U125" s="58"/>
      <c r="V125" s="58">
        <v>15.0</v>
      </c>
      <c r="W125" s="41"/>
      <c r="X125" s="41"/>
      <c r="Y125" s="41"/>
      <c r="Z125" s="9"/>
      <c r="AA125" s="9"/>
      <c r="AB125" s="9"/>
      <c r="AC125" s="10"/>
      <c r="AD125" s="10"/>
      <c r="AE125" s="10"/>
      <c r="AF125" s="10"/>
      <c r="AG125" s="10"/>
      <c r="AH125" s="10"/>
      <c r="AI125" s="10"/>
    </row>
    <row r="126">
      <c r="A126" s="28" t="s">
        <v>237</v>
      </c>
      <c r="B126" s="31"/>
      <c r="C126" s="31"/>
      <c r="D126" s="31"/>
      <c r="E126" s="31"/>
      <c r="F126" s="31"/>
      <c r="G126" s="31"/>
      <c r="H126" s="31"/>
      <c r="I126" s="31"/>
      <c r="J126" s="31">
        <f>'MIS report'!K108</f>
        <v>220</v>
      </c>
      <c r="K126" s="31">
        <f>'MIS report'!L108</f>
        <v>249</v>
      </c>
      <c r="L126" s="31">
        <f>'MIS report'!M108</f>
        <v>247</v>
      </c>
      <c r="M126" s="31"/>
      <c r="N126" s="31"/>
      <c r="O126" s="31"/>
      <c r="P126" s="31"/>
      <c r="Q126" s="35">
        <f t="shared" si="1"/>
        <v>716</v>
      </c>
      <c r="R126" s="91">
        <f>Q126+Q127</f>
        <v>716</v>
      </c>
      <c r="S126" s="39">
        <v>676.0</v>
      </c>
      <c r="T126" s="39">
        <f>R126-S126</f>
        <v>40</v>
      </c>
      <c r="U126" s="35">
        <v>684.0</v>
      </c>
      <c r="V126" s="35">
        <v>704.0</v>
      </c>
      <c r="W126" s="41"/>
      <c r="X126" s="41">
        <f>'MIS report'!W108</f>
        <v>44</v>
      </c>
      <c r="Y126" s="41">
        <f>'MIS report'!X108</f>
        <v>32</v>
      </c>
      <c r="Z126" s="9"/>
      <c r="AA126" s="9"/>
      <c r="AB126" s="9"/>
      <c r="AC126" s="10"/>
      <c r="AD126" s="10"/>
      <c r="AE126" s="10"/>
      <c r="AF126" s="10"/>
      <c r="AG126" s="10"/>
      <c r="AH126" s="10"/>
      <c r="AI126" s="10"/>
    </row>
    <row r="127">
      <c r="A127" s="28" t="s">
        <v>64</v>
      </c>
      <c r="B127" s="31"/>
      <c r="C127" s="31"/>
      <c r="D127" s="31"/>
      <c r="E127" s="31"/>
      <c r="F127" s="31"/>
      <c r="G127" s="31"/>
      <c r="H127" s="31"/>
      <c r="I127" s="31"/>
      <c r="J127" s="23" t="str">
        <f>'Self Contained'!J26</f>
        <v/>
      </c>
      <c r="K127" s="23" t="str">
        <f>'Self Contained'!K26</f>
        <v/>
      </c>
      <c r="L127" s="23" t="str">
        <f>'Self Contained'!L26</f>
        <v/>
      </c>
      <c r="M127" s="31"/>
      <c r="N127" s="31"/>
      <c r="O127" s="31"/>
      <c r="P127" s="31"/>
      <c r="Q127" s="35">
        <f t="shared" si="1"/>
        <v>0</v>
      </c>
      <c r="R127" s="35"/>
      <c r="S127" s="39"/>
      <c r="T127" s="39"/>
      <c r="U127" s="39"/>
      <c r="V127" s="35">
        <v>0.0</v>
      </c>
      <c r="W127" s="41"/>
      <c r="X127" s="41"/>
      <c r="Y127" s="4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>
      <c r="A128" s="18" t="s">
        <v>179</v>
      </c>
      <c r="B128" s="23"/>
      <c r="C128" s="23"/>
      <c r="D128" s="23"/>
      <c r="E128" s="23"/>
      <c r="F128" s="23"/>
      <c r="G128" s="23"/>
      <c r="H128" s="23"/>
      <c r="I128" s="23"/>
      <c r="J128" s="23">
        <f>'MIS report'!K105-J129</f>
        <v>263</v>
      </c>
      <c r="K128" s="23">
        <f>'MIS report'!L105-K129</f>
        <v>257</v>
      </c>
      <c r="L128" s="23">
        <f>'MIS report'!M105-L129</f>
        <v>266</v>
      </c>
      <c r="M128" s="23"/>
      <c r="N128" s="23"/>
      <c r="O128" s="23"/>
      <c r="P128" s="23"/>
      <c r="Q128" s="58">
        <f t="shared" si="1"/>
        <v>786</v>
      </c>
      <c r="R128" s="58">
        <f>Q128+Q129</f>
        <v>799</v>
      </c>
      <c r="S128" s="59">
        <v>777.0</v>
      </c>
      <c r="T128" s="59">
        <f>R128-S128</f>
        <v>22</v>
      </c>
      <c r="U128" s="58">
        <v>767.0</v>
      </c>
      <c r="V128" s="58">
        <v>777.0</v>
      </c>
      <c r="W128" s="41"/>
      <c r="X128" s="41">
        <f>'MIS report'!W105</f>
        <v>44</v>
      </c>
      <c r="Y128" s="41">
        <f>'MIS report'!X105</f>
        <v>42</v>
      </c>
      <c r="Z128" s="9"/>
      <c r="AA128" s="9"/>
      <c r="AB128" s="9"/>
      <c r="AC128" s="10"/>
      <c r="AD128" s="10"/>
      <c r="AE128" s="10"/>
      <c r="AF128" s="10"/>
      <c r="AG128" s="10"/>
      <c r="AH128" s="10"/>
      <c r="AI128" s="10"/>
    </row>
    <row r="129" ht="15.75" customHeight="1">
      <c r="A129" s="18" t="s">
        <v>66</v>
      </c>
      <c r="B129" s="23"/>
      <c r="C129" s="23"/>
      <c r="D129" s="23"/>
      <c r="E129" s="23"/>
      <c r="F129" s="23"/>
      <c r="G129" s="23"/>
      <c r="H129" s="23"/>
      <c r="I129" s="23"/>
      <c r="J129" s="23">
        <f>'Self Contained'!J27</f>
        <v>6</v>
      </c>
      <c r="K129" s="23">
        <f>'Self Contained'!K27</f>
        <v>2</v>
      </c>
      <c r="L129" s="23">
        <f>'Self Contained'!L27</f>
        <v>5</v>
      </c>
      <c r="M129" s="23"/>
      <c r="N129" s="23"/>
      <c r="O129" s="23"/>
      <c r="P129" s="23"/>
      <c r="Q129" s="58">
        <f t="shared" si="1"/>
        <v>13</v>
      </c>
      <c r="R129" s="58"/>
      <c r="S129" s="59"/>
      <c r="T129" s="59"/>
      <c r="U129" s="58"/>
      <c r="V129" s="58">
        <v>13.0</v>
      </c>
      <c r="W129" s="41"/>
      <c r="X129" s="41"/>
      <c r="Y129" s="41"/>
      <c r="Z129" s="9"/>
      <c r="AA129" s="9"/>
      <c r="AB129" s="9"/>
      <c r="AC129" s="10"/>
      <c r="AD129" s="10"/>
      <c r="AE129" s="10"/>
      <c r="AF129" s="10"/>
      <c r="AG129" s="10"/>
      <c r="AH129" s="10"/>
      <c r="AI129" s="10"/>
    </row>
    <row r="130">
      <c r="A130" s="28" t="s">
        <v>181</v>
      </c>
      <c r="B130" s="31"/>
      <c r="C130" s="31"/>
      <c r="D130" s="31"/>
      <c r="E130" s="31"/>
      <c r="F130" s="31"/>
      <c r="G130" s="31"/>
      <c r="H130" s="31"/>
      <c r="I130" s="31"/>
      <c r="J130" s="31">
        <f>'MIS report'!K106-J131</f>
        <v>380</v>
      </c>
      <c r="K130" s="31">
        <f>'MIS report'!L106-K131</f>
        <v>341</v>
      </c>
      <c r="L130" s="31">
        <f>'MIS report'!M106-L131</f>
        <v>333</v>
      </c>
      <c r="M130" s="31"/>
      <c r="N130" s="31"/>
      <c r="O130" s="31"/>
      <c r="P130" s="31"/>
      <c r="Q130" s="35">
        <f t="shared" si="1"/>
        <v>1054</v>
      </c>
      <c r="R130" s="91">
        <f>Q130+Q131</f>
        <v>1066</v>
      </c>
      <c r="S130" s="39">
        <v>1079.0</v>
      </c>
      <c r="T130" s="39">
        <f>R130-S130</f>
        <v>-13</v>
      </c>
      <c r="U130" s="91">
        <v>972.0</v>
      </c>
      <c r="V130" s="35">
        <v>974.0</v>
      </c>
      <c r="W130" s="41"/>
      <c r="X130" s="41">
        <f>'MIS report'!W106</f>
        <v>46</v>
      </c>
      <c r="Y130" s="41">
        <f>'MIS report'!X106</f>
        <v>41</v>
      </c>
      <c r="Z130" s="9"/>
      <c r="AA130" s="9"/>
      <c r="AB130" s="9"/>
      <c r="AC130" s="10"/>
      <c r="AD130" s="10"/>
      <c r="AE130" s="10"/>
      <c r="AF130" s="10"/>
      <c r="AG130" s="10"/>
      <c r="AH130" s="10"/>
      <c r="AI130" s="10"/>
    </row>
    <row r="131" ht="15.75" customHeight="1">
      <c r="A131" s="28" t="s">
        <v>68</v>
      </c>
      <c r="B131" s="31"/>
      <c r="C131" s="31"/>
      <c r="D131" s="31"/>
      <c r="E131" s="31"/>
      <c r="F131" s="31"/>
      <c r="G131" s="31"/>
      <c r="H131" s="31"/>
      <c r="I131" s="31"/>
      <c r="J131" s="31">
        <f>'Self Contained'!J28</f>
        <v>8</v>
      </c>
      <c r="K131" s="31">
        <f>'Self Contained'!K28</f>
        <v>3</v>
      </c>
      <c r="L131" s="31">
        <f>'Self Contained'!L28</f>
        <v>1</v>
      </c>
      <c r="M131" s="31"/>
      <c r="N131" s="31"/>
      <c r="O131" s="31"/>
      <c r="P131" s="31"/>
      <c r="Q131" s="35">
        <f t="shared" si="1"/>
        <v>12</v>
      </c>
      <c r="R131" s="35"/>
      <c r="S131" s="39"/>
      <c r="T131" s="39"/>
      <c r="U131" s="35"/>
      <c r="V131" s="35">
        <v>12.0</v>
      </c>
      <c r="W131" s="41"/>
      <c r="X131" s="41"/>
      <c r="Y131" s="41"/>
      <c r="Z131" s="9"/>
      <c r="AA131" s="9"/>
      <c r="AB131" s="9"/>
      <c r="AC131" s="10"/>
      <c r="AD131" s="10"/>
      <c r="AE131" s="10"/>
      <c r="AF131" s="10"/>
      <c r="AG131" s="10"/>
      <c r="AH131" s="10"/>
      <c r="AI131" s="10"/>
    </row>
    <row r="132">
      <c r="A132" s="18" t="s">
        <v>184</v>
      </c>
      <c r="B132" s="23"/>
      <c r="C132" s="23"/>
      <c r="D132" s="23"/>
      <c r="E132" s="23"/>
      <c r="F132" s="23"/>
      <c r="G132" s="23"/>
      <c r="H132" s="23"/>
      <c r="I132" s="23"/>
      <c r="J132" s="23">
        <f>'MIS report'!K109-J133</f>
        <v>431</v>
      </c>
      <c r="K132" s="23">
        <f>'MIS report'!L109-K133</f>
        <v>466</v>
      </c>
      <c r="L132" s="23">
        <f>'MIS report'!M109-L133</f>
        <v>456</v>
      </c>
      <c r="M132" s="23"/>
      <c r="N132" s="23"/>
      <c r="O132" s="23"/>
      <c r="P132" s="23"/>
      <c r="Q132" s="58">
        <f t="shared" si="1"/>
        <v>1353</v>
      </c>
      <c r="R132" s="58">
        <f>Q132+Q133</f>
        <v>1369</v>
      </c>
      <c r="S132" s="59">
        <v>1369.0</v>
      </c>
      <c r="T132" s="59">
        <f>R132-S132</f>
        <v>0</v>
      </c>
      <c r="U132" s="58">
        <v>1373.0</v>
      </c>
      <c r="V132" s="58">
        <v>1366.0</v>
      </c>
      <c r="W132" s="41"/>
      <c r="X132" s="41">
        <f>'MIS report'!W109</f>
        <v>42</v>
      </c>
      <c r="Y132" s="41">
        <f>'MIS report'!X109</f>
        <v>23</v>
      </c>
      <c r="Z132" s="9"/>
      <c r="AA132" s="9"/>
      <c r="AB132" s="9"/>
      <c r="AC132" s="10"/>
      <c r="AD132" s="10"/>
      <c r="AE132" s="10"/>
      <c r="AF132" s="10"/>
      <c r="AG132" s="10"/>
      <c r="AH132" s="10"/>
      <c r="AI132" s="10"/>
    </row>
    <row r="133" ht="15.75" customHeight="1">
      <c r="A133" s="18" t="s">
        <v>71</v>
      </c>
      <c r="B133" s="23"/>
      <c r="C133" s="23"/>
      <c r="D133" s="23"/>
      <c r="E133" s="23"/>
      <c r="F133" s="23"/>
      <c r="G133" s="23"/>
      <c r="H133" s="23"/>
      <c r="I133" s="23"/>
      <c r="J133" s="23">
        <f>'Self Contained'!J29</f>
        <v>6</v>
      </c>
      <c r="K133" s="23">
        <f>'Self Contained'!K29</f>
        <v>5</v>
      </c>
      <c r="L133" s="23">
        <f>'Self Contained'!L29</f>
        <v>5</v>
      </c>
      <c r="M133" s="23"/>
      <c r="N133" s="23"/>
      <c r="O133" s="23"/>
      <c r="P133" s="23"/>
      <c r="Q133" s="58">
        <f t="shared" si="1"/>
        <v>16</v>
      </c>
      <c r="R133" s="58"/>
      <c r="S133" s="59"/>
      <c r="T133" s="59"/>
      <c r="U133" s="58"/>
      <c r="V133" s="58">
        <v>16.0</v>
      </c>
      <c r="W133" s="41"/>
      <c r="X133" s="41"/>
      <c r="Y133" s="41"/>
      <c r="Z133" s="9"/>
      <c r="AA133" s="9"/>
      <c r="AB133" s="9"/>
      <c r="AC133" s="10"/>
      <c r="AD133" s="10"/>
      <c r="AE133" s="10"/>
      <c r="AF133" s="10"/>
      <c r="AG133" s="10"/>
      <c r="AH133" s="10"/>
      <c r="AI133" s="10"/>
    </row>
    <row r="134">
      <c r="A134" s="28" t="s">
        <v>238</v>
      </c>
      <c r="B134" s="31"/>
      <c r="C134" s="31"/>
      <c r="D134" s="31"/>
      <c r="E134" s="31"/>
      <c r="F134" s="31"/>
      <c r="G134" s="31"/>
      <c r="H134" s="31"/>
      <c r="I134" s="31"/>
      <c r="J134" s="31">
        <f>'MIS report'!K107-J135</f>
        <v>553</v>
      </c>
      <c r="K134" s="31">
        <f>'MIS report'!L107-K135</f>
        <v>589</v>
      </c>
      <c r="L134" s="31">
        <f>'MIS report'!M107-L135</f>
        <v>529</v>
      </c>
      <c r="M134" s="31"/>
      <c r="N134" s="31"/>
      <c r="O134" s="31"/>
      <c r="P134" s="31"/>
      <c r="Q134" s="35">
        <f t="shared" si="1"/>
        <v>1671</v>
      </c>
      <c r="R134" s="91">
        <f>Q134+Q135</f>
        <v>1686</v>
      </c>
      <c r="S134" s="39">
        <v>1657.0</v>
      </c>
      <c r="T134" s="39">
        <f>R134-S134</f>
        <v>29</v>
      </c>
      <c r="U134" s="91">
        <v>1601.0</v>
      </c>
      <c r="V134" s="35">
        <v>1584.0</v>
      </c>
      <c r="W134" s="41"/>
      <c r="X134" s="41">
        <f>'MIS report'!W107</f>
        <v>34</v>
      </c>
      <c r="Y134" s="41">
        <f>'MIS report'!X107</f>
        <v>31</v>
      </c>
      <c r="Z134" s="9"/>
      <c r="AA134" s="9"/>
      <c r="AB134" s="9"/>
      <c r="AC134" s="10"/>
      <c r="AD134" s="10"/>
      <c r="AE134" s="10"/>
      <c r="AF134" s="10"/>
      <c r="AG134" s="10"/>
      <c r="AH134" s="10"/>
      <c r="AI134" s="10"/>
    </row>
    <row r="135" ht="15.75" customHeight="1">
      <c r="A135" s="28" t="s">
        <v>73</v>
      </c>
      <c r="B135" s="31"/>
      <c r="C135" s="31"/>
      <c r="D135" s="31"/>
      <c r="E135" s="31"/>
      <c r="F135" s="31"/>
      <c r="G135" s="31"/>
      <c r="H135" s="31"/>
      <c r="I135" s="31"/>
      <c r="J135" s="31">
        <f>'Self Contained'!J30</f>
        <v>3</v>
      </c>
      <c r="K135" s="31">
        <f>'Self Contained'!K30</f>
        <v>5</v>
      </c>
      <c r="L135" s="31">
        <f>'Self Contained'!L30</f>
        <v>7</v>
      </c>
      <c r="M135" s="31"/>
      <c r="N135" s="31"/>
      <c r="O135" s="31"/>
      <c r="P135" s="31"/>
      <c r="Q135" s="35">
        <f t="shared" si="1"/>
        <v>15</v>
      </c>
      <c r="R135" s="35"/>
      <c r="S135" s="39"/>
      <c r="T135" s="39"/>
      <c r="U135" s="39"/>
      <c r="V135" s="39">
        <v>15.0</v>
      </c>
      <c r="W135" s="41"/>
      <c r="X135" s="41"/>
      <c r="Y135" s="41"/>
      <c r="Z135" s="9"/>
      <c r="AA135" s="9"/>
      <c r="AB135" s="9"/>
      <c r="AC135" s="10"/>
      <c r="AD135" s="10"/>
      <c r="AE135" s="10"/>
      <c r="AF135" s="10"/>
      <c r="AG135" s="10"/>
      <c r="AH135" s="10"/>
      <c r="AI135" s="10"/>
    </row>
    <row r="136">
      <c r="A136" s="15" t="s">
        <v>74</v>
      </c>
      <c r="B136" s="96">
        <f t="shared" ref="B136:I136" si="7">SUM(B118:B134)</f>
        <v>0</v>
      </c>
      <c r="C136" s="96">
        <f t="shared" si="7"/>
        <v>0</v>
      </c>
      <c r="D136" s="96">
        <f t="shared" si="7"/>
        <v>0</v>
      </c>
      <c r="E136" s="96">
        <f t="shared" si="7"/>
        <v>0</v>
      </c>
      <c r="F136" s="96">
        <f t="shared" si="7"/>
        <v>0</v>
      </c>
      <c r="G136" s="96">
        <f t="shared" si="7"/>
        <v>0</v>
      </c>
      <c r="H136" s="96">
        <f t="shared" si="7"/>
        <v>0</v>
      </c>
      <c r="I136" s="96">
        <f t="shared" si="7"/>
        <v>0</v>
      </c>
      <c r="J136" s="96">
        <f t="shared" ref="J136:L136" si="8">SUM(J118:J135)</f>
        <v>3717</v>
      </c>
      <c r="K136" s="96">
        <f t="shared" si="8"/>
        <v>3692</v>
      </c>
      <c r="L136" s="96">
        <f t="shared" si="8"/>
        <v>3698</v>
      </c>
      <c r="M136" s="96">
        <f t="shared" ref="M136:P136" si="9">SUM(M118:M134)</f>
        <v>0</v>
      </c>
      <c r="N136" s="96">
        <f t="shared" si="9"/>
        <v>0</v>
      </c>
      <c r="O136" s="96">
        <f t="shared" si="9"/>
        <v>0</v>
      </c>
      <c r="P136" s="96">
        <f t="shared" si="9"/>
        <v>0</v>
      </c>
      <c r="Q136" s="97">
        <f t="shared" si="1"/>
        <v>11107</v>
      </c>
      <c r="R136" s="98">
        <f>SUM(R118:R135)</f>
        <v>11107</v>
      </c>
      <c r="S136" s="98">
        <f t="shared" ref="S136:U136" si="10">SUM(S118:S134)</f>
        <v>11073</v>
      </c>
      <c r="T136" s="98">
        <f t="shared" si="10"/>
        <v>34</v>
      </c>
      <c r="U136" s="98">
        <f t="shared" si="10"/>
        <v>10717</v>
      </c>
      <c r="V136" s="98">
        <f>SUM(V118:V135)</f>
        <v>10877</v>
      </c>
      <c r="W136" s="41"/>
      <c r="X136" s="41">
        <f>'MIS report'!W110</f>
        <v>466</v>
      </c>
      <c r="Y136" s="41">
        <f>'MIS report'!X110</f>
        <v>388</v>
      </c>
      <c r="Z136" s="9"/>
      <c r="AA136" s="9"/>
      <c r="AB136" s="9"/>
      <c r="AC136" s="10"/>
      <c r="AD136" s="10"/>
      <c r="AE136" s="10"/>
      <c r="AF136" s="10"/>
      <c r="AG136" s="10"/>
      <c r="AH136" s="10"/>
      <c r="AI136" s="10"/>
    </row>
    <row r="137" ht="7.5" customHeight="1">
      <c r="A137" s="32"/>
      <c r="B137" s="31"/>
      <c r="C137" s="31"/>
      <c r="D137" s="31"/>
      <c r="E137" s="31"/>
      <c r="F137" s="31"/>
      <c r="G137" s="31"/>
      <c r="H137" s="31"/>
      <c r="I137" s="31"/>
      <c r="J137" s="99"/>
      <c r="K137" s="99"/>
      <c r="L137" s="99"/>
      <c r="M137" s="31"/>
      <c r="N137" s="31"/>
      <c r="O137" s="31"/>
      <c r="P137" s="31"/>
      <c r="Q137" s="35"/>
      <c r="R137" s="35"/>
      <c r="S137" s="35"/>
      <c r="T137" s="35"/>
      <c r="U137" s="35"/>
      <c r="V137" s="35"/>
      <c r="W137" s="41"/>
      <c r="X137" s="41"/>
      <c r="Y137" s="41"/>
      <c r="Z137" s="9"/>
      <c r="AA137" s="9"/>
      <c r="AB137" s="9"/>
      <c r="AC137" s="10"/>
      <c r="AD137" s="10"/>
      <c r="AE137" s="10"/>
      <c r="AF137" s="10"/>
      <c r="AG137" s="10"/>
      <c r="AH137" s="10"/>
      <c r="AI137" s="10"/>
    </row>
    <row r="138">
      <c r="A138" s="18" t="s">
        <v>239</v>
      </c>
      <c r="B138" s="23"/>
      <c r="C138" s="23"/>
      <c r="D138" s="23"/>
      <c r="E138" s="23"/>
      <c r="F138" s="23"/>
      <c r="G138" s="23"/>
      <c r="H138" s="23"/>
      <c r="I138" s="23"/>
      <c r="J138" s="100"/>
      <c r="K138" s="100"/>
      <c r="L138" s="100"/>
      <c r="M138" s="23">
        <f>'MIS report'!N111-M139</f>
        <v>719</v>
      </c>
      <c r="N138" s="23">
        <f>'MIS report'!O111-N139</f>
        <v>698</v>
      </c>
      <c r="O138" s="23">
        <f>'MIS report'!P111-O139</f>
        <v>664</v>
      </c>
      <c r="P138" s="23">
        <f>'MIS report'!Q111-P139</f>
        <v>608</v>
      </c>
      <c r="Q138" s="58">
        <f t="shared" ref="Q138:Q151" si="11">SUM(B138:P138)</f>
        <v>2689</v>
      </c>
      <c r="R138" s="58">
        <f>Q138+Q139</f>
        <v>2710</v>
      </c>
      <c r="S138" s="59">
        <v>2790.0</v>
      </c>
      <c r="T138" s="59">
        <f>R138-S138</f>
        <v>-80</v>
      </c>
      <c r="U138" s="58">
        <v>2741.0</v>
      </c>
      <c r="V138" s="58">
        <v>2631.0</v>
      </c>
      <c r="W138" s="41"/>
      <c r="X138" s="41">
        <f>'MIS report'!W111</f>
        <v>126</v>
      </c>
      <c r="Y138" s="41">
        <f>'MIS report'!X111</f>
        <v>154</v>
      </c>
      <c r="Z138" s="9"/>
      <c r="AA138" s="9"/>
      <c r="AB138" s="9"/>
      <c r="AC138" s="10"/>
      <c r="AD138" s="10"/>
      <c r="AE138" s="10"/>
      <c r="AF138" s="10"/>
      <c r="AG138" s="10"/>
      <c r="AH138" s="10"/>
      <c r="AI138" s="10"/>
    </row>
    <row r="139" ht="15.75" customHeight="1">
      <c r="A139" s="18" t="s">
        <v>81</v>
      </c>
      <c r="B139" s="23"/>
      <c r="C139" s="23"/>
      <c r="D139" s="23"/>
      <c r="E139" s="23"/>
      <c r="F139" s="23"/>
      <c r="G139" s="23"/>
      <c r="H139" s="23"/>
      <c r="I139" s="23"/>
      <c r="J139" s="100"/>
      <c r="K139" s="100"/>
      <c r="L139" s="100"/>
      <c r="M139" s="23">
        <f>'Self Contained'!M33</f>
        <v>5</v>
      </c>
      <c r="N139" s="23">
        <f>'Self Contained'!N33</f>
        <v>3</v>
      </c>
      <c r="O139" s="23">
        <f>'Self Contained'!O33</f>
        <v>5</v>
      </c>
      <c r="P139" s="23">
        <f>'Self Contained'!P33</f>
        <v>8</v>
      </c>
      <c r="Q139" s="58">
        <f t="shared" si="11"/>
        <v>21</v>
      </c>
      <c r="R139" s="58"/>
      <c r="S139" s="59"/>
      <c r="T139" s="59"/>
      <c r="U139" s="58"/>
      <c r="V139" s="58">
        <v>21.0</v>
      </c>
      <c r="W139" s="41"/>
      <c r="X139" s="41"/>
      <c r="Y139" s="41"/>
      <c r="Z139" s="9"/>
      <c r="AA139" s="9"/>
      <c r="AB139" s="9"/>
      <c r="AC139" s="10"/>
      <c r="AD139" s="10"/>
      <c r="AE139" s="10"/>
      <c r="AF139" s="10"/>
      <c r="AG139" s="10"/>
      <c r="AH139" s="10"/>
      <c r="AI139" s="10"/>
    </row>
    <row r="140">
      <c r="A140" s="28" t="s">
        <v>240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>
        <f>'MIS report'!N112-M141</f>
        <v>720</v>
      </c>
      <c r="N140" s="31">
        <f>'MIS report'!O112-N141</f>
        <v>693</v>
      </c>
      <c r="O140" s="31">
        <f>'MIS report'!P112-O141</f>
        <v>623</v>
      </c>
      <c r="P140" s="31">
        <f>'MIS report'!Q112-P141</f>
        <v>571</v>
      </c>
      <c r="Q140" s="35">
        <f t="shared" si="11"/>
        <v>2607</v>
      </c>
      <c r="R140" s="91">
        <f>Q140+Q141</f>
        <v>2633</v>
      </c>
      <c r="S140" s="39">
        <v>2701.0</v>
      </c>
      <c r="T140" s="39">
        <f>R140-S140</f>
        <v>-68</v>
      </c>
      <c r="U140" s="91">
        <v>2578.0</v>
      </c>
      <c r="V140" s="35">
        <v>2505.0</v>
      </c>
      <c r="W140" s="41"/>
      <c r="X140" s="41">
        <f>'MIS report'!W112</f>
        <v>122</v>
      </c>
      <c r="Y140" s="41">
        <f>'MIS report'!X112</f>
        <v>173</v>
      </c>
      <c r="Z140" s="9"/>
      <c r="AA140" s="9"/>
      <c r="AB140" s="9"/>
      <c r="AC140" s="10"/>
      <c r="AD140" s="10"/>
      <c r="AE140" s="10"/>
      <c r="AF140" s="10"/>
      <c r="AG140" s="10"/>
      <c r="AH140" s="10"/>
      <c r="AI140" s="10"/>
    </row>
    <row r="141" ht="15.75" customHeight="1">
      <c r="A141" s="28" t="s">
        <v>86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>
        <f>'Self Contained'!M34</f>
        <v>8</v>
      </c>
      <c r="N141" s="31">
        <f>'Self Contained'!N34</f>
        <v>4</v>
      </c>
      <c r="O141" s="31">
        <f>'Self Contained'!O34</f>
        <v>4</v>
      </c>
      <c r="P141" s="31">
        <f>'Self Contained'!P34</f>
        <v>10</v>
      </c>
      <c r="Q141" s="35">
        <f t="shared" si="11"/>
        <v>26</v>
      </c>
      <c r="R141" s="35"/>
      <c r="S141" s="39"/>
      <c r="T141" s="39"/>
      <c r="U141" s="35"/>
      <c r="V141" s="35">
        <v>26.0</v>
      </c>
      <c r="W141" s="41"/>
      <c r="X141" s="41"/>
      <c r="Y141" s="41"/>
      <c r="Z141" s="9"/>
      <c r="AA141" s="9"/>
      <c r="AB141" s="9"/>
      <c r="AC141" s="10"/>
      <c r="AD141" s="10"/>
      <c r="AE141" s="10"/>
      <c r="AF141" s="10"/>
      <c r="AG141" s="10"/>
      <c r="AH141" s="10"/>
      <c r="AI141" s="10"/>
    </row>
    <row r="142">
      <c r="A142" s="18" t="s">
        <v>241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>
        <f>'MIS report'!N113-M143</f>
        <v>895</v>
      </c>
      <c r="N142" s="23">
        <f>'MIS report'!O113-N143</f>
        <v>856</v>
      </c>
      <c r="O142" s="23">
        <f>'MIS report'!P113-O143</f>
        <v>746</v>
      </c>
      <c r="P142" s="23">
        <f>'MIS report'!Q113-P143</f>
        <v>682</v>
      </c>
      <c r="Q142" s="58">
        <f t="shared" si="11"/>
        <v>3179</v>
      </c>
      <c r="R142" s="58">
        <f>Q142+Q143</f>
        <v>3203</v>
      </c>
      <c r="S142" s="59">
        <v>3319.0</v>
      </c>
      <c r="T142" s="59">
        <f>R142-S142</f>
        <v>-116</v>
      </c>
      <c r="U142" s="58">
        <v>3114.0</v>
      </c>
      <c r="V142" s="58">
        <v>3024.0</v>
      </c>
      <c r="W142" s="41"/>
      <c r="X142" s="41">
        <f>'MIS report'!W113</f>
        <v>102</v>
      </c>
      <c r="Y142" s="41">
        <f>'MIS report'!X113</f>
        <v>115</v>
      </c>
      <c r="Z142" s="9"/>
      <c r="AA142" s="9"/>
      <c r="AB142" s="9"/>
      <c r="AC142" s="10"/>
      <c r="AD142" s="10"/>
      <c r="AE142" s="10"/>
      <c r="AF142" s="10"/>
      <c r="AG142" s="10"/>
      <c r="AH142" s="10"/>
      <c r="AI142" s="10"/>
    </row>
    <row r="143" ht="15.75" customHeight="1">
      <c r="A143" s="18" t="s">
        <v>88</v>
      </c>
      <c r="B143" s="23"/>
      <c r="C143" s="23"/>
      <c r="D143" s="23"/>
      <c r="E143" s="23"/>
      <c r="F143" s="23"/>
      <c r="G143" s="23"/>
      <c r="H143" s="101"/>
      <c r="I143" s="23"/>
      <c r="J143" s="23"/>
      <c r="K143" s="23"/>
      <c r="L143" s="23"/>
      <c r="M143" s="23">
        <f>'Self Contained'!M35</f>
        <v>6</v>
      </c>
      <c r="N143" s="23">
        <f>'Self Contained'!N35</f>
        <v>5</v>
      </c>
      <c r="O143" s="23">
        <f>'Self Contained'!O35</f>
        <v>5</v>
      </c>
      <c r="P143" s="23">
        <f>'Self Contained'!P35</f>
        <v>8</v>
      </c>
      <c r="Q143" s="58">
        <f t="shared" si="11"/>
        <v>24</v>
      </c>
      <c r="R143" s="58"/>
      <c r="S143" s="102"/>
      <c r="T143" s="59"/>
      <c r="U143" s="58"/>
      <c r="V143" s="58">
        <v>24.0</v>
      </c>
      <c r="W143" s="41"/>
      <c r="X143" s="41"/>
      <c r="Y143" s="41"/>
      <c r="Z143" s="9"/>
      <c r="AA143" s="9"/>
      <c r="AB143" s="9"/>
      <c r="AC143" s="10"/>
      <c r="AD143" s="10"/>
      <c r="AE143" s="10"/>
      <c r="AF143" s="10"/>
      <c r="AG143" s="10"/>
      <c r="AH143" s="10"/>
      <c r="AI143" s="10"/>
    </row>
    <row r="144">
      <c r="A144" s="28" t="s">
        <v>242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>
        <f>'MIS report'!N114-M145</f>
        <v>692</v>
      </c>
      <c r="N144" s="31">
        <f>'MIS report'!O114-N145</f>
        <v>675</v>
      </c>
      <c r="O144" s="31">
        <f>'MIS report'!P114-O145</f>
        <v>618</v>
      </c>
      <c r="P144" s="31">
        <f>'MIS report'!Q114-P145</f>
        <v>585</v>
      </c>
      <c r="Q144" s="35">
        <f t="shared" si="11"/>
        <v>2570</v>
      </c>
      <c r="R144" s="91">
        <f>Q144+Q145</f>
        <v>2612</v>
      </c>
      <c r="S144" s="39">
        <v>2664.0</v>
      </c>
      <c r="T144" s="39">
        <f>R144-S144</f>
        <v>-52</v>
      </c>
      <c r="U144" s="91">
        <v>2534.0</v>
      </c>
      <c r="V144" s="35">
        <v>2462.0</v>
      </c>
      <c r="W144" s="41"/>
      <c r="X144" s="41">
        <f>'MIS report'!W114</f>
        <v>138</v>
      </c>
      <c r="Y144" s="41">
        <f>'MIS report'!X114</f>
        <v>161</v>
      </c>
      <c r="Z144" s="9"/>
      <c r="AA144" s="9"/>
      <c r="AB144" s="9"/>
      <c r="AC144" s="10"/>
      <c r="AD144" s="10"/>
      <c r="AE144" s="10"/>
      <c r="AF144" s="10"/>
      <c r="AG144" s="10"/>
      <c r="AH144" s="10"/>
      <c r="AI144" s="10"/>
    </row>
    <row r="145" ht="15.75" customHeight="1">
      <c r="A145" s="28" t="s">
        <v>92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>
        <f>'Self Contained'!M36</f>
        <v>11</v>
      </c>
      <c r="N145" s="31">
        <f>'Self Contained'!N36</f>
        <v>14</v>
      </c>
      <c r="O145" s="31">
        <f>'Self Contained'!O36</f>
        <v>7</v>
      </c>
      <c r="P145" s="31">
        <f>'Self Contained'!P36</f>
        <v>10</v>
      </c>
      <c r="Q145" s="35">
        <f t="shared" si="11"/>
        <v>42</v>
      </c>
      <c r="R145" s="35"/>
      <c r="S145" s="103"/>
      <c r="T145" s="39"/>
      <c r="U145" s="35"/>
      <c r="V145" s="35">
        <v>42.0</v>
      </c>
      <c r="W145" s="41"/>
      <c r="X145" s="41"/>
      <c r="Y145" s="41"/>
      <c r="Z145" s="9"/>
      <c r="AA145" s="9"/>
      <c r="AB145" s="9"/>
      <c r="AC145" s="10"/>
      <c r="AD145" s="10"/>
      <c r="AE145" s="10"/>
      <c r="AF145" s="10"/>
      <c r="AG145" s="10"/>
      <c r="AH145" s="10"/>
      <c r="AI145" s="10"/>
    </row>
    <row r="146">
      <c r="A146" s="18" t="s">
        <v>243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>
        <f>'MIS report'!N115-M147</f>
        <v>691</v>
      </c>
      <c r="N146" s="23">
        <f>'MIS report'!O115-N147</f>
        <v>656</v>
      </c>
      <c r="O146" s="23">
        <f>'MIS report'!P115-O147</f>
        <v>680</v>
      </c>
      <c r="P146" s="23">
        <f>'MIS report'!Q115-P147</f>
        <v>622</v>
      </c>
      <c r="Q146" s="58">
        <f t="shared" si="11"/>
        <v>2649</v>
      </c>
      <c r="R146" s="58">
        <f>Q146+Q147</f>
        <v>2664</v>
      </c>
      <c r="S146" s="59">
        <v>2736.0</v>
      </c>
      <c r="T146" s="59">
        <f>R146-S146</f>
        <v>-72</v>
      </c>
      <c r="U146" s="58">
        <v>2672.0</v>
      </c>
      <c r="V146" s="58">
        <v>2640.0</v>
      </c>
      <c r="W146" s="41"/>
      <c r="X146" s="41">
        <f>'MIS report'!W115</f>
        <v>62</v>
      </c>
      <c r="Y146" s="41">
        <f>'MIS report'!X115</f>
        <v>79</v>
      </c>
      <c r="Z146" s="9"/>
      <c r="AA146" s="9"/>
      <c r="AB146" s="9"/>
      <c r="AC146" s="10"/>
      <c r="AD146" s="10"/>
      <c r="AE146" s="10"/>
      <c r="AF146" s="10"/>
      <c r="AG146" s="10"/>
      <c r="AH146" s="10"/>
      <c r="AI146" s="10"/>
    </row>
    <row r="147" ht="15.75" customHeight="1">
      <c r="A147" s="18" t="s">
        <v>94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>
        <f>'Self Contained'!M37</f>
        <v>4</v>
      </c>
      <c r="N147" s="23">
        <f>'Self Contained'!N37</f>
        <v>2</v>
      </c>
      <c r="O147" s="23">
        <f>'Self Contained'!O37</f>
        <v>4</v>
      </c>
      <c r="P147" s="23">
        <f>'Self Contained'!P37</f>
        <v>5</v>
      </c>
      <c r="Q147" s="58">
        <f t="shared" si="11"/>
        <v>15</v>
      </c>
      <c r="R147" s="58"/>
      <c r="S147" s="59"/>
      <c r="T147" s="59"/>
      <c r="U147" s="58"/>
      <c r="V147" s="58">
        <v>15.0</v>
      </c>
      <c r="W147" s="41"/>
      <c r="X147" s="41"/>
      <c r="Y147" s="41"/>
      <c r="Z147" s="9"/>
      <c r="AA147" s="9"/>
      <c r="AB147" s="9"/>
      <c r="AC147" s="10"/>
      <c r="AD147" s="10"/>
      <c r="AE147" s="10"/>
      <c r="AF147" s="10"/>
      <c r="AG147" s="10"/>
      <c r="AH147" s="10"/>
      <c r="AI147" s="10"/>
    </row>
    <row r="148">
      <c r="A148" s="28" t="s">
        <v>192</v>
      </c>
      <c r="B148" s="31"/>
      <c r="C148" s="31"/>
      <c r="D148" s="31"/>
      <c r="E148" s="31"/>
      <c r="F148" s="31"/>
      <c r="G148" s="31"/>
      <c r="H148" s="31"/>
      <c r="I148" s="31"/>
      <c r="J148" s="31">
        <f>'MIS report'!K116</f>
        <v>10</v>
      </c>
      <c r="K148" s="31">
        <f>'MIS report'!L116</f>
        <v>10</v>
      </c>
      <c r="L148" s="31">
        <f>'MIS report'!M116</f>
        <v>16</v>
      </c>
      <c r="M148" s="31">
        <f>'MIS report'!N116</f>
        <v>39</v>
      </c>
      <c r="N148" s="31">
        <f>'MIS report'!O116</f>
        <v>26</v>
      </c>
      <c r="O148" s="31">
        <f>'MIS report'!P116</f>
        <v>23</v>
      </c>
      <c r="P148" s="31">
        <f>'MIS report'!Q116</f>
        <v>9</v>
      </c>
      <c r="Q148" s="35">
        <f t="shared" si="11"/>
        <v>133</v>
      </c>
      <c r="R148" s="35">
        <f t="shared" ref="R148:R152" si="12">Q148</f>
        <v>133</v>
      </c>
      <c r="S148" s="39">
        <v>41.0</v>
      </c>
      <c r="T148" s="39">
        <f t="shared" ref="T148:T149" si="13">R148-S148</f>
        <v>92</v>
      </c>
      <c r="U148" s="35">
        <v>30.0</v>
      </c>
      <c r="V148" s="35">
        <v>141.0</v>
      </c>
      <c r="W148" s="41"/>
      <c r="X148" s="41">
        <f>'MIS report'!W116</f>
        <v>226</v>
      </c>
      <c r="Y148" s="41">
        <f>'MIS report'!X116</f>
        <v>172</v>
      </c>
      <c r="Z148" s="9"/>
      <c r="AA148" s="9"/>
      <c r="AB148" s="9"/>
      <c r="AC148" s="10"/>
      <c r="AD148" s="10"/>
      <c r="AE148" s="10"/>
      <c r="AF148" s="10"/>
      <c r="AG148" s="10"/>
      <c r="AH148" s="10"/>
      <c r="AI148" s="10"/>
    </row>
    <row r="149">
      <c r="A149" s="18" t="s">
        <v>193</v>
      </c>
      <c r="B149" s="23"/>
      <c r="C149" s="23"/>
      <c r="D149" s="23"/>
      <c r="E149" s="23"/>
      <c r="F149" s="23"/>
      <c r="G149" s="23"/>
      <c r="H149" s="23"/>
      <c r="I149" s="23"/>
      <c r="J149" s="23">
        <f>'MIS report'!K117</f>
        <v>0</v>
      </c>
      <c r="K149" s="23">
        <f>'MIS report'!L117</f>
        <v>0</v>
      </c>
      <c r="L149" s="23">
        <f>'MIS report'!M117</f>
        <v>0</v>
      </c>
      <c r="M149" s="23">
        <f>'MIS report'!N117</f>
        <v>7</v>
      </c>
      <c r="N149" s="23">
        <f>'MIS report'!O117</f>
        <v>2</v>
      </c>
      <c r="O149" s="23">
        <f>'MIS report'!P117</f>
        <v>2</v>
      </c>
      <c r="P149" s="23">
        <f>'MIS report'!Q117</f>
        <v>0</v>
      </c>
      <c r="Q149" s="58">
        <f t="shared" si="11"/>
        <v>11</v>
      </c>
      <c r="R149" s="58">
        <f t="shared" si="12"/>
        <v>11</v>
      </c>
      <c r="S149" s="59">
        <v>11.0</v>
      </c>
      <c r="T149" s="59">
        <f t="shared" si="13"/>
        <v>0</v>
      </c>
      <c r="U149" s="58">
        <v>22.0</v>
      </c>
      <c r="V149" s="58">
        <v>10.0</v>
      </c>
      <c r="W149" s="41"/>
      <c r="X149" s="41">
        <f>'MIS report'!W117</f>
        <v>11</v>
      </c>
      <c r="Y149" s="41">
        <f>'MIS report'!X117</f>
        <v>6</v>
      </c>
      <c r="Z149" s="9"/>
      <c r="AA149" s="9"/>
      <c r="AB149" s="9"/>
      <c r="AC149" s="10"/>
      <c r="AD149" s="10"/>
      <c r="AE149" s="10"/>
      <c r="AF149" s="10"/>
      <c r="AG149" s="10"/>
      <c r="AH149" s="10"/>
      <c r="AI149" s="10"/>
    </row>
    <row r="150" ht="15.75" customHeight="1">
      <c r="A150" s="29" t="s">
        <v>195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1</v>
      </c>
      <c r="M150" s="89">
        <f>'MIS report'!N118</f>
        <v>7</v>
      </c>
      <c r="N150" s="89">
        <f>'MIS report'!O118</f>
        <v>5</v>
      </c>
      <c r="O150" s="89">
        <f>'MIS report'!P118</f>
        <v>1</v>
      </c>
      <c r="P150" s="89">
        <f>'MIS report'!Q118</f>
        <v>0</v>
      </c>
      <c r="Q150" s="91">
        <f t="shared" si="11"/>
        <v>14</v>
      </c>
      <c r="R150" s="91">
        <f t="shared" si="12"/>
        <v>14</v>
      </c>
      <c r="S150" s="90">
        <v>15.0</v>
      </c>
      <c r="T150" s="90"/>
      <c r="U150" s="58"/>
      <c r="V150" s="58">
        <v>14.0</v>
      </c>
      <c r="W150" s="41"/>
      <c r="X150" s="41">
        <f>'MIS report'!W118</f>
        <v>49</v>
      </c>
      <c r="Y150" s="41">
        <f>'MIS report'!X118</f>
        <v>49</v>
      </c>
      <c r="Z150" s="9"/>
      <c r="AA150" s="9"/>
      <c r="AB150" s="9"/>
      <c r="AC150" s="10"/>
      <c r="AD150" s="10"/>
      <c r="AE150" s="10"/>
      <c r="AF150" s="10"/>
      <c r="AG150" s="10"/>
      <c r="AH150" s="10"/>
      <c r="AI150" s="10"/>
    </row>
    <row r="151">
      <c r="A151" s="18" t="s">
        <v>196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>
        <f>'MIS report'!N119</f>
        <v>26</v>
      </c>
      <c r="N151" s="23">
        <f>'MIS report'!O119</f>
        <v>50</v>
      </c>
      <c r="O151" s="23">
        <f>'MIS report'!P119</f>
        <v>109</v>
      </c>
      <c r="P151" s="23">
        <f>'MIS report'!Q119</f>
        <v>127</v>
      </c>
      <c r="Q151" s="58">
        <f t="shared" si="11"/>
        <v>312</v>
      </c>
      <c r="R151" s="58">
        <f t="shared" si="12"/>
        <v>312</v>
      </c>
      <c r="S151" s="59">
        <v>346.0</v>
      </c>
      <c r="T151" s="59">
        <f t="shared" ref="T151:T153" si="14">R151-S151</f>
        <v>-34</v>
      </c>
      <c r="U151" s="35">
        <v>370.0</v>
      </c>
      <c r="V151" s="91">
        <v>169.0</v>
      </c>
      <c r="W151" s="41"/>
      <c r="X151" s="41">
        <f>'MIS report'!W119</f>
        <v>145</v>
      </c>
      <c r="Y151" s="41">
        <f>'MIS report'!X119</f>
        <v>156</v>
      </c>
      <c r="Z151" s="9"/>
      <c r="AA151" s="9"/>
      <c r="AB151" s="9"/>
      <c r="AC151" s="10"/>
      <c r="AD151" s="10"/>
      <c r="AE151" s="10"/>
      <c r="AF151" s="10"/>
      <c r="AG151" s="10"/>
      <c r="AH151" s="10"/>
      <c r="AI151" s="10"/>
    </row>
    <row r="152">
      <c r="A152" s="104" t="s">
        <v>197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>
        <f>'MIS report'!N120</f>
        <v>107</v>
      </c>
      <c r="N152" s="23">
        <f>'MIS report'!O120</f>
        <v>0</v>
      </c>
      <c r="O152" s="23">
        <f>'MIS report'!P120</f>
        <v>0</v>
      </c>
      <c r="P152" s="23">
        <f>'MIS report'!Q120</f>
        <v>0</v>
      </c>
      <c r="Q152" s="23">
        <f>'MIS report'!R120</f>
        <v>107</v>
      </c>
      <c r="R152" s="58">
        <f t="shared" si="12"/>
        <v>107</v>
      </c>
      <c r="S152" s="59"/>
      <c r="T152" s="59">
        <f t="shared" si="14"/>
        <v>107</v>
      </c>
      <c r="U152" s="35">
        <v>0.0</v>
      </c>
      <c r="V152" s="91">
        <v>0.0</v>
      </c>
      <c r="W152" s="41"/>
      <c r="X152" s="41">
        <f>'MIS report'!W120</f>
        <v>7</v>
      </c>
      <c r="Y152" s="41">
        <f>'MIS report'!X120</f>
        <v>12</v>
      </c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>
      <c r="A153" s="62" t="s">
        <v>95</v>
      </c>
      <c r="B153" s="96">
        <f t="shared" ref="B153:L153" si="15">SUM(B138:B151)</f>
        <v>0</v>
      </c>
      <c r="C153" s="96">
        <f t="shared" si="15"/>
        <v>0</v>
      </c>
      <c r="D153" s="96">
        <f t="shared" si="15"/>
        <v>0</v>
      </c>
      <c r="E153" s="96">
        <f t="shared" si="15"/>
        <v>0</v>
      </c>
      <c r="F153" s="96">
        <f t="shared" si="15"/>
        <v>0</v>
      </c>
      <c r="G153" s="96">
        <f t="shared" si="15"/>
        <v>0</v>
      </c>
      <c r="H153" s="96">
        <f t="shared" si="15"/>
        <v>0</v>
      </c>
      <c r="I153" s="96">
        <f t="shared" si="15"/>
        <v>0</v>
      </c>
      <c r="J153" s="96">
        <f t="shared" si="15"/>
        <v>10</v>
      </c>
      <c r="K153" s="96">
        <f t="shared" si="15"/>
        <v>10</v>
      </c>
      <c r="L153" s="96">
        <f t="shared" si="15"/>
        <v>17</v>
      </c>
      <c r="M153" s="96">
        <f>SUM(M138:M152)</f>
        <v>3937</v>
      </c>
      <c r="N153" s="96">
        <f t="shared" ref="N153:P153" si="16">SUM(N138:N151)</f>
        <v>3689</v>
      </c>
      <c r="O153" s="96">
        <f t="shared" si="16"/>
        <v>3491</v>
      </c>
      <c r="P153" s="96">
        <f t="shared" si="16"/>
        <v>3245</v>
      </c>
      <c r="Q153" s="98">
        <f>SUM(B153:P153)</f>
        <v>14399</v>
      </c>
      <c r="R153" s="98">
        <f>SUM(R138:R152)</f>
        <v>14399</v>
      </c>
      <c r="S153" s="98">
        <f>SUM(S138:S151)</f>
        <v>14623</v>
      </c>
      <c r="T153" s="98">
        <f t="shared" si="14"/>
        <v>-224</v>
      </c>
      <c r="U153" s="98">
        <f t="shared" ref="U153:V153" si="17">SUM(U138:U152)</f>
        <v>14061</v>
      </c>
      <c r="V153" s="98">
        <f t="shared" si="17"/>
        <v>13724</v>
      </c>
      <c r="W153" s="41"/>
      <c r="X153" s="41">
        <f>'MIS report'!W121</f>
        <v>988</v>
      </c>
      <c r="Y153" s="41">
        <f>'MIS report'!X121</f>
        <v>1077</v>
      </c>
      <c r="Z153" s="9"/>
      <c r="AA153" s="9"/>
      <c r="AB153" s="9"/>
      <c r="AC153" s="10"/>
      <c r="AD153" s="10"/>
      <c r="AE153" s="10"/>
      <c r="AF153" s="10"/>
      <c r="AG153" s="10"/>
      <c r="AH153" s="10"/>
      <c r="AI153" s="10"/>
    </row>
    <row r="154" ht="7.5" customHeight="1">
      <c r="A154" s="63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5"/>
      <c r="R154" s="35"/>
      <c r="S154" s="35"/>
      <c r="T154" s="35"/>
      <c r="U154" s="35"/>
      <c r="V154" s="35"/>
      <c r="W154" s="41"/>
      <c r="X154" s="41"/>
      <c r="Y154" s="41"/>
      <c r="Z154" s="9"/>
      <c r="AA154" s="9"/>
      <c r="AB154" s="9"/>
      <c r="AC154" s="10"/>
      <c r="AD154" s="10"/>
      <c r="AE154" s="10"/>
      <c r="AF154" s="10"/>
      <c r="AG154" s="10"/>
      <c r="AH154" s="10"/>
      <c r="AI154" s="10"/>
    </row>
    <row r="155">
      <c r="A155" s="32" t="s">
        <v>102</v>
      </c>
      <c r="B155" s="99">
        <f t="shared" ref="B155:P155" si="18">B116+B136+B153</f>
        <v>301</v>
      </c>
      <c r="C155" s="99">
        <f t="shared" si="18"/>
        <v>782</v>
      </c>
      <c r="D155" s="99">
        <f t="shared" si="18"/>
        <v>3405</v>
      </c>
      <c r="E155" s="99">
        <f t="shared" si="18"/>
        <v>3500</v>
      </c>
      <c r="F155" s="99">
        <f t="shared" si="18"/>
        <v>3644</v>
      </c>
      <c r="G155" s="99">
        <f t="shared" si="18"/>
        <v>3728</v>
      </c>
      <c r="H155" s="99">
        <f t="shared" si="18"/>
        <v>3733</v>
      </c>
      <c r="I155" s="99">
        <f t="shared" si="18"/>
        <v>3620</v>
      </c>
      <c r="J155" s="99">
        <f t="shared" si="18"/>
        <v>3727</v>
      </c>
      <c r="K155" s="99">
        <f t="shared" si="18"/>
        <v>3702</v>
      </c>
      <c r="L155" s="99">
        <f t="shared" si="18"/>
        <v>3715</v>
      </c>
      <c r="M155" s="99">
        <f t="shared" si="18"/>
        <v>3937</v>
      </c>
      <c r="N155" s="99">
        <f t="shared" si="18"/>
        <v>3689</v>
      </c>
      <c r="O155" s="99">
        <f t="shared" si="18"/>
        <v>3491</v>
      </c>
      <c r="P155" s="99">
        <f t="shared" si="18"/>
        <v>3245</v>
      </c>
      <c r="Q155" s="35">
        <f t="shared" ref="Q155:R155" si="19">(Q116+Q136+Q153)</f>
        <v>48219</v>
      </c>
      <c r="R155" s="35">
        <f t="shared" si="19"/>
        <v>48219</v>
      </c>
      <c r="S155" s="35">
        <f t="shared" ref="S155:V155" si="20">S116+S136+S153</f>
        <v>48073</v>
      </c>
      <c r="T155" s="35">
        <f t="shared" si="20"/>
        <v>146</v>
      </c>
      <c r="U155" s="35">
        <f t="shared" si="20"/>
        <v>46561</v>
      </c>
      <c r="V155" s="35">
        <f t="shared" si="20"/>
        <v>47171</v>
      </c>
      <c r="W155" s="41"/>
      <c r="X155" s="41">
        <f>'MIS report'!W122</f>
        <v>2938</v>
      </c>
      <c r="Y155" s="41">
        <f>'MIS report'!X122</f>
        <v>2569</v>
      </c>
      <c r="Z155" s="9"/>
      <c r="AA155" s="9"/>
      <c r="AB155" s="9"/>
      <c r="AC155" s="10"/>
      <c r="AD155" s="10"/>
      <c r="AE155" s="10"/>
      <c r="AF155" s="10"/>
      <c r="AG155" s="10"/>
      <c r="AH155" s="10"/>
      <c r="AI155" s="10"/>
    </row>
    <row r="156" ht="14.25" customHeight="1">
      <c r="A156" s="9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0"/>
      <c r="AD156" s="10"/>
      <c r="AE156" s="10"/>
      <c r="AF156" s="10"/>
      <c r="AG156" s="10"/>
      <c r="AH156" s="10"/>
      <c r="AI156" s="10"/>
    </row>
    <row r="157" ht="14.25" customHeight="1">
      <c r="A157" s="9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0"/>
      <c r="AD157" s="10"/>
      <c r="AE157" s="10"/>
      <c r="AF157" s="10"/>
      <c r="AG157" s="10"/>
      <c r="AH157" s="10"/>
      <c r="AI157" s="10"/>
    </row>
    <row r="158" ht="14.25" customHeight="1">
      <c r="A158" s="9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10"/>
      <c r="AD158" s="10"/>
      <c r="AE158" s="10"/>
      <c r="AF158" s="10"/>
      <c r="AG158" s="10"/>
      <c r="AH158" s="10"/>
      <c r="AI158" s="10"/>
    </row>
    <row r="159" ht="14.25" customHeight="1">
      <c r="A159" s="9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0"/>
      <c r="AD159" s="10"/>
      <c r="AE159" s="10"/>
      <c r="AF159" s="10"/>
      <c r="AG159" s="10"/>
      <c r="AH159" s="10"/>
      <c r="AI159" s="10"/>
    </row>
    <row r="160" ht="14.25" customHeight="1">
      <c r="A160" s="9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0"/>
      <c r="AD160" s="10"/>
      <c r="AE160" s="10"/>
      <c r="AF160" s="10"/>
      <c r="AG160" s="10"/>
      <c r="AH160" s="10"/>
      <c r="AI160" s="10"/>
    </row>
    <row r="161" ht="14.25" customHeight="1">
      <c r="A161" s="9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0"/>
      <c r="AD161" s="10"/>
      <c r="AE161" s="10"/>
      <c r="AF161" s="10"/>
      <c r="AG161" s="10"/>
      <c r="AH161" s="10"/>
      <c r="AI161" s="10"/>
    </row>
    <row r="162" ht="14.25" customHeight="1">
      <c r="A162" s="9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0"/>
      <c r="AD162" s="10"/>
      <c r="AE162" s="10"/>
      <c r="AF162" s="10"/>
      <c r="AG162" s="10"/>
      <c r="AH162" s="10"/>
      <c r="AI162" s="10"/>
    </row>
    <row r="163" ht="14.25" customHeight="1">
      <c r="A163" s="9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0"/>
      <c r="AD163" s="10"/>
      <c r="AE163" s="10"/>
      <c r="AF163" s="10"/>
      <c r="AG163" s="10"/>
      <c r="AH163" s="10"/>
      <c r="AI163" s="10"/>
    </row>
    <row r="164" ht="14.25" customHeight="1">
      <c r="A164" s="9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  <c r="AD164" s="10"/>
      <c r="AE164" s="10"/>
      <c r="AF164" s="10"/>
      <c r="AG164" s="10"/>
      <c r="AH164" s="10"/>
      <c r="AI164" s="10"/>
    </row>
    <row r="165" ht="14.25" customHeight="1">
      <c r="A165" s="9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0"/>
      <c r="AD165" s="10"/>
      <c r="AE165" s="10"/>
      <c r="AF165" s="10"/>
      <c r="AG165" s="10"/>
      <c r="AH165" s="10"/>
      <c r="AI165" s="10"/>
    </row>
    <row r="166" ht="14.25" customHeight="1">
      <c r="A166" s="9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0"/>
      <c r="AD166" s="10"/>
      <c r="AE166" s="10"/>
      <c r="AF166" s="10"/>
      <c r="AG166" s="10"/>
      <c r="AH166" s="10"/>
      <c r="AI166" s="10"/>
    </row>
    <row r="167" ht="14.25" customHeight="1">
      <c r="A167" s="9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0"/>
      <c r="AD167" s="10"/>
      <c r="AE167" s="10"/>
      <c r="AF167" s="10"/>
      <c r="AG167" s="10"/>
      <c r="AH167" s="10"/>
      <c r="AI167" s="10"/>
    </row>
    <row r="168" ht="14.25" customHeight="1">
      <c r="A168" s="9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0"/>
      <c r="AD168" s="10"/>
      <c r="AE168" s="10"/>
      <c r="AF168" s="10"/>
      <c r="AG168" s="10"/>
      <c r="AH168" s="10"/>
      <c r="AI168" s="10"/>
    </row>
    <row r="169" ht="14.25" customHeight="1">
      <c r="A169" s="9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0"/>
      <c r="AD169" s="10"/>
      <c r="AE169" s="10"/>
      <c r="AF169" s="10"/>
      <c r="AG169" s="10"/>
      <c r="AH169" s="10"/>
      <c r="AI169" s="10"/>
    </row>
    <row r="170" ht="14.25" customHeight="1">
      <c r="A170" s="9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0"/>
      <c r="AD170" s="10"/>
      <c r="AE170" s="10"/>
      <c r="AF170" s="10"/>
      <c r="AG170" s="10"/>
      <c r="AH170" s="10"/>
      <c r="AI170" s="10"/>
    </row>
    <row r="171" ht="14.25" customHeight="1">
      <c r="A171" s="9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0"/>
      <c r="AD171" s="10"/>
      <c r="AE171" s="10"/>
      <c r="AF171" s="10"/>
      <c r="AG171" s="10"/>
      <c r="AH171" s="10"/>
      <c r="AI171" s="10"/>
    </row>
    <row r="172" ht="14.25" customHeight="1">
      <c r="A172" s="9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0"/>
      <c r="AD172" s="10"/>
      <c r="AE172" s="10"/>
      <c r="AF172" s="10"/>
      <c r="AG172" s="10"/>
      <c r="AH172" s="10"/>
      <c r="AI172" s="10"/>
    </row>
    <row r="173" ht="14.25" customHeight="1">
      <c r="A173" s="9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0"/>
      <c r="AD173" s="10"/>
      <c r="AE173" s="10"/>
      <c r="AF173" s="10"/>
      <c r="AG173" s="10"/>
      <c r="AH173" s="10"/>
      <c r="AI173" s="10"/>
    </row>
    <row r="174" ht="14.25" customHeight="1">
      <c r="A174" s="9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0"/>
      <c r="AD174" s="10"/>
      <c r="AE174" s="10"/>
      <c r="AF174" s="10"/>
      <c r="AG174" s="10"/>
      <c r="AH174" s="10"/>
      <c r="AI174" s="10"/>
    </row>
    <row r="175" ht="14.25" customHeight="1">
      <c r="A175" s="9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0"/>
      <c r="AD175" s="10"/>
      <c r="AE175" s="10"/>
      <c r="AF175" s="10"/>
      <c r="AG175" s="10"/>
      <c r="AH175" s="10"/>
      <c r="AI175" s="10"/>
    </row>
    <row r="176" ht="14.25" customHeight="1">
      <c r="A176" s="9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10"/>
      <c r="AD176" s="10"/>
      <c r="AE176" s="10"/>
      <c r="AF176" s="10"/>
      <c r="AG176" s="10"/>
      <c r="AH176" s="10"/>
      <c r="AI176" s="10"/>
    </row>
    <row r="177" ht="14.25" customHeight="1">
      <c r="A177" s="9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0"/>
      <c r="AD177" s="10"/>
      <c r="AE177" s="10"/>
      <c r="AF177" s="10"/>
      <c r="AG177" s="10"/>
      <c r="AH177" s="10"/>
      <c r="AI177" s="10"/>
    </row>
    <row r="178" ht="14.25" customHeight="1">
      <c r="A178" s="9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0"/>
      <c r="AD178" s="10"/>
      <c r="AE178" s="10"/>
      <c r="AF178" s="10"/>
      <c r="AG178" s="10"/>
      <c r="AH178" s="10"/>
      <c r="AI178" s="10"/>
    </row>
    <row r="179" ht="14.25" customHeight="1">
      <c r="A179" s="9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0"/>
      <c r="AD179" s="10"/>
      <c r="AE179" s="10"/>
      <c r="AF179" s="10"/>
      <c r="AG179" s="10"/>
      <c r="AH179" s="10"/>
      <c r="AI179" s="10"/>
    </row>
    <row r="180" ht="14.25" customHeight="1">
      <c r="A180" s="9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0"/>
      <c r="AD180" s="10"/>
      <c r="AE180" s="10"/>
      <c r="AF180" s="10"/>
      <c r="AG180" s="10"/>
      <c r="AH180" s="10"/>
      <c r="AI180" s="10"/>
    </row>
    <row r="181" ht="14.25" customHeight="1">
      <c r="A181" s="9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0"/>
      <c r="AD181" s="10"/>
      <c r="AE181" s="10"/>
      <c r="AF181" s="10"/>
      <c r="AG181" s="10"/>
      <c r="AH181" s="10"/>
      <c r="AI181" s="10"/>
    </row>
    <row r="182" ht="14.25" customHeight="1">
      <c r="A182" s="9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0"/>
      <c r="AD182" s="10"/>
      <c r="AE182" s="10"/>
      <c r="AF182" s="10"/>
      <c r="AG182" s="10"/>
      <c r="AH182" s="10"/>
      <c r="AI182" s="10"/>
    </row>
    <row r="183" ht="14.25" customHeight="1">
      <c r="A183" s="9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0"/>
      <c r="AD183" s="10"/>
      <c r="AE183" s="10"/>
      <c r="AF183" s="10"/>
      <c r="AG183" s="10"/>
      <c r="AH183" s="10"/>
      <c r="AI183" s="10"/>
    </row>
    <row r="184" ht="14.25" customHeight="1">
      <c r="A184" s="9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0"/>
      <c r="AD184" s="10"/>
      <c r="AE184" s="10"/>
      <c r="AF184" s="10"/>
      <c r="AG184" s="10"/>
      <c r="AH184" s="10"/>
      <c r="AI184" s="10"/>
    </row>
    <row r="185" ht="14.25" customHeight="1">
      <c r="A185" s="9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0"/>
      <c r="AD185" s="10"/>
      <c r="AE185" s="10"/>
      <c r="AF185" s="10"/>
      <c r="AG185" s="10"/>
      <c r="AH185" s="10"/>
      <c r="AI185" s="10"/>
    </row>
    <row r="186" ht="14.25" customHeight="1">
      <c r="A186" s="9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0"/>
      <c r="AD186" s="10"/>
      <c r="AE186" s="10"/>
      <c r="AF186" s="10"/>
      <c r="AG186" s="10"/>
      <c r="AH186" s="10"/>
      <c r="AI186" s="10"/>
    </row>
    <row r="187" ht="14.25" customHeight="1">
      <c r="A187" s="9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0"/>
      <c r="AD187" s="10"/>
      <c r="AE187" s="10"/>
      <c r="AF187" s="10"/>
      <c r="AG187" s="10"/>
      <c r="AH187" s="10"/>
      <c r="AI187" s="10"/>
    </row>
    <row r="188" ht="14.25" customHeight="1">
      <c r="A188" s="9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0"/>
      <c r="AD188" s="10"/>
      <c r="AE188" s="10"/>
      <c r="AF188" s="10"/>
      <c r="AG188" s="10"/>
      <c r="AH188" s="10"/>
      <c r="AI188" s="10"/>
    </row>
    <row r="189" ht="14.25" customHeight="1">
      <c r="A189" s="9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0"/>
      <c r="AD189" s="10"/>
      <c r="AE189" s="10"/>
      <c r="AF189" s="10"/>
      <c r="AG189" s="10"/>
      <c r="AH189" s="10"/>
      <c r="AI189" s="10"/>
    </row>
    <row r="190" ht="14.25" customHeight="1">
      <c r="A190" s="9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0"/>
      <c r="AD190" s="10"/>
      <c r="AE190" s="10"/>
      <c r="AF190" s="10"/>
      <c r="AG190" s="10"/>
      <c r="AH190" s="10"/>
      <c r="AI190" s="10"/>
    </row>
    <row r="191" ht="14.25" customHeight="1">
      <c r="A191" s="9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10"/>
      <c r="AD191" s="10"/>
      <c r="AE191" s="10"/>
      <c r="AF191" s="10"/>
      <c r="AG191" s="10"/>
      <c r="AH191" s="10"/>
      <c r="AI191" s="10"/>
    </row>
    <row r="192" ht="14.25" customHeight="1">
      <c r="A192" s="9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10"/>
      <c r="AD192" s="10"/>
      <c r="AE192" s="10"/>
      <c r="AF192" s="10"/>
      <c r="AG192" s="10"/>
      <c r="AH192" s="10"/>
      <c r="AI192" s="10"/>
    </row>
    <row r="193" ht="14.25" customHeight="1">
      <c r="A193" s="9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10"/>
      <c r="AD193" s="10"/>
      <c r="AE193" s="10"/>
      <c r="AF193" s="10"/>
      <c r="AG193" s="10"/>
      <c r="AH193" s="10"/>
      <c r="AI193" s="10"/>
    </row>
    <row r="194" ht="14.25" customHeight="1">
      <c r="A194" s="9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0"/>
      <c r="AD194" s="10"/>
      <c r="AE194" s="10"/>
      <c r="AF194" s="10"/>
      <c r="AG194" s="10"/>
      <c r="AH194" s="10"/>
      <c r="AI194" s="10"/>
    </row>
    <row r="195" ht="14.25" customHeight="1">
      <c r="A195" s="9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0"/>
      <c r="AD195" s="10"/>
      <c r="AE195" s="10"/>
      <c r="AF195" s="10"/>
      <c r="AG195" s="10"/>
      <c r="AH195" s="10"/>
      <c r="AI195" s="10"/>
    </row>
    <row r="196" ht="14.25" customHeight="1">
      <c r="A196" s="9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10"/>
      <c r="AD196" s="10"/>
      <c r="AE196" s="10"/>
      <c r="AF196" s="10"/>
      <c r="AG196" s="10"/>
      <c r="AH196" s="10"/>
      <c r="AI196" s="10"/>
    </row>
    <row r="197" ht="14.25" customHeight="1">
      <c r="A197" s="9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0"/>
      <c r="AD197" s="10"/>
      <c r="AE197" s="10"/>
      <c r="AF197" s="10"/>
      <c r="AG197" s="10"/>
      <c r="AH197" s="10"/>
      <c r="AI197" s="10"/>
    </row>
    <row r="198" ht="14.25" customHeight="1">
      <c r="A198" s="9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0"/>
      <c r="AD198" s="10"/>
      <c r="AE198" s="10"/>
      <c r="AF198" s="10"/>
      <c r="AG198" s="10"/>
      <c r="AH198" s="10"/>
      <c r="AI198" s="10"/>
    </row>
    <row r="199" ht="14.25" customHeight="1">
      <c r="A199" s="9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0"/>
      <c r="AD199" s="10"/>
      <c r="AE199" s="10"/>
      <c r="AF199" s="10"/>
      <c r="AG199" s="10"/>
      <c r="AH199" s="10"/>
      <c r="AI199" s="10"/>
    </row>
    <row r="200" ht="14.25" customHeight="1">
      <c r="A200" s="9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10"/>
      <c r="AD200" s="10"/>
      <c r="AE200" s="10"/>
      <c r="AF200" s="10"/>
      <c r="AG200" s="10"/>
      <c r="AH200" s="10"/>
      <c r="AI200" s="10"/>
    </row>
    <row r="201" ht="14.25" customHeight="1">
      <c r="A201" s="9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10"/>
      <c r="AD201" s="10"/>
      <c r="AE201" s="10"/>
      <c r="AF201" s="10"/>
      <c r="AG201" s="10"/>
      <c r="AH201" s="10"/>
      <c r="AI201" s="10"/>
    </row>
    <row r="202" ht="14.25" customHeight="1">
      <c r="A202" s="9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10"/>
      <c r="AD202" s="10"/>
      <c r="AE202" s="10"/>
      <c r="AF202" s="10"/>
      <c r="AG202" s="10"/>
      <c r="AH202" s="10"/>
      <c r="AI202" s="10"/>
    </row>
    <row r="203" ht="14.25" customHeight="1">
      <c r="A203" s="9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10"/>
      <c r="AD203" s="10"/>
      <c r="AE203" s="10"/>
      <c r="AF203" s="10"/>
      <c r="AG203" s="10"/>
      <c r="AH203" s="10"/>
      <c r="AI203" s="10"/>
    </row>
    <row r="204" ht="14.25" customHeight="1">
      <c r="A204" s="9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0"/>
      <c r="AD204" s="10"/>
      <c r="AE204" s="10"/>
      <c r="AF204" s="10"/>
      <c r="AG204" s="10"/>
      <c r="AH204" s="10"/>
      <c r="AI204" s="10"/>
    </row>
    <row r="205" ht="14.25" customHeight="1">
      <c r="A205" s="9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0"/>
      <c r="AD205" s="10"/>
      <c r="AE205" s="10"/>
      <c r="AF205" s="10"/>
      <c r="AG205" s="10"/>
      <c r="AH205" s="10"/>
      <c r="AI205" s="10"/>
    </row>
    <row r="206" ht="14.25" customHeight="1">
      <c r="A206" s="9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10"/>
      <c r="AD206" s="10"/>
      <c r="AE206" s="10"/>
      <c r="AF206" s="10"/>
      <c r="AG206" s="10"/>
      <c r="AH206" s="10"/>
      <c r="AI206" s="10"/>
    </row>
    <row r="207" ht="14.25" customHeight="1">
      <c r="A207" s="9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0"/>
      <c r="AD207" s="10"/>
      <c r="AE207" s="10"/>
      <c r="AF207" s="10"/>
      <c r="AG207" s="10"/>
      <c r="AH207" s="10"/>
      <c r="AI207" s="10"/>
    </row>
    <row r="208" ht="14.25" customHeight="1">
      <c r="A208" s="9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10"/>
      <c r="AD208" s="10"/>
      <c r="AE208" s="10"/>
      <c r="AF208" s="10"/>
      <c r="AG208" s="10"/>
      <c r="AH208" s="10"/>
      <c r="AI208" s="10"/>
    </row>
    <row r="209" ht="14.25" customHeight="1">
      <c r="A209" s="9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10"/>
      <c r="AD209" s="10"/>
      <c r="AE209" s="10"/>
      <c r="AF209" s="10"/>
      <c r="AG209" s="10"/>
      <c r="AH209" s="10"/>
      <c r="AI209" s="10"/>
    </row>
    <row r="210" ht="14.25" customHeight="1">
      <c r="A210" s="9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10"/>
      <c r="AD210" s="10"/>
      <c r="AE210" s="10"/>
      <c r="AF210" s="10"/>
      <c r="AG210" s="10"/>
      <c r="AH210" s="10"/>
      <c r="AI210" s="10"/>
    </row>
    <row r="211" ht="14.25" customHeight="1">
      <c r="A211" s="9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10"/>
      <c r="AD211" s="10"/>
      <c r="AE211" s="10"/>
      <c r="AF211" s="10"/>
      <c r="AG211" s="10"/>
      <c r="AH211" s="10"/>
      <c r="AI211" s="10"/>
    </row>
    <row r="212" ht="14.25" customHeight="1">
      <c r="A212" s="9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10"/>
      <c r="AD212" s="10"/>
      <c r="AE212" s="10"/>
      <c r="AF212" s="10"/>
      <c r="AG212" s="10"/>
      <c r="AH212" s="10"/>
      <c r="AI212" s="10"/>
    </row>
    <row r="213" ht="14.25" customHeight="1">
      <c r="A213" s="9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10"/>
      <c r="AD213" s="10"/>
      <c r="AE213" s="10"/>
      <c r="AF213" s="10"/>
      <c r="AG213" s="10"/>
      <c r="AH213" s="10"/>
      <c r="AI213" s="10"/>
    </row>
    <row r="214" ht="14.25" customHeight="1">
      <c r="A214" s="9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10"/>
      <c r="AD214" s="10"/>
      <c r="AE214" s="10"/>
      <c r="AF214" s="10"/>
      <c r="AG214" s="10"/>
      <c r="AH214" s="10"/>
      <c r="AI214" s="10"/>
    </row>
    <row r="215" ht="14.25" customHeight="1">
      <c r="A215" s="9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10"/>
      <c r="AD215" s="10"/>
      <c r="AE215" s="10"/>
      <c r="AF215" s="10"/>
      <c r="AG215" s="10"/>
      <c r="AH215" s="10"/>
      <c r="AI215" s="10"/>
    </row>
    <row r="216" ht="14.25" customHeight="1">
      <c r="A216" s="9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10"/>
      <c r="AD216" s="10"/>
      <c r="AE216" s="10"/>
      <c r="AF216" s="10"/>
      <c r="AG216" s="10"/>
      <c r="AH216" s="10"/>
      <c r="AI216" s="10"/>
    </row>
    <row r="217" ht="14.25" customHeight="1">
      <c r="A217" s="9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10"/>
      <c r="AD217" s="10"/>
      <c r="AE217" s="10"/>
      <c r="AF217" s="10"/>
      <c r="AG217" s="10"/>
      <c r="AH217" s="10"/>
      <c r="AI217" s="10"/>
    </row>
    <row r="218" ht="14.25" customHeight="1">
      <c r="A218" s="9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0"/>
      <c r="AD218" s="10"/>
      <c r="AE218" s="10"/>
      <c r="AF218" s="10"/>
      <c r="AG218" s="10"/>
      <c r="AH218" s="10"/>
      <c r="AI218" s="10"/>
    </row>
    <row r="219" ht="14.25" customHeight="1">
      <c r="A219" s="9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10"/>
      <c r="AD219" s="10"/>
      <c r="AE219" s="10"/>
      <c r="AF219" s="10"/>
      <c r="AG219" s="10"/>
      <c r="AH219" s="10"/>
      <c r="AI219" s="10"/>
    </row>
    <row r="220" ht="14.25" customHeight="1">
      <c r="A220" s="9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10"/>
      <c r="AD220" s="10"/>
      <c r="AE220" s="10"/>
      <c r="AF220" s="10"/>
      <c r="AG220" s="10"/>
      <c r="AH220" s="10"/>
      <c r="AI220" s="10"/>
    </row>
    <row r="221" ht="14.25" customHeight="1">
      <c r="A221" s="9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10"/>
      <c r="AD221" s="10"/>
      <c r="AE221" s="10"/>
      <c r="AF221" s="10"/>
      <c r="AG221" s="10"/>
      <c r="AH221" s="10"/>
      <c r="AI221" s="10"/>
    </row>
    <row r="222" ht="14.25" customHeight="1">
      <c r="A222" s="9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10"/>
      <c r="AD222" s="10"/>
      <c r="AE222" s="10"/>
      <c r="AF222" s="10"/>
      <c r="AG222" s="10"/>
      <c r="AH222" s="10"/>
      <c r="AI222" s="10"/>
    </row>
    <row r="223" ht="14.25" customHeight="1">
      <c r="A223" s="9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10"/>
      <c r="AD223" s="10"/>
      <c r="AE223" s="10"/>
      <c r="AF223" s="10"/>
      <c r="AG223" s="10"/>
      <c r="AH223" s="10"/>
      <c r="AI223" s="10"/>
    </row>
    <row r="224" ht="14.25" customHeight="1">
      <c r="A224" s="9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10"/>
      <c r="AD224" s="10"/>
      <c r="AE224" s="10"/>
      <c r="AF224" s="10"/>
      <c r="AG224" s="10"/>
      <c r="AH224" s="10"/>
      <c r="AI224" s="10"/>
    </row>
    <row r="225" ht="14.25" customHeight="1">
      <c r="A225" s="9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10"/>
      <c r="AD225" s="10"/>
      <c r="AE225" s="10"/>
      <c r="AF225" s="10"/>
      <c r="AG225" s="10"/>
      <c r="AH225" s="10"/>
      <c r="AI225" s="10"/>
    </row>
    <row r="226" ht="14.25" customHeight="1">
      <c r="A226" s="9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0"/>
      <c r="AD226" s="10"/>
      <c r="AE226" s="10"/>
      <c r="AF226" s="10"/>
      <c r="AG226" s="10"/>
      <c r="AH226" s="10"/>
      <c r="AI226" s="10"/>
    </row>
    <row r="227" ht="14.25" customHeight="1">
      <c r="A227" s="9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10"/>
      <c r="AD227" s="10"/>
      <c r="AE227" s="10"/>
      <c r="AF227" s="10"/>
      <c r="AG227" s="10"/>
      <c r="AH227" s="10"/>
      <c r="AI227" s="10"/>
    </row>
    <row r="228" ht="14.25" customHeight="1">
      <c r="A228" s="9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10"/>
      <c r="AD228" s="10"/>
      <c r="AE228" s="10"/>
      <c r="AF228" s="10"/>
      <c r="AG228" s="10"/>
      <c r="AH228" s="10"/>
      <c r="AI228" s="10"/>
    </row>
    <row r="229" ht="14.25" customHeight="1">
      <c r="A229" s="9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10"/>
      <c r="AD229" s="10"/>
      <c r="AE229" s="10"/>
      <c r="AF229" s="10"/>
      <c r="AG229" s="10"/>
      <c r="AH229" s="10"/>
      <c r="AI229" s="10"/>
    </row>
    <row r="230" ht="14.25" customHeight="1">
      <c r="A230" s="9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10"/>
      <c r="AD230" s="10"/>
      <c r="AE230" s="10"/>
      <c r="AF230" s="10"/>
      <c r="AG230" s="10"/>
      <c r="AH230" s="10"/>
      <c r="AI230" s="10"/>
    </row>
    <row r="231" ht="14.25" customHeight="1">
      <c r="A231" s="9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10"/>
      <c r="AD231" s="10"/>
      <c r="AE231" s="10"/>
      <c r="AF231" s="10"/>
      <c r="AG231" s="10"/>
      <c r="AH231" s="10"/>
      <c r="AI231" s="10"/>
    </row>
    <row r="232" ht="14.25" customHeight="1">
      <c r="A232" s="9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10"/>
      <c r="AD232" s="10"/>
      <c r="AE232" s="10"/>
      <c r="AF232" s="10"/>
      <c r="AG232" s="10"/>
      <c r="AH232" s="10"/>
      <c r="AI232" s="10"/>
    </row>
    <row r="233" ht="14.25" customHeight="1">
      <c r="A233" s="9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10"/>
      <c r="AD233" s="10"/>
      <c r="AE233" s="10"/>
      <c r="AF233" s="10"/>
      <c r="AG233" s="10"/>
      <c r="AH233" s="10"/>
      <c r="AI233" s="10"/>
    </row>
    <row r="234" ht="14.25" customHeight="1">
      <c r="A234" s="9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10"/>
      <c r="AD234" s="10"/>
      <c r="AE234" s="10"/>
      <c r="AF234" s="10"/>
      <c r="AG234" s="10"/>
      <c r="AH234" s="10"/>
      <c r="AI234" s="10"/>
    </row>
    <row r="235" ht="14.25" customHeight="1">
      <c r="A235" s="9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10"/>
      <c r="AD235" s="10"/>
      <c r="AE235" s="10"/>
      <c r="AF235" s="10"/>
      <c r="AG235" s="10"/>
      <c r="AH235" s="10"/>
      <c r="AI235" s="10"/>
    </row>
    <row r="236" ht="14.25" customHeight="1">
      <c r="A236" s="9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10"/>
      <c r="AD236" s="10"/>
      <c r="AE236" s="10"/>
      <c r="AF236" s="10"/>
      <c r="AG236" s="10"/>
      <c r="AH236" s="10"/>
      <c r="AI236" s="10"/>
    </row>
    <row r="237" ht="14.25" customHeight="1">
      <c r="A237" s="9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10"/>
      <c r="AD237" s="10"/>
      <c r="AE237" s="10"/>
      <c r="AF237" s="10"/>
      <c r="AG237" s="10"/>
      <c r="AH237" s="10"/>
      <c r="AI237" s="10"/>
    </row>
    <row r="238" ht="14.25" customHeight="1">
      <c r="A238" s="9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10"/>
      <c r="AD238" s="10"/>
      <c r="AE238" s="10"/>
      <c r="AF238" s="10"/>
      <c r="AG238" s="10"/>
      <c r="AH238" s="10"/>
      <c r="AI238" s="10"/>
    </row>
    <row r="239" ht="14.25" customHeight="1">
      <c r="A239" s="9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10"/>
      <c r="AD239" s="10"/>
      <c r="AE239" s="10"/>
      <c r="AF239" s="10"/>
      <c r="AG239" s="10"/>
      <c r="AH239" s="10"/>
      <c r="AI239" s="10"/>
    </row>
    <row r="240" ht="14.25" customHeight="1">
      <c r="A240" s="9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10"/>
      <c r="AD240" s="10"/>
      <c r="AE240" s="10"/>
      <c r="AF240" s="10"/>
      <c r="AG240" s="10"/>
      <c r="AH240" s="10"/>
      <c r="AI240" s="10"/>
    </row>
    <row r="241" ht="14.25" customHeight="1">
      <c r="A241" s="9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10"/>
      <c r="AD241" s="10"/>
      <c r="AE241" s="10"/>
      <c r="AF241" s="10"/>
      <c r="AG241" s="10"/>
      <c r="AH241" s="10"/>
      <c r="AI241" s="10"/>
    </row>
    <row r="242" ht="14.25" customHeight="1">
      <c r="A242" s="9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10"/>
      <c r="AD242" s="10"/>
      <c r="AE242" s="10"/>
      <c r="AF242" s="10"/>
      <c r="AG242" s="10"/>
      <c r="AH242" s="10"/>
      <c r="AI242" s="10"/>
    </row>
    <row r="243" ht="14.25" customHeight="1">
      <c r="A243" s="9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10"/>
      <c r="AD243" s="10"/>
      <c r="AE243" s="10"/>
      <c r="AF243" s="10"/>
      <c r="AG243" s="10"/>
      <c r="AH243" s="10"/>
      <c r="AI243" s="10"/>
    </row>
    <row r="244" ht="14.25" customHeight="1">
      <c r="A244" s="9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10"/>
      <c r="AD244" s="10"/>
      <c r="AE244" s="10"/>
      <c r="AF244" s="10"/>
      <c r="AG244" s="10"/>
      <c r="AH244" s="10"/>
      <c r="AI244" s="10"/>
    </row>
    <row r="245" ht="14.25" customHeight="1">
      <c r="A245" s="9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10"/>
      <c r="AD245" s="10"/>
      <c r="AE245" s="10"/>
      <c r="AF245" s="10"/>
      <c r="AG245" s="10"/>
      <c r="AH245" s="10"/>
      <c r="AI245" s="10"/>
    </row>
    <row r="246" ht="14.25" customHeight="1">
      <c r="A246" s="9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10"/>
      <c r="AD246" s="10"/>
      <c r="AE246" s="10"/>
      <c r="AF246" s="10"/>
      <c r="AG246" s="10"/>
      <c r="AH246" s="10"/>
      <c r="AI246" s="10"/>
    </row>
    <row r="247" ht="14.25" customHeight="1">
      <c r="A247" s="9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10"/>
      <c r="AD247" s="10"/>
      <c r="AE247" s="10"/>
      <c r="AF247" s="10"/>
      <c r="AG247" s="10"/>
      <c r="AH247" s="10"/>
      <c r="AI247" s="10"/>
    </row>
    <row r="248" ht="14.25" customHeight="1">
      <c r="A248" s="9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10"/>
      <c r="AD248" s="10"/>
      <c r="AE248" s="10"/>
      <c r="AF248" s="10"/>
      <c r="AG248" s="10"/>
      <c r="AH248" s="10"/>
      <c r="AI248" s="10"/>
    </row>
    <row r="249" ht="14.25" customHeight="1">
      <c r="A249" s="9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10"/>
      <c r="AD249" s="10"/>
      <c r="AE249" s="10"/>
      <c r="AF249" s="10"/>
      <c r="AG249" s="10"/>
      <c r="AH249" s="10"/>
      <c r="AI249" s="10"/>
    </row>
    <row r="250" ht="14.25" customHeight="1">
      <c r="A250" s="9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10"/>
      <c r="AD250" s="10"/>
      <c r="AE250" s="10"/>
      <c r="AF250" s="10"/>
      <c r="AG250" s="10"/>
      <c r="AH250" s="10"/>
      <c r="AI250" s="10"/>
    </row>
    <row r="251" ht="14.25" customHeight="1">
      <c r="A251" s="9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10"/>
      <c r="AD251" s="10"/>
      <c r="AE251" s="10"/>
      <c r="AF251" s="10"/>
      <c r="AG251" s="10"/>
      <c r="AH251" s="10"/>
      <c r="AI251" s="10"/>
    </row>
    <row r="252" ht="14.25" customHeight="1">
      <c r="A252" s="9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10"/>
      <c r="AD252" s="10"/>
      <c r="AE252" s="10"/>
      <c r="AF252" s="10"/>
      <c r="AG252" s="10"/>
      <c r="AH252" s="10"/>
      <c r="AI252" s="10"/>
    </row>
    <row r="253" ht="14.25" customHeight="1">
      <c r="A253" s="9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10"/>
      <c r="AD253" s="10"/>
      <c r="AE253" s="10"/>
      <c r="AF253" s="10"/>
      <c r="AG253" s="10"/>
      <c r="AH253" s="10"/>
      <c r="AI253" s="10"/>
    </row>
    <row r="254" ht="14.25" customHeight="1">
      <c r="A254" s="9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10"/>
      <c r="AD254" s="10"/>
      <c r="AE254" s="10"/>
      <c r="AF254" s="10"/>
      <c r="AG254" s="10"/>
      <c r="AH254" s="10"/>
      <c r="AI254" s="10"/>
    </row>
    <row r="255" ht="14.25" customHeight="1">
      <c r="A255" s="9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10"/>
      <c r="AD255" s="10"/>
      <c r="AE255" s="10"/>
      <c r="AF255" s="10"/>
      <c r="AG255" s="10"/>
      <c r="AH255" s="10"/>
      <c r="AI255" s="10"/>
    </row>
    <row r="256" ht="14.25" customHeight="1">
      <c r="A256" s="9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10"/>
      <c r="AD256" s="10"/>
      <c r="AE256" s="10"/>
      <c r="AF256" s="10"/>
      <c r="AG256" s="10"/>
      <c r="AH256" s="10"/>
      <c r="AI256" s="10"/>
    </row>
    <row r="257" ht="14.25" customHeight="1">
      <c r="A257" s="9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10"/>
      <c r="AD257" s="10"/>
      <c r="AE257" s="10"/>
      <c r="AF257" s="10"/>
      <c r="AG257" s="10"/>
      <c r="AH257" s="10"/>
      <c r="AI257" s="10"/>
    </row>
    <row r="258" ht="14.25" customHeight="1">
      <c r="A258" s="9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10"/>
      <c r="AD258" s="10"/>
      <c r="AE258" s="10"/>
      <c r="AF258" s="10"/>
      <c r="AG258" s="10"/>
      <c r="AH258" s="10"/>
      <c r="AI258" s="10"/>
    </row>
    <row r="259" ht="14.25" customHeight="1">
      <c r="A259" s="9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10"/>
      <c r="AD259" s="10"/>
      <c r="AE259" s="10"/>
      <c r="AF259" s="10"/>
      <c r="AG259" s="10"/>
      <c r="AH259" s="10"/>
      <c r="AI259" s="10"/>
    </row>
    <row r="260" ht="14.25" customHeight="1">
      <c r="A260" s="9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10"/>
      <c r="AD260" s="10"/>
      <c r="AE260" s="10"/>
      <c r="AF260" s="10"/>
      <c r="AG260" s="10"/>
      <c r="AH260" s="10"/>
      <c r="AI260" s="10"/>
    </row>
    <row r="261" ht="14.25" customHeight="1">
      <c r="A261" s="9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10"/>
      <c r="AD261" s="10"/>
      <c r="AE261" s="10"/>
      <c r="AF261" s="10"/>
      <c r="AG261" s="10"/>
      <c r="AH261" s="10"/>
      <c r="AI261" s="10"/>
    </row>
    <row r="262" ht="14.25" customHeight="1">
      <c r="A262" s="9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10"/>
      <c r="AD262" s="10"/>
      <c r="AE262" s="10"/>
      <c r="AF262" s="10"/>
      <c r="AG262" s="10"/>
      <c r="AH262" s="10"/>
      <c r="AI262" s="10"/>
    </row>
    <row r="263" ht="14.25" customHeight="1">
      <c r="A263" s="9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10"/>
      <c r="AD263" s="10"/>
      <c r="AE263" s="10"/>
      <c r="AF263" s="10"/>
      <c r="AG263" s="10"/>
      <c r="AH263" s="10"/>
      <c r="AI263" s="10"/>
    </row>
    <row r="264" ht="14.25" customHeight="1">
      <c r="A264" s="9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0"/>
      <c r="AD264" s="10"/>
      <c r="AE264" s="10"/>
      <c r="AF264" s="10"/>
      <c r="AG264" s="10"/>
      <c r="AH264" s="10"/>
      <c r="AI264" s="10"/>
    </row>
    <row r="265" ht="14.25" customHeight="1">
      <c r="A265" s="9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0"/>
      <c r="AD265" s="10"/>
      <c r="AE265" s="10"/>
      <c r="AF265" s="10"/>
      <c r="AG265" s="10"/>
      <c r="AH265" s="10"/>
      <c r="AI265" s="10"/>
    </row>
    <row r="266" ht="14.25" customHeight="1">
      <c r="A266" s="9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10"/>
      <c r="AD266" s="10"/>
      <c r="AE266" s="10"/>
      <c r="AF266" s="10"/>
      <c r="AG266" s="10"/>
      <c r="AH266" s="10"/>
      <c r="AI266" s="10"/>
    </row>
    <row r="267" ht="14.25" customHeight="1">
      <c r="A267" s="9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10"/>
      <c r="AD267" s="10"/>
      <c r="AE267" s="10"/>
      <c r="AF267" s="10"/>
      <c r="AG267" s="10"/>
      <c r="AH267" s="10"/>
      <c r="AI267" s="10"/>
    </row>
    <row r="268" ht="14.25" customHeight="1">
      <c r="A268" s="9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10"/>
      <c r="AD268" s="10"/>
      <c r="AE268" s="10"/>
      <c r="AF268" s="10"/>
      <c r="AG268" s="10"/>
      <c r="AH268" s="10"/>
      <c r="AI268" s="10"/>
    </row>
    <row r="269" ht="14.25" customHeight="1">
      <c r="A269" s="9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10"/>
      <c r="AD269" s="10"/>
      <c r="AE269" s="10"/>
      <c r="AF269" s="10"/>
      <c r="AG269" s="10"/>
      <c r="AH269" s="10"/>
      <c r="AI269" s="10"/>
    </row>
    <row r="270" ht="14.25" customHeight="1">
      <c r="A270" s="9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10"/>
      <c r="AD270" s="10"/>
      <c r="AE270" s="10"/>
      <c r="AF270" s="10"/>
      <c r="AG270" s="10"/>
      <c r="AH270" s="10"/>
      <c r="AI270" s="10"/>
    </row>
    <row r="271" ht="14.25" customHeight="1">
      <c r="A271" s="9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10"/>
      <c r="AD271" s="10"/>
      <c r="AE271" s="10"/>
      <c r="AF271" s="10"/>
      <c r="AG271" s="10"/>
      <c r="AH271" s="10"/>
      <c r="AI271" s="10"/>
    </row>
    <row r="272" ht="14.25" customHeight="1">
      <c r="A272" s="9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10"/>
      <c r="AD272" s="10"/>
      <c r="AE272" s="10"/>
      <c r="AF272" s="10"/>
      <c r="AG272" s="10"/>
      <c r="AH272" s="10"/>
      <c r="AI272" s="10"/>
    </row>
    <row r="273" ht="14.25" customHeight="1">
      <c r="A273" s="9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10"/>
      <c r="AD273" s="10"/>
      <c r="AE273" s="10"/>
      <c r="AF273" s="10"/>
      <c r="AG273" s="10"/>
      <c r="AH273" s="10"/>
      <c r="AI273" s="10"/>
    </row>
    <row r="274" ht="14.25" customHeight="1">
      <c r="A274" s="9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10"/>
      <c r="AD274" s="10"/>
      <c r="AE274" s="10"/>
      <c r="AF274" s="10"/>
      <c r="AG274" s="10"/>
      <c r="AH274" s="10"/>
      <c r="AI274" s="10"/>
    </row>
    <row r="275" ht="14.25" customHeight="1">
      <c r="A275" s="9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10"/>
      <c r="AD275" s="10"/>
      <c r="AE275" s="10"/>
      <c r="AF275" s="10"/>
      <c r="AG275" s="10"/>
      <c r="AH275" s="10"/>
      <c r="AI275" s="10"/>
    </row>
    <row r="276" ht="14.25" customHeight="1">
      <c r="A276" s="9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10"/>
      <c r="AD276" s="10"/>
      <c r="AE276" s="10"/>
      <c r="AF276" s="10"/>
      <c r="AG276" s="10"/>
      <c r="AH276" s="10"/>
      <c r="AI276" s="10"/>
    </row>
    <row r="277" ht="14.25" customHeight="1">
      <c r="A277" s="9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10"/>
      <c r="AD277" s="10"/>
      <c r="AE277" s="10"/>
      <c r="AF277" s="10"/>
      <c r="AG277" s="10"/>
      <c r="AH277" s="10"/>
      <c r="AI277" s="10"/>
    </row>
    <row r="278" ht="14.25" customHeight="1">
      <c r="A278" s="9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10"/>
      <c r="AD278" s="10"/>
      <c r="AE278" s="10"/>
      <c r="AF278" s="10"/>
      <c r="AG278" s="10"/>
      <c r="AH278" s="10"/>
      <c r="AI278" s="10"/>
    </row>
    <row r="279" ht="14.25" customHeight="1">
      <c r="A279" s="9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10"/>
      <c r="AD279" s="10"/>
      <c r="AE279" s="10"/>
      <c r="AF279" s="10"/>
      <c r="AG279" s="10"/>
      <c r="AH279" s="10"/>
      <c r="AI279" s="10"/>
    </row>
    <row r="280" ht="14.25" customHeight="1">
      <c r="A280" s="9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10"/>
      <c r="AD280" s="10"/>
      <c r="AE280" s="10"/>
      <c r="AF280" s="10"/>
      <c r="AG280" s="10"/>
      <c r="AH280" s="10"/>
      <c r="AI280" s="10"/>
    </row>
    <row r="281" ht="14.25" customHeight="1">
      <c r="A281" s="9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10"/>
      <c r="AD281" s="10"/>
      <c r="AE281" s="10"/>
      <c r="AF281" s="10"/>
      <c r="AG281" s="10"/>
      <c r="AH281" s="10"/>
      <c r="AI281" s="10"/>
    </row>
    <row r="282" ht="14.25" customHeight="1">
      <c r="A282" s="9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10"/>
      <c r="AD282" s="10"/>
      <c r="AE282" s="10"/>
      <c r="AF282" s="10"/>
      <c r="AG282" s="10"/>
      <c r="AH282" s="10"/>
      <c r="AI282" s="10"/>
    </row>
    <row r="283" ht="14.25" customHeight="1">
      <c r="A283" s="9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10"/>
      <c r="AD283" s="10"/>
      <c r="AE283" s="10"/>
      <c r="AF283" s="10"/>
      <c r="AG283" s="10"/>
      <c r="AH283" s="10"/>
      <c r="AI283" s="10"/>
    </row>
    <row r="284" ht="14.25" customHeight="1">
      <c r="A284" s="9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10"/>
      <c r="AD284" s="10"/>
      <c r="AE284" s="10"/>
      <c r="AF284" s="10"/>
      <c r="AG284" s="10"/>
      <c r="AH284" s="10"/>
      <c r="AI284" s="10"/>
    </row>
    <row r="285" ht="14.25" customHeight="1">
      <c r="A285" s="9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10"/>
      <c r="AD285" s="10"/>
      <c r="AE285" s="10"/>
      <c r="AF285" s="10"/>
      <c r="AG285" s="10"/>
      <c r="AH285" s="10"/>
      <c r="AI285" s="10"/>
    </row>
    <row r="286" ht="14.25" customHeight="1">
      <c r="A286" s="9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10"/>
      <c r="AD286" s="10"/>
      <c r="AE286" s="10"/>
      <c r="AF286" s="10"/>
      <c r="AG286" s="10"/>
      <c r="AH286" s="10"/>
      <c r="AI286" s="10"/>
    </row>
    <row r="287" ht="14.25" customHeight="1">
      <c r="A287" s="9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10"/>
      <c r="AD287" s="10"/>
      <c r="AE287" s="10"/>
      <c r="AF287" s="10"/>
      <c r="AG287" s="10"/>
      <c r="AH287" s="10"/>
      <c r="AI287" s="10"/>
    </row>
    <row r="288" ht="14.25" customHeight="1">
      <c r="A288" s="9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10"/>
      <c r="AD288" s="10"/>
      <c r="AE288" s="10"/>
      <c r="AF288" s="10"/>
      <c r="AG288" s="10"/>
      <c r="AH288" s="10"/>
      <c r="AI288" s="10"/>
    </row>
    <row r="289" ht="14.25" customHeight="1">
      <c r="A289" s="9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10"/>
      <c r="AD289" s="10"/>
      <c r="AE289" s="10"/>
      <c r="AF289" s="10"/>
      <c r="AG289" s="10"/>
      <c r="AH289" s="10"/>
      <c r="AI289" s="10"/>
    </row>
    <row r="290" ht="14.25" customHeight="1">
      <c r="A290" s="9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10"/>
      <c r="AD290" s="10"/>
      <c r="AE290" s="10"/>
      <c r="AF290" s="10"/>
      <c r="AG290" s="10"/>
      <c r="AH290" s="10"/>
      <c r="AI290" s="10"/>
    </row>
    <row r="291" ht="14.25" customHeight="1">
      <c r="A291" s="9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10"/>
      <c r="AD291" s="10"/>
      <c r="AE291" s="10"/>
      <c r="AF291" s="10"/>
      <c r="AG291" s="10"/>
      <c r="AH291" s="10"/>
      <c r="AI291" s="10"/>
    </row>
    <row r="292" ht="14.25" customHeight="1">
      <c r="A292" s="9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10"/>
      <c r="AD292" s="10"/>
      <c r="AE292" s="10"/>
      <c r="AF292" s="10"/>
      <c r="AG292" s="10"/>
      <c r="AH292" s="10"/>
      <c r="AI292" s="10"/>
    </row>
    <row r="293" ht="14.25" customHeight="1">
      <c r="A293" s="9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10"/>
      <c r="AD293" s="10"/>
      <c r="AE293" s="10"/>
      <c r="AF293" s="10"/>
      <c r="AG293" s="10"/>
      <c r="AH293" s="10"/>
      <c r="AI293" s="10"/>
    </row>
    <row r="294" ht="14.25" customHeight="1">
      <c r="A294" s="9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10"/>
      <c r="AD294" s="10"/>
      <c r="AE294" s="10"/>
      <c r="AF294" s="10"/>
      <c r="AG294" s="10"/>
      <c r="AH294" s="10"/>
      <c r="AI294" s="10"/>
    </row>
    <row r="295" ht="14.25" customHeight="1">
      <c r="A295" s="9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10"/>
      <c r="AD295" s="10"/>
      <c r="AE295" s="10"/>
      <c r="AF295" s="10"/>
      <c r="AG295" s="10"/>
      <c r="AH295" s="10"/>
      <c r="AI295" s="10"/>
    </row>
    <row r="296" ht="14.25" customHeight="1">
      <c r="A296" s="9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10"/>
      <c r="AD296" s="10"/>
      <c r="AE296" s="10"/>
      <c r="AF296" s="10"/>
      <c r="AG296" s="10"/>
      <c r="AH296" s="10"/>
      <c r="AI296" s="10"/>
    </row>
    <row r="297" ht="14.25" customHeight="1">
      <c r="A297" s="9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10"/>
      <c r="AD297" s="10"/>
      <c r="AE297" s="10"/>
      <c r="AF297" s="10"/>
      <c r="AG297" s="10"/>
      <c r="AH297" s="10"/>
      <c r="AI297" s="10"/>
    </row>
    <row r="298" ht="14.25" customHeight="1">
      <c r="A298" s="9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10"/>
      <c r="AD298" s="10"/>
      <c r="AE298" s="10"/>
      <c r="AF298" s="10"/>
      <c r="AG298" s="10"/>
      <c r="AH298" s="10"/>
      <c r="AI298" s="10"/>
    </row>
    <row r="299" ht="14.25" customHeight="1">
      <c r="A299" s="9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10"/>
      <c r="AD299" s="10"/>
      <c r="AE299" s="10"/>
      <c r="AF299" s="10"/>
      <c r="AG299" s="10"/>
      <c r="AH299" s="10"/>
      <c r="AI299" s="10"/>
    </row>
    <row r="300" ht="14.25" customHeight="1">
      <c r="A300" s="9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10"/>
      <c r="AD300" s="10"/>
      <c r="AE300" s="10"/>
      <c r="AF300" s="10"/>
      <c r="AG300" s="10"/>
      <c r="AH300" s="10"/>
      <c r="AI300" s="10"/>
    </row>
    <row r="301" ht="14.25" customHeight="1">
      <c r="A301" s="9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10"/>
      <c r="AD301" s="10"/>
      <c r="AE301" s="10"/>
      <c r="AF301" s="10"/>
      <c r="AG301" s="10"/>
      <c r="AH301" s="10"/>
      <c r="AI301" s="10"/>
    </row>
    <row r="302" ht="14.25" customHeight="1">
      <c r="A302" s="9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10"/>
      <c r="AD302" s="10"/>
      <c r="AE302" s="10"/>
      <c r="AF302" s="10"/>
      <c r="AG302" s="10"/>
      <c r="AH302" s="10"/>
      <c r="AI302" s="10"/>
    </row>
    <row r="303" ht="14.25" customHeight="1">
      <c r="A303" s="9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10"/>
      <c r="AD303" s="10"/>
      <c r="AE303" s="10"/>
      <c r="AF303" s="10"/>
      <c r="AG303" s="10"/>
      <c r="AH303" s="10"/>
      <c r="AI303" s="10"/>
    </row>
    <row r="304" ht="14.25" customHeight="1">
      <c r="A304" s="9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10"/>
      <c r="AD304" s="10"/>
      <c r="AE304" s="10"/>
      <c r="AF304" s="10"/>
      <c r="AG304" s="10"/>
      <c r="AH304" s="10"/>
      <c r="AI304" s="10"/>
    </row>
    <row r="305" ht="14.25" customHeight="1">
      <c r="A305" s="9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10"/>
      <c r="AD305" s="10"/>
      <c r="AE305" s="10"/>
      <c r="AF305" s="10"/>
      <c r="AG305" s="10"/>
      <c r="AH305" s="10"/>
      <c r="AI305" s="10"/>
    </row>
    <row r="306" ht="14.25" customHeight="1">
      <c r="A306" s="9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10"/>
      <c r="AD306" s="10"/>
      <c r="AE306" s="10"/>
      <c r="AF306" s="10"/>
      <c r="AG306" s="10"/>
      <c r="AH306" s="10"/>
      <c r="AI306" s="10"/>
    </row>
    <row r="307" ht="14.25" customHeight="1">
      <c r="A307" s="9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10"/>
      <c r="AD307" s="10"/>
      <c r="AE307" s="10"/>
      <c r="AF307" s="10"/>
      <c r="AG307" s="10"/>
      <c r="AH307" s="10"/>
      <c r="AI307" s="10"/>
    </row>
    <row r="308" ht="14.25" customHeight="1">
      <c r="A308" s="9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10"/>
      <c r="AD308" s="10"/>
      <c r="AE308" s="10"/>
      <c r="AF308" s="10"/>
      <c r="AG308" s="10"/>
      <c r="AH308" s="10"/>
      <c r="AI308" s="10"/>
    </row>
    <row r="309" ht="14.25" customHeight="1">
      <c r="A309" s="9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10"/>
      <c r="AD309" s="10"/>
      <c r="AE309" s="10"/>
      <c r="AF309" s="10"/>
      <c r="AG309" s="10"/>
      <c r="AH309" s="10"/>
      <c r="AI309" s="10"/>
    </row>
    <row r="310" ht="14.25" customHeight="1">
      <c r="A310" s="9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10"/>
      <c r="AD310" s="10"/>
      <c r="AE310" s="10"/>
      <c r="AF310" s="10"/>
      <c r="AG310" s="10"/>
      <c r="AH310" s="10"/>
      <c r="AI310" s="10"/>
    </row>
    <row r="311" ht="14.25" customHeight="1">
      <c r="A311" s="9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10"/>
      <c r="AD311" s="10"/>
      <c r="AE311" s="10"/>
      <c r="AF311" s="10"/>
      <c r="AG311" s="10"/>
      <c r="AH311" s="10"/>
      <c r="AI311" s="10"/>
    </row>
    <row r="312" ht="14.25" customHeight="1">
      <c r="A312" s="9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10"/>
      <c r="AD312" s="10"/>
      <c r="AE312" s="10"/>
      <c r="AF312" s="10"/>
      <c r="AG312" s="10"/>
      <c r="AH312" s="10"/>
      <c r="AI312" s="10"/>
    </row>
    <row r="313" ht="14.25" customHeight="1">
      <c r="A313" s="9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10"/>
      <c r="AD313" s="10"/>
      <c r="AE313" s="10"/>
      <c r="AF313" s="10"/>
      <c r="AG313" s="10"/>
      <c r="AH313" s="10"/>
      <c r="AI313" s="10"/>
    </row>
    <row r="314" ht="14.25" customHeight="1">
      <c r="A314" s="9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10"/>
      <c r="AD314" s="10"/>
      <c r="AE314" s="10"/>
      <c r="AF314" s="10"/>
      <c r="AG314" s="10"/>
      <c r="AH314" s="10"/>
      <c r="AI314" s="10"/>
    </row>
    <row r="315" ht="14.25" customHeight="1">
      <c r="A315" s="9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10"/>
      <c r="AD315" s="10"/>
      <c r="AE315" s="10"/>
      <c r="AF315" s="10"/>
      <c r="AG315" s="10"/>
      <c r="AH315" s="10"/>
      <c r="AI315" s="10"/>
    </row>
    <row r="316" ht="14.25" customHeight="1">
      <c r="A316" s="9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10"/>
      <c r="AD316" s="10"/>
      <c r="AE316" s="10"/>
      <c r="AF316" s="10"/>
      <c r="AG316" s="10"/>
      <c r="AH316" s="10"/>
      <c r="AI316" s="10"/>
    </row>
    <row r="317" ht="14.25" customHeight="1">
      <c r="A317" s="9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10"/>
      <c r="AD317" s="10"/>
      <c r="AE317" s="10"/>
      <c r="AF317" s="10"/>
      <c r="AG317" s="10"/>
      <c r="AH317" s="10"/>
      <c r="AI317" s="10"/>
    </row>
    <row r="318" ht="14.25" customHeight="1">
      <c r="A318" s="9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10"/>
      <c r="AD318" s="10"/>
      <c r="AE318" s="10"/>
      <c r="AF318" s="10"/>
      <c r="AG318" s="10"/>
      <c r="AH318" s="10"/>
      <c r="AI318" s="10"/>
    </row>
    <row r="319" ht="14.25" customHeight="1">
      <c r="A319" s="9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10"/>
      <c r="AD319" s="10"/>
      <c r="AE319" s="10"/>
      <c r="AF319" s="10"/>
      <c r="AG319" s="10"/>
      <c r="AH319" s="10"/>
      <c r="AI319" s="10"/>
    </row>
    <row r="320" ht="14.25" customHeight="1">
      <c r="A320" s="9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10"/>
      <c r="AD320" s="10"/>
      <c r="AE320" s="10"/>
      <c r="AF320" s="10"/>
      <c r="AG320" s="10"/>
      <c r="AH320" s="10"/>
      <c r="AI320" s="10"/>
    </row>
    <row r="321" ht="14.25" customHeight="1">
      <c r="A321" s="9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10"/>
      <c r="AD321" s="10"/>
      <c r="AE321" s="10"/>
      <c r="AF321" s="10"/>
      <c r="AG321" s="10"/>
      <c r="AH321" s="10"/>
      <c r="AI321" s="10"/>
    </row>
    <row r="322" ht="14.25" customHeight="1">
      <c r="A322" s="9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10"/>
      <c r="AD322" s="10"/>
      <c r="AE322" s="10"/>
      <c r="AF322" s="10"/>
      <c r="AG322" s="10"/>
      <c r="AH322" s="10"/>
      <c r="AI322" s="10"/>
    </row>
    <row r="323" ht="14.25" customHeight="1">
      <c r="A323" s="9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10"/>
      <c r="AD323" s="10"/>
      <c r="AE323" s="10"/>
      <c r="AF323" s="10"/>
      <c r="AG323" s="10"/>
      <c r="AH323" s="10"/>
      <c r="AI323" s="10"/>
    </row>
    <row r="324" ht="14.25" customHeight="1">
      <c r="A324" s="9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10"/>
      <c r="AD324" s="10"/>
      <c r="AE324" s="10"/>
      <c r="AF324" s="10"/>
      <c r="AG324" s="10"/>
      <c r="AH324" s="10"/>
      <c r="AI324" s="10"/>
    </row>
    <row r="325" ht="14.25" customHeight="1">
      <c r="A325" s="9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10"/>
      <c r="AD325" s="10"/>
      <c r="AE325" s="10"/>
      <c r="AF325" s="10"/>
      <c r="AG325" s="10"/>
      <c r="AH325" s="10"/>
      <c r="AI325" s="10"/>
    </row>
    <row r="326" ht="14.25" customHeight="1">
      <c r="A326" s="9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10"/>
      <c r="AD326" s="10"/>
      <c r="AE326" s="10"/>
      <c r="AF326" s="10"/>
      <c r="AG326" s="10"/>
      <c r="AH326" s="10"/>
      <c r="AI326" s="10"/>
    </row>
    <row r="327" ht="14.25" customHeight="1">
      <c r="A327" s="9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10"/>
      <c r="AD327" s="10"/>
      <c r="AE327" s="10"/>
      <c r="AF327" s="10"/>
      <c r="AG327" s="10"/>
      <c r="AH327" s="10"/>
      <c r="AI327" s="10"/>
    </row>
    <row r="328" ht="14.25" customHeight="1">
      <c r="A328" s="9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10"/>
      <c r="AD328" s="10"/>
      <c r="AE328" s="10"/>
      <c r="AF328" s="10"/>
      <c r="AG328" s="10"/>
      <c r="AH328" s="10"/>
      <c r="AI328" s="10"/>
    </row>
    <row r="329" ht="14.25" customHeight="1">
      <c r="A329" s="9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10"/>
      <c r="AD329" s="10"/>
      <c r="AE329" s="10"/>
      <c r="AF329" s="10"/>
      <c r="AG329" s="10"/>
      <c r="AH329" s="10"/>
      <c r="AI329" s="10"/>
    </row>
    <row r="330" ht="14.25" customHeight="1">
      <c r="A330" s="9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10"/>
      <c r="AD330" s="10"/>
      <c r="AE330" s="10"/>
      <c r="AF330" s="10"/>
      <c r="AG330" s="10"/>
      <c r="AH330" s="10"/>
      <c r="AI330" s="10"/>
    </row>
    <row r="331" ht="14.25" customHeight="1">
      <c r="A331" s="9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10"/>
      <c r="AD331" s="10"/>
      <c r="AE331" s="10"/>
      <c r="AF331" s="10"/>
      <c r="AG331" s="10"/>
      <c r="AH331" s="10"/>
      <c r="AI331" s="10"/>
    </row>
    <row r="332" ht="14.25" customHeight="1">
      <c r="A332" s="9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10"/>
      <c r="AD332" s="10"/>
      <c r="AE332" s="10"/>
      <c r="AF332" s="10"/>
      <c r="AG332" s="10"/>
      <c r="AH332" s="10"/>
      <c r="AI332" s="10"/>
    </row>
    <row r="333" ht="14.25" customHeight="1">
      <c r="A333" s="9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10"/>
      <c r="AD333" s="10"/>
      <c r="AE333" s="10"/>
      <c r="AF333" s="10"/>
      <c r="AG333" s="10"/>
      <c r="AH333" s="10"/>
      <c r="AI333" s="10"/>
    </row>
    <row r="334" ht="14.25" customHeight="1">
      <c r="A334" s="9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10"/>
      <c r="AD334" s="10"/>
      <c r="AE334" s="10"/>
      <c r="AF334" s="10"/>
      <c r="AG334" s="10"/>
      <c r="AH334" s="10"/>
      <c r="AI334" s="10"/>
    </row>
    <row r="335" ht="14.25" customHeight="1">
      <c r="A335" s="9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10"/>
      <c r="AD335" s="10"/>
      <c r="AE335" s="10"/>
      <c r="AF335" s="10"/>
      <c r="AG335" s="10"/>
      <c r="AH335" s="10"/>
      <c r="AI335" s="10"/>
    </row>
    <row r="336" ht="14.25" customHeight="1">
      <c r="A336" s="9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10"/>
      <c r="AD336" s="10"/>
      <c r="AE336" s="10"/>
      <c r="AF336" s="10"/>
      <c r="AG336" s="10"/>
      <c r="AH336" s="10"/>
      <c r="AI336" s="10"/>
    </row>
    <row r="337" ht="14.25" customHeight="1">
      <c r="A337" s="9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10"/>
      <c r="AD337" s="10"/>
      <c r="AE337" s="10"/>
      <c r="AF337" s="10"/>
      <c r="AG337" s="10"/>
      <c r="AH337" s="10"/>
      <c r="AI337" s="10"/>
    </row>
    <row r="338" ht="14.25" customHeight="1">
      <c r="A338" s="9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10"/>
      <c r="AD338" s="10"/>
      <c r="AE338" s="10"/>
      <c r="AF338" s="10"/>
      <c r="AG338" s="10"/>
      <c r="AH338" s="10"/>
      <c r="AI338" s="10"/>
    </row>
    <row r="339" ht="14.25" customHeight="1">
      <c r="A339" s="9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10"/>
      <c r="AD339" s="10"/>
      <c r="AE339" s="10"/>
      <c r="AF339" s="10"/>
      <c r="AG339" s="10"/>
      <c r="AH339" s="10"/>
      <c r="AI339" s="10"/>
    </row>
    <row r="340" ht="14.25" customHeight="1">
      <c r="A340" s="9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10"/>
      <c r="AD340" s="10"/>
      <c r="AE340" s="10"/>
      <c r="AF340" s="10"/>
      <c r="AG340" s="10"/>
      <c r="AH340" s="10"/>
      <c r="AI340" s="10"/>
    </row>
    <row r="341" ht="14.25" customHeight="1">
      <c r="A341" s="9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10"/>
      <c r="AD341" s="10"/>
      <c r="AE341" s="10"/>
      <c r="AF341" s="10"/>
      <c r="AG341" s="10"/>
      <c r="AH341" s="10"/>
      <c r="AI341" s="10"/>
    </row>
    <row r="342" ht="14.25" customHeight="1">
      <c r="A342" s="9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10"/>
      <c r="AD342" s="10"/>
      <c r="AE342" s="10"/>
      <c r="AF342" s="10"/>
      <c r="AG342" s="10"/>
      <c r="AH342" s="10"/>
      <c r="AI342" s="10"/>
    </row>
    <row r="343" ht="14.25" customHeight="1">
      <c r="A343" s="9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10"/>
      <c r="AD343" s="10"/>
      <c r="AE343" s="10"/>
      <c r="AF343" s="10"/>
      <c r="AG343" s="10"/>
      <c r="AH343" s="10"/>
      <c r="AI343" s="10"/>
    </row>
    <row r="344" ht="14.25" customHeight="1">
      <c r="A344" s="9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10"/>
      <c r="AD344" s="10"/>
      <c r="AE344" s="10"/>
      <c r="AF344" s="10"/>
      <c r="AG344" s="10"/>
      <c r="AH344" s="10"/>
      <c r="AI344" s="10"/>
    </row>
    <row r="345" ht="14.25" customHeight="1">
      <c r="A345" s="9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10"/>
      <c r="AD345" s="10"/>
      <c r="AE345" s="10"/>
      <c r="AF345" s="10"/>
      <c r="AG345" s="10"/>
      <c r="AH345" s="10"/>
      <c r="AI345" s="10"/>
    </row>
    <row r="346" ht="14.25" customHeight="1">
      <c r="A346" s="9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10"/>
      <c r="AD346" s="10"/>
      <c r="AE346" s="10"/>
      <c r="AF346" s="10"/>
      <c r="AG346" s="10"/>
      <c r="AH346" s="10"/>
      <c r="AI346" s="10"/>
    </row>
    <row r="347" ht="14.25" customHeight="1">
      <c r="A347" s="9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10"/>
      <c r="AD347" s="10"/>
      <c r="AE347" s="10"/>
      <c r="AF347" s="10"/>
      <c r="AG347" s="10"/>
      <c r="AH347" s="10"/>
      <c r="AI347" s="10"/>
    </row>
    <row r="348" ht="14.25" customHeight="1">
      <c r="A348" s="9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10"/>
      <c r="AD348" s="10"/>
      <c r="AE348" s="10"/>
      <c r="AF348" s="10"/>
      <c r="AG348" s="10"/>
      <c r="AH348" s="10"/>
      <c r="AI348" s="10"/>
    </row>
    <row r="349" ht="14.25" customHeight="1">
      <c r="A349" s="9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10"/>
      <c r="AD349" s="10"/>
      <c r="AE349" s="10"/>
      <c r="AF349" s="10"/>
      <c r="AG349" s="10"/>
      <c r="AH349" s="10"/>
      <c r="AI349" s="10"/>
    </row>
    <row r="350" ht="14.25" customHeight="1">
      <c r="A350" s="9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10"/>
      <c r="AD350" s="10"/>
      <c r="AE350" s="10"/>
      <c r="AF350" s="10"/>
      <c r="AG350" s="10"/>
      <c r="AH350" s="10"/>
      <c r="AI350" s="10"/>
    </row>
    <row r="351" ht="14.25" customHeight="1">
      <c r="A351" s="9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10"/>
      <c r="AD351" s="10"/>
      <c r="AE351" s="10"/>
      <c r="AF351" s="10"/>
      <c r="AG351" s="10"/>
      <c r="AH351" s="10"/>
      <c r="AI351" s="10"/>
    </row>
    <row r="352" ht="14.25" customHeight="1">
      <c r="A352" s="9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10"/>
      <c r="AD352" s="10"/>
      <c r="AE352" s="10"/>
      <c r="AF352" s="10"/>
      <c r="AG352" s="10"/>
      <c r="AH352" s="10"/>
      <c r="AI352" s="10"/>
    </row>
    <row r="353" ht="14.25" customHeight="1">
      <c r="A353" s="9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10"/>
      <c r="AD353" s="10"/>
      <c r="AE353" s="10"/>
      <c r="AF353" s="10"/>
      <c r="AG353" s="10"/>
      <c r="AH353" s="10"/>
      <c r="AI353" s="10"/>
    </row>
    <row r="354" ht="14.25" customHeight="1">
      <c r="A354" s="9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10"/>
      <c r="AD354" s="10"/>
      <c r="AE354" s="10"/>
      <c r="AF354" s="10"/>
      <c r="AG354" s="10"/>
      <c r="AH354" s="10"/>
      <c r="AI354" s="10"/>
    </row>
    <row r="355" ht="14.25" customHeight="1">
      <c r="A355" s="9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10"/>
      <c r="AD355" s="10"/>
      <c r="AE355" s="10"/>
      <c r="AF355" s="10"/>
      <c r="AG355" s="10"/>
      <c r="AH355" s="10"/>
      <c r="AI355" s="10"/>
    </row>
    <row r="356" ht="14.25" customHeight="1">
      <c r="A356" s="9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10"/>
      <c r="AD356" s="10"/>
      <c r="AE356" s="10"/>
      <c r="AF356" s="10"/>
      <c r="AG356" s="10"/>
      <c r="AH356" s="10"/>
      <c r="AI356" s="10"/>
    </row>
    <row r="357" ht="14.25" customHeight="1">
      <c r="A357" s="9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10"/>
      <c r="AD357" s="10"/>
      <c r="AE357" s="10"/>
      <c r="AF357" s="10"/>
      <c r="AG357" s="10"/>
      <c r="AH357" s="10"/>
      <c r="AI357" s="10"/>
    </row>
    <row r="358" ht="14.25" customHeight="1">
      <c r="A358" s="9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10"/>
      <c r="AD358" s="10"/>
      <c r="AE358" s="10"/>
      <c r="AF358" s="10"/>
      <c r="AG358" s="10"/>
      <c r="AH358" s="10"/>
      <c r="AI358" s="10"/>
    </row>
    <row r="359" ht="14.25" customHeight="1">
      <c r="A359" s="9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10"/>
      <c r="AD359" s="10"/>
      <c r="AE359" s="10"/>
      <c r="AF359" s="10"/>
      <c r="AG359" s="10"/>
      <c r="AH359" s="10"/>
      <c r="AI359" s="10"/>
    </row>
    <row r="360" ht="14.25" customHeight="1">
      <c r="A360" s="9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10"/>
      <c r="AD360" s="10"/>
      <c r="AE360" s="10"/>
      <c r="AF360" s="10"/>
      <c r="AG360" s="10"/>
      <c r="AH360" s="10"/>
      <c r="AI360" s="10"/>
    </row>
    <row r="361" ht="14.25" customHeight="1">
      <c r="A361" s="9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10"/>
      <c r="AD361" s="10"/>
      <c r="AE361" s="10"/>
      <c r="AF361" s="10"/>
      <c r="AG361" s="10"/>
      <c r="AH361" s="10"/>
      <c r="AI361" s="10"/>
    </row>
    <row r="362" ht="14.25" customHeight="1">
      <c r="A362" s="9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10"/>
      <c r="AD362" s="10"/>
      <c r="AE362" s="10"/>
      <c r="AF362" s="10"/>
      <c r="AG362" s="10"/>
      <c r="AH362" s="10"/>
      <c r="AI362" s="10"/>
    </row>
    <row r="363" ht="14.25" customHeight="1">
      <c r="A363" s="9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10"/>
      <c r="AD363" s="10"/>
      <c r="AE363" s="10"/>
      <c r="AF363" s="10"/>
      <c r="AG363" s="10"/>
      <c r="AH363" s="10"/>
      <c r="AI363" s="10"/>
    </row>
    <row r="364" ht="14.25" customHeight="1">
      <c r="A364" s="9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10"/>
      <c r="AD364" s="10"/>
      <c r="AE364" s="10"/>
      <c r="AF364" s="10"/>
      <c r="AG364" s="10"/>
      <c r="AH364" s="10"/>
      <c r="AI364" s="10"/>
    </row>
    <row r="365" ht="14.25" customHeight="1">
      <c r="A365" s="9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10"/>
      <c r="AD365" s="10"/>
      <c r="AE365" s="10"/>
      <c r="AF365" s="10"/>
      <c r="AG365" s="10"/>
      <c r="AH365" s="10"/>
      <c r="AI365" s="10"/>
    </row>
    <row r="366" ht="14.25" customHeight="1">
      <c r="A366" s="9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10"/>
      <c r="AD366" s="10"/>
      <c r="AE366" s="10"/>
      <c r="AF366" s="10"/>
      <c r="AG366" s="10"/>
      <c r="AH366" s="10"/>
      <c r="AI366" s="10"/>
    </row>
    <row r="367" ht="14.25" customHeight="1">
      <c r="A367" s="9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10"/>
      <c r="AD367" s="10"/>
      <c r="AE367" s="10"/>
      <c r="AF367" s="10"/>
      <c r="AG367" s="10"/>
      <c r="AH367" s="10"/>
      <c r="AI367" s="10"/>
    </row>
    <row r="368" ht="14.25" customHeight="1">
      <c r="A368" s="9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10"/>
      <c r="AD368" s="10"/>
      <c r="AE368" s="10"/>
      <c r="AF368" s="10"/>
      <c r="AG368" s="10"/>
      <c r="AH368" s="10"/>
      <c r="AI368" s="10"/>
    </row>
    <row r="369" ht="14.25" customHeight="1">
      <c r="A369" s="9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10"/>
      <c r="AD369" s="10"/>
      <c r="AE369" s="10"/>
      <c r="AF369" s="10"/>
      <c r="AG369" s="10"/>
      <c r="AH369" s="10"/>
      <c r="AI369" s="10"/>
    </row>
    <row r="370" ht="14.25" customHeight="1">
      <c r="A370" s="9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10"/>
      <c r="AD370" s="10"/>
      <c r="AE370" s="10"/>
      <c r="AF370" s="10"/>
      <c r="AG370" s="10"/>
      <c r="AH370" s="10"/>
      <c r="AI370" s="10"/>
    </row>
    <row r="371" ht="14.25" customHeight="1">
      <c r="A371" s="9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10"/>
      <c r="AD371" s="10"/>
      <c r="AE371" s="10"/>
      <c r="AF371" s="10"/>
      <c r="AG371" s="10"/>
      <c r="AH371" s="10"/>
      <c r="AI371" s="10"/>
    </row>
    <row r="372" ht="14.25" customHeight="1">
      <c r="A372" s="9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10"/>
      <c r="AD372" s="10"/>
      <c r="AE372" s="10"/>
      <c r="AF372" s="10"/>
      <c r="AG372" s="10"/>
      <c r="AH372" s="10"/>
      <c r="AI372" s="10"/>
    </row>
    <row r="373" ht="14.25" customHeight="1">
      <c r="A373" s="9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10"/>
      <c r="AD373" s="10"/>
      <c r="AE373" s="10"/>
      <c r="AF373" s="10"/>
      <c r="AG373" s="10"/>
      <c r="AH373" s="10"/>
      <c r="AI373" s="10"/>
    </row>
    <row r="374" ht="14.25" customHeight="1">
      <c r="A374" s="9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10"/>
      <c r="AD374" s="10"/>
      <c r="AE374" s="10"/>
      <c r="AF374" s="10"/>
      <c r="AG374" s="10"/>
      <c r="AH374" s="10"/>
      <c r="AI374" s="10"/>
    </row>
    <row r="375" ht="14.25" customHeight="1">
      <c r="A375" s="9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10"/>
      <c r="AD375" s="10"/>
      <c r="AE375" s="10"/>
      <c r="AF375" s="10"/>
      <c r="AG375" s="10"/>
      <c r="AH375" s="10"/>
      <c r="AI375" s="10"/>
    </row>
    <row r="376" ht="14.25" customHeight="1">
      <c r="A376" s="9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10"/>
      <c r="AD376" s="10"/>
      <c r="AE376" s="10"/>
      <c r="AF376" s="10"/>
      <c r="AG376" s="10"/>
      <c r="AH376" s="10"/>
      <c r="AI376" s="10"/>
    </row>
    <row r="377" ht="14.25" customHeight="1">
      <c r="A377" s="9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10"/>
      <c r="AD377" s="10"/>
      <c r="AE377" s="10"/>
      <c r="AF377" s="10"/>
      <c r="AG377" s="10"/>
      <c r="AH377" s="10"/>
      <c r="AI377" s="10"/>
    </row>
    <row r="378" ht="14.25" customHeight="1">
      <c r="A378" s="9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10"/>
      <c r="AD378" s="10"/>
      <c r="AE378" s="10"/>
      <c r="AF378" s="10"/>
      <c r="AG378" s="10"/>
      <c r="AH378" s="10"/>
      <c r="AI378" s="10"/>
    </row>
    <row r="379" ht="14.25" customHeight="1">
      <c r="A379" s="9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10"/>
      <c r="AD379" s="10"/>
      <c r="AE379" s="10"/>
      <c r="AF379" s="10"/>
      <c r="AG379" s="10"/>
      <c r="AH379" s="10"/>
      <c r="AI379" s="10"/>
    </row>
    <row r="380" ht="14.25" customHeight="1">
      <c r="A380" s="9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10"/>
      <c r="AD380" s="10"/>
      <c r="AE380" s="10"/>
      <c r="AF380" s="10"/>
      <c r="AG380" s="10"/>
      <c r="AH380" s="10"/>
      <c r="AI380" s="10"/>
    </row>
    <row r="381" ht="14.25" customHeight="1">
      <c r="A381" s="9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10"/>
      <c r="AD381" s="10"/>
      <c r="AE381" s="10"/>
      <c r="AF381" s="10"/>
      <c r="AG381" s="10"/>
      <c r="AH381" s="10"/>
      <c r="AI381" s="10"/>
    </row>
    <row r="382" ht="14.25" customHeight="1">
      <c r="A382" s="9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10"/>
      <c r="AD382" s="10"/>
      <c r="AE382" s="10"/>
      <c r="AF382" s="10"/>
      <c r="AG382" s="10"/>
      <c r="AH382" s="10"/>
      <c r="AI382" s="10"/>
    </row>
    <row r="383" ht="14.25" customHeight="1">
      <c r="A383" s="9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10"/>
      <c r="AD383" s="10"/>
      <c r="AE383" s="10"/>
      <c r="AF383" s="10"/>
      <c r="AG383" s="10"/>
      <c r="AH383" s="10"/>
      <c r="AI383" s="10"/>
    </row>
    <row r="384" ht="14.25" customHeight="1">
      <c r="A384" s="9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10"/>
      <c r="AD384" s="10"/>
      <c r="AE384" s="10"/>
      <c r="AF384" s="10"/>
      <c r="AG384" s="10"/>
      <c r="AH384" s="10"/>
      <c r="AI384" s="10"/>
    </row>
    <row r="385" ht="14.25" customHeight="1">
      <c r="A385" s="9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10"/>
      <c r="AD385" s="10"/>
      <c r="AE385" s="10"/>
      <c r="AF385" s="10"/>
      <c r="AG385" s="10"/>
      <c r="AH385" s="10"/>
      <c r="AI385" s="10"/>
    </row>
    <row r="386" ht="14.25" customHeight="1">
      <c r="A386" s="9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10"/>
      <c r="AD386" s="10"/>
      <c r="AE386" s="10"/>
      <c r="AF386" s="10"/>
      <c r="AG386" s="10"/>
      <c r="AH386" s="10"/>
      <c r="AI386" s="10"/>
    </row>
    <row r="387" ht="14.25" customHeight="1">
      <c r="A387" s="9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10"/>
      <c r="AD387" s="10"/>
      <c r="AE387" s="10"/>
      <c r="AF387" s="10"/>
      <c r="AG387" s="10"/>
      <c r="AH387" s="10"/>
      <c r="AI387" s="10"/>
    </row>
    <row r="388" ht="14.25" customHeight="1">
      <c r="A388" s="9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10"/>
      <c r="AD388" s="10"/>
      <c r="AE388" s="10"/>
      <c r="AF388" s="10"/>
      <c r="AG388" s="10"/>
      <c r="AH388" s="10"/>
      <c r="AI388" s="10"/>
    </row>
    <row r="389" ht="14.25" customHeight="1">
      <c r="A389" s="9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10"/>
      <c r="AD389" s="10"/>
      <c r="AE389" s="10"/>
      <c r="AF389" s="10"/>
      <c r="AG389" s="10"/>
      <c r="AH389" s="10"/>
      <c r="AI389" s="10"/>
    </row>
    <row r="390" ht="14.25" customHeight="1">
      <c r="A390" s="9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10"/>
      <c r="AD390" s="10"/>
      <c r="AE390" s="10"/>
      <c r="AF390" s="10"/>
      <c r="AG390" s="10"/>
      <c r="AH390" s="10"/>
      <c r="AI390" s="10"/>
    </row>
    <row r="391" ht="14.25" customHeight="1">
      <c r="A391" s="9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10"/>
      <c r="AD391" s="10"/>
      <c r="AE391" s="10"/>
      <c r="AF391" s="10"/>
      <c r="AG391" s="10"/>
      <c r="AH391" s="10"/>
      <c r="AI391" s="10"/>
    </row>
    <row r="392" ht="14.25" customHeight="1">
      <c r="A392" s="9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10"/>
      <c r="AD392" s="10"/>
      <c r="AE392" s="10"/>
      <c r="AF392" s="10"/>
      <c r="AG392" s="10"/>
      <c r="AH392" s="10"/>
      <c r="AI392" s="10"/>
    </row>
    <row r="393" ht="14.25" customHeight="1">
      <c r="A393" s="9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10"/>
      <c r="AD393" s="10"/>
      <c r="AE393" s="10"/>
      <c r="AF393" s="10"/>
      <c r="AG393" s="10"/>
      <c r="AH393" s="10"/>
      <c r="AI393" s="10"/>
    </row>
    <row r="394" ht="14.25" customHeight="1">
      <c r="A394" s="9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10"/>
      <c r="AD394" s="10"/>
      <c r="AE394" s="10"/>
      <c r="AF394" s="10"/>
      <c r="AG394" s="10"/>
      <c r="AH394" s="10"/>
      <c r="AI394" s="10"/>
    </row>
    <row r="395" ht="14.25" customHeight="1">
      <c r="A395" s="9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10"/>
      <c r="AD395" s="10"/>
      <c r="AE395" s="10"/>
      <c r="AF395" s="10"/>
      <c r="AG395" s="10"/>
      <c r="AH395" s="10"/>
      <c r="AI395" s="10"/>
    </row>
    <row r="396" ht="14.25" customHeight="1">
      <c r="A396" s="9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10"/>
      <c r="AD396" s="10"/>
      <c r="AE396" s="10"/>
      <c r="AF396" s="10"/>
      <c r="AG396" s="10"/>
      <c r="AH396" s="10"/>
      <c r="AI396" s="10"/>
    </row>
    <row r="397" ht="14.25" customHeight="1">
      <c r="A397" s="9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10"/>
      <c r="AD397" s="10"/>
      <c r="AE397" s="10"/>
      <c r="AF397" s="10"/>
      <c r="AG397" s="10"/>
      <c r="AH397" s="10"/>
      <c r="AI397" s="10"/>
    </row>
    <row r="398" ht="14.25" customHeight="1">
      <c r="A398" s="9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10"/>
      <c r="AD398" s="10"/>
      <c r="AE398" s="10"/>
      <c r="AF398" s="10"/>
      <c r="AG398" s="10"/>
      <c r="AH398" s="10"/>
      <c r="AI398" s="10"/>
    </row>
    <row r="399" ht="14.25" customHeight="1">
      <c r="A399" s="9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10"/>
      <c r="AD399" s="10"/>
      <c r="AE399" s="10"/>
      <c r="AF399" s="10"/>
      <c r="AG399" s="10"/>
      <c r="AH399" s="10"/>
      <c r="AI399" s="10"/>
    </row>
    <row r="400" ht="14.25" customHeight="1">
      <c r="A400" s="9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10"/>
      <c r="AD400" s="10"/>
      <c r="AE400" s="10"/>
      <c r="AF400" s="10"/>
      <c r="AG400" s="10"/>
      <c r="AH400" s="10"/>
      <c r="AI400" s="10"/>
    </row>
    <row r="401" ht="14.25" customHeight="1">
      <c r="A401" s="9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10"/>
      <c r="AD401" s="10"/>
      <c r="AE401" s="10"/>
      <c r="AF401" s="10"/>
      <c r="AG401" s="10"/>
      <c r="AH401" s="10"/>
      <c r="AI401" s="10"/>
    </row>
    <row r="402" ht="14.25" customHeight="1">
      <c r="A402" s="9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10"/>
      <c r="AD402" s="10"/>
      <c r="AE402" s="10"/>
      <c r="AF402" s="10"/>
      <c r="AG402" s="10"/>
      <c r="AH402" s="10"/>
      <c r="AI402" s="10"/>
    </row>
    <row r="403" ht="14.25" customHeight="1">
      <c r="A403" s="9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10"/>
      <c r="AD403" s="10"/>
      <c r="AE403" s="10"/>
      <c r="AF403" s="10"/>
      <c r="AG403" s="10"/>
      <c r="AH403" s="10"/>
      <c r="AI403" s="10"/>
    </row>
    <row r="404" ht="14.25" customHeight="1">
      <c r="A404" s="9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10"/>
      <c r="AD404" s="10"/>
      <c r="AE404" s="10"/>
      <c r="AF404" s="10"/>
      <c r="AG404" s="10"/>
      <c r="AH404" s="10"/>
      <c r="AI404" s="10"/>
    </row>
    <row r="405" ht="14.25" customHeight="1">
      <c r="A405" s="9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10"/>
      <c r="AD405" s="10"/>
      <c r="AE405" s="10"/>
      <c r="AF405" s="10"/>
      <c r="AG405" s="10"/>
      <c r="AH405" s="10"/>
      <c r="AI405" s="10"/>
    </row>
    <row r="406" ht="14.25" customHeight="1">
      <c r="A406" s="9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10"/>
      <c r="AD406" s="10"/>
      <c r="AE406" s="10"/>
      <c r="AF406" s="10"/>
      <c r="AG406" s="10"/>
      <c r="AH406" s="10"/>
      <c r="AI406" s="10"/>
    </row>
    <row r="407" ht="14.25" customHeight="1">
      <c r="A407" s="9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10"/>
      <c r="AD407" s="10"/>
      <c r="AE407" s="10"/>
      <c r="AF407" s="10"/>
      <c r="AG407" s="10"/>
      <c r="AH407" s="10"/>
      <c r="AI407" s="10"/>
    </row>
    <row r="408" ht="14.25" customHeight="1">
      <c r="A408" s="9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10"/>
      <c r="AD408" s="10"/>
      <c r="AE408" s="10"/>
      <c r="AF408" s="10"/>
      <c r="AG408" s="10"/>
      <c r="AH408" s="10"/>
      <c r="AI408" s="10"/>
    </row>
    <row r="409" ht="14.25" customHeight="1">
      <c r="A409" s="9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10"/>
      <c r="AD409" s="10"/>
      <c r="AE409" s="10"/>
      <c r="AF409" s="10"/>
      <c r="AG409" s="10"/>
      <c r="AH409" s="10"/>
      <c r="AI409" s="10"/>
    </row>
    <row r="410" ht="14.25" customHeight="1">
      <c r="A410" s="9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10"/>
      <c r="AD410" s="10"/>
      <c r="AE410" s="10"/>
      <c r="AF410" s="10"/>
      <c r="AG410" s="10"/>
      <c r="AH410" s="10"/>
      <c r="AI410" s="10"/>
    </row>
    <row r="411" ht="14.25" customHeight="1">
      <c r="A411" s="9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10"/>
      <c r="AD411" s="10"/>
      <c r="AE411" s="10"/>
      <c r="AF411" s="10"/>
      <c r="AG411" s="10"/>
      <c r="AH411" s="10"/>
      <c r="AI411" s="10"/>
    </row>
    <row r="412" ht="14.25" customHeight="1">
      <c r="A412" s="9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10"/>
      <c r="AD412" s="10"/>
      <c r="AE412" s="10"/>
      <c r="AF412" s="10"/>
      <c r="AG412" s="10"/>
      <c r="AH412" s="10"/>
      <c r="AI412" s="10"/>
    </row>
    <row r="413" ht="14.25" customHeight="1">
      <c r="A413" s="9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10"/>
      <c r="AD413" s="10"/>
      <c r="AE413" s="10"/>
      <c r="AF413" s="10"/>
      <c r="AG413" s="10"/>
      <c r="AH413" s="10"/>
      <c r="AI413" s="10"/>
    </row>
    <row r="414" ht="14.25" customHeight="1">
      <c r="A414" s="9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10"/>
      <c r="AD414" s="10"/>
      <c r="AE414" s="10"/>
      <c r="AF414" s="10"/>
      <c r="AG414" s="10"/>
      <c r="AH414" s="10"/>
      <c r="AI414" s="10"/>
    </row>
    <row r="415" ht="14.25" customHeight="1">
      <c r="A415" s="9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10"/>
      <c r="AD415" s="10"/>
      <c r="AE415" s="10"/>
      <c r="AF415" s="10"/>
      <c r="AG415" s="10"/>
      <c r="AH415" s="10"/>
      <c r="AI415" s="10"/>
    </row>
    <row r="416" ht="14.25" customHeight="1">
      <c r="A416" s="9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10"/>
      <c r="AD416" s="10"/>
      <c r="AE416" s="10"/>
      <c r="AF416" s="10"/>
      <c r="AG416" s="10"/>
      <c r="AH416" s="10"/>
      <c r="AI416" s="10"/>
    </row>
    <row r="417" ht="14.25" customHeight="1">
      <c r="A417" s="9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10"/>
      <c r="AD417" s="10"/>
      <c r="AE417" s="10"/>
      <c r="AF417" s="10"/>
      <c r="AG417" s="10"/>
      <c r="AH417" s="10"/>
      <c r="AI417" s="10"/>
    </row>
    <row r="418" ht="14.25" customHeight="1">
      <c r="A418" s="9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10"/>
      <c r="AD418" s="10"/>
      <c r="AE418" s="10"/>
      <c r="AF418" s="10"/>
      <c r="AG418" s="10"/>
      <c r="AH418" s="10"/>
      <c r="AI418" s="10"/>
    </row>
    <row r="419" ht="14.25" customHeight="1">
      <c r="A419" s="9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10"/>
      <c r="AD419" s="10"/>
      <c r="AE419" s="10"/>
      <c r="AF419" s="10"/>
      <c r="AG419" s="10"/>
      <c r="AH419" s="10"/>
      <c r="AI419" s="10"/>
    </row>
    <row r="420" ht="14.25" customHeight="1">
      <c r="A420" s="9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10"/>
      <c r="AD420" s="10"/>
      <c r="AE420" s="10"/>
      <c r="AF420" s="10"/>
      <c r="AG420" s="10"/>
      <c r="AH420" s="10"/>
      <c r="AI420" s="10"/>
    </row>
    <row r="421" ht="14.25" customHeight="1">
      <c r="A421" s="9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10"/>
      <c r="AD421" s="10"/>
      <c r="AE421" s="10"/>
      <c r="AF421" s="10"/>
      <c r="AG421" s="10"/>
      <c r="AH421" s="10"/>
      <c r="AI421" s="10"/>
    </row>
    <row r="422" ht="14.25" customHeight="1">
      <c r="A422" s="9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10"/>
      <c r="AD422" s="10"/>
      <c r="AE422" s="10"/>
      <c r="AF422" s="10"/>
      <c r="AG422" s="10"/>
      <c r="AH422" s="10"/>
      <c r="AI422" s="10"/>
    </row>
    <row r="423" ht="14.25" customHeight="1">
      <c r="A423" s="9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10"/>
      <c r="AD423" s="10"/>
      <c r="AE423" s="10"/>
      <c r="AF423" s="10"/>
      <c r="AG423" s="10"/>
      <c r="AH423" s="10"/>
      <c r="AI423" s="10"/>
    </row>
    <row r="424" ht="14.25" customHeight="1">
      <c r="A424" s="9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10"/>
      <c r="AD424" s="10"/>
      <c r="AE424" s="10"/>
      <c r="AF424" s="10"/>
      <c r="AG424" s="10"/>
      <c r="AH424" s="10"/>
      <c r="AI424" s="10"/>
    </row>
    <row r="425" ht="14.25" customHeight="1">
      <c r="A425" s="9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10"/>
      <c r="AD425" s="10"/>
      <c r="AE425" s="10"/>
      <c r="AF425" s="10"/>
      <c r="AG425" s="10"/>
      <c r="AH425" s="10"/>
      <c r="AI425" s="10"/>
    </row>
    <row r="426" ht="14.25" customHeight="1">
      <c r="A426" s="9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10"/>
      <c r="AD426" s="10"/>
      <c r="AE426" s="10"/>
      <c r="AF426" s="10"/>
      <c r="AG426" s="10"/>
      <c r="AH426" s="10"/>
      <c r="AI426" s="10"/>
    </row>
    <row r="427" ht="14.25" customHeight="1">
      <c r="A427" s="9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10"/>
      <c r="AD427" s="10"/>
      <c r="AE427" s="10"/>
      <c r="AF427" s="10"/>
      <c r="AG427" s="10"/>
      <c r="AH427" s="10"/>
      <c r="AI427" s="10"/>
    </row>
    <row r="428" ht="14.25" customHeight="1">
      <c r="A428" s="9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10"/>
      <c r="AD428" s="10"/>
      <c r="AE428" s="10"/>
      <c r="AF428" s="10"/>
      <c r="AG428" s="10"/>
      <c r="AH428" s="10"/>
      <c r="AI428" s="10"/>
    </row>
    <row r="429" ht="14.25" customHeight="1">
      <c r="A429" s="9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10"/>
      <c r="AD429" s="10"/>
      <c r="AE429" s="10"/>
      <c r="AF429" s="10"/>
      <c r="AG429" s="10"/>
      <c r="AH429" s="10"/>
      <c r="AI429" s="10"/>
    </row>
    <row r="430" ht="14.25" customHeight="1">
      <c r="A430" s="9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10"/>
      <c r="AD430" s="10"/>
      <c r="AE430" s="10"/>
      <c r="AF430" s="10"/>
      <c r="AG430" s="10"/>
      <c r="AH430" s="10"/>
      <c r="AI430" s="10"/>
    </row>
    <row r="431" ht="14.25" customHeight="1">
      <c r="A431" s="9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10"/>
      <c r="AD431" s="10"/>
      <c r="AE431" s="10"/>
      <c r="AF431" s="10"/>
      <c r="AG431" s="10"/>
      <c r="AH431" s="10"/>
      <c r="AI431" s="10"/>
    </row>
    <row r="432" ht="14.25" customHeight="1">
      <c r="A432" s="9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10"/>
      <c r="AD432" s="10"/>
      <c r="AE432" s="10"/>
      <c r="AF432" s="10"/>
      <c r="AG432" s="10"/>
      <c r="AH432" s="10"/>
      <c r="AI432" s="10"/>
    </row>
    <row r="433" ht="14.25" customHeight="1">
      <c r="A433" s="9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10"/>
      <c r="AD433" s="10"/>
      <c r="AE433" s="10"/>
      <c r="AF433" s="10"/>
      <c r="AG433" s="10"/>
      <c r="AH433" s="10"/>
      <c r="AI433" s="10"/>
    </row>
    <row r="434" ht="14.25" customHeight="1">
      <c r="A434" s="9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10"/>
      <c r="AD434" s="10"/>
      <c r="AE434" s="10"/>
      <c r="AF434" s="10"/>
      <c r="AG434" s="10"/>
      <c r="AH434" s="10"/>
      <c r="AI434" s="10"/>
    </row>
    <row r="435" ht="14.25" customHeight="1">
      <c r="A435" s="9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10"/>
      <c r="AD435" s="10"/>
      <c r="AE435" s="10"/>
      <c r="AF435" s="10"/>
      <c r="AG435" s="10"/>
      <c r="AH435" s="10"/>
      <c r="AI435" s="10"/>
    </row>
    <row r="436" ht="14.25" customHeight="1">
      <c r="A436" s="9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10"/>
      <c r="AD436" s="10"/>
      <c r="AE436" s="10"/>
      <c r="AF436" s="10"/>
      <c r="AG436" s="10"/>
      <c r="AH436" s="10"/>
      <c r="AI436" s="10"/>
    </row>
    <row r="437" ht="14.25" customHeight="1">
      <c r="A437" s="9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10"/>
      <c r="AD437" s="10"/>
      <c r="AE437" s="10"/>
      <c r="AF437" s="10"/>
      <c r="AG437" s="10"/>
      <c r="AH437" s="10"/>
      <c r="AI437" s="10"/>
    </row>
    <row r="438" ht="14.25" customHeight="1">
      <c r="A438" s="9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10"/>
      <c r="AD438" s="10"/>
      <c r="AE438" s="10"/>
      <c r="AF438" s="10"/>
      <c r="AG438" s="10"/>
      <c r="AH438" s="10"/>
      <c r="AI438" s="10"/>
    </row>
    <row r="439" ht="14.25" customHeight="1">
      <c r="A439" s="9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10"/>
      <c r="AD439" s="10"/>
      <c r="AE439" s="10"/>
      <c r="AF439" s="10"/>
      <c r="AG439" s="10"/>
      <c r="AH439" s="10"/>
      <c r="AI439" s="10"/>
    </row>
    <row r="440" ht="14.25" customHeight="1">
      <c r="A440" s="9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10"/>
      <c r="AD440" s="10"/>
      <c r="AE440" s="10"/>
      <c r="AF440" s="10"/>
      <c r="AG440" s="10"/>
      <c r="AH440" s="10"/>
      <c r="AI440" s="10"/>
    </row>
    <row r="441" ht="14.25" customHeight="1">
      <c r="A441" s="9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10"/>
      <c r="AD441" s="10"/>
      <c r="AE441" s="10"/>
      <c r="AF441" s="10"/>
      <c r="AG441" s="10"/>
      <c r="AH441" s="10"/>
      <c r="AI441" s="10"/>
    </row>
    <row r="442" ht="14.25" customHeight="1">
      <c r="A442" s="9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10"/>
      <c r="AD442" s="10"/>
      <c r="AE442" s="10"/>
      <c r="AF442" s="10"/>
      <c r="AG442" s="10"/>
      <c r="AH442" s="10"/>
      <c r="AI442" s="10"/>
    </row>
    <row r="443" ht="14.25" customHeight="1">
      <c r="A443" s="9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10"/>
      <c r="AD443" s="10"/>
      <c r="AE443" s="10"/>
      <c r="AF443" s="10"/>
      <c r="AG443" s="10"/>
      <c r="AH443" s="10"/>
      <c r="AI443" s="10"/>
    </row>
    <row r="444" ht="14.25" customHeight="1">
      <c r="A444" s="9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10"/>
      <c r="AD444" s="10"/>
      <c r="AE444" s="10"/>
      <c r="AF444" s="10"/>
      <c r="AG444" s="10"/>
      <c r="AH444" s="10"/>
      <c r="AI444" s="10"/>
    </row>
    <row r="445" ht="14.25" customHeight="1">
      <c r="A445" s="9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10"/>
      <c r="AD445" s="10"/>
      <c r="AE445" s="10"/>
      <c r="AF445" s="10"/>
      <c r="AG445" s="10"/>
      <c r="AH445" s="10"/>
      <c r="AI445" s="10"/>
    </row>
    <row r="446" ht="14.25" customHeight="1">
      <c r="A446" s="9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10"/>
      <c r="AD446" s="10"/>
      <c r="AE446" s="10"/>
      <c r="AF446" s="10"/>
      <c r="AG446" s="10"/>
      <c r="AH446" s="10"/>
      <c r="AI446" s="10"/>
    </row>
    <row r="447" ht="14.25" customHeight="1">
      <c r="A447" s="9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10"/>
      <c r="AD447" s="10"/>
      <c r="AE447" s="10"/>
      <c r="AF447" s="10"/>
      <c r="AG447" s="10"/>
      <c r="AH447" s="10"/>
      <c r="AI447" s="10"/>
    </row>
    <row r="448" ht="14.25" customHeight="1">
      <c r="A448" s="9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10"/>
      <c r="AD448" s="10"/>
      <c r="AE448" s="10"/>
      <c r="AF448" s="10"/>
      <c r="AG448" s="10"/>
      <c r="AH448" s="10"/>
      <c r="AI448" s="10"/>
    </row>
    <row r="449" ht="14.25" customHeight="1">
      <c r="A449" s="9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10"/>
      <c r="AD449" s="10"/>
      <c r="AE449" s="10"/>
      <c r="AF449" s="10"/>
      <c r="AG449" s="10"/>
      <c r="AH449" s="10"/>
      <c r="AI449" s="10"/>
    </row>
    <row r="450" ht="14.25" customHeight="1">
      <c r="A450" s="9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10"/>
      <c r="AD450" s="10"/>
      <c r="AE450" s="10"/>
      <c r="AF450" s="10"/>
      <c r="AG450" s="10"/>
      <c r="AH450" s="10"/>
      <c r="AI450" s="10"/>
    </row>
    <row r="451" ht="14.25" customHeight="1">
      <c r="A451" s="9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10"/>
      <c r="AD451" s="10"/>
      <c r="AE451" s="10"/>
      <c r="AF451" s="10"/>
      <c r="AG451" s="10"/>
      <c r="AH451" s="10"/>
      <c r="AI451" s="10"/>
    </row>
    <row r="452" ht="14.25" customHeight="1">
      <c r="A452" s="9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10"/>
      <c r="AD452" s="10"/>
      <c r="AE452" s="10"/>
      <c r="AF452" s="10"/>
      <c r="AG452" s="10"/>
      <c r="AH452" s="10"/>
      <c r="AI452" s="10"/>
    </row>
    <row r="453" ht="14.25" customHeight="1">
      <c r="A453" s="9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10"/>
      <c r="AD453" s="10"/>
      <c r="AE453" s="10"/>
      <c r="AF453" s="10"/>
      <c r="AG453" s="10"/>
      <c r="AH453" s="10"/>
      <c r="AI453" s="10"/>
    </row>
    <row r="454" ht="14.25" customHeight="1">
      <c r="A454" s="9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10"/>
      <c r="AD454" s="10"/>
      <c r="AE454" s="10"/>
      <c r="AF454" s="10"/>
      <c r="AG454" s="10"/>
      <c r="AH454" s="10"/>
      <c r="AI454" s="10"/>
    </row>
    <row r="455" ht="14.25" customHeight="1">
      <c r="A455" s="9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10"/>
      <c r="AD455" s="10"/>
      <c r="AE455" s="10"/>
      <c r="AF455" s="10"/>
      <c r="AG455" s="10"/>
      <c r="AH455" s="10"/>
      <c r="AI455" s="10"/>
    </row>
    <row r="456" ht="14.25" customHeight="1">
      <c r="A456" s="9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10"/>
      <c r="AD456" s="10"/>
      <c r="AE456" s="10"/>
      <c r="AF456" s="10"/>
      <c r="AG456" s="10"/>
      <c r="AH456" s="10"/>
      <c r="AI456" s="10"/>
    </row>
    <row r="457" ht="14.25" customHeight="1">
      <c r="A457" s="9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10"/>
      <c r="AD457" s="10"/>
      <c r="AE457" s="10"/>
      <c r="AF457" s="10"/>
      <c r="AG457" s="10"/>
      <c r="AH457" s="10"/>
      <c r="AI457" s="10"/>
    </row>
    <row r="458" ht="14.25" customHeight="1">
      <c r="A458" s="9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10"/>
      <c r="AD458" s="10"/>
      <c r="AE458" s="10"/>
      <c r="AF458" s="10"/>
      <c r="AG458" s="10"/>
      <c r="AH458" s="10"/>
      <c r="AI458" s="10"/>
    </row>
    <row r="459" ht="14.25" customHeight="1">
      <c r="A459" s="9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10"/>
      <c r="AD459" s="10"/>
      <c r="AE459" s="10"/>
      <c r="AF459" s="10"/>
      <c r="AG459" s="10"/>
      <c r="AH459" s="10"/>
      <c r="AI459" s="10"/>
    </row>
    <row r="460" ht="14.25" customHeight="1">
      <c r="A460" s="9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10"/>
      <c r="AD460" s="10"/>
      <c r="AE460" s="10"/>
      <c r="AF460" s="10"/>
      <c r="AG460" s="10"/>
      <c r="AH460" s="10"/>
      <c r="AI460" s="10"/>
    </row>
    <row r="461" ht="14.25" customHeight="1">
      <c r="A461" s="9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10"/>
      <c r="AD461" s="10"/>
      <c r="AE461" s="10"/>
      <c r="AF461" s="10"/>
      <c r="AG461" s="10"/>
      <c r="AH461" s="10"/>
      <c r="AI461" s="10"/>
    </row>
    <row r="462" ht="14.25" customHeight="1">
      <c r="A462" s="9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10"/>
      <c r="AD462" s="10"/>
      <c r="AE462" s="10"/>
      <c r="AF462" s="10"/>
      <c r="AG462" s="10"/>
      <c r="AH462" s="10"/>
      <c r="AI462" s="10"/>
    </row>
    <row r="463" ht="14.25" customHeight="1">
      <c r="A463" s="9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10"/>
      <c r="AD463" s="10"/>
      <c r="AE463" s="10"/>
      <c r="AF463" s="10"/>
      <c r="AG463" s="10"/>
      <c r="AH463" s="10"/>
      <c r="AI463" s="10"/>
    </row>
    <row r="464" ht="14.25" customHeight="1">
      <c r="A464" s="9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10"/>
      <c r="AD464" s="10"/>
      <c r="AE464" s="10"/>
      <c r="AF464" s="10"/>
      <c r="AG464" s="10"/>
      <c r="AH464" s="10"/>
      <c r="AI464" s="10"/>
    </row>
    <row r="465" ht="14.25" customHeight="1">
      <c r="A465" s="9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10"/>
      <c r="AD465" s="10"/>
      <c r="AE465" s="10"/>
      <c r="AF465" s="10"/>
      <c r="AG465" s="10"/>
      <c r="AH465" s="10"/>
      <c r="AI465" s="10"/>
    </row>
    <row r="466" ht="14.25" customHeight="1">
      <c r="A466" s="9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10"/>
      <c r="AD466" s="10"/>
      <c r="AE466" s="10"/>
      <c r="AF466" s="10"/>
      <c r="AG466" s="10"/>
      <c r="AH466" s="10"/>
      <c r="AI466" s="10"/>
    </row>
    <row r="467" ht="14.25" customHeight="1">
      <c r="A467" s="9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10"/>
      <c r="AD467" s="10"/>
      <c r="AE467" s="10"/>
      <c r="AF467" s="10"/>
      <c r="AG467" s="10"/>
      <c r="AH467" s="10"/>
      <c r="AI467" s="10"/>
    </row>
    <row r="468" ht="14.25" customHeight="1">
      <c r="A468" s="9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10"/>
      <c r="AD468" s="10"/>
      <c r="AE468" s="10"/>
      <c r="AF468" s="10"/>
      <c r="AG468" s="10"/>
      <c r="AH468" s="10"/>
      <c r="AI468" s="10"/>
    </row>
    <row r="469" ht="14.25" customHeight="1">
      <c r="A469" s="9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10"/>
      <c r="AD469" s="10"/>
      <c r="AE469" s="10"/>
      <c r="AF469" s="10"/>
      <c r="AG469" s="10"/>
      <c r="AH469" s="10"/>
      <c r="AI469" s="10"/>
    </row>
    <row r="470" ht="14.25" customHeight="1">
      <c r="A470" s="9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10"/>
      <c r="AD470" s="10"/>
      <c r="AE470" s="10"/>
      <c r="AF470" s="10"/>
      <c r="AG470" s="10"/>
      <c r="AH470" s="10"/>
      <c r="AI470" s="10"/>
    </row>
    <row r="471" ht="14.25" customHeight="1">
      <c r="A471" s="9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10"/>
      <c r="AD471" s="10"/>
      <c r="AE471" s="10"/>
      <c r="AF471" s="10"/>
      <c r="AG471" s="10"/>
      <c r="AH471" s="10"/>
      <c r="AI471" s="10"/>
    </row>
    <row r="472" ht="14.25" customHeight="1">
      <c r="A472" s="9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10"/>
      <c r="AD472" s="10"/>
      <c r="AE472" s="10"/>
      <c r="AF472" s="10"/>
      <c r="AG472" s="10"/>
      <c r="AH472" s="10"/>
      <c r="AI472" s="10"/>
    </row>
    <row r="473" ht="14.25" customHeight="1">
      <c r="A473" s="9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10"/>
      <c r="AD473" s="10"/>
      <c r="AE473" s="10"/>
      <c r="AF473" s="10"/>
      <c r="AG473" s="10"/>
      <c r="AH473" s="10"/>
      <c r="AI473" s="10"/>
    </row>
    <row r="474" ht="14.25" customHeight="1">
      <c r="A474" s="9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10"/>
      <c r="AD474" s="10"/>
      <c r="AE474" s="10"/>
      <c r="AF474" s="10"/>
      <c r="AG474" s="10"/>
      <c r="AH474" s="10"/>
      <c r="AI474" s="10"/>
    </row>
    <row r="475" ht="14.25" customHeight="1">
      <c r="A475" s="9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10"/>
      <c r="AD475" s="10"/>
      <c r="AE475" s="10"/>
      <c r="AF475" s="10"/>
      <c r="AG475" s="10"/>
      <c r="AH475" s="10"/>
      <c r="AI475" s="10"/>
    </row>
    <row r="476" ht="14.25" customHeight="1">
      <c r="A476" s="9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10"/>
      <c r="AD476" s="10"/>
      <c r="AE476" s="10"/>
      <c r="AF476" s="10"/>
      <c r="AG476" s="10"/>
      <c r="AH476" s="10"/>
      <c r="AI476" s="10"/>
    </row>
    <row r="477" ht="14.25" customHeight="1">
      <c r="A477" s="9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10"/>
      <c r="AD477" s="10"/>
      <c r="AE477" s="10"/>
      <c r="AF477" s="10"/>
      <c r="AG477" s="10"/>
      <c r="AH477" s="10"/>
      <c r="AI477" s="10"/>
    </row>
    <row r="478" ht="14.25" customHeight="1">
      <c r="A478" s="9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10"/>
      <c r="AD478" s="10"/>
      <c r="AE478" s="10"/>
      <c r="AF478" s="10"/>
      <c r="AG478" s="10"/>
      <c r="AH478" s="10"/>
      <c r="AI478" s="10"/>
    </row>
    <row r="479" ht="14.25" customHeight="1">
      <c r="A479" s="9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10"/>
      <c r="AD479" s="10"/>
      <c r="AE479" s="10"/>
      <c r="AF479" s="10"/>
      <c r="AG479" s="10"/>
      <c r="AH479" s="10"/>
      <c r="AI479" s="10"/>
    </row>
    <row r="480" ht="14.25" customHeight="1">
      <c r="A480" s="9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10"/>
      <c r="AD480" s="10"/>
      <c r="AE480" s="10"/>
      <c r="AF480" s="10"/>
      <c r="AG480" s="10"/>
      <c r="AH480" s="10"/>
      <c r="AI480" s="10"/>
    </row>
    <row r="481" ht="14.25" customHeight="1">
      <c r="A481" s="9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10"/>
      <c r="AD481" s="10"/>
      <c r="AE481" s="10"/>
      <c r="AF481" s="10"/>
      <c r="AG481" s="10"/>
      <c r="AH481" s="10"/>
      <c r="AI481" s="10"/>
    </row>
    <row r="482" ht="14.25" customHeight="1">
      <c r="A482" s="9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10"/>
      <c r="AD482" s="10"/>
      <c r="AE482" s="10"/>
      <c r="AF482" s="10"/>
      <c r="AG482" s="10"/>
      <c r="AH482" s="10"/>
      <c r="AI482" s="10"/>
    </row>
    <row r="483" ht="14.25" customHeight="1">
      <c r="A483" s="9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10"/>
      <c r="AD483" s="10"/>
      <c r="AE483" s="10"/>
      <c r="AF483" s="10"/>
      <c r="AG483" s="10"/>
      <c r="AH483" s="10"/>
      <c r="AI483" s="10"/>
    </row>
    <row r="484" ht="14.25" customHeight="1">
      <c r="A484" s="9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10"/>
      <c r="AD484" s="10"/>
      <c r="AE484" s="10"/>
      <c r="AF484" s="10"/>
      <c r="AG484" s="10"/>
      <c r="AH484" s="10"/>
      <c r="AI484" s="10"/>
    </row>
    <row r="485" ht="14.25" customHeight="1">
      <c r="A485" s="9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10"/>
      <c r="AD485" s="10"/>
      <c r="AE485" s="10"/>
      <c r="AF485" s="10"/>
      <c r="AG485" s="10"/>
      <c r="AH485" s="10"/>
      <c r="AI485" s="10"/>
    </row>
    <row r="486" ht="14.25" customHeight="1">
      <c r="A486" s="9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10"/>
      <c r="AD486" s="10"/>
      <c r="AE486" s="10"/>
      <c r="AF486" s="10"/>
      <c r="AG486" s="10"/>
      <c r="AH486" s="10"/>
      <c r="AI486" s="10"/>
    </row>
    <row r="487" ht="14.25" customHeight="1">
      <c r="A487" s="9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10"/>
      <c r="AD487" s="10"/>
      <c r="AE487" s="10"/>
      <c r="AF487" s="10"/>
      <c r="AG487" s="10"/>
      <c r="AH487" s="10"/>
      <c r="AI487" s="10"/>
    </row>
    <row r="488" ht="14.25" customHeight="1">
      <c r="A488" s="9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10"/>
      <c r="AD488" s="10"/>
      <c r="AE488" s="10"/>
      <c r="AF488" s="10"/>
      <c r="AG488" s="10"/>
      <c r="AH488" s="10"/>
      <c r="AI488" s="10"/>
    </row>
    <row r="489" ht="14.25" customHeight="1">
      <c r="A489" s="9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10"/>
      <c r="AD489" s="10"/>
      <c r="AE489" s="10"/>
      <c r="AF489" s="10"/>
      <c r="AG489" s="10"/>
      <c r="AH489" s="10"/>
      <c r="AI489" s="10"/>
    </row>
    <row r="490" ht="14.25" customHeight="1">
      <c r="A490" s="9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10"/>
      <c r="AD490" s="10"/>
      <c r="AE490" s="10"/>
      <c r="AF490" s="10"/>
      <c r="AG490" s="10"/>
      <c r="AH490" s="10"/>
      <c r="AI490" s="10"/>
    </row>
    <row r="491" ht="14.25" customHeight="1">
      <c r="A491" s="9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10"/>
      <c r="AD491" s="10"/>
      <c r="AE491" s="10"/>
      <c r="AF491" s="10"/>
      <c r="AG491" s="10"/>
      <c r="AH491" s="10"/>
      <c r="AI491" s="10"/>
    </row>
    <row r="492" ht="14.25" customHeight="1">
      <c r="A492" s="9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10"/>
      <c r="AD492" s="10"/>
      <c r="AE492" s="10"/>
      <c r="AF492" s="10"/>
      <c r="AG492" s="10"/>
      <c r="AH492" s="10"/>
      <c r="AI492" s="10"/>
    </row>
    <row r="493" ht="14.25" customHeight="1">
      <c r="A493" s="9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10"/>
      <c r="AD493" s="10"/>
      <c r="AE493" s="10"/>
      <c r="AF493" s="10"/>
      <c r="AG493" s="10"/>
      <c r="AH493" s="10"/>
      <c r="AI493" s="10"/>
    </row>
    <row r="494" ht="14.25" customHeight="1">
      <c r="A494" s="9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10"/>
      <c r="AD494" s="10"/>
      <c r="AE494" s="10"/>
      <c r="AF494" s="10"/>
      <c r="AG494" s="10"/>
      <c r="AH494" s="10"/>
      <c r="AI494" s="10"/>
    </row>
    <row r="495" ht="14.25" customHeight="1">
      <c r="A495" s="9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10"/>
      <c r="AD495" s="10"/>
      <c r="AE495" s="10"/>
      <c r="AF495" s="10"/>
      <c r="AG495" s="10"/>
      <c r="AH495" s="10"/>
      <c r="AI495" s="10"/>
    </row>
    <row r="496" ht="14.25" customHeight="1">
      <c r="A496" s="9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10"/>
      <c r="AD496" s="10"/>
      <c r="AE496" s="10"/>
      <c r="AF496" s="10"/>
      <c r="AG496" s="10"/>
      <c r="AH496" s="10"/>
      <c r="AI496" s="10"/>
    </row>
    <row r="497" ht="14.25" customHeight="1">
      <c r="A497" s="9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10"/>
      <c r="AD497" s="10"/>
      <c r="AE497" s="10"/>
      <c r="AF497" s="10"/>
      <c r="AG497" s="10"/>
      <c r="AH497" s="10"/>
      <c r="AI497" s="10"/>
    </row>
    <row r="498" ht="14.25" customHeight="1">
      <c r="A498" s="9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10"/>
      <c r="AD498" s="10"/>
      <c r="AE498" s="10"/>
      <c r="AF498" s="10"/>
      <c r="AG498" s="10"/>
      <c r="AH498" s="10"/>
      <c r="AI498" s="10"/>
    </row>
    <row r="499" ht="14.25" customHeight="1">
      <c r="A499" s="9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10"/>
      <c r="AD499" s="10"/>
      <c r="AE499" s="10"/>
      <c r="AF499" s="10"/>
      <c r="AG499" s="10"/>
      <c r="AH499" s="10"/>
      <c r="AI499" s="10"/>
    </row>
    <row r="500" ht="14.25" customHeight="1">
      <c r="A500" s="9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10"/>
      <c r="AD500" s="10"/>
      <c r="AE500" s="10"/>
      <c r="AF500" s="10"/>
      <c r="AG500" s="10"/>
      <c r="AH500" s="10"/>
      <c r="AI500" s="10"/>
    </row>
    <row r="501" ht="14.25" customHeight="1">
      <c r="A501" s="9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10"/>
      <c r="AD501" s="10"/>
      <c r="AE501" s="10"/>
      <c r="AF501" s="10"/>
      <c r="AG501" s="10"/>
      <c r="AH501" s="10"/>
      <c r="AI501" s="10"/>
    </row>
    <row r="502" ht="14.25" customHeight="1">
      <c r="A502" s="9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10"/>
      <c r="AD502" s="10"/>
      <c r="AE502" s="10"/>
      <c r="AF502" s="10"/>
      <c r="AG502" s="10"/>
      <c r="AH502" s="10"/>
      <c r="AI502" s="10"/>
    </row>
    <row r="503" ht="14.25" customHeight="1">
      <c r="A503" s="9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10"/>
      <c r="AD503" s="10"/>
      <c r="AE503" s="10"/>
      <c r="AF503" s="10"/>
      <c r="AG503" s="10"/>
      <c r="AH503" s="10"/>
      <c r="AI503" s="10"/>
    </row>
    <row r="504" ht="14.25" customHeight="1">
      <c r="A504" s="9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10"/>
      <c r="AD504" s="10"/>
      <c r="AE504" s="10"/>
      <c r="AF504" s="10"/>
      <c r="AG504" s="10"/>
      <c r="AH504" s="10"/>
      <c r="AI504" s="10"/>
    </row>
    <row r="505" ht="14.25" customHeight="1">
      <c r="A505" s="9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10"/>
      <c r="AD505" s="10"/>
      <c r="AE505" s="10"/>
      <c r="AF505" s="10"/>
      <c r="AG505" s="10"/>
      <c r="AH505" s="10"/>
      <c r="AI505" s="10"/>
    </row>
    <row r="506" ht="14.25" customHeight="1">
      <c r="A506" s="9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10"/>
      <c r="AD506" s="10"/>
      <c r="AE506" s="10"/>
      <c r="AF506" s="10"/>
      <c r="AG506" s="10"/>
      <c r="AH506" s="10"/>
      <c r="AI506" s="10"/>
    </row>
    <row r="507" ht="14.25" customHeight="1">
      <c r="A507" s="9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10"/>
      <c r="AD507" s="10"/>
      <c r="AE507" s="10"/>
      <c r="AF507" s="10"/>
      <c r="AG507" s="10"/>
      <c r="AH507" s="10"/>
      <c r="AI507" s="10"/>
    </row>
    <row r="508" ht="14.25" customHeight="1">
      <c r="A508" s="9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10"/>
      <c r="AD508" s="10"/>
      <c r="AE508" s="10"/>
      <c r="AF508" s="10"/>
      <c r="AG508" s="10"/>
      <c r="AH508" s="10"/>
      <c r="AI508" s="10"/>
    </row>
    <row r="509" ht="14.25" customHeight="1">
      <c r="A509" s="9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10"/>
      <c r="AD509" s="10"/>
      <c r="AE509" s="10"/>
      <c r="AF509" s="10"/>
      <c r="AG509" s="10"/>
      <c r="AH509" s="10"/>
      <c r="AI509" s="10"/>
    </row>
    <row r="510" ht="14.25" customHeight="1">
      <c r="A510" s="9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10"/>
      <c r="AD510" s="10"/>
      <c r="AE510" s="10"/>
      <c r="AF510" s="10"/>
      <c r="AG510" s="10"/>
      <c r="AH510" s="10"/>
      <c r="AI510" s="10"/>
    </row>
    <row r="511" ht="14.25" customHeight="1">
      <c r="A511" s="9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10"/>
      <c r="AD511" s="10"/>
      <c r="AE511" s="10"/>
      <c r="AF511" s="10"/>
      <c r="AG511" s="10"/>
      <c r="AH511" s="10"/>
      <c r="AI511" s="10"/>
    </row>
    <row r="512" ht="14.25" customHeight="1">
      <c r="A512" s="9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10"/>
      <c r="AD512" s="10"/>
      <c r="AE512" s="10"/>
      <c r="AF512" s="10"/>
      <c r="AG512" s="10"/>
      <c r="AH512" s="10"/>
      <c r="AI512" s="10"/>
    </row>
    <row r="513" ht="14.25" customHeight="1">
      <c r="A513" s="9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10"/>
      <c r="AD513" s="10"/>
      <c r="AE513" s="10"/>
      <c r="AF513" s="10"/>
      <c r="AG513" s="10"/>
      <c r="AH513" s="10"/>
      <c r="AI513" s="10"/>
    </row>
    <row r="514" ht="14.25" customHeight="1">
      <c r="A514" s="9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10"/>
      <c r="AD514" s="10"/>
      <c r="AE514" s="10"/>
      <c r="AF514" s="10"/>
      <c r="AG514" s="10"/>
      <c r="AH514" s="10"/>
      <c r="AI514" s="10"/>
    </row>
    <row r="515" ht="14.25" customHeight="1">
      <c r="A515" s="9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10"/>
      <c r="AD515" s="10"/>
      <c r="AE515" s="10"/>
      <c r="AF515" s="10"/>
      <c r="AG515" s="10"/>
      <c r="AH515" s="10"/>
      <c r="AI515" s="10"/>
    </row>
    <row r="516" ht="14.25" customHeight="1">
      <c r="A516" s="9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10"/>
      <c r="AD516" s="10"/>
      <c r="AE516" s="10"/>
      <c r="AF516" s="10"/>
      <c r="AG516" s="10"/>
      <c r="AH516" s="10"/>
      <c r="AI516" s="10"/>
    </row>
    <row r="517" ht="14.25" customHeight="1">
      <c r="A517" s="9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10"/>
      <c r="AD517" s="10"/>
      <c r="AE517" s="10"/>
      <c r="AF517" s="10"/>
      <c r="AG517" s="10"/>
      <c r="AH517" s="10"/>
      <c r="AI517" s="10"/>
    </row>
    <row r="518" ht="14.25" customHeight="1">
      <c r="A518" s="9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10"/>
      <c r="AD518" s="10"/>
      <c r="AE518" s="10"/>
      <c r="AF518" s="10"/>
      <c r="AG518" s="10"/>
      <c r="AH518" s="10"/>
      <c r="AI518" s="10"/>
    </row>
    <row r="519" ht="14.25" customHeight="1">
      <c r="A519" s="9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0"/>
      <c r="AD519" s="10"/>
      <c r="AE519" s="10"/>
      <c r="AF519" s="10"/>
      <c r="AG519" s="10"/>
      <c r="AH519" s="10"/>
      <c r="AI519" s="10"/>
    </row>
    <row r="520" ht="14.25" customHeight="1">
      <c r="A520" s="9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10"/>
      <c r="AD520" s="10"/>
      <c r="AE520" s="10"/>
      <c r="AF520" s="10"/>
      <c r="AG520" s="10"/>
      <c r="AH520" s="10"/>
      <c r="AI520" s="10"/>
    </row>
    <row r="521" ht="14.25" customHeight="1">
      <c r="A521" s="9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10"/>
      <c r="AD521" s="10"/>
      <c r="AE521" s="10"/>
      <c r="AF521" s="10"/>
      <c r="AG521" s="10"/>
      <c r="AH521" s="10"/>
      <c r="AI521" s="10"/>
    </row>
    <row r="522" ht="14.25" customHeight="1">
      <c r="A522" s="9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10"/>
      <c r="AD522" s="10"/>
      <c r="AE522" s="10"/>
      <c r="AF522" s="10"/>
      <c r="AG522" s="10"/>
      <c r="AH522" s="10"/>
      <c r="AI522" s="10"/>
    </row>
    <row r="523" ht="14.25" customHeight="1">
      <c r="A523" s="9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10"/>
      <c r="AD523" s="10"/>
      <c r="AE523" s="10"/>
      <c r="AF523" s="10"/>
      <c r="AG523" s="10"/>
      <c r="AH523" s="10"/>
      <c r="AI523" s="10"/>
    </row>
    <row r="524" ht="14.25" customHeight="1">
      <c r="A524" s="9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0"/>
      <c r="AD524" s="10"/>
      <c r="AE524" s="10"/>
      <c r="AF524" s="10"/>
      <c r="AG524" s="10"/>
      <c r="AH524" s="10"/>
      <c r="AI524" s="10"/>
    </row>
    <row r="525" ht="14.25" customHeight="1">
      <c r="A525" s="9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10"/>
      <c r="AD525" s="10"/>
      <c r="AE525" s="10"/>
      <c r="AF525" s="10"/>
      <c r="AG525" s="10"/>
      <c r="AH525" s="10"/>
      <c r="AI525" s="10"/>
    </row>
    <row r="526" ht="14.25" customHeight="1">
      <c r="A526" s="9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10"/>
      <c r="AD526" s="10"/>
      <c r="AE526" s="10"/>
      <c r="AF526" s="10"/>
      <c r="AG526" s="10"/>
      <c r="AH526" s="10"/>
      <c r="AI526" s="10"/>
    </row>
    <row r="527" ht="14.25" customHeight="1">
      <c r="A527" s="9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10"/>
      <c r="AD527" s="10"/>
      <c r="AE527" s="10"/>
      <c r="AF527" s="10"/>
      <c r="AG527" s="10"/>
      <c r="AH527" s="10"/>
      <c r="AI527" s="10"/>
    </row>
    <row r="528" ht="14.25" customHeight="1">
      <c r="A528" s="9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10"/>
      <c r="AD528" s="10"/>
      <c r="AE528" s="10"/>
      <c r="AF528" s="10"/>
      <c r="AG528" s="10"/>
      <c r="AH528" s="10"/>
      <c r="AI528" s="10"/>
    </row>
    <row r="529" ht="14.25" customHeight="1">
      <c r="A529" s="9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0"/>
      <c r="AD529" s="10"/>
      <c r="AE529" s="10"/>
      <c r="AF529" s="10"/>
      <c r="AG529" s="10"/>
      <c r="AH529" s="10"/>
      <c r="AI529" s="10"/>
    </row>
    <row r="530" ht="14.25" customHeight="1">
      <c r="A530" s="9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0"/>
      <c r="AD530" s="10"/>
      <c r="AE530" s="10"/>
      <c r="AF530" s="10"/>
      <c r="AG530" s="10"/>
      <c r="AH530" s="10"/>
      <c r="AI530" s="10"/>
    </row>
    <row r="531" ht="14.25" customHeight="1">
      <c r="A531" s="9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0"/>
      <c r="AD531" s="10"/>
      <c r="AE531" s="10"/>
      <c r="AF531" s="10"/>
      <c r="AG531" s="10"/>
      <c r="AH531" s="10"/>
      <c r="AI531" s="10"/>
    </row>
    <row r="532" ht="14.25" customHeight="1">
      <c r="A532" s="9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0"/>
      <c r="AD532" s="10"/>
      <c r="AE532" s="10"/>
      <c r="AF532" s="10"/>
      <c r="AG532" s="10"/>
      <c r="AH532" s="10"/>
      <c r="AI532" s="10"/>
    </row>
    <row r="533" ht="14.25" customHeight="1">
      <c r="A533" s="9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10"/>
      <c r="AD533" s="10"/>
      <c r="AE533" s="10"/>
      <c r="AF533" s="10"/>
      <c r="AG533" s="10"/>
      <c r="AH533" s="10"/>
      <c r="AI533" s="10"/>
    </row>
    <row r="534" ht="14.25" customHeight="1">
      <c r="A534" s="9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10"/>
      <c r="AD534" s="10"/>
      <c r="AE534" s="10"/>
      <c r="AF534" s="10"/>
      <c r="AG534" s="10"/>
      <c r="AH534" s="10"/>
      <c r="AI534" s="10"/>
    </row>
    <row r="535" ht="14.25" customHeight="1">
      <c r="A535" s="9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10"/>
      <c r="AD535" s="10"/>
      <c r="AE535" s="10"/>
      <c r="AF535" s="10"/>
      <c r="AG535" s="10"/>
      <c r="AH535" s="10"/>
      <c r="AI535" s="10"/>
    </row>
    <row r="536" ht="14.25" customHeight="1">
      <c r="A536" s="9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10"/>
      <c r="AD536" s="10"/>
      <c r="AE536" s="10"/>
      <c r="AF536" s="10"/>
      <c r="AG536" s="10"/>
      <c r="AH536" s="10"/>
      <c r="AI536" s="10"/>
    </row>
    <row r="537" ht="14.25" customHeight="1">
      <c r="A537" s="9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10"/>
      <c r="AD537" s="10"/>
      <c r="AE537" s="10"/>
      <c r="AF537" s="10"/>
      <c r="AG537" s="10"/>
      <c r="AH537" s="10"/>
      <c r="AI537" s="10"/>
    </row>
    <row r="538" ht="14.25" customHeight="1">
      <c r="A538" s="9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10"/>
      <c r="AD538" s="10"/>
      <c r="AE538" s="10"/>
      <c r="AF538" s="10"/>
      <c r="AG538" s="10"/>
      <c r="AH538" s="10"/>
      <c r="AI538" s="10"/>
    </row>
    <row r="539" ht="14.25" customHeight="1">
      <c r="A539" s="9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10"/>
      <c r="AD539" s="10"/>
      <c r="AE539" s="10"/>
      <c r="AF539" s="10"/>
      <c r="AG539" s="10"/>
      <c r="AH539" s="10"/>
      <c r="AI539" s="10"/>
    </row>
    <row r="540" ht="14.25" customHeight="1">
      <c r="A540" s="9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10"/>
      <c r="AD540" s="10"/>
      <c r="AE540" s="10"/>
      <c r="AF540" s="10"/>
      <c r="AG540" s="10"/>
      <c r="AH540" s="10"/>
      <c r="AI540" s="10"/>
    </row>
    <row r="541" ht="14.25" customHeight="1">
      <c r="A541" s="9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10"/>
      <c r="AD541" s="10"/>
      <c r="AE541" s="10"/>
      <c r="AF541" s="10"/>
      <c r="AG541" s="10"/>
      <c r="AH541" s="10"/>
      <c r="AI541" s="10"/>
    </row>
    <row r="542" ht="14.25" customHeight="1">
      <c r="A542" s="9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10"/>
      <c r="AD542" s="10"/>
      <c r="AE542" s="10"/>
      <c r="AF542" s="10"/>
      <c r="AG542" s="10"/>
      <c r="AH542" s="10"/>
      <c r="AI542" s="10"/>
    </row>
    <row r="543" ht="14.25" customHeight="1">
      <c r="A543" s="9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10"/>
      <c r="AD543" s="10"/>
      <c r="AE543" s="10"/>
      <c r="AF543" s="10"/>
      <c r="AG543" s="10"/>
      <c r="AH543" s="10"/>
      <c r="AI543" s="10"/>
    </row>
    <row r="544" ht="14.25" customHeight="1">
      <c r="A544" s="9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10"/>
      <c r="AD544" s="10"/>
      <c r="AE544" s="10"/>
      <c r="AF544" s="10"/>
      <c r="AG544" s="10"/>
      <c r="AH544" s="10"/>
      <c r="AI544" s="10"/>
    </row>
    <row r="545" ht="14.25" customHeight="1">
      <c r="A545" s="9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0"/>
      <c r="AD545" s="10"/>
      <c r="AE545" s="10"/>
      <c r="AF545" s="10"/>
      <c r="AG545" s="10"/>
      <c r="AH545" s="10"/>
      <c r="AI545" s="10"/>
    </row>
    <row r="546" ht="14.25" customHeight="1">
      <c r="A546" s="9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10"/>
      <c r="AD546" s="10"/>
      <c r="AE546" s="10"/>
      <c r="AF546" s="10"/>
      <c r="AG546" s="10"/>
      <c r="AH546" s="10"/>
      <c r="AI546" s="10"/>
    </row>
    <row r="547" ht="14.25" customHeight="1">
      <c r="A547" s="9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0"/>
      <c r="AD547" s="10"/>
      <c r="AE547" s="10"/>
      <c r="AF547" s="10"/>
      <c r="AG547" s="10"/>
      <c r="AH547" s="10"/>
      <c r="AI547" s="10"/>
    </row>
    <row r="548" ht="14.25" customHeight="1">
      <c r="A548" s="9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10"/>
      <c r="AD548" s="10"/>
      <c r="AE548" s="10"/>
      <c r="AF548" s="10"/>
      <c r="AG548" s="10"/>
      <c r="AH548" s="10"/>
      <c r="AI548" s="10"/>
    </row>
    <row r="549" ht="14.25" customHeight="1">
      <c r="A549" s="9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10"/>
      <c r="AD549" s="10"/>
      <c r="AE549" s="10"/>
      <c r="AF549" s="10"/>
      <c r="AG549" s="10"/>
      <c r="AH549" s="10"/>
      <c r="AI549" s="10"/>
    </row>
    <row r="550" ht="14.25" customHeight="1">
      <c r="A550" s="9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10"/>
      <c r="AD550" s="10"/>
      <c r="AE550" s="10"/>
      <c r="AF550" s="10"/>
      <c r="AG550" s="10"/>
      <c r="AH550" s="10"/>
      <c r="AI550" s="10"/>
    </row>
    <row r="551" ht="14.25" customHeight="1">
      <c r="A551" s="9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10"/>
      <c r="AD551" s="10"/>
      <c r="AE551" s="10"/>
      <c r="AF551" s="10"/>
      <c r="AG551" s="10"/>
      <c r="AH551" s="10"/>
      <c r="AI551" s="10"/>
    </row>
    <row r="552" ht="14.25" customHeight="1">
      <c r="A552" s="9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10"/>
      <c r="AD552" s="10"/>
      <c r="AE552" s="10"/>
      <c r="AF552" s="10"/>
      <c r="AG552" s="10"/>
      <c r="AH552" s="10"/>
      <c r="AI552" s="10"/>
    </row>
    <row r="553" ht="14.25" customHeight="1">
      <c r="A553" s="9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10"/>
      <c r="AD553" s="10"/>
      <c r="AE553" s="10"/>
      <c r="AF553" s="10"/>
      <c r="AG553" s="10"/>
      <c r="AH553" s="10"/>
      <c r="AI553" s="10"/>
    </row>
    <row r="554" ht="14.25" customHeight="1">
      <c r="A554" s="9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10"/>
      <c r="AD554" s="10"/>
      <c r="AE554" s="10"/>
      <c r="AF554" s="10"/>
      <c r="AG554" s="10"/>
      <c r="AH554" s="10"/>
      <c r="AI554" s="10"/>
    </row>
    <row r="555" ht="14.25" customHeight="1">
      <c r="A555" s="9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0"/>
      <c r="AD555" s="10"/>
      <c r="AE555" s="10"/>
      <c r="AF555" s="10"/>
      <c r="AG555" s="10"/>
      <c r="AH555" s="10"/>
      <c r="AI555" s="10"/>
    </row>
    <row r="556" ht="14.25" customHeight="1">
      <c r="A556" s="9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0"/>
      <c r="AD556" s="10"/>
      <c r="AE556" s="10"/>
      <c r="AF556" s="10"/>
      <c r="AG556" s="10"/>
      <c r="AH556" s="10"/>
      <c r="AI556" s="10"/>
    </row>
    <row r="557" ht="14.25" customHeight="1">
      <c r="A557" s="9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0"/>
      <c r="AD557" s="10"/>
      <c r="AE557" s="10"/>
      <c r="AF557" s="10"/>
      <c r="AG557" s="10"/>
      <c r="AH557" s="10"/>
      <c r="AI557" s="10"/>
    </row>
    <row r="558" ht="14.25" customHeight="1">
      <c r="A558" s="9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0"/>
      <c r="AD558" s="10"/>
      <c r="AE558" s="10"/>
      <c r="AF558" s="10"/>
      <c r="AG558" s="10"/>
      <c r="AH558" s="10"/>
      <c r="AI558" s="10"/>
    </row>
    <row r="559" ht="14.25" customHeight="1">
      <c r="A559" s="9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0"/>
      <c r="AD559" s="10"/>
      <c r="AE559" s="10"/>
      <c r="AF559" s="10"/>
      <c r="AG559" s="10"/>
      <c r="AH559" s="10"/>
      <c r="AI559" s="10"/>
    </row>
    <row r="560" ht="14.25" customHeight="1">
      <c r="A560" s="9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10"/>
      <c r="AD560" s="10"/>
      <c r="AE560" s="10"/>
      <c r="AF560" s="10"/>
      <c r="AG560" s="10"/>
      <c r="AH560" s="10"/>
      <c r="AI560" s="10"/>
    </row>
    <row r="561" ht="14.25" customHeight="1">
      <c r="A561" s="9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0"/>
      <c r="AD561" s="10"/>
      <c r="AE561" s="10"/>
      <c r="AF561" s="10"/>
      <c r="AG561" s="10"/>
      <c r="AH561" s="10"/>
      <c r="AI561" s="10"/>
    </row>
    <row r="562" ht="14.25" customHeight="1">
      <c r="A562" s="9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0"/>
      <c r="AD562" s="10"/>
      <c r="AE562" s="10"/>
      <c r="AF562" s="10"/>
      <c r="AG562" s="10"/>
      <c r="AH562" s="10"/>
      <c r="AI562" s="10"/>
    </row>
    <row r="563" ht="14.25" customHeight="1">
      <c r="A563" s="9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0"/>
      <c r="AD563" s="10"/>
      <c r="AE563" s="10"/>
      <c r="AF563" s="10"/>
      <c r="AG563" s="10"/>
      <c r="AH563" s="10"/>
      <c r="AI563" s="10"/>
    </row>
    <row r="564" ht="14.25" customHeight="1">
      <c r="A564" s="9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10"/>
      <c r="AD564" s="10"/>
      <c r="AE564" s="10"/>
      <c r="AF564" s="10"/>
      <c r="AG564" s="10"/>
      <c r="AH564" s="10"/>
      <c r="AI564" s="10"/>
    </row>
    <row r="565" ht="14.25" customHeight="1">
      <c r="A565" s="9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10"/>
      <c r="AD565" s="10"/>
      <c r="AE565" s="10"/>
      <c r="AF565" s="10"/>
      <c r="AG565" s="10"/>
      <c r="AH565" s="10"/>
      <c r="AI565" s="10"/>
    </row>
    <row r="566" ht="14.25" customHeight="1">
      <c r="A566" s="9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0"/>
      <c r="AD566" s="10"/>
      <c r="AE566" s="10"/>
      <c r="AF566" s="10"/>
      <c r="AG566" s="10"/>
      <c r="AH566" s="10"/>
      <c r="AI566" s="10"/>
    </row>
    <row r="567" ht="14.25" customHeight="1">
      <c r="A567" s="9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10"/>
      <c r="AD567" s="10"/>
      <c r="AE567" s="10"/>
      <c r="AF567" s="10"/>
      <c r="AG567" s="10"/>
      <c r="AH567" s="10"/>
      <c r="AI567" s="10"/>
    </row>
    <row r="568" ht="14.25" customHeight="1">
      <c r="A568" s="9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10"/>
      <c r="AD568" s="10"/>
      <c r="AE568" s="10"/>
      <c r="AF568" s="10"/>
      <c r="AG568" s="10"/>
      <c r="AH568" s="10"/>
      <c r="AI568" s="10"/>
    </row>
    <row r="569" ht="14.25" customHeight="1">
      <c r="A569" s="9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0"/>
      <c r="AD569" s="10"/>
      <c r="AE569" s="10"/>
      <c r="AF569" s="10"/>
      <c r="AG569" s="10"/>
      <c r="AH569" s="10"/>
      <c r="AI569" s="10"/>
    </row>
    <row r="570" ht="14.25" customHeight="1">
      <c r="A570" s="9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0"/>
      <c r="AD570" s="10"/>
      <c r="AE570" s="10"/>
      <c r="AF570" s="10"/>
      <c r="AG570" s="10"/>
      <c r="AH570" s="10"/>
      <c r="AI570" s="10"/>
    </row>
    <row r="571" ht="14.25" customHeight="1">
      <c r="A571" s="9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10"/>
      <c r="AD571" s="10"/>
      <c r="AE571" s="10"/>
      <c r="AF571" s="10"/>
      <c r="AG571" s="10"/>
      <c r="AH571" s="10"/>
      <c r="AI571" s="10"/>
    </row>
    <row r="572" ht="14.25" customHeight="1">
      <c r="A572" s="9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0"/>
      <c r="AD572" s="10"/>
      <c r="AE572" s="10"/>
      <c r="AF572" s="10"/>
      <c r="AG572" s="10"/>
      <c r="AH572" s="10"/>
      <c r="AI572" s="10"/>
    </row>
    <row r="573" ht="14.25" customHeight="1">
      <c r="A573" s="9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10"/>
      <c r="AD573" s="10"/>
      <c r="AE573" s="10"/>
      <c r="AF573" s="10"/>
      <c r="AG573" s="10"/>
      <c r="AH573" s="10"/>
      <c r="AI573" s="10"/>
    </row>
    <row r="574" ht="14.25" customHeight="1">
      <c r="A574" s="9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10"/>
      <c r="AD574" s="10"/>
      <c r="AE574" s="10"/>
      <c r="AF574" s="10"/>
      <c r="AG574" s="10"/>
      <c r="AH574" s="10"/>
      <c r="AI574" s="10"/>
    </row>
    <row r="575" ht="14.25" customHeight="1">
      <c r="A575" s="9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10"/>
      <c r="AD575" s="10"/>
      <c r="AE575" s="10"/>
      <c r="AF575" s="10"/>
      <c r="AG575" s="10"/>
      <c r="AH575" s="10"/>
      <c r="AI575" s="10"/>
    </row>
    <row r="576" ht="14.25" customHeight="1">
      <c r="A576" s="9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10"/>
      <c r="AD576" s="10"/>
      <c r="AE576" s="10"/>
      <c r="AF576" s="10"/>
      <c r="AG576" s="10"/>
      <c r="AH576" s="10"/>
      <c r="AI576" s="10"/>
    </row>
    <row r="577" ht="14.25" customHeight="1">
      <c r="A577" s="9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10"/>
      <c r="AD577" s="10"/>
      <c r="AE577" s="10"/>
      <c r="AF577" s="10"/>
      <c r="AG577" s="10"/>
      <c r="AH577" s="10"/>
      <c r="AI577" s="10"/>
    </row>
    <row r="578" ht="14.25" customHeight="1">
      <c r="A578" s="9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10"/>
      <c r="AD578" s="10"/>
      <c r="AE578" s="10"/>
      <c r="AF578" s="10"/>
      <c r="AG578" s="10"/>
      <c r="AH578" s="10"/>
      <c r="AI578" s="10"/>
    </row>
    <row r="579" ht="14.25" customHeight="1">
      <c r="A579" s="9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10"/>
      <c r="AD579" s="10"/>
      <c r="AE579" s="10"/>
      <c r="AF579" s="10"/>
      <c r="AG579" s="10"/>
      <c r="AH579" s="10"/>
      <c r="AI579" s="10"/>
    </row>
    <row r="580" ht="14.25" customHeight="1">
      <c r="A580" s="9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10"/>
      <c r="AD580" s="10"/>
      <c r="AE580" s="10"/>
      <c r="AF580" s="10"/>
      <c r="AG580" s="10"/>
      <c r="AH580" s="10"/>
      <c r="AI580" s="10"/>
    </row>
    <row r="581" ht="14.25" customHeight="1">
      <c r="A581" s="9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10"/>
      <c r="AD581" s="10"/>
      <c r="AE581" s="10"/>
      <c r="AF581" s="10"/>
      <c r="AG581" s="10"/>
      <c r="AH581" s="10"/>
      <c r="AI581" s="10"/>
    </row>
    <row r="582" ht="14.25" customHeight="1">
      <c r="A582" s="9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0"/>
      <c r="AD582" s="10"/>
      <c r="AE582" s="10"/>
      <c r="AF582" s="10"/>
      <c r="AG582" s="10"/>
      <c r="AH582" s="10"/>
      <c r="AI582" s="10"/>
    </row>
    <row r="583" ht="14.25" customHeight="1">
      <c r="A583" s="9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0"/>
      <c r="AD583" s="10"/>
      <c r="AE583" s="10"/>
      <c r="AF583" s="10"/>
      <c r="AG583" s="10"/>
      <c r="AH583" s="10"/>
      <c r="AI583" s="10"/>
    </row>
    <row r="584" ht="14.25" customHeight="1">
      <c r="A584" s="9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10"/>
      <c r="AD584" s="10"/>
      <c r="AE584" s="10"/>
      <c r="AF584" s="10"/>
      <c r="AG584" s="10"/>
      <c r="AH584" s="10"/>
      <c r="AI584" s="10"/>
    </row>
    <row r="585" ht="14.25" customHeight="1">
      <c r="A585" s="9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0"/>
      <c r="AD585" s="10"/>
      <c r="AE585" s="10"/>
      <c r="AF585" s="10"/>
      <c r="AG585" s="10"/>
      <c r="AH585" s="10"/>
      <c r="AI585" s="10"/>
    </row>
    <row r="586" ht="14.25" customHeight="1">
      <c r="A586" s="9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10"/>
      <c r="AD586" s="10"/>
      <c r="AE586" s="10"/>
      <c r="AF586" s="10"/>
      <c r="AG586" s="10"/>
      <c r="AH586" s="10"/>
      <c r="AI586" s="10"/>
    </row>
    <row r="587" ht="14.25" customHeight="1">
      <c r="A587" s="9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10"/>
      <c r="AD587" s="10"/>
      <c r="AE587" s="10"/>
      <c r="AF587" s="10"/>
      <c r="AG587" s="10"/>
      <c r="AH587" s="10"/>
      <c r="AI587" s="10"/>
    </row>
    <row r="588" ht="14.25" customHeight="1">
      <c r="A588" s="9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10"/>
      <c r="AD588" s="10"/>
      <c r="AE588" s="10"/>
      <c r="AF588" s="10"/>
      <c r="AG588" s="10"/>
      <c r="AH588" s="10"/>
      <c r="AI588" s="10"/>
    </row>
    <row r="589" ht="14.25" customHeight="1">
      <c r="A589" s="9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10"/>
      <c r="AD589" s="10"/>
      <c r="AE589" s="10"/>
      <c r="AF589" s="10"/>
      <c r="AG589" s="10"/>
      <c r="AH589" s="10"/>
      <c r="AI589" s="10"/>
    </row>
    <row r="590" ht="14.25" customHeight="1">
      <c r="A590" s="9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10"/>
      <c r="AD590" s="10"/>
      <c r="AE590" s="10"/>
      <c r="AF590" s="10"/>
      <c r="AG590" s="10"/>
      <c r="AH590" s="10"/>
      <c r="AI590" s="10"/>
    </row>
    <row r="591" ht="14.25" customHeight="1">
      <c r="A591" s="9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10"/>
      <c r="AD591" s="10"/>
      <c r="AE591" s="10"/>
      <c r="AF591" s="10"/>
      <c r="AG591" s="10"/>
      <c r="AH591" s="10"/>
      <c r="AI591" s="10"/>
    </row>
    <row r="592" ht="14.25" customHeight="1">
      <c r="A592" s="9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10"/>
      <c r="AD592" s="10"/>
      <c r="AE592" s="10"/>
      <c r="AF592" s="10"/>
      <c r="AG592" s="10"/>
      <c r="AH592" s="10"/>
      <c r="AI592" s="10"/>
    </row>
    <row r="593" ht="14.25" customHeight="1">
      <c r="A593" s="9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10"/>
      <c r="AD593" s="10"/>
      <c r="AE593" s="10"/>
      <c r="AF593" s="10"/>
      <c r="AG593" s="10"/>
      <c r="AH593" s="10"/>
      <c r="AI593" s="10"/>
    </row>
    <row r="594" ht="14.25" customHeight="1">
      <c r="A594" s="9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10"/>
      <c r="AD594" s="10"/>
      <c r="AE594" s="10"/>
      <c r="AF594" s="10"/>
      <c r="AG594" s="10"/>
      <c r="AH594" s="10"/>
      <c r="AI594" s="10"/>
    </row>
    <row r="595" ht="14.25" customHeight="1">
      <c r="A595" s="9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10"/>
      <c r="AD595" s="10"/>
      <c r="AE595" s="10"/>
      <c r="AF595" s="10"/>
      <c r="AG595" s="10"/>
      <c r="AH595" s="10"/>
      <c r="AI595" s="10"/>
    </row>
    <row r="596" ht="14.25" customHeight="1">
      <c r="A596" s="9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10"/>
      <c r="AD596" s="10"/>
      <c r="AE596" s="10"/>
      <c r="AF596" s="10"/>
      <c r="AG596" s="10"/>
      <c r="AH596" s="10"/>
      <c r="AI596" s="10"/>
    </row>
    <row r="597" ht="14.25" customHeight="1">
      <c r="A597" s="9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10"/>
      <c r="AD597" s="10"/>
      <c r="AE597" s="10"/>
      <c r="AF597" s="10"/>
      <c r="AG597" s="10"/>
      <c r="AH597" s="10"/>
      <c r="AI597" s="10"/>
    </row>
    <row r="598" ht="14.25" customHeight="1">
      <c r="A598" s="9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10"/>
      <c r="AD598" s="10"/>
      <c r="AE598" s="10"/>
      <c r="AF598" s="10"/>
      <c r="AG598" s="10"/>
      <c r="AH598" s="10"/>
      <c r="AI598" s="10"/>
    </row>
    <row r="599" ht="14.25" customHeight="1">
      <c r="A599" s="9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10"/>
      <c r="AD599" s="10"/>
      <c r="AE599" s="10"/>
      <c r="AF599" s="10"/>
      <c r="AG599" s="10"/>
      <c r="AH599" s="10"/>
      <c r="AI599" s="10"/>
    </row>
    <row r="600" ht="14.25" customHeight="1">
      <c r="A600" s="9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10"/>
      <c r="AD600" s="10"/>
      <c r="AE600" s="10"/>
      <c r="AF600" s="10"/>
      <c r="AG600" s="10"/>
      <c r="AH600" s="10"/>
      <c r="AI600" s="10"/>
    </row>
    <row r="601" ht="14.25" customHeight="1">
      <c r="A601" s="9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10"/>
      <c r="AD601" s="10"/>
      <c r="AE601" s="10"/>
      <c r="AF601" s="10"/>
      <c r="AG601" s="10"/>
      <c r="AH601" s="10"/>
      <c r="AI601" s="10"/>
    </row>
    <row r="602" ht="14.25" customHeight="1">
      <c r="A602" s="9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10"/>
      <c r="AD602" s="10"/>
      <c r="AE602" s="10"/>
      <c r="AF602" s="10"/>
      <c r="AG602" s="10"/>
      <c r="AH602" s="10"/>
      <c r="AI602" s="10"/>
    </row>
    <row r="603" ht="14.25" customHeight="1">
      <c r="A603" s="9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10"/>
      <c r="AD603" s="10"/>
      <c r="AE603" s="10"/>
      <c r="AF603" s="10"/>
      <c r="AG603" s="10"/>
      <c r="AH603" s="10"/>
      <c r="AI603" s="10"/>
    </row>
    <row r="604" ht="14.25" customHeight="1">
      <c r="A604" s="9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10"/>
      <c r="AD604" s="10"/>
      <c r="AE604" s="10"/>
      <c r="AF604" s="10"/>
      <c r="AG604" s="10"/>
      <c r="AH604" s="10"/>
      <c r="AI604" s="10"/>
    </row>
    <row r="605" ht="14.25" customHeight="1">
      <c r="A605" s="9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10"/>
      <c r="AD605" s="10"/>
      <c r="AE605" s="10"/>
      <c r="AF605" s="10"/>
      <c r="AG605" s="10"/>
      <c r="AH605" s="10"/>
      <c r="AI605" s="10"/>
    </row>
    <row r="606" ht="14.25" customHeight="1">
      <c r="A606" s="9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10"/>
      <c r="AD606" s="10"/>
      <c r="AE606" s="10"/>
      <c r="AF606" s="10"/>
      <c r="AG606" s="10"/>
      <c r="AH606" s="10"/>
      <c r="AI606" s="10"/>
    </row>
    <row r="607" ht="14.25" customHeight="1">
      <c r="A607" s="9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10"/>
      <c r="AD607" s="10"/>
      <c r="AE607" s="10"/>
      <c r="AF607" s="10"/>
      <c r="AG607" s="10"/>
      <c r="AH607" s="10"/>
      <c r="AI607" s="10"/>
    </row>
    <row r="608" ht="14.25" customHeight="1">
      <c r="A608" s="9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10"/>
      <c r="AD608" s="10"/>
      <c r="AE608" s="10"/>
      <c r="AF608" s="10"/>
      <c r="AG608" s="10"/>
      <c r="AH608" s="10"/>
      <c r="AI608" s="10"/>
    </row>
    <row r="609" ht="14.25" customHeight="1">
      <c r="A609" s="9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10"/>
      <c r="AD609" s="10"/>
      <c r="AE609" s="10"/>
      <c r="AF609" s="10"/>
      <c r="AG609" s="10"/>
      <c r="AH609" s="10"/>
      <c r="AI609" s="10"/>
    </row>
    <row r="610" ht="14.25" customHeight="1">
      <c r="A610" s="9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10"/>
      <c r="AD610" s="10"/>
      <c r="AE610" s="10"/>
      <c r="AF610" s="10"/>
      <c r="AG610" s="10"/>
      <c r="AH610" s="10"/>
      <c r="AI610" s="10"/>
    </row>
    <row r="611" ht="14.25" customHeight="1">
      <c r="A611" s="9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10"/>
      <c r="AD611" s="10"/>
      <c r="AE611" s="10"/>
      <c r="AF611" s="10"/>
      <c r="AG611" s="10"/>
      <c r="AH611" s="10"/>
      <c r="AI611" s="10"/>
    </row>
    <row r="612" ht="14.25" customHeight="1">
      <c r="A612" s="9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10"/>
      <c r="AD612" s="10"/>
      <c r="AE612" s="10"/>
      <c r="AF612" s="10"/>
      <c r="AG612" s="10"/>
      <c r="AH612" s="10"/>
      <c r="AI612" s="10"/>
    </row>
    <row r="613" ht="14.25" customHeight="1">
      <c r="A613" s="9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10"/>
      <c r="AD613" s="10"/>
      <c r="AE613" s="10"/>
      <c r="AF613" s="10"/>
      <c r="AG613" s="10"/>
      <c r="AH613" s="10"/>
      <c r="AI613" s="10"/>
    </row>
    <row r="614" ht="14.25" customHeight="1">
      <c r="A614" s="9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10"/>
      <c r="AD614" s="10"/>
      <c r="AE614" s="10"/>
      <c r="AF614" s="10"/>
      <c r="AG614" s="10"/>
      <c r="AH614" s="10"/>
      <c r="AI614" s="10"/>
    </row>
    <row r="615" ht="14.25" customHeight="1">
      <c r="A615" s="9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10"/>
      <c r="AD615" s="10"/>
      <c r="AE615" s="10"/>
      <c r="AF615" s="10"/>
      <c r="AG615" s="10"/>
      <c r="AH615" s="10"/>
      <c r="AI615" s="10"/>
    </row>
    <row r="616" ht="14.25" customHeight="1">
      <c r="A616" s="9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10"/>
      <c r="AD616" s="10"/>
      <c r="AE616" s="10"/>
      <c r="AF616" s="10"/>
      <c r="AG616" s="10"/>
      <c r="AH616" s="10"/>
      <c r="AI616" s="10"/>
    </row>
    <row r="617" ht="14.25" customHeight="1">
      <c r="A617" s="9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10"/>
      <c r="AD617" s="10"/>
      <c r="AE617" s="10"/>
      <c r="AF617" s="10"/>
      <c r="AG617" s="10"/>
      <c r="AH617" s="10"/>
      <c r="AI617" s="10"/>
    </row>
    <row r="618" ht="14.25" customHeight="1">
      <c r="A618" s="9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10"/>
      <c r="AD618" s="10"/>
      <c r="AE618" s="10"/>
      <c r="AF618" s="10"/>
      <c r="AG618" s="10"/>
      <c r="AH618" s="10"/>
      <c r="AI618" s="10"/>
    </row>
    <row r="619" ht="14.25" customHeight="1">
      <c r="A619" s="9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10"/>
      <c r="AD619" s="10"/>
      <c r="AE619" s="10"/>
      <c r="AF619" s="10"/>
      <c r="AG619" s="10"/>
      <c r="AH619" s="10"/>
      <c r="AI619" s="10"/>
    </row>
    <row r="620" ht="14.25" customHeight="1">
      <c r="A620" s="9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10"/>
      <c r="AD620" s="10"/>
      <c r="AE620" s="10"/>
      <c r="AF620" s="10"/>
      <c r="AG620" s="10"/>
      <c r="AH620" s="10"/>
      <c r="AI620" s="10"/>
    </row>
    <row r="621" ht="14.25" customHeight="1">
      <c r="A621" s="9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10"/>
      <c r="AD621" s="10"/>
      <c r="AE621" s="10"/>
      <c r="AF621" s="10"/>
      <c r="AG621" s="10"/>
      <c r="AH621" s="10"/>
      <c r="AI621" s="10"/>
    </row>
    <row r="622" ht="14.25" customHeight="1">
      <c r="A622" s="9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10"/>
      <c r="AD622" s="10"/>
      <c r="AE622" s="10"/>
      <c r="AF622" s="10"/>
      <c r="AG622" s="10"/>
      <c r="AH622" s="10"/>
      <c r="AI622" s="10"/>
    </row>
    <row r="623" ht="14.25" customHeight="1">
      <c r="A623" s="9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10"/>
      <c r="AD623" s="10"/>
      <c r="AE623" s="10"/>
      <c r="AF623" s="10"/>
      <c r="AG623" s="10"/>
      <c r="AH623" s="10"/>
      <c r="AI623" s="10"/>
    </row>
    <row r="624" ht="14.25" customHeight="1">
      <c r="A624" s="9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10"/>
      <c r="AD624" s="10"/>
      <c r="AE624" s="10"/>
      <c r="AF624" s="10"/>
      <c r="AG624" s="10"/>
      <c r="AH624" s="10"/>
      <c r="AI624" s="10"/>
    </row>
    <row r="625" ht="14.25" customHeight="1">
      <c r="A625" s="9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10"/>
      <c r="AD625" s="10"/>
      <c r="AE625" s="10"/>
      <c r="AF625" s="10"/>
      <c r="AG625" s="10"/>
      <c r="AH625" s="10"/>
      <c r="AI625" s="10"/>
    </row>
    <row r="626" ht="14.25" customHeight="1">
      <c r="A626" s="9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10"/>
      <c r="AD626" s="10"/>
      <c r="AE626" s="10"/>
      <c r="AF626" s="10"/>
      <c r="AG626" s="10"/>
      <c r="AH626" s="10"/>
      <c r="AI626" s="10"/>
    </row>
    <row r="627" ht="14.25" customHeight="1">
      <c r="A627" s="9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10"/>
      <c r="AD627" s="10"/>
      <c r="AE627" s="10"/>
      <c r="AF627" s="10"/>
      <c r="AG627" s="10"/>
      <c r="AH627" s="10"/>
      <c r="AI627" s="10"/>
    </row>
    <row r="628" ht="14.25" customHeight="1">
      <c r="A628" s="9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10"/>
      <c r="AD628" s="10"/>
      <c r="AE628" s="10"/>
      <c r="AF628" s="10"/>
      <c r="AG628" s="10"/>
      <c r="AH628" s="10"/>
      <c r="AI628" s="10"/>
    </row>
    <row r="629" ht="14.25" customHeight="1">
      <c r="A629" s="9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10"/>
      <c r="AD629" s="10"/>
      <c r="AE629" s="10"/>
      <c r="AF629" s="10"/>
      <c r="AG629" s="10"/>
      <c r="AH629" s="10"/>
      <c r="AI629" s="10"/>
    </row>
    <row r="630" ht="14.25" customHeight="1">
      <c r="A630" s="9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10"/>
      <c r="AD630" s="10"/>
      <c r="AE630" s="10"/>
      <c r="AF630" s="10"/>
      <c r="AG630" s="10"/>
      <c r="AH630" s="10"/>
      <c r="AI630" s="10"/>
    </row>
    <row r="631" ht="14.25" customHeight="1">
      <c r="A631" s="9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10"/>
      <c r="AD631" s="10"/>
      <c r="AE631" s="10"/>
      <c r="AF631" s="10"/>
      <c r="AG631" s="10"/>
      <c r="AH631" s="10"/>
      <c r="AI631" s="10"/>
    </row>
    <row r="632" ht="14.25" customHeight="1">
      <c r="A632" s="9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10"/>
      <c r="AD632" s="10"/>
      <c r="AE632" s="10"/>
      <c r="AF632" s="10"/>
      <c r="AG632" s="10"/>
      <c r="AH632" s="10"/>
      <c r="AI632" s="10"/>
    </row>
    <row r="633" ht="14.25" customHeight="1">
      <c r="A633" s="9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10"/>
      <c r="AD633" s="10"/>
      <c r="AE633" s="10"/>
      <c r="AF633" s="10"/>
      <c r="AG633" s="10"/>
      <c r="AH633" s="10"/>
      <c r="AI633" s="10"/>
    </row>
    <row r="634" ht="14.25" customHeight="1">
      <c r="A634" s="9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10"/>
      <c r="AD634" s="10"/>
      <c r="AE634" s="10"/>
      <c r="AF634" s="10"/>
      <c r="AG634" s="10"/>
      <c r="AH634" s="10"/>
      <c r="AI634" s="10"/>
    </row>
    <row r="635" ht="14.25" customHeight="1">
      <c r="A635" s="9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10"/>
      <c r="AD635" s="10"/>
      <c r="AE635" s="10"/>
      <c r="AF635" s="10"/>
      <c r="AG635" s="10"/>
      <c r="AH635" s="10"/>
      <c r="AI635" s="10"/>
    </row>
    <row r="636" ht="14.25" customHeight="1">
      <c r="A636" s="9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10"/>
      <c r="AD636" s="10"/>
      <c r="AE636" s="10"/>
      <c r="AF636" s="10"/>
      <c r="AG636" s="10"/>
      <c r="AH636" s="10"/>
      <c r="AI636" s="10"/>
    </row>
    <row r="637" ht="14.25" customHeight="1">
      <c r="A637" s="9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10"/>
      <c r="AD637" s="10"/>
      <c r="AE637" s="10"/>
      <c r="AF637" s="10"/>
      <c r="AG637" s="10"/>
      <c r="AH637" s="10"/>
      <c r="AI637" s="10"/>
    </row>
    <row r="638" ht="14.25" customHeight="1">
      <c r="A638" s="9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10"/>
      <c r="AD638" s="10"/>
      <c r="AE638" s="10"/>
      <c r="AF638" s="10"/>
      <c r="AG638" s="10"/>
      <c r="AH638" s="10"/>
      <c r="AI638" s="10"/>
    </row>
    <row r="639" ht="14.25" customHeight="1">
      <c r="A639" s="9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10"/>
      <c r="AD639" s="10"/>
      <c r="AE639" s="10"/>
      <c r="AF639" s="10"/>
      <c r="AG639" s="10"/>
      <c r="AH639" s="10"/>
      <c r="AI639" s="10"/>
    </row>
    <row r="640" ht="14.25" customHeight="1">
      <c r="A640" s="9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10"/>
      <c r="AD640" s="10"/>
      <c r="AE640" s="10"/>
      <c r="AF640" s="10"/>
      <c r="AG640" s="10"/>
      <c r="AH640" s="10"/>
      <c r="AI640" s="10"/>
    </row>
    <row r="641" ht="14.25" customHeight="1">
      <c r="A641" s="9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10"/>
      <c r="AD641" s="10"/>
      <c r="AE641" s="10"/>
      <c r="AF641" s="10"/>
      <c r="AG641" s="10"/>
      <c r="AH641" s="10"/>
      <c r="AI641" s="10"/>
    </row>
    <row r="642" ht="14.25" customHeight="1">
      <c r="A642" s="9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10"/>
      <c r="AD642" s="10"/>
      <c r="AE642" s="10"/>
      <c r="AF642" s="10"/>
      <c r="AG642" s="10"/>
      <c r="AH642" s="10"/>
      <c r="AI642" s="10"/>
    </row>
    <row r="643" ht="14.25" customHeight="1">
      <c r="A643" s="9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10"/>
      <c r="AD643" s="10"/>
      <c r="AE643" s="10"/>
      <c r="AF643" s="10"/>
      <c r="AG643" s="10"/>
      <c r="AH643" s="10"/>
      <c r="AI643" s="10"/>
    </row>
    <row r="644" ht="14.25" customHeight="1">
      <c r="A644" s="9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10"/>
      <c r="AD644" s="10"/>
      <c r="AE644" s="10"/>
      <c r="AF644" s="10"/>
      <c r="AG644" s="10"/>
      <c r="AH644" s="10"/>
      <c r="AI644" s="10"/>
    </row>
    <row r="645" ht="14.25" customHeight="1">
      <c r="A645" s="9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10"/>
      <c r="AD645" s="10"/>
      <c r="AE645" s="10"/>
      <c r="AF645" s="10"/>
      <c r="AG645" s="10"/>
      <c r="AH645" s="10"/>
      <c r="AI645" s="10"/>
    </row>
    <row r="646" ht="14.25" customHeight="1">
      <c r="A646" s="9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10"/>
      <c r="AD646" s="10"/>
      <c r="AE646" s="10"/>
      <c r="AF646" s="10"/>
      <c r="AG646" s="10"/>
      <c r="AH646" s="10"/>
      <c r="AI646" s="10"/>
    </row>
    <row r="647" ht="14.25" customHeight="1">
      <c r="A647" s="9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10"/>
      <c r="AD647" s="10"/>
      <c r="AE647" s="10"/>
      <c r="AF647" s="10"/>
      <c r="AG647" s="10"/>
      <c r="AH647" s="10"/>
      <c r="AI647" s="10"/>
    </row>
    <row r="648" ht="14.25" customHeight="1">
      <c r="A648" s="9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10"/>
      <c r="AD648" s="10"/>
      <c r="AE648" s="10"/>
      <c r="AF648" s="10"/>
      <c r="AG648" s="10"/>
      <c r="AH648" s="10"/>
      <c r="AI648" s="10"/>
    </row>
    <row r="649" ht="14.25" customHeight="1">
      <c r="A649" s="9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10"/>
      <c r="AD649" s="10"/>
      <c r="AE649" s="10"/>
      <c r="AF649" s="10"/>
      <c r="AG649" s="10"/>
      <c r="AH649" s="10"/>
      <c r="AI649" s="10"/>
    </row>
    <row r="650" ht="14.25" customHeight="1">
      <c r="A650" s="9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10"/>
      <c r="AD650" s="10"/>
      <c r="AE650" s="10"/>
      <c r="AF650" s="10"/>
      <c r="AG650" s="10"/>
      <c r="AH650" s="10"/>
      <c r="AI650" s="10"/>
    </row>
    <row r="651" ht="14.25" customHeight="1">
      <c r="A651" s="9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10"/>
      <c r="AD651" s="10"/>
      <c r="AE651" s="10"/>
      <c r="AF651" s="10"/>
      <c r="AG651" s="10"/>
      <c r="AH651" s="10"/>
      <c r="AI651" s="10"/>
    </row>
    <row r="652" ht="14.25" customHeight="1">
      <c r="A652" s="9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10"/>
      <c r="AD652" s="10"/>
      <c r="AE652" s="10"/>
      <c r="AF652" s="10"/>
      <c r="AG652" s="10"/>
      <c r="AH652" s="10"/>
      <c r="AI652" s="10"/>
    </row>
    <row r="653" ht="14.25" customHeight="1">
      <c r="A653" s="9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10"/>
      <c r="AD653" s="10"/>
      <c r="AE653" s="10"/>
      <c r="AF653" s="10"/>
      <c r="AG653" s="10"/>
      <c r="AH653" s="10"/>
      <c r="AI653" s="10"/>
    </row>
    <row r="654" ht="14.25" customHeight="1">
      <c r="A654" s="9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10"/>
      <c r="AD654" s="10"/>
      <c r="AE654" s="10"/>
      <c r="AF654" s="10"/>
      <c r="AG654" s="10"/>
      <c r="AH654" s="10"/>
      <c r="AI654" s="10"/>
    </row>
    <row r="655" ht="14.25" customHeight="1">
      <c r="A655" s="9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10"/>
      <c r="AD655" s="10"/>
      <c r="AE655" s="10"/>
      <c r="AF655" s="10"/>
      <c r="AG655" s="10"/>
      <c r="AH655" s="10"/>
      <c r="AI655" s="10"/>
    </row>
    <row r="656" ht="14.25" customHeight="1">
      <c r="A656" s="9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10"/>
      <c r="AD656" s="10"/>
      <c r="AE656" s="10"/>
      <c r="AF656" s="10"/>
      <c r="AG656" s="10"/>
      <c r="AH656" s="10"/>
      <c r="AI656" s="10"/>
    </row>
    <row r="657" ht="14.25" customHeight="1">
      <c r="A657" s="9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10"/>
      <c r="AD657" s="10"/>
      <c r="AE657" s="10"/>
      <c r="AF657" s="10"/>
      <c r="AG657" s="10"/>
      <c r="AH657" s="10"/>
      <c r="AI657" s="10"/>
    </row>
    <row r="658" ht="14.25" customHeight="1">
      <c r="A658" s="9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10"/>
      <c r="AD658" s="10"/>
      <c r="AE658" s="10"/>
      <c r="AF658" s="10"/>
      <c r="AG658" s="10"/>
      <c r="AH658" s="10"/>
      <c r="AI658" s="10"/>
    </row>
    <row r="659" ht="14.25" customHeight="1">
      <c r="A659" s="9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10"/>
      <c r="AD659" s="10"/>
      <c r="AE659" s="10"/>
      <c r="AF659" s="10"/>
      <c r="AG659" s="10"/>
      <c r="AH659" s="10"/>
      <c r="AI659" s="10"/>
    </row>
    <row r="660" ht="14.25" customHeight="1">
      <c r="A660" s="9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10"/>
      <c r="AD660" s="10"/>
      <c r="AE660" s="10"/>
      <c r="AF660" s="10"/>
      <c r="AG660" s="10"/>
      <c r="AH660" s="10"/>
      <c r="AI660" s="10"/>
    </row>
    <row r="661" ht="14.25" customHeight="1">
      <c r="A661" s="9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10"/>
      <c r="AD661" s="10"/>
      <c r="AE661" s="10"/>
      <c r="AF661" s="10"/>
      <c r="AG661" s="10"/>
      <c r="AH661" s="10"/>
      <c r="AI661" s="10"/>
    </row>
    <row r="662" ht="14.25" customHeight="1">
      <c r="A662" s="9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10"/>
      <c r="AD662" s="10"/>
      <c r="AE662" s="10"/>
      <c r="AF662" s="10"/>
      <c r="AG662" s="10"/>
      <c r="AH662" s="10"/>
      <c r="AI662" s="10"/>
    </row>
    <row r="663" ht="14.25" customHeight="1">
      <c r="A663" s="9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10"/>
      <c r="AD663" s="10"/>
      <c r="AE663" s="10"/>
      <c r="AF663" s="10"/>
      <c r="AG663" s="10"/>
      <c r="AH663" s="10"/>
      <c r="AI663" s="10"/>
    </row>
    <row r="664" ht="14.25" customHeight="1">
      <c r="A664" s="9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10"/>
      <c r="AD664" s="10"/>
      <c r="AE664" s="10"/>
      <c r="AF664" s="10"/>
      <c r="AG664" s="10"/>
      <c r="AH664" s="10"/>
      <c r="AI664" s="10"/>
    </row>
    <row r="665" ht="14.25" customHeight="1">
      <c r="A665" s="9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10"/>
      <c r="AD665" s="10"/>
      <c r="AE665" s="10"/>
      <c r="AF665" s="10"/>
      <c r="AG665" s="10"/>
      <c r="AH665" s="10"/>
      <c r="AI665" s="10"/>
    </row>
    <row r="666" ht="14.25" customHeight="1">
      <c r="A666" s="9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10"/>
      <c r="AD666" s="10"/>
      <c r="AE666" s="10"/>
      <c r="AF666" s="10"/>
      <c r="AG666" s="10"/>
      <c r="AH666" s="10"/>
      <c r="AI666" s="10"/>
    </row>
    <row r="667" ht="14.25" customHeight="1">
      <c r="A667" s="9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10"/>
      <c r="AD667" s="10"/>
      <c r="AE667" s="10"/>
      <c r="AF667" s="10"/>
      <c r="AG667" s="10"/>
      <c r="AH667" s="10"/>
      <c r="AI667" s="10"/>
    </row>
    <row r="668" ht="14.25" customHeight="1">
      <c r="A668" s="9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10"/>
      <c r="AD668" s="10"/>
      <c r="AE668" s="10"/>
      <c r="AF668" s="10"/>
      <c r="AG668" s="10"/>
      <c r="AH668" s="10"/>
      <c r="AI668" s="10"/>
    </row>
    <row r="669" ht="14.25" customHeight="1">
      <c r="A669" s="9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10"/>
      <c r="AD669" s="10"/>
      <c r="AE669" s="10"/>
      <c r="AF669" s="10"/>
      <c r="AG669" s="10"/>
      <c r="AH669" s="10"/>
      <c r="AI669" s="10"/>
    </row>
    <row r="670" ht="14.25" customHeight="1">
      <c r="A670" s="9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10"/>
      <c r="AD670" s="10"/>
      <c r="AE670" s="10"/>
      <c r="AF670" s="10"/>
      <c r="AG670" s="10"/>
      <c r="AH670" s="10"/>
      <c r="AI670" s="10"/>
    </row>
    <row r="671" ht="14.25" customHeight="1">
      <c r="A671" s="9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10"/>
      <c r="AD671" s="10"/>
      <c r="AE671" s="10"/>
      <c r="AF671" s="10"/>
      <c r="AG671" s="10"/>
      <c r="AH671" s="10"/>
      <c r="AI671" s="10"/>
    </row>
    <row r="672" ht="14.25" customHeight="1">
      <c r="A672" s="9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10"/>
      <c r="AD672" s="10"/>
      <c r="AE672" s="10"/>
      <c r="AF672" s="10"/>
      <c r="AG672" s="10"/>
      <c r="AH672" s="10"/>
      <c r="AI672" s="10"/>
    </row>
    <row r="673" ht="14.25" customHeight="1">
      <c r="A673" s="9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10"/>
      <c r="AD673" s="10"/>
      <c r="AE673" s="10"/>
      <c r="AF673" s="10"/>
      <c r="AG673" s="10"/>
      <c r="AH673" s="10"/>
      <c r="AI673" s="10"/>
    </row>
    <row r="674" ht="14.25" customHeight="1">
      <c r="A674" s="9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10"/>
      <c r="AD674" s="10"/>
      <c r="AE674" s="10"/>
      <c r="AF674" s="10"/>
      <c r="AG674" s="10"/>
      <c r="AH674" s="10"/>
      <c r="AI674" s="10"/>
    </row>
    <row r="675" ht="14.25" customHeight="1">
      <c r="A675" s="9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10"/>
      <c r="AD675" s="10"/>
      <c r="AE675" s="10"/>
      <c r="AF675" s="10"/>
      <c r="AG675" s="10"/>
      <c r="AH675" s="10"/>
      <c r="AI675" s="10"/>
    </row>
    <row r="676" ht="14.25" customHeight="1">
      <c r="A676" s="9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10"/>
      <c r="AD676" s="10"/>
      <c r="AE676" s="10"/>
      <c r="AF676" s="10"/>
      <c r="AG676" s="10"/>
      <c r="AH676" s="10"/>
      <c r="AI676" s="10"/>
    </row>
    <row r="677" ht="14.25" customHeight="1">
      <c r="A677" s="9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10"/>
      <c r="AD677" s="10"/>
      <c r="AE677" s="10"/>
      <c r="AF677" s="10"/>
      <c r="AG677" s="10"/>
      <c r="AH677" s="10"/>
      <c r="AI677" s="10"/>
    </row>
    <row r="678" ht="14.25" customHeight="1">
      <c r="A678" s="9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10"/>
      <c r="AD678" s="10"/>
      <c r="AE678" s="10"/>
      <c r="AF678" s="10"/>
      <c r="AG678" s="10"/>
      <c r="AH678" s="10"/>
      <c r="AI678" s="10"/>
    </row>
    <row r="679" ht="14.25" customHeight="1">
      <c r="A679" s="9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10"/>
      <c r="AD679" s="10"/>
      <c r="AE679" s="10"/>
      <c r="AF679" s="10"/>
      <c r="AG679" s="10"/>
      <c r="AH679" s="10"/>
      <c r="AI679" s="10"/>
    </row>
    <row r="680" ht="14.25" customHeight="1">
      <c r="A680" s="9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10"/>
      <c r="AD680" s="10"/>
      <c r="AE680" s="10"/>
      <c r="AF680" s="10"/>
      <c r="AG680" s="10"/>
      <c r="AH680" s="10"/>
      <c r="AI680" s="10"/>
    </row>
    <row r="681" ht="14.25" customHeight="1">
      <c r="A681" s="9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10"/>
      <c r="AD681" s="10"/>
      <c r="AE681" s="10"/>
      <c r="AF681" s="10"/>
      <c r="AG681" s="10"/>
      <c r="AH681" s="10"/>
      <c r="AI681" s="10"/>
    </row>
    <row r="682" ht="14.25" customHeight="1">
      <c r="A682" s="9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10"/>
      <c r="AD682" s="10"/>
      <c r="AE682" s="10"/>
      <c r="AF682" s="10"/>
      <c r="AG682" s="10"/>
      <c r="AH682" s="10"/>
      <c r="AI682" s="10"/>
    </row>
    <row r="683" ht="14.25" customHeight="1">
      <c r="A683" s="9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10"/>
      <c r="AD683" s="10"/>
      <c r="AE683" s="10"/>
      <c r="AF683" s="10"/>
      <c r="AG683" s="10"/>
      <c r="AH683" s="10"/>
      <c r="AI683" s="10"/>
    </row>
    <row r="684" ht="14.25" customHeight="1">
      <c r="A684" s="9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10"/>
      <c r="AD684" s="10"/>
      <c r="AE684" s="10"/>
      <c r="AF684" s="10"/>
      <c r="AG684" s="10"/>
      <c r="AH684" s="10"/>
      <c r="AI684" s="10"/>
    </row>
    <row r="685" ht="14.25" customHeight="1">
      <c r="A685" s="9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10"/>
      <c r="AD685" s="10"/>
      <c r="AE685" s="10"/>
      <c r="AF685" s="10"/>
      <c r="AG685" s="10"/>
      <c r="AH685" s="10"/>
      <c r="AI685" s="10"/>
    </row>
    <row r="686" ht="14.25" customHeight="1">
      <c r="A686" s="9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10"/>
      <c r="AD686" s="10"/>
      <c r="AE686" s="10"/>
      <c r="AF686" s="10"/>
      <c r="AG686" s="10"/>
      <c r="AH686" s="10"/>
      <c r="AI686" s="10"/>
    </row>
    <row r="687" ht="14.25" customHeight="1">
      <c r="A687" s="9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10"/>
      <c r="AD687" s="10"/>
      <c r="AE687" s="10"/>
      <c r="AF687" s="10"/>
      <c r="AG687" s="10"/>
      <c r="AH687" s="10"/>
      <c r="AI687" s="10"/>
    </row>
    <row r="688" ht="14.25" customHeight="1">
      <c r="A688" s="9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10"/>
      <c r="AD688" s="10"/>
      <c r="AE688" s="10"/>
      <c r="AF688" s="10"/>
      <c r="AG688" s="10"/>
      <c r="AH688" s="10"/>
      <c r="AI688" s="10"/>
    </row>
    <row r="689" ht="14.25" customHeight="1">
      <c r="A689" s="9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10"/>
      <c r="AD689" s="10"/>
      <c r="AE689" s="10"/>
      <c r="AF689" s="10"/>
      <c r="AG689" s="10"/>
      <c r="AH689" s="10"/>
      <c r="AI689" s="10"/>
    </row>
    <row r="690" ht="14.25" customHeight="1">
      <c r="A690" s="9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10"/>
      <c r="AD690" s="10"/>
      <c r="AE690" s="10"/>
      <c r="AF690" s="10"/>
      <c r="AG690" s="10"/>
      <c r="AH690" s="10"/>
      <c r="AI690" s="10"/>
    </row>
    <row r="691" ht="14.25" customHeight="1">
      <c r="A691" s="9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10"/>
      <c r="AD691" s="10"/>
      <c r="AE691" s="10"/>
      <c r="AF691" s="10"/>
      <c r="AG691" s="10"/>
      <c r="AH691" s="10"/>
      <c r="AI691" s="10"/>
    </row>
    <row r="692" ht="14.25" customHeight="1">
      <c r="A692" s="9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10"/>
      <c r="AD692" s="10"/>
      <c r="AE692" s="10"/>
      <c r="AF692" s="10"/>
      <c r="AG692" s="10"/>
      <c r="AH692" s="10"/>
      <c r="AI692" s="10"/>
    </row>
    <row r="693" ht="14.25" customHeight="1">
      <c r="A693" s="9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10"/>
      <c r="AD693" s="10"/>
      <c r="AE693" s="10"/>
      <c r="AF693" s="10"/>
      <c r="AG693" s="10"/>
      <c r="AH693" s="10"/>
      <c r="AI693" s="10"/>
    </row>
    <row r="694" ht="14.25" customHeight="1">
      <c r="A694" s="9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10"/>
      <c r="AD694" s="10"/>
      <c r="AE694" s="10"/>
      <c r="AF694" s="10"/>
      <c r="AG694" s="10"/>
      <c r="AH694" s="10"/>
      <c r="AI694" s="10"/>
    </row>
    <row r="695" ht="14.25" customHeight="1">
      <c r="A695" s="9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10"/>
      <c r="AD695" s="10"/>
      <c r="AE695" s="10"/>
      <c r="AF695" s="10"/>
      <c r="AG695" s="10"/>
      <c r="AH695" s="10"/>
      <c r="AI695" s="10"/>
    </row>
    <row r="696" ht="14.25" customHeight="1">
      <c r="A696" s="9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10"/>
      <c r="AD696" s="10"/>
      <c r="AE696" s="10"/>
      <c r="AF696" s="10"/>
      <c r="AG696" s="10"/>
      <c r="AH696" s="10"/>
      <c r="AI696" s="10"/>
    </row>
    <row r="697" ht="14.25" customHeight="1">
      <c r="A697" s="9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10"/>
      <c r="AD697" s="10"/>
      <c r="AE697" s="10"/>
      <c r="AF697" s="10"/>
      <c r="AG697" s="10"/>
      <c r="AH697" s="10"/>
      <c r="AI697" s="10"/>
    </row>
    <row r="698" ht="14.25" customHeight="1">
      <c r="A698" s="9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10"/>
      <c r="AD698" s="10"/>
      <c r="AE698" s="10"/>
      <c r="AF698" s="10"/>
      <c r="AG698" s="10"/>
      <c r="AH698" s="10"/>
      <c r="AI698" s="10"/>
    </row>
    <row r="699" ht="14.25" customHeight="1">
      <c r="A699" s="9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10"/>
      <c r="AD699" s="10"/>
      <c r="AE699" s="10"/>
      <c r="AF699" s="10"/>
      <c r="AG699" s="10"/>
      <c r="AH699" s="10"/>
      <c r="AI699" s="10"/>
    </row>
    <row r="700" ht="14.25" customHeight="1">
      <c r="A700" s="9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10"/>
      <c r="AD700" s="10"/>
      <c r="AE700" s="10"/>
      <c r="AF700" s="10"/>
      <c r="AG700" s="10"/>
      <c r="AH700" s="10"/>
      <c r="AI700" s="10"/>
    </row>
    <row r="701" ht="14.25" customHeight="1">
      <c r="A701" s="9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10"/>
      <c r="AD701" s="10"/>
      <c r="AE701" s="10"/>
      <c r="AF701" s="10"/>
      <c r="AG701" s="10"/>
      <c r="AH701" s="10"/>
      <c r="AI701" s="10"/>
    </row>
    <row r="702" ht="14.25" customHeight="1">
      <c r="A702" s="9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10"/>
      <c r="AD702" s="10"/>
      <c r="AE702" s="10"/>
      <c r="AF702" s="10"/>
      <c r="AG702" s="10"/>
      <c r="AH702" s="10"/>
      <c r="AI702" s="10"/>
    </row>
    <row r="703" ht="14.25" customHeight="1">
      <c r="A703" s="9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10"/>
      <c r="AD703" s="10"/>
      <c r="AE703" s="10"/>
      <c r="AF703" s="10"/>
      <c r="AG703" s="10"/>
      <c r="AH703" s="10"/>
      <c r="AI703" s="10"/>
    </row>
    <row r="704" ht="14.25" customHeight="1">
      <c r="A704" s="9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10"/>
      <c r="AD704" s="10"/>
      <c r="AE704" s="10"/>
      <c r="AF704" s="10"/>
      <c r="AG704" s="10"/>
      <c r="AH704" s="10"/>
      <c r="AI704" s="10"/>
    </row>
    <row r="705" ht="14.25" customHeight="1">
      <c r="A705" s="9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10"/>
      <c r="AD705" s="10"/>
      <c r="AE705" s="10"/>
      <c r="AF705" s="10"/>
      <c r="AG705" s="10"/>
      <c r="AH705" s="10"/>
      <c r="AI705" s="10"/>
    </row>
    <row r="706" ht="14.25" customHeight="1">
      <c r="A706" s="9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10"/>
      <c r="AD706" s="10"/>
      <c r="AE706" s="10"/>
      <c r="AF706" s="10"/>
      <c r="AG706" s="10"/>
      <c r="AH706" s="10"/>
      <c r="AI706" s="10"/>
    </row>
    <row r="707" ht="14.25" customHeight="1">
      <c r="A707" s="9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10"/>
      <c r="AD707" s="10"/>
      <c r="AE707" s="10"/>
      <c r="AF707" s="10"/>
      <c r="AG707" s="10"/>
      <c r="AH707" s="10"/>
      <c r="AI707" s="10"/>
    </row>
    <row r="708" ht="14.25" customHeight="1">
      <c r="A708" s="9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10"/>
      <c r="AD708" s="10"/>
      <c r="AE708" s="10"/>
      <c r="AF708" s="10"/>
      <c r="AG708" s="10"/>
      <c r="AH708" s="10"/>
      <c r="AI708" s="10"/>
    </row>
    <row r="709" ht="14.25" customHeight="1">
      <c r="A709" s="9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10"/>
      <c r="AD709" s="10"/>
      <c r="AE709" s="10"/>
      <c r="AF709" s="10"/>
      <c r="AG709" s="10"/>
      <c r="AH709" s="10"/>
      <c r="AI709" s="10"/>
    </row>
    <row r="710" ht="14.25" customHeight="1">
      <c r="A710" s="9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10"/>
      <c r="AD710" s="10"/>
      <c r="AE710" s="10"/>
      <c r="AF710" s="10"/>
      <c r="AG710" s="10"/>
      <c r="AH710" s="10"/>
      <c r="AI710" s="10"/>
    </row>
    <row r="711" ht="14.25" customHeight="1">
      <c r="A711" s="9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10"/>
      <c r="AD711" s="10"/>
      <c r="AE711" s="10"/>
      <c r="AF711" s="10"/>
      <c r="AG711" s="10"/>
      <c r="AH711" s="10"/>
      <c r="AI711" s="10"/>
    </row>
    <row r="712" ht="14.25" customHeight="1">
      <c r="A712" s="9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10"/>
      <c r="AD712" s="10"/>
      <c r="AE712" s="10"/>
      <c r="AF712" s="10"/>
      <c r="AG712" s="10"/>
      <c r="AH712" s="10"/>
      <c r="AI712" s="10"/>
    </row>
    <row r="713" ht="14.25" customHeight="1">
      <c r="A713" s="9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10"/>
      <c r="AD713" s="10"/>
      <c r="AE713" s="10"/>
      <c r="AF713" s="10"/>
      <c r="AG713" s="10"/>
      <c r="AH713" s="10"/>
      <c r="AI713" s="10"/>
    </row>
    <row r="714" ht="14.25" customHeight="1">
      <c r="A714" s="9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10"/>
      <c r="AD714" s="10"/>
      <c r="AE714" s="10"/>
      <c r="AF714" s="10"/>
      <c r="AG714" s="10"/>
      <c r="AH714" s="10"/>
      <c r="AI714" s="10"/>
    </row>
    <row r="715" ht="14.25" customHeight="1">
      <c r="A715" s="9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10"/>
      <c r="AD715" s="10"/>
      <c r="AE715" s="10"/>
      <c r="AF715" s="10"/>
      <c r="AG715" s="10"/>
      <c r="AH715" s="10"/>
      <c r="AI715" s="10"/>
    </row>
    <row r="716" ht="14.25" customHeight="1">
      <c r="A716" s="9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10"/>
      <c r="AD716" s="10"/>
      <c r="AE716" s="10"/>
      <c r="AF716" s="10"/>
      <c r="AG716" s="10"/>
      <c r="AH716" s="10"/>
      <c r="AI716" s="10"/>
    </row>
    <row r="717" ht="14.25" customHeight="1">
      <c r="A717" s="9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10"/>
      <c r="AD717" s="10"/>
      <c r="AE717" s="10"/>
      <c r="AF717" s="10"/>
      <c r="AG717" s="10"/>
      <c r="AH717" s="10"/>
      <c r="AI717" s="10"/>
    </row>
    <row r="718" ht="14.25" customHeight="1">
      <c r="A718" s="9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10"/>
      <c r="AD718" s="10"/>
      <c r="AE718" s="10"/>
      <c r="AF718" s="10"/>
      <c r="AG718" s="10"/>
      <c r="AH718" s="10"/>
      <c r="AI718" s="10"/>
    </row>
    <row r="719" ht="14.25" customHeight="1">
      <c r="A719" s="9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10"/>
      <c r="AD719" s="10"/>
      <c r="AE719" s="10"/>
      <c r="AF719" s="10"/>
      <c r="AG719" s="10"/>
      <c r="AH719" s="10"/>
      <c r="AI719" s="10"/>
    </row>
    <row r="720" ht="14.25" customHeight="1">
      <c r="A720" s="9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10"/>
      <c r="AD720" s="10"/>
      <c r="AE720" s="10"/>
      <c r="AF720" s="10"/>
      <c r="AG720" s="10"/>
      <c r="AH720" s="10"/>
      <c r="AI720" s="10"/>
    </row>
    <row r="721" ht="14.25" customHeight="1">
      <c r="A721" s="9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10"/>
      <c r="AD721" s="10"/>
      <c r="AE721" s="10"/>
      <c r="AF721" s="10"/>
      <c r="AG721" s="10"/>
      <c r="AH721" s="10"/>
      <c r="AI721" s="10"/>
    </row>
    <row r="722" ht="14.25" customHeight="1">
      <c r="A722" s="9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10"/>
      <c r="AD722" s="10"/>
      <c r="AE722" s="10"/>
      <c r="AF722" s="10"/>
      <c r="AG722" s="10"/>
      <c r="AH722" s="10"/>
      <c r="AI722" s="10"/>
    </row>
    <row r="723" ht="14.25" customHeight="1">
      <c r="A723" s="9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10"/>
      <c r="AD723" s="10"/>
      <c r="AE723" s="10"/>
      <c r="AF723" s="10"/>
      <c r="AG723" s="10"/>
      <c r="AH723" s="10"/>
      <c r="AI723" s="10"/>
    </row>
    <row r="724" ht="14.25" customHeight="1">
      <c r="A724" s="9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10"/>
      <c r="AD724" s="10"/>
      <c r="AE724" s="10"/>
      <c r="AF724" s="10"/>
      <c r="AG724" s="10"/>
      <c r="AH724" s="10"/>
      <c r="AI724" s="10"/>
    </row>
    <row r="725" ht="14.25" customHeight="1">
      <c r="A725" s="9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10"/>
      <c r="AD725" s="10"/>
      <c r="AE725" s="10"/>
      <c r="AF725" s="10"/>
      <c r="AG725" s="10"/>
      <c r="AH725" s="10"/>
      <c r="AI725" s="10"/>
    </row>
    <row r="726" ht="14.25" customHeight="1">
      <c r="A726" s="9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10"/>
      <c r="AD726" s="10"/>
      <c r="AE726" s="10"/>
      <c r="AF726" s="10"/>
      <c r="AG726" s="10"/>
      <c r="AH726" s="10"/>
      <c r="AI726" s="10"/>
    </row>
    <row r="727" ht="14.25" customHeight="1">
      <c r="A727" s="9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10"/>
      <c r="AD727" s="10"/>
      <c r="AE727" s="10"/>
      <c r="AF727" s="10"/>
      <c r="AG727" s="10"/>
      <c r="AH727" s="10"/>
      <c r="AI727" s="10"/>
    </row>
    <row r="728" ht="14.25" customHeight="1">
      <c r="A728" s="9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10"/>
      <c r="AD728" s="10"/>
      <c r="AE728" s="10"/>
      <c r="AF728" s="10"/>
      <c r="AG728" s="10"/>
      <c r="AH728" s="10"/>
      <c r="AI728" s="10"/>
    </row>
    <row r="729" ht="14.25" customHeight="1">
      <c r="A729" s="9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10"/>
      <c r="AD729" s="10"/>
      <c r="AE729" s="10"/>
      <c r="AF729" s="10"/>
      <c r="AG729" s="10"/>
      <c r="AH729" s="10"/>
      <c r="AI729" s="10"/>
    </row>
    <row r="730" ht="14.25" customHeight="1">
      <c r="A730" s="9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10"/>
      <c r="AD730" s="10"/>
      <c r="AE730" s="10"/>
      <c r="AF730" s="10"/>
      <c r="AG730" s="10"/>
      <c r="AH730" s="10"/>
      <c r="AI730" s="10"/>
    </row>
    <row r="731" ht="14.25" customHeight="1">
      <c r="A731" s="9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10"/>
      <c r="AD731" s="10"/>
      <c r="AE731" s="10"/>
      <c r="AF731" s="10"/>
      <c r="AG731" s="10"/>
      <c r="AH731" s="10"/>
      <c r="AI731" s="10"/>
    </row>
    <row r="732" ht="14.25" customHeight="1">
      <c r="A732" s="9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10"/>
      <c r="AD732" s="10"/>
      <c r="AE732" s="10"/>
      <c r="AF732" s="10"/>
      <c r="AG732" s="10"/>
      <c r="AH732" s="10"/>
      <c r="AI732" s="10"/>
    </row>
    <row r="733" ht="14.25" customHeight="1">
      <c r="A733" s="9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10"/>
      <c r="AD733" s="10"/>
      <c r="AE733" s="10"/>
      <c r="AF733" s="10"/>
      <c r="AG733" s="10"/>
      <c r="AH733" s="10"/>
      <c r="AI733" s="10"/>
    </row>
    <row r="734" ht="14.25" customHeight="1">
      <c r="A734" s="9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10"/>
      <c r="AD734" s="10"/>
      <c r="AE734" s="10"/>
      <c r="AF734" s="10"/>
      <c r="AG734" s="10"/>
      <c r="AH734" s="10"/>
      <c r="AI734" s="10"/>
    </row>
    <row r="735" ht="14.25" customHeight="1">
      <c r="A735" s="9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10"/>
      <c r="AD735" s="10"/>
      <c r="AE735" s="10"/>
      <c r="AF735" s="10"/>
      <c r="AG735" s="10"/>
      <c r="AH735" s="10"/>
      <c r="AI735" s="10"/>
    </row>
    <row r="736" ht="14.25" customHeight="1">
      <c r="A736" s="9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10"/>
      <c r="AD736" s="10"/>
      <c r="AE736" s="10"/>
      <c r="AF736" s="10"/>
      <c r="AG736" s="10"/>
      <c r="AH736" s="10"/>
      <c r="AI736" s="10"/>
    </row>
    <row r="737" ht="14.25" customHeight="1">
      <c r="A737" s="9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10"/>
      <c r="AD737" s="10"/>
      <c r="AE737" s="10"/>
      <c r="AF737" s="10"/>
      <c r="AG737" s="10"/>
      <c r="AH737" s="10"/>
      <c r="AI737" s="10"/>
    </row>
    <row r="738" ht="14.25" customHeight="1">
      <c r="A738" s="9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10"/>
      <c r="AD738" s="10"/>
      <c r="AE738" s="10"/>
      <c r="AF738" s="10"/>
      <c r="AG738" s="10"/>
      <c r="AH738" s="10"/>
      <c r="AI738" s="10"/>
    </row>
    <row r="739" ht="14.25" customHeight="1">
      <c r="A739" s="9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10"/>
      <c r="AD739" s="10"/>
      <c r="AE739" s="10"/>
      <c r="AF739" s="10"/>
      <c r="AG739" s="10"/>
      <c r="AH739" s="10"/>
      <c r="AI739" s="10"/>
    </row>
    <row r="740" ht="14.25" customHeight="1">
      <c r="A740" s="9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10"/>
      <c r="AD740" s="10"/>
      <c r="AE740" s="10"/>
      <c r="AF740" s="10"/>
      <c r="AG740" s="10"/>
      <c r="AH740" s="10"/>
      <c r="AI740" s="10"/>
    </row>
    <row r="741" ht="14.25" customHeight="1">
      <c r="A741" s="9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10"/>
      <c r="AD741" s="10"/>
      <c r="AE741" s="10"/>
      <c r="AF741" s="10"/>
      <c r="AG741" s="10"/>
      <c r="AH741" s="10"/>
      <c r="AI741" s="10"/>
    </row>
    <row r="742" ht="14.25" customHeight="1">
      <c r="A742" s="9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10"/>
      <c r="AD742" s="10"/>
      <c r="AE742" s="10"/>
      <c r="AF742" s="10"/>
      <c r="AG742" s="10"/>
      <c r="AH742" s="10"/>
      <c r="AI742" s="10"/>
    </row>
    <row r="743" ht="14.25" customHeight="1">
      <c r="A743" s="9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10"/>
      <c r="AD743" s="10"/>
      <c r="AE743" s="10"/>
      <c r="AF743" s="10"/>
      <c r="AG743" s="10"/>
      <c r="AH743" s="10"/>
      <c r="AI743" s="10"/>
    </row>
    <row r="744" ht="14.25" customHeight="1">
      <c r="A744" s="9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10"/>
      <c r="AD744" s="10"/>
      <c r="AE744" s="10"/>
      <c r="AF744" s="10"/>
      <c r="AG744" s="10"/>
      <c r="AH744" s="10"/>
      <c r="AI744" s="10"/>
    </row>
    <row r="745" ht="14.25" customHeight="1">
      <c r="A745" s="9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10"/>
      <c r="AD745" s="10"/>
      <c r="AE745" s="10"/>
      <c r="AF745" s="10"/>
      <c r="AG745" s="10"/>
      <c r="AH745" s="10"/>
      <c r="AI745" s="10"/>
    </row>
    <row r="746" ht="14.25" customHeight="1">
      <c r="A746" s="9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10"/>
      <c r="AD746" s="10"/>
      <c r="AE746" s="10"/>
      <c r="AF746" s="10"/>
      <c r="AG746" s="10"/>
      <c r="AH746" s="10"/>
      <c r="AI746" s="10"/>
    </row>
    <row r="747" ht="14.25" customHeight="1">
      <c r="A747" s="9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10"/>
      <c r="AD747" s="10"/>
      <c r="AE747" s="10"/>
      <c r="AF747" s="10"/>
      <c r="AG747" s="10"/>
      <c r="AH747" s="10"/>
      <c r="AI747" s="10"/>
    </row>
    <row r="748" ht="14.25" customHeight="1">
      <c r="A748" s="9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10"/>
      <c r="AD748" s="10"/>
      <c r="AE748" s="10"/>
      <c r="AF748" s="10"/>
      <c r="AG748" s="10"/>
      <c r="AH748" s="10"/>
      <c r="AI748" s="10"/>
    </row>
    <row r="749" ht="14.25" customHeight="1">
      <c r="A749" s="9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10"/>
      <c r="AD749" s="10"/>
      <c r="AE749" s="10"/>
      <c r="AF749" s="10"/>
      <c r="AG749" s="10"/>
      <c r="AH749" s="10"/>
      <c r="AI749" s="10"/>
    </row>
    <row r="750" ht="14.25" customHeight="1">
      <c r="A750" s="9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10"/>
      <c r="AD750" s="10"/>
      <c r="AE750" s="10"/>
      <c r="AF750" s="10"/>
      <c r="AG750" s="10"/>
      <c r="AH750" s="10"/>
      <c r="AI750" s="10"/>
    </row>
    <row r="751" ht="14.25" customHeight="1">
      <c r="A751" s="9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10"/>
      <c r="AD751" s="10"/>
      <c r="AE751" s="10"/>
      <c r="AF751" s="10"/>
      <c r="AG751" s="10"/>
      <c r="AH751" s="10"/>
      <c r="AI751" s="10"/>
    </row>
    <row r="752" ht="14.25" customHeight="1">
      <c r="A752" s="9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10"/>
      <c r="AD752" s="10"/>
      <c r="AE752" s="10"/>
      <c r="AF752" s="10"/>
      <c r="AG752" s="10"/>
      <c r="AH752" s="10"/>
      <c r="AI752" s="10"/>
    </row>
    <row r="753" ht="14.25" customHeight="1">
      <c r="A753" s="9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10"/>
      <c r="AD753" s="10"/>
      <c r="AE753" s="10"/>
      <c r="AF753" s="10"/>
      <c r="AG753" s="10"/>
      <c r="AH753" s="10"/>
      <c r="AI753" s="10"/>
    </row>
    <row r="754" ht="14.25" customHeight="1">
      <c r="A754" s="9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10"/>
      <c r="AD754" s="10"/>
      <c r="AE754" s="10"/>
      <c r="AF754" s="10"/>
      <c r="AG754" s="10"/>
      <c r="AH754" s="10"/>
      <c r="AI754" s="10"/>
    </row>
    <row r="755" ht="14.25" customHeight="1">
      <c r="A755" s="9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10"/>
      <c r="AD755" s="10"/>
      <c r="AE755" s="10"/>
      <c r="AF755" s="10"/>
      <c r="AG755" s="10"/>
      <c r="AH755" s="10"/>
      <c r="AI755" s="10"/>
    </row>
    <row r="756" ht="14.25" customHeight="1">
      <c r="A756" s="9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10"/>
      <c r="AD756" s="10"/>
      <c r="AE756" s="10"/>
      <c r="AF756" s="10"/>
      <c r="AG756" s="10"/>
      <c r="AH756" s="10"/>
      <c r="AI756" s="10"/>
    </row>
    <row r="757" ht="14.25" customHeight="1">
      <c r="A757" s="9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10"/>
      <c r="AD757" s="10"/>
      <c r="AE757" s="10"/>
      <c r="AF757" s="10"/>
      <c r="AG757" s="10"/>
      <c r="AH757" s="10"/>
      <c r="AI757" s="10"/>
    </row>
    <row r="758" ht="14.25" customHeight="1">
      <c r="A758" s="9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10"/>
      <c r="AD758" s="10"/>
      <c r="AE758" s="10"/>
      <c r="AF758" s="10"/>
      <c r="AG758" s="10"/>
      <c r="AH758" s="10"/>
      <c r="AI758" s="10"/>
    </row>
    <row r="759" ht="14.25" customHeight="1">
      <c r="A759" s="9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10"/>
      <c r="AD759" s="10"/>
      <c r="AE759" s="10"/>
      <c r="AF759" s="10"/>
      <c r="AG759" s="10"/>
      <c r="AH759" s="10"/>
      <c r="AI759" s="10"/>
    </row>
    <row r="760" ht="14.25" customHeight="1">
      <c r="A760" s="9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10"/>
      <c r="AD760" s="10"/>
      <c r="AE760" s="10"/>
      <c r="AF760" s="10"/>
      <c r="AG760" s="10"/>
      <c r="AH760" s="10"/>
      <c r="AI760" s="10"/>
    </row>
    <row r="761" ht="14.25" customHeight="1">
      <c r="A761" s="9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10"/>
      <c r="AD761" s="10"/>
      <c r="AE761" s="10"/>
      <c r="AF761" s="10"/>
      <c r="AG761" s="10"/>
      <c r="AH761" s="10"/>
      <c r="AI761" s="10"/>
    </row>
    <row r="762" ht="14.25" customHeight="1">
      <c r="A762" s="9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10"/>
      <c r="AD762" s="10"/>
      <c r="AE762" s="10"/>
      <c r="AF762" s="10"/>
      <c r="AG762" s="10"/>
      <c r="AH762" s="10"/>
      <c r="AI762" s="10"/>
    </row>
    <row r="763" ht="14.25" customHeight="1">
      <c r="A763" s="9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10"/>
      <c r="AD763" s="10"/>
      <c r="AE763" s="10"/>
      <c r="AF763" s="10"/>
      <c r="AG763" s="10"/>
      <c r="AH763" s="10"/>
      <c r="AI763" s="10"/>
    </row>
    <row r="764" ht="14.25" customHeight="1">
      <c r="A764" s="9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10"/>
      <c r="AD764" s="10"/>
      <c r="AE764" s="10"/>
      <c r="AF764" s="10"/>
      <c r="AG764" s="10"/>
      <c r="AH764" s="10"/>
      <c r="AI764" s="10"/>
    </row>
    <row r="765" ht="14.25" customHeight="1">
      <c r="A765" s="9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10"/>
      <c r="AD765" s="10"/>
      <c r="AE765" s="10"/>
      <c r="AF765" s="10"/>
      <c r="AG765" s="10"/>
      <c r="AH765" s="10"/>
      <c r="AI765" s="10"/>
    </row>
    <row r="766" ht="14.25" customHeight="1">
      <c r="A766" s="9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10"/>
      <c r="AD766" s="10"/>
      <c r="AE766" s="10"/>
      <c r="AF766" s="10"/>
      <c r="AG766" s="10"/>
      <c r="AH766" s="10"/>
      <c r="AI766" s="10"/>
    </row>
    <row r="767" ht="14.25" customHeight="1">
      <c r="A767" s="9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10"/>
      <c r="AD767" s="10"/>
      <c r="AE767" s="10"/>
      <c r="AF767" s="10"/>
      <c r="AG767" s="10"/>
      <c r="AH767" s="10"/>
      <c r="AI767" s="10"/>
    </row>
    <row r="768" ht="14.25" customHeight="1">
      <c r="A768" s="9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10"/>
      <c r="AD768" s="10"/>
      <c r="AE768" s="10"/>
      <c r="AF768" s="10"/>
      <c r="AG768" s="10"/>
      <c r="AH768" s="10"/>
      <c r="AI768" s="10"/>
    </row>
    <row r="769" ht="14.25" customHeight="1">
      <c r="A769" s="9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10"/>
      <c r="AD769" s="10"/>
      <c r="AE769" s="10"/>
      <c r="AF769" s="10"/>
      <c r="AG769" s="10"/>
      <c r="AH769" s="10"/>
      <c r="AI769" s="10"/>
    </row>
    <row r="770" ht="14.25" customHeight="1">
      <c r="A770" s="9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10"/>
      <c r="AD770" s="10"/>
      <c r="AE770" s="10"/>
      <c r="AF770" s="10"/>
      <c r="AG770" s="10"/>
      <c r="AH770" s="10"/>
      <c r="AI770" s="10"/>
    </row>
    <row r="771" ht="14.25" customHeight="1">
      <c r="A771" s="9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10"/>
      <c r="AD771" s="10"/>
      <c r="AE771" s="10"/>
      <c r="AF771" s="10"/>
      <c r="AG771" s="10"/>
      <c r="AH771" s="10"/>
      <c r="AI771" s="10"/>
    </row>
    <row r="772" ht="14.25" customHeight="1">
      <c r="A772" s="9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10"/>
      <c r="AD772" s="10"/>
      <c r="AE772" s="10"/>
      <c r="AF772" s="10"/>
      <c r="AG772" s="10"/>
      <c r="AH772" s="10"/>
      <c r="AI772" s="10"/>
    </row>
    <row r="773" ht="14.25" customHeight="1">
      <c r="A773" s="9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10"/>
      <c r="AD773" s="10"/>
      <c r="AE773" s="10"/>
      <c r="AF773" s="10"/>
      <c r="AG773" s="10"/>
      <c r="AH773" s="10"/>
      <c r="AI773" s="10"/>
    </row>
    <row r="774" ht="14.25" customHeight="1">
      <c r="A774" s="9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10"/>
      <c r="AD774" s="10"/>
      <c r="AE774" s="10"/>
      <c r="AF774" s="10"/>
      <c r="AG774" s="10"/>
      <c r="AH774" s="10"/>
      <c r="AI774" s="10"/>
    </row>
    <row r="775" ht="14.25" customHeight="1">
      <c r="A775" s="9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10"/>
      <c r="AD775" s="10"/>
      <c r="AE775" s="10"/>
      <c r="AF775" s="10"/>
      <c r="AG775" s="10"/>
      <c r="AH775" s="10"/>
      <c r="AI775" s="10"/>
    </row>
    <row r="776" ht="14.25" customHeight="1">
      <c r="A776" s="9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10"/>
      <c r="AD776" s="10"/>
      <c r="AE776" s="10"/>
      <c r="AF776" s="10"/>
      <c r="AG776" s="10"/>
      <c r="AH776" s="10"/>
      <c r="AI776" s="10"/>
    </row>
    <row r="777" ht="14.25" customHeight="1">
      <c r="A777" s="9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10"/>
      <c r="AD777" s="10"/>
      <c r="AE777" s="10"/>
      <c r="AF777" s="10"/>
      <c r="AG777" s="10"/>
      <c r="AH777" s="10"/>
      <c r="AI777" s="10"/>
    </row>
    <row r="778" ht="14.25" customHeight="1">
      <c r="A778" s="9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10"/>
      <c r="AD778" s="10"/>
      <c r="AE778" s="10"/>
      <c r="AF778" s="10"/>
      <c r="AG778" s="10"/>
      <c r="AH778" s="10"/>
      <c r="AI778" s="10"/>
    </row>
    <row r="779" ht="14.25" customHeight="1">
      <c r="A779" s="9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10"/>
      <c r="AD779" s="10"/>
      <c r="AE779" s="10"/>
      <c r="AF779" s="10"/>
      <c r="AG779" s="10"/>
      <c r="AH779" s="10"/>
      <c r="AI779" s="10"/>
    </row>
    <row r="780" ht="14.25" customHeight="1">
      <c r="A780" s="9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10"/>
      <c r="AD780" s="10"/>
      <c r="AE780" s="10"/>
      <c r="AF780" s="10"/>
      <c r="AG780" s="10"/>
      <c r="AH780" s="10"/>
      <c r="AI780" s="10"/>
    </row>
    <row r="781" ht="14.25" customHeight="1">
      <c r="A781" s="9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10"/>
      <c r="AD781" s="10"/>
      <c r="AE781" s="10"/>
      <c r="AF781" s="10"/>
      <c r="AG781" s="10"/>
      <c r="AH781" s="10"/>
      <c r="AI781" s="10"/>
    </row>
    <row r="782" ht="14.25" customHeight="1">
      <c r="A782" s="9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10"/>
      <c r="AD782" s="10"/>
      <c r="AE782" s="10"/>
      <c r="AF782" s="10"/>
      <c r="AG782" s="10"/>
      <c r="AH782" s="10"/>
      <c r="AI782" s="10"/>
    </row>
    <row r="783" ht="14.25" customHeight="1">
      <c r="A783" s="9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10"/>
      <c r="AD783" s="10"/>
      <c r="AE783" s="10"/>
      <c r="AF783" s="10"/>
      <c r="AG783" s="10"/>
      <c r="AH783" s="10"/>
      <c r="AI783" s="10"/>
    </row>
    <row r="784" ht="14.25" customHeight="1">
      <c r="A784" s="9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10"/>
      <c r="AD784" s="10"/>
      <c r="AE784" s="10"/>
      <c r="AF784" s="10"/>
      <c r="AG784" s="10"/>
      <c r="AH784" s="10"/>
      <c r="AI784" s="10"/>
    </row>
    <row r="785" ht="14.25" customHeight="1">
      <c r="A785" s="9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10"/>
      <c r="AD785" s="10"/>
      <c r="AE785" s="10"/>
      <c r="AF785" s="10"/>
      <c r="AG785" s="10"/>
      <c r="AH785" s="10"/>
      <c r="AI785" s="10"/>
    </row>
    <row r="786" ht="14.25" customHeight="1">
      <c r="A786" s="9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10"/>
      <c r="AD786" s="10"/>
      <c r="AE786" s="10"/>
      <c r="AF786" s="10"/>
      <c r="AG786" s="10"/>
      <c r="AH786" s="10"/>
      <c r="AI786" s="10"/>
    </row>
    <row r="787" ht="14.25" customHeight="1">
      <c r="A787" s="9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10"/>
      <c r="AD787" s="10"/>
      <c r="AE787" s="10"/>
      <c r="AF787" s="10"/>
      <c r="AG787" s="10"/>
      <c r="AH787" s="10"/>
      <c r="AI787" s="10"/>
    </row>
    <row r="788" ht="14.25" customHeight="1">
      <c r="A788" s="9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10"/>
      <c r="AD788" s="10"/>
      <c r="AE788" s="10"/>
      <c r="AF788" s="10"/>
      <c r="AG788" s="10"/>
      <c r="AH788" s="10"/>
      <c r="AI788" s="10"/>
    </row>
    <row r="789" ht="14.25" customHeight="1">
      <c r="A789" s="9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10"/>
      <c r="AD789" s="10"/>
      <c r="AE789" s="10"/>
      <c r="AF789" s="10"/>
      <c r="AG789" s="10"/>
      <c r="AH789" s="10"/>
      <c r="AI789" s="10"/>
    </row>
    <row r="790" ht="14.25" customHeight="1">
      <c r="A790" s="9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10"/>
      <c r="AD790" s="10"/>
      <c r="AE790" s="10"/>
      <c r="AF790" s="10"/>
      <c r="AG790" s="10"/>
      <c r="AH790" s="10"/>
      <c r="AI790" s="10"/>
    </row>
    <row r="791" ht="14.25" customHeight="1">
      <c r="A791" s="9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10"/>
      <c r="AD791" s="10"/>
      <c r="AE791" s="10"/>
      <c r="AF791" s="10"/>
      <c r="AG791" s="10"/>
      <c r="AH791" s="10"/>
      <c r="AI791" s="10"/>
    </row>
    <row r="792" ht="14.25" customHeight="1">
      <c r="A792" s="9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10"/>
      <c r="AD792" s="10"/>
      <c r="AE792" s="10"/>
      <c r="AF792" s="10"/>
      <c r="AG792" s="10"/>
      <c r="AH792" s="10"/>
      <c r="AI792" s="10"/>
    </row>
    <row r="793" ht="14.25" customHeight="1">
      <c r="A793" s="9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10"/>
      <c r="AD793" s="10"/>
      <c r="AE793" s="10"/>
      <c r="AF793" s="10"/>
      <c r="AG793" s="10"/>
      <c r="AH793" s="10"/>
      <c r="AI793" s="10"/>
    </row>
    <row r="794" ht="14.25" customHeight="1">
      <c r="A794" s="9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10"/>
      <c r="AD794" s="10"/>
      <c r="AE794" s="10"/>
      <c r="AF794" s="10"/>
      <c r="AG794" s="10"/>
      <c r="AH794" s="10"/>
      <c r="AI794" s="10"/>
    </row>
    <row r="795" ht="14.25" customHeight="1">
      <c r="A795" s="9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10"/>
      <c r="AD795" s="10"/>
      <c r="AE795" s="10"/>
      <c r="AF795" s="10"/>
      <c r="AG795" s="10"/>
      <c r="AH795" s="10"/>
      <c r="AI795" s="10"/>
    </row>
    <row r="796" ht="14.25" customHeight="1">
      <c r="A796" s="9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10"/>
      <c r="AD796" s="10"/>
      <c r="AE796" s="10"/>
      <c r="AF796" s="10"/>
      <c r="AG796" s="10"/>
      <c r="AH796" s="10"/>
      <c r="AI796" s="10"/>
    </row>
    <row r="797" ht="14.25" customHeight="1">
      <c r="A797" s="9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10"/>
      <c r="AD797" s="10"/>
      <c r="AE797" s="10"/>
      <c r="AF797" s="10"/>
      <c r="AG797" s="10"/>
      <c r="AH797" s="10"/>
      <c r="AI797" s="10"/>
    </row>
    <row r="798" ht="14.25" customHeight="1">
      <c r="A798" s="9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10"/>
      <c r="AD798" s="10"/>
      <c r="AE798" s="10"/>
      <c r="AF798" s="10"/>
      <c r="AG798" s="10"/>
      <c r="AH798" s="10"/>
      <c r="AI798" s="10"/>
    </row>
    <row r="799" ht="14.25" customHeight="1">
      <c r="A799" s="9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10"/>
      <c r="AD799" s="10"/>
      <c r="AE799" s="10"/>
      <c r="AF799" s="10"/>
      <c r="AG799" s="10"/>
      <c r="AH799" s="10"/>
      <c r="AI799" s="10"/>
    </row>
    <row r="800" ht="14.25" customHeight="1">
      <c r="A800" s="9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10"/>
      <c r="AD800" s="10"/>
      <c r="AE800" s="10"/>
      <c r="AF800" s="10"/>
      <c r="AG800" s="10"/>
      <c r="AH800" s="10"/>
      <c r="AI800" s="10"/>
    </row>
    <row r="801" ht="14.25" customHeight="1">
      <c r="A801" s="9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10"/>
      <c r="AD801" s="10"/>
      <c r="AE801" s="10"/>
      <c r="AF801" s="10"/>
      <c r="AG801" s="10"/>
      <c r="AH801" s="10"/>
      <c r="AI801" s="10"/>
    </row>
    <row r="802" ht="14.25" customHeight="1">
      <c r="A802" s="9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10"/>
      <c r="AD802" s="10"/>
      <c r="AE802" s="10"/>
      <c r="AF802" s="10"/>
      <c r="AG802" s="10"/>
      <c r="AH802" s="10"/>
      <c r="AI802" s="10"/>
    </row>
    <row r="803" ht="14.25" customHeight="1">
      <c r="A803" s="9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10"/>
      <c r="AD803" s="10"/>
      <c r="AE803" s="10"/>
      <c r="AF803" s="10"/>
      <c r="AG803" s="10"/>
      <c r="AH803" s="10"/>
      <c r="AI803" s="10"/>
    </row>
    <row r="804" ht="14.25" customHeight="1">
      <c r="A804" s="9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10"/>
      <c r="AD804" s="10"/>
      <c r="AE804" s="10"/>
      <c r="AF804" s="10"/>
      <c r="AG804" s="10"/>
      <c r="AH804" s="10"/>
      <c r="AI804" s="10"/>
    </row>
    <row r="805" ht="14.25" customHeight="1">
      <c r="A805" s="9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10"/>
      <c r="AD805" s="10"/>
      <c r="AE805" s="10"/>
      <c r="AF805" s="10"/>
      <c r="AG805" s="10"/>
      <c r="AH805" s="10"/>
      <c r="AI805" s="10"/>
    </row>
    <row r="806" ht="14.25" customHeight="1">
      <c r="A806" s="9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10"/>
      <c r="AD806" s="10"/>
      <c r="AE806" s="10"/>
      <c r="AF806" s="10"/>
      <c r="AG806" s="10"/>
      <c r="AH806" s="10"/>
      <c r="AI806" s="10"/>
    </row>
    <row r="807" ht="14.25" customHeight="1">
      <c r="A807" s="9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10"/>
      <c r="AD807" s="10"/>
      <c r="AE807" s="10"/>
      <c r="AF807" s="10"/>
      <c r="AG807" s="10"/>
      <c r="AH807" s="10"/>
      <c r="AI807" s="10"/>
    </row>
    <row r="808" ht="14.25" customHeight="1">
      <c r="A808" s="9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10"/>
      <c r="AD808" s="10"/>
      <c r="AE808" s="10"/>
      <c r="AF808" s="10"/>
      <c r="AG808" s="10"/>
      <c r="AH808" s="10"/>
      <c r="AI808" s="10"/>
    </row>
    <row r="809" ht="14.25" customHeight="1">
      <c r="A809" s="9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10"/>
      <c r="AD809" s="10"/>
      <c r="AE809" s="10"/>
      <c r="AF809" s="10"/>
      <c r="AG809" s="10"/>
      <c r="AH809" s="10"/>
      <c r="AI809" s="10"/>
    </row>
    <row r="810" ht="14.25" customHeight="1">
      <c r="A810" s="9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10"/>
      <c r="AD810" s="10"/>
      <c r="AE810" s="10"/>
      <c r="AF810" s="10"/>
      <c r="AG810" s="10"/>
      <c r="AH810" s="10"/>
      <c r="AI810" s="10"/>
    </row>
    <row r="811" ht="14.25" customHeight="1">
      <c r="A811" s="9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10"/>
      <c r="AD811" s="10"/>
      <c r="AE811" s="10"/>
      <c r="AF811" s="10"/>
      <c r="AG811" s="10"/>
      <c r="AH811" s="10"/>
      <c r="AI811" s="10"/>
    </row>
    <row r="812" ht="14.25" customHeight="1">
      <c r="A812" s="9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10"/>
      <c r="AD812" s="10"/>
      <c r="AE812" s="10"/>
      <c r="AF812" s="10"/>
      <c r="AG812" s="10"/>
      <c r="AH812" s="10"/>
      <c r="AI812" s="10"/>
    </row>
    <row r="813" ht="14.25" customHeight="1">
      <c r="A813" s="9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10"/>
      <c r="AD813" s="10"/>
      <c r="AE813" s="10"/>
      <c r="AF813" s="10"/>
      <c r="AG813" s="10"/>
      <c r="AH813" s="10"/>
      <c r="AI813" s="10"/>
    </row>
    <row r="814" ht="14.25" customHeight="1">
      <c r="A814" s="9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10"/>
      <c r="AD814" s="10"/>
      <c r="AE814" s="10"/>
      <c r="AF814" s="10"/>
      <c r="AG814" s="10"/>
      <c r="AH814" s="10"/>
      <c r="AI814" s="10"/>
    </row>
    <row r="815" ht="14.25" customHeight="1">
      <c r="A815" s="9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10"/>
      <c r="AD815" s="10"/>
      <c r="AE815" s="10"/>
      <c r="AF815" s="10"/>
      <c r="AG815" s="10"/>
      <c r="AH815" s="10"/>
      <c r="AI815" s="10"/>
    </row>
    <row r="816" ht="14.25" customHeight="1">
      <c r="A816" s="9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10"/>
      <c r="AD816" s="10"/>
      <c r="AE816" s="10"/>
      <c r="AF816" s="10"/>
      <c r="AG816" s="10"/>
      <c r="AH816" s="10"/>
      <c r="AI816" s="10"/>
    </row>
    <row r="817" ht="14.25" customHeight="1">
      <c r="A817" s="9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10"/>
      <c r="AD817" s="10"/>
      <c r="AE817" s="10"/>
      <c r="AF817" s="10"/>
      <c r="AG817" s="10"/>
      <c r="AH817" s="10"/>
      <c r="AI817" s="10"/>
    </row>
    <row r="818" ht="14.25" customHeight="1">
      <c r="A818" s="9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10"/>
      <c r="AD818" s="10"/>
      <c r="AE818" s="10"/>
      <c r="AF818" s="10"/>
      <c r="AG818" s="10"/>
      <c r="AH818" s="10"/>
      <c r="AI818" s="10"/>
    </row>
    <row r="819" ht="14.25" customHeight="1">
      <c r="A819" s="9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10"/>
      <c r="AD819" s="10"/>
      <c r="AE819" s="10"/>
      <c r="AF819" s="10"/>
      <c r="AG819" s="10"/>
      <c r="AH819" s="10"/>
      <c r="AI819" s="10"/>
    </row>
    <row r="820" ht="14.25" customHeight="1">
      <c r="A820" s="9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10"/>
      <c r="AD820" s="10"/>
      <c r="AE820" s="10"/>
      <c r="AF820" s="10"/>
      <c r="AG820" s="10"/>
      <c r="AH820" s="10"/>
      <c r="AI820" s="10"/>
    </row>
    <row r="821" ht="14.25" customHeight="1">
      <c r="A821" s="9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10"/>
      <c r="AD821" s="10"/>
      <c r="AE821" s="10"/>
      <c r="AF821" s="10"/>
      <c r="AG821" s="10"/>
      <c r="AH821" s="10"/>
      <c r="AI821" s="10"/>
    </row>
    <row r="822" ht="14.25" customHeight="1">
      <c r="A822" s="9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10"/>
      <c r="AD822" s="10"/>
      <c r="AE822" s="10"/>
      <c r="AF822" s="10"/>
      <c r="AG822" s="10"/>
      <c r="AH822" s="10"/>
      <c r="AI822" s="10"/>
    </row>
    <row r="823" ht="14.25" customHeight="1">
      <c r="A823" s="9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10"/>
      <c r="AD823" s="10"/>
      <c r="AE823" s="10"/>
      <c r="AF823" s="10"/>
      <c r="AG823" s="10"/>
      <c r="AH823" s="10"/>
      <c r="AI823" s="10"/>
    </row>
    <row r="824" ht="14.25" customHeight="1">
      <c r="A824" s="9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10"/>
      <c r="AD824" s="10"/>
      <c r="AE824" s="10"/>
      <c r="AF824" s="10"/>
      <c r="AG824" s="10"/>
      <c r="AH824" s="10"/>
      <c r="AI824" s="10"/>
    </row>
    <row r="825" ht="14.25" customHeight="1">
      <c r="A825" s="9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10"/>
      <c r="AD825" s="10"/>
      <c r="AE825" s="10"/>
      <c r="AF825" s="10"/>
      <c r="AG825" s="10"/>
      <c r="AH825" s="10"/>
      <c r="AI825" s="10"/>
    </row>
    <row r="826" ht="14.25" customHeight="1">
      <c r="A826" s="9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10"/>
      <c r="AD826" s="10"/>
      <c r="AE826" s="10"/>
      <c r="AF826" s="10"/>
      <c r="AG826" s="10"/>
      <c r="AH826" s="10"/>
      <c r="AI826" s="10"/>
    </row>
    <row r="827" ht="14.25" customHeight="1">
      <c r="A827" s="9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10"/>
      <c r="AD827" s="10"/>
      <c r="AE827" s="10"/>
      <c r="AF827" s="10"/>
      <c r="AG827" s="10"/>
      <c r="AH827" s="10"/>
      <c r="AI827" s="10"/>
    </row>
    <row r="828" ht="14.25" customHeight="1">
      <c r="A828" s="9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10"/>
      <c r="AD828" s="10"/>
      <c r="AE828" s="10"/>
      <c r="AF828" s="10"/>
      <c r="AG828" s="10"/>
      <c r="AH828" s="10"/>
      <c r="AI828" s="10"/>
    </row>
    <row r="829" ht="14.25" customHeight="1">
      <c r="A829" s="9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10"/>
      <c r="AD829" s="10"/>
      <c r="AE829" s="10"/>
      <c r="AF829" s="10"/>
      <c r="AG829" s="10"/>
      <c r="AH829" s="10"/>
      <c r="AI829" s="10"/>
    </row>
    <row r="830" ht="14.25" customHeight="1">
      <c r="A830" s="9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10"/>
      <c r="AD830" s="10"/>
      <c r="AE830" s="10"/>
      <c r="AF830" s="10"/>
      <c r="AG830" s="10"/>
      <c r="AH830" s="10"/>
      <c r="AI830" s="10"/>
    </row>
    <row r="831" ht="14.25" customHeight="1">
      <c r="A831" s="9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10"/>
      <c r="AD831" s="10"/>
      <c r="AE831" s="10"/>
      <c r="AF831" s="10"/>
      <c r="AG831" s="10"/>
      <c r="AH831" s="10"/>
      <c r="AI831" s="10"/>
    </row>
    <row r="832" ht="14.25" customHeight="1">
      <c r="A832" s="9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10"/>
      <c r="AD832" s="10"/>
      <c r="AE832" s="10"/>
      <c r="AF832" s="10"/>
      <c r="AG832" s="10"/>
      <c r="AH832" s="10"/>
      <c r="AI832" s="10"/>
    </row>
    <row r="833" ht="14.25" customHeight="1">
      <c r="A833" s="9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10"/>
      <c r="AD833" s="10"/>
      <c r="AE833" s="10"/>
      <c r="AF833" s="10"/>
      <c r="AG833" s="10"/>
      <c r="AH833" s="10"/>
      <c r="AI833" s="10"/>
    </row>
    <row r="834" ht="14.25" customHeight="1">
      <c r="A834" s="9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10"/>
      <c r="AD834" s="10"/>
      <c r="AE834" s="10"/>
      <c r="AF834" s="10"/>
      <c r="AG834" s="10"/>
      <c r="AH834" s="10"/>
      <c r="AI834" s="10"/>
    </row>
    <row r="835" ht="14.25" customHeight="1">
      <c r="A835" s="9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10"/>
      <c r="AD835" s="10"/>
      <c r="AE835" s="10"/>
      <c r="AF835" s="10"/>
      <c r="AG835" s="10"/>
      <c r="AH835" s="10"/>
      <c r="AI835" s="10"/>
    </row>
    <row r="836" ht="14.25" customHeight="1">
      <c r="A836" s="9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10"/>
      <c r="AD836" s="10"/>
      <c r="AE836" s="10"/>
      <c r="AF836" s="10"/>
      <c r="AG836" s="10"/>
      <c r="AH836" s="10"/>
      <c r="AI836" s="10"/>
    </row>
    <row r="837" ht="14.25" customHeight="1">
      <c r="A837" s="9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10"/>
      <c r="AD837" s="10"/>
      <c r="AE837" s="10"/>
      <c r="AF837" s="10"/>
      <c r="AG837" s="10"/>
      <c r="AH837" s="10"/>
      <c r="AI837" s="10"/>
    </row>
    <row r="838" ht="14.25" customHeight="1">
      <c r="A838" s="9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10"/>
      <c r="AD838" s="10"/>
      <c r="AE838" s="10"/>
      <c r="AF838" s="10"/>
      <c r="AG838" s="10"/>
      <c r="AH838" s="10"/>
      <c r="AI838" s="10"/>
    </row>
    <row r="839" ht="14.25" customHeight="1">
      <c r="A839" s="9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10"/>
      <c r="AD839" s="10"/>
      <c r="AE839" s="10"/>
      <c r="AF839" s="10"/>
      <c r="AG839" s="10"/>
      <c r="AH839" s="10"/>
      <c r="AI839" s="10"/>
    </row>
    <row r="840" ht="14.25" customHeight="1">
      <c r="A840" s="9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10"/>
      <c r="AD840" s="10"/>
      <c r="AE840" s="10"/>
      <c r="AF840" s="10"/>
      <c r="AG840" s="10"/>
      <c r="AH840" s="10"/>
      <c r="AI840" s="10"/>
    </row>
    <row r="841" ht="14.25" customHeight="1">
      <c r="A841" s="9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10"/>
      <c r="AD841" s="10"/>
      <c r="AE841" s="10"/>
      <c r="AF841" s="10"/>
      <c r="AG841" s="10"/>
      <c r="AH841" s="10"/>
      <c r="AI841" s="10"/>
    </row>
    <row r="842" ht="14.25" customHeight="1">
      <c r="A842" s="9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10"/>
      <c r="AD842" s="10"/>
      <c r="AE842" s="10"/>
      <c r="AF842" s="10"/>
      <c r="AG842" s="10"/>
      <c r="AH842" s="10"/>
      <c r="AI842" s="10"/>
    </row>
    <row r="843" ht="14.25" customHeight="1">
      <c r="A843" s="9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10"/>
      <c r="AD843" s="10"/>
      <c r="AE843" s="10"/>
      <c r="AF843" s="10"/>
      <c r="AG843" s="10"/>
      <c r="AH843" s="10"/>
      <c r="AI843" s="10"/>
    </row>
    <row r="844" ht="14.25" customHeight="1">
      <c r="A844" s="9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10"/>
      <c r="AD844" s="10"/>
      <c r="AE844" s="10"/>
      <c r="AF844" s="10"/>
      <c r="AG844" s="10"/>
      <c r="AH844" s="10"/>
      <c r="AI844" s="10"/>
    </row>
    <row r="845" ht="14.25" customHeight="1">
      <c r="A845" s="9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10"/>
      <c r="AD845" s="10"/>
      <c r="AE845" s="10"/>
      <c r="AF845" s="10"/>
      <c r="AG845" s="10"/>
      <c r="AH845" s="10"/>
      <c r="AI845" s="10"/>
    </row>
    <row r="846" ht="14.25" customHeight="1">
      <c r="A846" s="9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10"/>
      <c r="AD846" s="10"/>
      <c r="AE846" s="10"/>
      <c r="AF846" s="10"/>
      <c r="AG846" s="10"/>
      <c r="AH846" s="10"/>
      <c r="AI846" s="10"/>
    </row>
    <row r="847" ht="14.25" customHeight="1">
      <c r="A847" s="9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10"/>
      <c r="AD847" s="10"/>
      <c r="AE847" s="10"/>
      <c r="AF847" s="10"/>
      <c r="AG847" s="10"/>
      <c r="AH847" s="10"/>
      <c r="AI847" s="10"/>
    </row>
    <row r="848" ht="14.25" customHeight="1">
      <c r="A848" s="9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10"/>
      <c r="AD848" s="10"/>
      <c r="AE848" s="10"/>
      <c r="AF848" s="10"/>
      <c r="AG848" s="10"/>
      <c r="AH848" s="10"/>
      <c r="AI848" s="10"/>
    </row>
    <row r="849" ht="14.25" customHeight="1">
      <c r="A849" s="9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10"/>
      <c r="AD849" s="10"/>
      <c r="AE849" s="10"/>
      <c r="AF849" s="10"/>
      <c r="AG849" s="10"/>
      <c r="AH849" s="10"/>
      <c r="AI849" s="10"/>
    </row>
    <row r="850" ht="14.25" customHeight="1">
      <c r="A850" s="9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10"/>
      <c r="AD850" s="10"/>
      <c r="AE850" s="10"/>
      <c r="AF850" s="10"/>
      <c r="AG850" s="10"/>
      <c r="AH850" s="10"/>
      <c r="AI850" s="10"/>
    </row>
    <row r="851" ht="14.25" customHeight="1">
      <c r="A851" s="9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10"/>
      <c r="AD851" s="10"/>
      <c r="AE851" s="10"/>
      <c r="AF851" s="10"/>
      <c r="AG851" s="10"/>
      <c r="AH851" s="10"/>
      <c r="AI851" s="10"/>
    </row>
    <row r="852" ht="14.25" customHeight="1">
      <c r="A852" s="9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10"/>
      <c r="AD852" s="10"/>
      <c r="AE852" s="10"/>
      <c r="AF852" s="10"/>
      <c r="AG852" s="10"/>
      <c r="AH852" s="10"/>
      <c r="AI852" s="10"/>
    </row>
    <row r="853" ht="14.25" customHeight="1">
      <c r="A853" s="9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10"/>
      <c r="AD853" s="10"/>
      <c r="AE853" s="10"/>
      <c r="AF853" s="10"/>
      <c r="AG853" s="10"/>
      <c r="AH853" s="10"/>
      <c r="AI853" s="10"/>
    </row>
    <row r="854" ht="14.25" customHeight="1">
      <c r="A854" s="9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10"/>
      <c r="AD854" s="10"/>
      <c r="AE854" s="10"/>
      <c r="AF854" s="10"/>
      <c r="AG854" s="10"/>
      <c r="AH854" s="10"/>
      <c r="AI854" s="10"/>
    </row>
    <row r="855" ht="14.25" customHeight="1">
      <c r="A855" s="9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10"/>
      <c r="AD855" s="10"/>
      <c r="AE855" s="10"/>
      <c r="AF855" s="10"/>
      <c r="AG855" s="10"/>
      <c r="AH855" s="10"/>
      <c r="AI855" s="10"/>
    </row>
    <row r="856" ht="14.25" customHeight="1">
      <c r="A856" s="9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10"/>
      <c r="AD856" s="10"/>
      <c r="AE856" s="10"/>
      <c r="AF856" s="10"/>
      <c r="AG856" s="10"/>
      <c r="AH856" s="10"/>
      <c r="AI856" s="10"/>
    </row>
    <row r="857" ht="14.25" customHeight="1">
      <c r="A857" s="9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10"/>
      <c r="AD857" s="10"/>
      <c r="AE857" s="10"/>
      <c r="AF857" s="10"/>
      <c r="AG857" s="10"/>
      <c r="AH857" s="10"/>
      <c r="AI857" s="10"/>
    </row>
    <row r="858" ht="14.25" customHeight="1">
      <c r="A858" s="9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10"/>
      <c r="AD858" s="10"/>
      <c r="AE858" s="10"/>
      <c r="AF858" s="10"/>
      <c r="AG858" s="10"/>
      <c r="AH858" s="10"/>
      <c r="AI858" s="10"/>
    </row>
    <row r="859" ht="14.25" customHeight="1">
      <c r="A859" s="9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10"/>
      <c r="AD859" s="10"/>
      <c r="AE859" s="10"/>
      <c r="AF859" s="10"/>
      <c r="AG859" s="10"/>
      <c r="AH859" s="10"/>
      <c r="AI859" s="10"/>
    </row>
    <row r="860" ht="14.25" customHeight="1">
      <c r="A860" s="9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10"/>
      <c r="AD860" s="10"/>
      <c r="AE860" s="10"/>
      <c r="AF860" s="10"/>
      <c r="AG860" s="10"/>
      <c r="AH860" s="10"/>
      <c r="AI860" s="10"/>
    </row>
    <row r="861" ht="14.25" customHeight="1">
      <c r="A861" s="9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10"/>
      <c r="AD861" s="10"/>
      <c r="AE861" s="10"/>
      <c r="AF861" s="10"/>
      <c r="AG861" s="10"/>
      <c r="AH861" s="10"/>
      <c r="AI861" s="10"/>
    </row>
    <row r="862" ht="14.25" customHeight="1">
      <c r="A862" s="9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10"/>
      <c r="AD862" s="10"/>
      <c r="AE862" s="10"/>
      <c r="AF862" s="10"/>
      <c r="AG862" s="10"/>
      <c r="AH862" s="10"/>
      <c r="AI862" s="10"/>
    </row>
    <row r="863" ht="14.25" customHeight="1">
      <c r="A863" s="9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10"/>
      <c r="AD863" s="10"/>
      <c r="AE863" s="10"/>
      <c r="AF863" s="10"/>
      <c r="AG863" s="10"/>
      <c r="AH863" s="10"/>
      <c r="AI863" s="10"/>
    </row>
    <row r="864" ht="14.25" customHeight="1">
      <c r="A864" s="9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10"/>
      <c r="AD864" s="10"/>
      <c r="AE864" s="10"/>
      <c r="AF864" s="10"/>
      <c r="AG864" s="10"/>
      <c r="AH864" s="10"/>
      <c r="AI864" s="10"/>
    </row>
    <row r="865" ht="14.25" customHeight="1">
      <c r="A865" s="9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10"/>
      <c r="AD865" s="10"/>
      <c r="AE865" s="10"/>
      <c r="AF865" s="10"/>
      <c r="AG865" s="10"/>
      <c r="AH865" s="10"/>
      <c r="AI865" s="10"/>
    </row>
    <row r="866" ht="14.25" customHeight="1">
      <c r="A866" s="9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10"/>
      <c r="AD866" s="10"/>
      <c r="AE866" s="10"/>
      <c r="AF866" s="10"/>
      <c r="AG866" s="10"/>
      <c r="AH866" s="10"/>
      <c r="AI866" s="10"/>
    </row>
    <row r="867" ht="14.25" customHeight="1">
      <c r="A867" s="9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10"/>
      <c r="AD867" s="10"/>
      <c r="AE867" s="10"/>
      <c r="AF867" s="10"/>
      <c r="AG867" s="10"/>
      <c r="AH867" s="10"/>
      <c r="AI867" s="10"/>
    </row>
    <row r="868" ht="14.25" customHeight="1">
      <c r="A868" s="9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10"/>
      <c r="AD868" s="10"/>
      <c r="AE868" s="10"/>
      <c r="AF868" s="10"/>
      <c r="AG868" s="10"/>
      <c r="AH868" s="10"/>
      <c r="AI868" s="10"/>
    </row>
    <row r="869" ht="14.25" customHeight="1">
      <c r="A869" s="9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10"/>
      <c r="AD869" s="10"/>
      <c r="AE869" s="10"/>
      <c r="AF869" s="10"/>
      <c r="AG869" s="10"/>
      <c r="AH869" s="10"/>
      <c r="AI869" s="10"/>
    </row>
    <row r="870" ht="14.25" customHeight="1">
      <c r="A870" s="9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10"/>
      <c r="AD870" s="10"/>
      <c r="AE870" s="10"/>
      <c r="AF870" s="10"/>
      <c r="AG870" s="10"/>
      <c r="AH870" s="10"/>
      <c r="AI870" s="10"/>
    </row>
    <row r="871" ht="14.25" customHeight="1">
      <c r="A871" s="9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10"/>
      <c r="AD871" s="10"/>
      <c r="AE871" s="10"/>
      <c r="AF871" s="10"/>
      <c r="AG871" s="10"/>
      <c r="AH871" s="10"/>
      <c r="AI871" s="10"/>
    </row>
    <row r="872" ht="14.25" customHeight="1">
      <c r="A872" s="9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10"/>
      <c r="AD872" s="10"/>
      <c r="AE872" s="10"/>
      <c r="AF872" s="10"/>
      <c r="AG872" s="10"/>
      <c r="AH872" s="10"/>
      <c r="AI872" s="10"/>
    </row>
    <row r="873" ht="14.25" customHeight="1">
      <c r="A873" s="9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10"/>
      <c r="AD873" s="10"/>
      <c r="AE873" s="10"/>
      <c r="AF873" s="10"/>
      <c r="AG873" s="10"/>
      <c r="AH873" s="10"/>
      <c r="AI873" s="10"/>
    </row>
    <row r="874" ht="14.25" customHeight="1">
      <c r="A874" s="9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10"/>
      <c r="AD874" s="10"/>
      <c r="AE874" s="10"/>
      <c r="AF874" s="10"/>
      <c r="AG874" s="10"/>
      <c r="AH874" s="10"/>
      <c r="AI874" s="10"/>
    </row>
    <row r="875" ht="14.25" customHeight="1">
      <c r="A875" s="9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10"/>
      <c r="AD875" s="10"/>
      <c r="AE875" s="10"/>
      <c r="AF875" s="10"/>
      <c r="AG875" s="10"/>
      <c r="AH875" s="10"/>
      <c r="AI875" s="10"/>
    </row>
    <row r="876" ht="14.25" customHeight="1">
      <c r="A876" s="9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10"/>
      <c r="AD876" s="10"/>
      <c r="AE876" s="10"/>
      <c r="AF876" s="10"/>
      <c r="AG876" s="10"/>
      <c r="AH876" s="10"/>
      <c r="AI876" s="10"/>
    </row>
    <row r="877" ht="14.25" customHeight="1">
      <c r="A877" s="9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10"/>
      <c r="AD877" s="10"/>
      <c r="AE877" s="10"/>
      <c r="AF877" s="10"/>
      <c r="AG877" s="10"/>
      <c r="AH877" s="10"/>
      <c r="AI877" s="10"/>
    </row>
    <row r="878" ht="14.25" customHeight="1">
      <c r="A878" s="9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10"/>
      <c r="AD878" s="10"/>
      <c r="AE878" s="10"/>
      <c r="AF878" s="10"/>
      <c r="AG878" s="10"/>
      <c r="AH878" s="10"/>
      <c r="AI878" s="10"/>
    </row>
    <row r="879" ht="14.25" customHeight="1">
      <c r="A879" s="9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10"/>
      <c r="AD879" s="10"/>
      <c r="AE879" s="10"/>
      <c r="AF879" s="10"/>
      <c r="AG879" s="10"/>
      <c r="AH879" s="10"/>
      <c r="AI879" s="10"/>
    </row>
    <row r="880" ht="14.25" customHeight="1">
      <c r="A880" s="9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10"/>
      <c r="AD880" s="10"/>
      <c r="AE880" s="10"/>
      <c r="AF880" s="10"/>
      <c r="AG880" s="10"/>
      <c r="AH880" s="10"/>
      <c r="AI880" s="10"/>
    </row>
    <row r="881" ht="14.25" customHeight="1">
      <c r="A881" s="9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10"/>
      <c r="AD881" s="10"/>
      <c r="AE881" s="10"/>
      <c r="AF881" s="10"/>
      <c r="AG881" s="10"/>
      <c r="AH881" s="10"/>
      <c r="AI881" s="10"/>
    </row>
    <row r="882" ht="14.25" customHeight="1">
      <c r="A882" s="9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10"/>
      <c r="AD882" s="10"/>
      <c r="AE882" s="10"/>
      <c r="AF882" s="10"/>
      <c r="AG882" s="10"/>
      <c r="AH882" s="10"/>
      <c r="AI882" s="10"/>
    </row>
    <row r="883" ht="14.25" customHeight="1">
      <c r="A883" s="9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10"/>
      <c r="AD883" s="10"/>
      <c r="AE883" s="10"/>
      <c r="AF883" s="10"/>
      <c r="AG883" s="10"/>
      <c r="AH883" s="10"/>
      <c r="AI883" s="10"/>
    </row>
    <row r="884" ht="14.25" customHeight="1">
      <c r="A884" s="9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10"/>
      <c r="AD884" s="10"/>
      <c r="AE884" s="10"/>
      <c r="AF884" s="10"/>
      <c r="AG884" s="10"/>
      <c r="AH884" s="10"/>
      <c r="AI884" s="10"/>
    </row>
    <row r="885" ht="14.25" customHeight="1">
      <c r="A885" s="9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10"/>
      <c r="AD885" s="10"/>
      <c r="AE885" s="10"/>
      <c r="AF885" s="10"/>
      <c r="AG885" s="10"/>
      <c r="AH885" s="10"/>
      <c r="AI885" s="10"/>
    </row>
    <row r="886" ht="14.25" customHeight="1">
      <c r="A886" s="9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10"/>
      <c r="AD886" s="10"/>
      <c r="AE886" s="10"/>
      <c r="AF886" s="10"/>
      <c r="AG886" s="10"/>
      <c r="AH886" s="10"/>
      <c r="AI886" s="10"/>
    </row>
    <row r="887" ht="14.25" customHeight="1">
      <c r="A887" s="9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10"/>
      <c r="AD887" s="10"/>
      <c r="AE887" s="10"/>
      <c r="AF887" s="10"/>
      <c r="AG887" s="10"/>
      <c r="AH887" s="10"/>
      <c r="AI887" s="10"/>
    </row>
    <row r="888" ht="14.25" customHeight="1">
      <c r="A888" s="9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10"/>
      <c r="AD888" s="10"/>
      <c r="AE888" s="10"/>
      <c r="AF888" s="10"/>
      <c r="AG888" s="10"/>
      <c r="AH888" s="10"/>
      <c r="AI888" s="10"/>
    </row>
    <row r="889" ht="14.25" customHeight="1">
      <c r="A889" s="9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10"/>
      <c r="AD889" s="10"/>
      <c r="AE889" s="10"/>
      <c r="AF889" s="10"/>
      <c r="AG889" s="10"/>
      <c r="AH889" s="10"/>
      <c r="AI889" s="10"/>
    </row>
    <row r="890" ht="14.25" customHeight="1">
      <c r="A890" s="9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10"/>
      <c r="AD890" s="10"/>
      <c r="AE890" s="10"/>
      <c r="AF890" s="10"/>
      <c r="AG890" s="10"/>
      <c r="AH890" s="10"/>
      <c r="AI890" s="10"/>
    </row>
    <row r="891" ht="14.25" customHeight="1">
      <c r="A891" s="9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10"/>
      <c r="AD891" s="10"/>
      <c r="AE891" s="10"/>
      <c r="AF891" s="10"/>
      <c r="AG891" s="10"/>
      <c r="AH891" s="10"/>
      <c r="AI891" s="10"/>
    </row>
    <row r="892" ht="14.25" customHeight="1">
      <c r="A892" s="9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10"/>
      <c r="AD892" s="10"/>
      <c r="AE892" s="10"/>
      <c r="AF892" s="10"/>
      <c r="AG892" s="10"/>
      <c r="AH892" s="10"/>
      <c r="AI892" s="10"/>
    </row>
    <row r="893" ht="14.25" customHeight="1">
      <c r="A893" s="9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10"/>
      <c r="AD893" s="10"/>
      <c r="AE893" s="10"/>
      <c r="AF893" s="10"/>
      <c r="AG893" s="10"/>
      <c r="AH893" s="10"/>
      <c r="AI893" s="10"/>
    </row>
    <row r="894" ht="14.25" customHeight="1">
      <c r="A894" s="9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10"/>
      <c r="AD894" s="10"/>
      <c r="AE894" s="10"/>
      <c r="AF894" s="10"/>
      <c r="AG894" s="10"/>
      <c r="AH894" s="10"/>
      <c r="AI894" s="10"/>
    </row>
    <row r="895" ht="14.25" customHeight="1">
      <c r="A895" s="9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10"/>
      <c r="AD895" s="10"/>
      <c r="AE895" s="10"/>
      <c r="AF895" s="10"/>
      <c r="AG895" s="10"/>
      <c r="AH895" s="10"/>
      <c r="AI895" s="10"/>
    </row>
    <row r="896" ht="14.25" customHeight="1">
      <c r="A896" s="9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10"/>
      <c r="AD896" s="10"/>
      <c r="AE896" s="10"/>
      <c r="AF896" s="10"/>
      <c r="AG896" s="10"/>
      <c r="AH896" s="10"/>
      <c r="AI896" s="10"/>
    </row>
    <row r="897" ht="14.25" customHeight="1">
      <c r="A897" s="9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10"/>
      <c r="AD897" s="10"/>
      <c r="AE897" s="10"/>
      <c r="AF897" s="10"/>
      <c r="AG897" s="10"/>
      <c r="AH897" s="10"/>
      <c r="AI897" s="10"/>
    </row>
    <row r="898" ht="14.25" customHeight="1">
      <c r="A898" s="9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10"/>
      <c r="AD898" s="10"/>
      <c r="AE898" s="10"/>
      <c r="AF898" s="10"/>
      <c r="AG898" s="10"/>
      <c r="AH898" s="10"/>
      <c r="AI898" s="10"/>
    </row>
    <row r="899" ht="14.25" customHeight="1">
      <c r="A899" s="9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10"/>
      <c r="AD899" s="10"/>
      <c r="AE899" s="10"/>
      <c r="AF899" s="10"/>
      <c r="AG899" s="10"/>
      <c r="AH899" s="10"/>
      <c r="AI899" s="10"/>
    </row>
    <row r="900" ht="14.25" customHeight="1">
      <c r="A900" s="9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10"/>
      <c r="AD900" s="10"/>
      <c r="AE900" s="10"/>
      <c r="AF900" s="10"/>
      <c r="AG900" s="10"/>
      <c r="AH900" s="10"/>
      <c r="AI900" s="10"/>
    </row>
    <row r="901" ht="14.25" customHeight="1">
      <c r="A901" s="9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10"/>
      <c r="AD901" s="10"/>
      <c r="AE901" s="10"/>
      <c r="AF901" s="10"/>
      <c r="AG901" s="10"/>
      <c r="AH901" s="10"/>
      <c r="AI901" s="10"/>
    </row>
    <row r="902" ht="14.25" customHeight="1">
      <c r="A902" s="9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10"/>
      <c r="AD902" s="10"/>
      <c r="AE902" s="10"/>
      <c r="AF902" s="10"/>
      <c r="AG902" s="10"/>
      <c r="AH902" s="10"/>
      <c r="AI902" s="10"/>
    </row>
    <row r="903" ht="14.25" customHeight="1">
      <c r="A903" s="9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10"/>
      <c r="AD903" s="10"/>
      <c r="AE903" s="10"/>
      <c r="AF903" s="10"/>
      <c r="AG903" s="10"/>
      <c r="AH903" s="10"/>
      <c r="AI903" s="10"/>
    </row>
    <row r="904" ht="14.25" customHeight="1">
      <c r="A904" s="9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10"/>
      <c r="AD904" s="10"/>
      <c r="AE904" s="10"/>
      <c r="AF904" s="10"/>
      <c r="AG904" s="10"/>
      <c r="AH904" s="10"/>
      <c r="AI904" s="10"/>
    </row>
    <row r="905" ht="14.25" customHeight="1">
      <c r="A905" s="9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10"/>
      <c r="AD905" s="10"/>
      <c r="AE905" s="10"/>
      <c r="AF905" s="10"/>
      <c r="AG905" s="10"/>
      <c r="AH905" s="10"/>
      <c r="AI905" s="10"/>
    </row>
    <row r="906" ht="14.25" customHeight="1">
      <c r="A906" s="9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10"/>
      <c r="AD906" s="10"/>
      <c r="AE906" s="10"/>
      <c r="AF906" s="10"/>
      <c r="AG906" s="10"/>
      <c r="AH906" s="10"/>
      <c r="AI906" s="10"/>
    </row>
    <row r="907" ht="14.25" customHeight="1">
      <c r="A907" s="9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10"/>
      <c r="AD907" s="10"/>
      <c r="AE907" s="10"/>
      <c r="AF907" s="10"/>
      <c r="AG907" s="10"/>
      <c r="AH907" s="10"/>
      <c r="AI907" s="10"/>
    </row>
    <row r="908" ht="14.25" customHeight="1">
      <c r="A908" s="9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10"/>
      <c r="AD908" s="10"/>
      <c r="AE908" s="10"/>
      <c r="AF908" s="10"/>
      <c r="AG908" s="10"/>
      <c r="AH908" s="10"/>
      <c r="AI908" s="10"/>
    </row>
    <row r="909" ht="14.25" customHeight="1">
      <c r="A909" s="9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10"/>
      <c r="AD909" s="10"/>
      <c r="AE909" s="10"/>
      <c r="AF909" s="10"/>
      <c r="AG909" s="10"/>
      <c r="AH909" s="10"/>
      <c r="AI909" s="10"/>
    </row>
    <row r="910" ht="14.25" customHeight="1">
      <c r="A910" s="9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10"/>
      <c r="AD910" s="10"/>
      <c r="AE910" s="10"/>
      <c r="AF910" s="10"/>
      <c r="AG910" s="10"/>
      <c r="AH910" s="10"/>
      <c r="AI910" s="10"/>
    </row>
    <row r="911" ht="14.25" customHeight="1">
      <c r="A911" s="9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10"/>
      <c r="AD911" s="10"/>
      <c r="AE911" s="10"/>
      <c r="AF911" s="10"/>
      <c r="AG911" s="10"/>
      <c r="AH911" s="10"/>
      <c r="AI911" s="10"/>
    </row>
    <row r="912" ht="14.25" customHeight="1">
      <c r="A912" s="9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10"/>
      <c r="AD912" s="10"/>
      <c r="AE912" s="10"/>
      <c r="AF912" s="10"/>
      <c r="AG912" s="10"/>
      <c r="AH912" s="10"/>
      <c r="AI912" s="10"/>
    </row>
    <row r="913" ht="14.25" customHeight="1">
      <c r="A913" s="9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10"/>
      <c r="AD913" s="10"/>
      <c r="AE913" s="10"/>
      <c r="AF913" s="10"/>
      <c r="AG913" s="10"/>
      <c r="AH913" s="10"/>
      <c r="AI913" s="10"/>
    </row>
    <row r="914" ht="14.25" customHeight="1">
      <c r="A914" s="9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10"/>
      <c r="AD914" s="10"/>
      <c r="AE914" s="10"/>
      <c r="AF914" s="10"/>
      <c r="AG914" s="10"/>
      <c r="AH914" s="10"/>
      <c r="AI914" s="10"/>
    </row>
    <row r="915" ht="14.25" customHeight="1">
      <c r="A915" s="9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10"/>
      <c r="AD915" s="10"/>
      <c r="AE915" s="10"/>
      <c r="AF915" s="10"/>
      <c r="AG915" s="10"/>
      <c r="AH915" s="10"/>
      <c r="AI915" s="10"/>
    </row>
    <row r="916" ht="14.25" customHeight="1">
      <c r="A916" s="9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10"/>
      <c r="AD916" s="10"/>
      <c r="AE916" s="10"/>
      <c r="AF916" s="10"/>
      <c r="AG916" s="10"/>
      <c r="AH916" s="10"/>
      <c r="AI916" s="10"/>
    </row>
    <row r="917" ht="14.25" customHeight="1">
      <c r="A917" s="9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10"/>
      <c r="AD917" s="10"/>
      <c r="AE917" s="10"/>
      <c r="AF917" s="10"/>
      <c r="AG917" s="10"/>
      <c r="AH917" s="10"/>
      <c r="AI917" s="10"/>
    </row>
    <row r="918" ht="14.25" customHeight="1">
      <c r="A918" s="9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10"/>
      <c r="AD918" s="10"/>
      <c r="AE918" s="10"/>
      <c r="AF918" s="10"/>
      <c r="AG918" s="10"/>
      <c r="AH918" s="10"/>
      <c r="AI918" s="10"/>
    </row>
    <row r="919" ht="14.25" customHeight="1">
      <c r="A919" s="9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10"/>
      <c r="AD919" s="10"/>
      <c r="AE919" s="10"/>
      <c r="AF919" s="10"/>
      <c r="AG919" s="10"/>
      <c r="AH919" s="10"/>
      <c r="AI919" s="10"/>
    </row>
    <row r="920" ht="14.25" customHeight="1">
      <c r="A920" s="9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10"/>
      <c r="AD920" s="10"/>
      <c r="AE920" s="10"/>
      <c r="AF920" s="10"/>
      <c r="AG920" s="10"/>
      <c r="AH920" s="10"/>
      <c r="AI920" s="10"/>
    </row>
    <row r="921" ht="14.25" customHeight="1">
      <c r="A921" s="9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10"/>
      <c r="AD921" s="10"/>
      <c r="AE921" s="10"/>
      <c r="AF921" s="10"/>
      <c r="AG921" s="10"/>
      <c r="AH921" s="10"/>
      <c r="AI921" s="10"/>
    </row>
    <row r="922" ht="14.25" customHeight="1">
      <c r="A922" s="9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10"/>
      <c r="AD922" s="10"/>
      <c r="AE922" s="10"/>
      <c r="AF922" s="10"/>
      <c r="AG922" s="10"/>
      <c r="AH922" s="10"/>
      <c r="AI922" s="10"/>
    </row>
    <row r="923" ht="14.25" customHeight="1">
      <c r="A923" s="9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10"/>
      <c r="AD923" s="10"/>
      <c r="AE923" s="10"/>
      <c r="AF923" s="10"/>
      <c r="AG923" s="10"/>
      <c r="AH923" s="10"/>
      <c r="AI923" s="10"/>
    </row>
    <row r="924" ht="14.25" customHeight="1">
      <c r="A924" s="9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10"/>
      <c r="AD924" s="10"/>
      <c r="AE924" s="10"/>
      <c r="AF924" s="10"/>
      <c r="AG924" s="10"/>
      <c r="AH924" s="10"/>
      <c r="AI924" s="10"/>
    </row>
    <row r="925" ht="14.25" customHeight="1">
      <c r="A925" s="9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10"/>
      <c r="AD925" s="10"/>
      <c r="AE925" s="10"/>
      <c r="AF925" s="10"/>
      <c r="AG925" s="10"/>
      <c r="AH925" s="10"/>
      <c r="AI925" s="10"/>
    </row>
    <row r="926" ht="14.25" customHeight="1">
      <c r="A926" s="9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10"/>
      <c r="AD926" s="10"/>
      <c r="AE926" s="10"/>
      <c r="AF926" s="10"/>
      <c r="AG926" s="10"/>
      <c r="AH926" s="10"/>
      <c r="AI926" s="10"/>
    </row>
    <row r="927" ht="14.25" customHeight="1">
      <c r="A927" s="9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10"/>
      <c r="AD927" s="10"/>
      <c r="AE927" s="10"/>
      <c r="AF927" s="10"/>
      <c r="AG927" s="10"/>
      <c r="AH927" s="10"/>
      <c r="AI927" s="10"/>
    </row>
    <row r="928" ht="14.25" customHeight="1">
      <c r="A928" s="9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10"/>
      <c r="AD928" s="10"/>
      <c r="AE928" s="10"/>
      <c r="AF928" s="10"/>
      <c r="AG928" s="10"/>
      <c r="AH928" s="10"/>
      <c r="AI928" s="10"/>
    </row>
    <row r="929" ht="14.25" customHeight="1">
      <c r="A929" s="9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10"/>
      <c r="AD929" s="10"/>
      <c r="AE929" s="10"/>
      <c r="AF929" s="10"/>
      <c r="AG929" s="10"/>
      <c r="AH929" s="10"/>
      <c r="AI929" s="10"/>
    </row>
    <row r="930" ht="14.25" customHeight="1">
      <c r="A930" s="9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10"/>
      <c r="AD930" s="10"/>
      <c r="AE930" s="10"/>
      <c r="AF930" s="10"/>
      <c r="AG930" s="10"/>
      <c r="AH930" s="10"/>
      <c r="AI930" s="10"/>
    </row>
    <row r="931" ht="14.25" customHeight="1">
      <c r="A931" s="9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10"/>
      <c r="AD931" s="10"/>
      <c r="AE931" s="10"/>
      <c r="AF931" s="10"/>
      <c r="AG931" s="10"/>
      <c r="AH931" s="10"/>
      <c r="AI931" s="10"/>
    </row>
    <row r="932" ht="14.25" customHeight="1">
      <c r="A932" s="9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10"/>
      <c r="AD932" s="10"/>
      <c r="AE932" s="10"/>
      <c r="AF932" s="10"/>
      <c r="AG932" s="10"/>
      <c r="AH932" s="10"/>
      <c r="AI932" s="10"/>
    </row>
    <row r="933" ht="14.25" customHeight="1">
      <c r="A933" s="9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10"/>
      <c r="AD933" s="10"/>
      <c r="AE933" s="10"/>
      <c r="AF933" s="10"/>
      <c r="AG933" s="10"/>
      <c r="AH933" s="10"/>
      <c r="AI933" s="10"/>
    </row>
    <row r="934" ht="14.25" customHeight="1">
      <c r="A934" s="9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10"/>
      <c r="AD934" s="10"/>
      <c r="AE934" s="10"/>
      <c r="AF934" s="10"/>
      <c r="AG934" s="10"/>
      <c r="AH934" s="10"/>
      <c r="AI934" s="10"/>
    </row>
    <row r="935" ht="14.25" customHeight="1">
      <c r="A935" s="9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10"/>
      <c r="AD935" s="10"/>
      <c r="AE935" s="10"/>
      <c r="AF935" s="10"/>
      <c r="AG935" s="10"/>
      <c r="AH935" s="10"/>
      <c r="AI935" s="10"/>
    </row>
    <row r="936" ht="14.25" customHeight="1">
      <c r="A936" s="9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10"/>
      <c r="AD936" s="10"/>
      <c r="AE936" s="10"/>
      <c r="AF936" s="10"/>
      <c r="AG936" s="10"/>
      <c r="AH936" s="10"/>
      <c r="AI936" s="10"/>
    </row>
    <row r="937" ht="14.25" customHeight="1">
      <c r="A937" s="9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10"/>
      <c r="AD937" s="10"/>
      <c r="AE937" s="10"/>
      <c r="AF937" s="10"/>
      <c r="AG937" s="10"/>
      <c r="AH937" s="10"/>
      <c r="AI937" s="10"/>
    </row>
    <row r="938" ht="14.25" customHeight="1">
      <c r="A938" s="9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10"/>
      <c r="AD938" s="10"/>
      <c r="AE938" s="10"/>
      <c r="AF938" s="10"/>
      <c r="AG938" s="10"/>
      <c r="AH938" s="10"/>
      <c r="AI938" s="10"/>
    </row>
    <row r="939" ht="14.25" customHeight="1">
      <c r="A939" s="9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10"/>
      <c r="AD939" s="10"/>
      <c r="AE939" s="10"/>
      <c r="AF939" s="10"/>
      <c r="AG939" s="10"/>
      <c r="AH939" s="10"/>
      <c r="AI939" s="10"/>
    </row>
    <row r="940" ht="14.25" customHeight="1">
      <c r="A940" s="9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10"/>
      <c r="AD940" s="10"/>
      <c r="AE940" s="10"/>
      <c r="AF940" s="10"/>
      <c r="AG940" s="10"/>
      <c r="AH940" s="10"/>
      <c r="AI940" s="10"/>
    </row>
    <row r="941" ht="14.25" customHeight="1">
      <c r="A941" s="9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10"/>
      <c r="AD941" s="10"/>
      <c r="AE941" s="10"/>
      <c r="AF941" s="10"/>
      <c r="AG941" s="10"/>
      <c r="AH941" s="10"/>
      <c r="AI941" s="10"/>
    </row>
    <row r="942" ht="14.25" customHeight="1">
      <c r="A942" s="9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10"/>
      <c r="AD942" s="10"/>
      <c r="AE942" s="10"/>
      <c r="AF942" s="10"/>
      <c r="AG942" s="10"/>
      <c r="AH942" s="10"/>
      <c r="AI942" s="10"/>
    </row>
    <row r="943" ht="14.25" customHeight="1">
      <c r="A943" s="9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10"/>
      <c r="AD943" s="10"/>
      <c r="AE943" s="10"/>
      <c r="AF943" s="10"/>
      <c r="AG943" s="10"/>
      <c r="AH943" s="10"/>
      <c r="AI943" s="10"/>
    </row>
    <row r="944" ht="14.25" customHeight="1">
      <c r="A944" s="9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10"/>
      <c r="AD944" s="10"/>
      <c r="AE944" s="10"/>
      <c r="AF944" s="10"/>
      <c r="AG944" s="10"/>
      <c r="AH944" s="10"/>
      <c r="AI944" s="10"/>
    </row>
    <row r="945" ht="14.25" customHeight="1">
      <c r="A945" s="9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10"/>
      <c r="AD945" s="10"/>
      <c r="AE945" s="10"/>
      <c r="AF945" s="10"/>
      <c r="AG945" s="10"/>
      <c r="AH945" s="10"/>
      <c r="AI945" s="10"/>
    </row>
    <row r="946" ht="14.25" customHeight="1">
      <c r="A946" s="9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10"/>
      <c r="AD946" s="10"/>
      <c r="AE946" s="10"/>
      <c r="AF946" s="10"/>
      <c r="AG946" s="10"/>
      <c r="AH946" s="10"/>
      <c r="AI946" s="10"/>
    </row>
    <row r="947" ht="14.25" customHeight="1">
      <c r="A947" s="9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10"/>
      <c r="AD947" s="10"/>
      <c r="AE947" s="10"/>
      <c r="AF947" s="10"/>
      <c r="AG947" s="10"/>
      <c r="AH947" s="10"/>
      <c r="AI947" s="10"/>
    </row>
    <row r="948" ht="14.25" customHeight="1">
      <c r="A948" s="9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10"/>
      <c r="AD948" s="10"/>
      <c r="AE948" s="10"/>
      <c r="AF948" s="10"/>
      <c r="AG948" s="10"/>
      <c r="AH948" s="10"/>
      <c r="AI948" s="10"/>
    </row>
    <row r="949" ht="14.25" customHeight="1">
      <c r="A949" s="9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10"/>
      <c r="AD949" s="10"/>
      <c r="AE949" s="10"/>
      <c r="AF949" s="10"/>
      <c r="AG949" s="10"/>
      <c r="AH949" s="10"/>
      <c r="AI949" s="10"/>
    </row>
    <row r="950" ht="14.25" customHeight="1">
      <c r="A950" s="9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10"/>
      <c r="AD950" s="10"/>
      <c r="AE950" s="10"/>
      <c r="AF950" s="10"/>
      <c r="AG950" s="10"/>
      <c r="AH950" s="10"/>
      <c r="AI950" s="10"/>
    </row>
    <row r="951" ht="14.25" customHeight="1">
      <c r="A951" s="9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10"/>
      <c r="AD951" s="10"/>
      <c r="AE951" s="10"/>
      <c r="AF951" s="10"/>
      <c r="AG951" s="10"/>
      <c r="AH951" s="10"/>
      <c r="AI951" s="10"/>
    </row>
    <row r="952" ht="14.25" customHeight="1">
      <c r="A952" s="9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10"/>
      <c r="AD952" s="10"/>
      <c r="AE952" s="10"/>
      <c r="AF952" s="10"/>
      <c r="AG952" s="10"/>
      <c r="AH952" s="10"/>
      <c r="AI952" s="10"/>
    </row>
    <row r="953" ht="14.25" customHeight="1">
      <c r="A953" s="9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10"/>
      <c r="AD953" s="10"/>
      <c r="AE953" s="10"/>
      <c r="AF953" s="10"/>
      <c r="AG953" s="10"/>
      <c r="AH953" s="10"/>
      <c r="AI953" s="10"/>
    </row>
    <row r="954" ht="14.25" customHeight="1">
      <c r="A954" s="9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10"/>
      <c r="AD954" s="10"/>
      <c r="AE954" s="10"/>
      <c r="AF954" s="10"/>
      <c r="AG954" s="10"/>
      <c r="AH954" s="10"/>
      <c r="AI954" s="10"/>
    </row>
    <row r="955" ht="14.25" customHeight="1">
      <c r="A955" s="9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10"/>
      <c r="AD955" s="10"/>
      <c r="AE955" s="10"/>
      <c r="AF955" s="10"/>
      <c r="AG955" s="10"/>
      <c r="AH955" s="10"/>
      <c r="AI955" s="10"/>
    </row>
    <row r="956" ht="14.25" customHeight="1">
      <c r="A956" s="9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10"/>
      <c r="AD956" s="10"/>
      <c r="AE956" s="10"/>
      <c r="AF956" s="10"/>
      <c r="AG956" s="10"/>
      <c r="AH956" s="10"/>
      <c r="AI956" s="10"/>
    </row>
    <row r="957" ht="14.25" customHeight="1">
      <c r="A957" s="9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10"/>
      <c r="AD957" s="10"/>
      <c r="AE957" s="10"/>
      <c r="AF957" s="10"/>
      <c r="AG957" s="10"/>
      <c r="AH957" s="10"/>
      <c r="AI957" s="10"/>
    </row>
    <row r="958" ht="14.25" customHeight="1">
      <c r="A958" s="9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10"/>
      <c r="AD958" s="10"/>
      <c r="AE958" s="10"/>
      <c r="AF958" s="10"/>
      <c r="AG958" s="10"/>
      <c r="AH958" s="10"/>
      <c r="AI958" s="10"/>
    </row>
    <row r="959" ht="14.25" customHeight="1">
      <c r="A959" s="9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10"/>
      <c r="AD959" s="10"/>
      <c r="AE959" s="10"/>
      <c r="AF959" s="10"/>
      <c r="AG959" s="10"/>
      <c r="AH959" s="10"/>
      <c r="AI959" s="10"/>
    </row>
    <row r="960" ht="14.25" customHeight="1">
      <c r="A960" s="9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10"/>
      <c r="AD960" s="10"/>
      <c r="AE960" s="10"/>
      <c r="AF960" s="10"/>
      <c r="AG960" s="10"/>
      <c r="AH960" s="10"/>
      <c r="AI960" s="10"/>
    </row>
    <row r="961" ht="14.25" customHeight="1">
      <c r="A961" s="9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10"/>
      <c r="AD961" s="10"/>
      <c r="AE961" s="10"/>
      <c r="AF961" s="10"/>
      <c r="AG961" s="10"/>
      <c r="AH961" s="10"/>
      <c r="AI961" s="10"/>
    </row>
    <row r="962" ht="14.25" customHeight="1">
      <c r="A962" s="9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10"/>
      <c r="AD962" s="10"/>
      <c r="AE962" s="10"/>
      <c r="AF962" s="10"/>
      <c r="AG962" s="10"/>
      <c r="AH962" s="10"/>
      <c r="AI962" s="10"/>
    </row>
    <row r="963" ht="14.25" customHeight="1">
      <c r="A963" s="9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10"/>
      <c r="AD963" s="10"/>
      <c r="AE963" s="10"/>
      <c r="AF963" s="10"/>
      <c r="AG963" s="10"/>
      <c r="AH963" s="10"/>
      <c r="AI963" s="10"/>
    </row>
    <row r="964" ht="14.25" customHeight="1">
      <c r="A964" s="9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10"/>
      <c r="AD964" s="10"/>
      <c r="AE964" s="10"/>
      <c r="AF964" s="10"/>
      <c r="AG964" s="10"/>
      <c r="AH964" s="10"/>
      <c r="AI964" s="10"/>
    </row>
    <row r="965" ht="14.25" customHeight="1">
      <c r="A965" s="9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10"/>
      <c r="AD965" s="10"/>
      <c r="AE965" s="10"/>
      <c r="AF965" s="10"/>
      <c r="AG965" s="10"/>
      <c r="AH965" s="10"/>
      <c r="AI965" s="10"/>
    </row>
    <row r="966" ht="14.25" customHeight="1">
      <c r="A966" s="9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10"/>
      <c r="AD966" s="10"/>
      <c r="AE966" s="10"/>
      <c r="AF966" s="10"/>
      <c r="AG966" s="10"/>
      <c r="AH966" s="10"/>
      <c r="AI966" s="10"/>
    </row>
    <row r="967" ht="14.25" customHeight="1">
      <c r="A967" s="9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10"/>
      <c r="AD967" s="10"/>
      <c r="AE967" s="10"/>
      <c r="AF967" s="10"/>
      <c r="AG967" s="10"/>
      <c r="AH967" s="10"/>
      <c r="AI967" s="10"/>
    </row>
    <row r="968" ht="14.25" customHeight="1">
      <c r="A968" s="9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10"/>
      <c r="AD968" s="10"/>
      <c r="AE968" s="10"/>
      <c r="AF968" s="10"/>
      <c r="AG968" s="10"/>
      <c r="AH968" s="10"/>
      <c r="AI968" s="10"/>
    </row>
    <row r="969" ht="14.25" customHeight="1">
      <c r="A969" s="9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10"/>
      <c r="AD969" s="10"/>
      <c r="AE969" s="10"/>
      <c r="AF969" s="10"/>
      <c r="AG969" s="10"/>
      <c r="AH969" s="10"/>
      <c r="AI969" s="10"/>
    </row>
    <row r="970" ht="14.25" customHeight="1">
      <c r="A970" s="9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10"/>
      <c r="AD970" s="10"/>
      <c r="AE970" s="10"/>
      <c r="AF970" s="10"/>
      <c r="AG970" s="10"/>
      <c r="AH970" s="10"/>
      <c r="AI970" s="10"/>
    </row>
    <row r="971" ht="14.25" customHeight="1">
      <c r="A971" s="9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10"/>
      <c r="AD971" s="10"/>
      <c r="AE971" s="10"/>
      <c r="AF971" s="10"/>
      <c r="AG971" s="10"/>
      <c r="AH971" s="10"/>
      <c r="AI971" s="10"/>
    </row>
    <row r="972" ht="14.25" customHeight="1">
      <c r="A972" s="9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10"/>
      <c r="AD972" s="10"/>
      <c r="AE972" s="10"/>
      <c r="AF972" s="10"/>
      <c r="AG972" s="10"/>
      <c r="AH972" s="10"/>
      <c r="AI972" s="10"/>
    </row>
    <row r="973" ht="14.25" customHeight="1">
      <c r="A973" s="9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10"/>
      <c r="AD973" s="10"/>
      <c r="AE973" s="10"/>
      <c r="AF973" s="10"/>
      <c r="AG973" s="10"/>
      <c r="AH973" s="10"/>
      <c r="AI973" s="10"/>
    </row>
    <row r="974" ht="14.25" customHeight="1">
      <c r="A974" s="9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10"/>
      <c r="AD974" s="10"/>
      <c r="AE974" s="10"/>
      <c r="AF974" s="10"/>
      <c r="AG974" s="10"/>
      <c r="AH974" s="10"/>
      <c r="AI974" s="10"/>
    </row>
    <row r="975" ht="14.25" customHeight="1">
      <c r="A975" s="9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10"/>
      <c r="AD975" s="10"/>
      <c r="AE975" s="10"/>
      <c r="AF975" s="10"/>
      <c r="AG975" s="10"/>
      <c r="AH975" s="10"/>
      <c r="AI975" s="10"/>
    </row>
    <row r="976" ht="14.25" customHeight="1">
      <c r="A976" s="9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10"/>
      <c r="AD976" s="10"/>
      <c r="AE976" s="10"/>
      <c r="AF976" s="10"/>
      <c r="AG976" s="10"/>
      <c r="AH976" s="10"/>
      <c r="AI976" s="10"/>
    </row>
    <row r="977" ht="14.25" customHeight="1">
      <c r="A977" s="9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10"/>
      <c r="AD977" s="10"/>
      <c r="AE977" s="10"/>
      <c r="AF977" s="10"/>
      <c r="AG977" s="10"/>
      <c r="AH977" s="10"/>
      <c r="AI977" s="10"/>
    </row>
    <row r="978" ht="14.25" customHeight="1">
      <c r="A978" s="9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10"/>
      <c r="AD978" s="10"/>
      <c r="AE978" s="10"/>
      <c r="AF978" s="10"/>
      <c r="AG978" s="10"/>
      <c r="AH978" s="10"/>
      <c r="AI978" s="10"/>
    </row>
    <row r="979" ht="14.25" customHeight="1">
      <c r="A979" s="9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10"/>
      <c r="AD979" s="10"/>
      <c r="AE979" s="10"/>
      <c r="AF979" s="10"/>
      <c r="AG979" s="10"/>
      <c r="AH979" s="10"/>
      <c r="AI979" s="10"/>
    </row>
    <row r="980" ht="14.25" customHeight="1">
      <c r="A980" s="9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10"/>
      <c r="AD980" s="10"/>
      <c r="AE980" s="10"/>
      <c r="AF980" s="10"/>
      <c r="AG980" s="10"/>
      <c r="AH980" s="10"/>
      <c r="AI980" s="10"/>
    </row>
    <row r="981" ht="14.25" customHeight="1">
      <c r="A981" s="9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10"/>
      <c r="AD981" s="10"/>
      <c r="AE981" s="10"/>
      <c r="AF981" s="10"/>
      <c r="AG981" s="10"/>
      <c r="AH981" s="10"/>
      <c r="AI981" s="10"/>
    </row>
    <row r="982" ht="14.25" customHeight="1">
      <c r="A982" s="9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10"/>
      <c r="AD982" s="10"/>
      <c r="AE982" s="10"/>
      <c r="AF982" s="10"/>
      <c r="AG982" s="10"/>
      <c r="AH982" s="10"/>
      <c r="AI982" s="10"/>
    </row>
    <row r="983" ht="14.25" customHeight="1">
      <c r="A983" s="9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10"/>
      <c r="AD983" s="10"/>
      <c r="AE983" s="10"/>
      <c r="AF983" s="10"/>
      <c r="AG983" s="10"/>
      <c r="AH983" s="10"/>
      <c r="AI983" s="10"/>
    </row>
    <row r="984" ht="14.25" customHeight="1">
      <c r="A984" s="9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10"/>
      <c r="AD984" s="10"/>
      <c r="AE984" s="10"/>
      <c r="AF984" s="10"/>
      <c r="AG984" s="10"/>
      <c r="AH984" s="10"/>
      <c r="AI984" s="10"/>
    </row>
    <row r="985" ht="14.25" customHeight="1">
      <c r="A985" s="9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10"/>
      <c r="AD985" s="10"/>
      <c r="AE985" s="10"/>
      <c r="AF985" s="10"/>
      <c r="AG985" s="10"/>
      <c r="AH985" s="10"/>
      <c r="AI985" s="10"/>
    </row>
    <row r="986" ht="14.25" customHeight="1">
      <c r="A986" s="9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10"/>
      <c r="AD986" s="10"/>
      <c r="AE986" s="10"/>
      <c r="AF986" s="10"/>
      <c r="AG986" s="10"/>
      <c r="AH986" s="10"/>
      <c r="AI986" s="10"/>
    </row>
    <row r="987" ht="14.25" customHeight="1">
      <c r="A987" s="9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10"/>
      <c r="AD987" s="10"/>
      <c r="AE987" s="10"/>
      <c r="AF987" s="10"/>
      <c r="AG987" s="10"/>
      <c r="AH987" s="10"/>
      <c r="AI987" s="10"/>
    </row>
    <row r="988" ht="14.25" customHeight="1">
      <c r="A988" s="9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10"/>
      <c r="AD988" s="10"/>
      <c r="AE988" s="10"/>
      <c r="AF988" s="10"/>
      <c r="AG988" s="10"/>
      <c r="AH988" s="10"/>
      <c r="AI988" s="10"/>
    </row>
    <row r="989" ht="14.25" customHeight="1">
      <c r="A989" s="9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10"/>
      <c r="AD989" s="10"/>
      <c r="AE989" s="10"/>
      <c r="AF989" s="10"/>
      <c r="AG989" s="10"/>
      <c r="AH989" s="10"/>
      <c r="AI989" s="10"/>
    </row>
    <row r="990" ht="14.25" customHeight="1">
      <c r="A990" s="9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10"/>
      <c r="AD990" s="10"/>
      <c r="AE990" s="10"/>
      <c r="AF990" s="10"/>
      <c r="AG990" s="10"/>
      <c r="AH990" s="10"/>
      <c r="AI990" s="10"/>
    </row>
    <row r="991" ht="14.25" customHeight="1">
      <c r="A991" s="9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10"/>
      <c r="AD991" s="10"/>
      <c r="AE991" s="10"/>
      <c r="AF991" s="10"/>
      <c r="AG991" s="10"/>
      <c r="AH991" s="10"/>
      <c r="AI991" s="10"/>
    </row>
    <row r="992" ht="14.25" customHeight="1">
      <c r="A992" s="9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10"/>
      <c r="AD992" s="10"/>
      <c r="AE992" s="10"/>
      <c r="AF992" s="10"/>
      <c r="AG992" s="10"/>
      <c r="AH992" s="10"/>
      <c r="AI992" s="10"/>
    </row>
    <row r="993" ht="14.25" customHeight="1">
      <c r="A993" s="9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10"/>
      <c r="AD993" s="10"/>
      <c r="AE993" s="10"/>
      <c r="AF993" s="10"/>
      <c r="AG993" s="10"/>
      <c r="AH993" s="10"/>
      <c r="AI993" s="10"/>
    </row>
    <row r="994" ht="14.25" customHeight="1">
      <c r="A994" s="9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10"/>
      <c r="AD994" s="10"/>
      <c r="AE994" s="10"/>
      <c r="AF994" s="10"/>
      <c r="AG994" s="10"/>
      <c r="AH994" s="10"/>
      <c r="AI994" s="10"/>
    </row>
    <row r="995" ht="14.25" customHeight="1">
      <c r="A995" s="9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10"/>
      <c r="AD995" s="10"/>
      <c r="AE995" s="10"/>
      <c r="AF995" s="10"/>
      <c r="AG995" s="10"/>
      <c r="AH995" s="10"/>
      <c r="AI995" s="10"/>
    </row>
    <row r="996" ht="14.25" customHeight="1">
      <c r="A996" s="9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10"/>
      <c r="AD996" s="10"/>
      <c r="AE996" s="10"/>
      <c r="AF996" s="10"/>
      <c r="AG996" s="10"/>
      <c r="AH996" s="10"/>
      <c r="AI996" s="10"/>
    </row>
    <row r="997" ht="14.25" customHeight="1">
      <c r="A997" s="9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10"/>
      <c r="AD997" s="10"/>
      <c r="AE997" s="10"/>
      <c r="AF997" s="10"/>
      <c r="AG997" s="10"/>
      <c r="AH997" s="10"/>
      <c r="AI997" s="10"/>
    </row>
    <row r="998" ht="14.25" customHeight="1">
      <c r="A998" s="9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10"/>
      <c r="AD998" s="10"/>
      <c r="AE998" s="10"/>
      <c r="AF998" s="10"/>
      <c r="AG998" s="10"/>
      <c r="AH998" s="10"/>
      <c r="AI998" s="10"/>
    </row>
    <row r="999" ht="14.25" customHeight="1">
      <c r="A999" s="9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10"/>
      <c r="AD999" s="10"/>
      <c r="AE999" s="10"/>
      <c r="AF999" s="10"/>
      <c r="AG999" s="10"/>
      <c r="AH999" s="10"/>
      <c r="AI999" s="10"/>
    </row>
    <row r="1000" ht="14.25" customHeight="1">
      <c r="A1000" s="9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10"/>
      <c r="AD1000" s="10"/>
      <c r="AE1000" s="10"/>
      <c r="AF1000" s="10"/>
      <c r="AG1000" s="10"/>
      <c r="AH1000" s="10"/>
      <c r="AI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12"/>
      <c r="U1" s="16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ht="12.75" customHeight="1">
      <c r="A2" s="22"/>
      <c r="C2" s="17"/>
      <c r="E2" s="17"/>
      <c r="G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4"/>
      <c r="U2" s="25"/>
      <c r="V2" s="17"/>
      <c r="W2" s="33">
        <v>42613.0</v>
      </c>
      <c r="X2" s="33">
        <v>42613.0</v>
      </c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ht="12.75" customHeight="1">
      <c r="A3" s="36" t="s">
        <v>20</v>
      </c>
      <c r="B3" s="37"/>
      <c r="C3" s="38" t="s">
        <v>7</v>
      </c>
      <c r="D3" s="38" t="s">
        <v>8</v>
      </c>
      <c r="E3" s="38" t="s">
        <v>23</v>
      </c>
      <c r="F3" s="38" t="s">
        <v>24</v>
      </c>
      <c r="G3" s="38" t="s">
        <v>25</v>
      </c>
      <c r="H3" s="38" t="s">
        <v>26</v>
      </c>
      <c r="I3" s="38" t="s">
        <v>27</v>
      </c>
      <c r="J3" s="38" t="s">
        <v>28</v>
      </c>
      <c r="K3" s="38" t="s">
        <v>29</v>
      </c>
      <c r="L3" s="38" t="s">
        <v>30</v>
      </c>
      <c r="M3" s="38" t="s">
        <v>31</v>
      </c>
      <c r="N3" s="38" t="s">
        <v>32</v>
      </c>
      <c r="O3" s="38" t="s">
        <v>33</v>
      </c>
      <c r="P3" s="38" t="s">
        <v>34</v>
      </c>
      <c r="Q3" s="38" t="s">
        <v>35</v>
      </c>
      <c r="R3" s="38" t="s">
        <v>10</v>
      </c>
      <c r="S3" s="42"/>
      <c r="T3" s="43" t="s">
        <v>40</v>
      </c>
      <c r="U3" s="44" t="s">
        <v>43</v>
      </c>
      <c r="V3" s="17"/>
      <c r="W3" s="45" t="s">
        <v>45</v>
      </c>
      <c r="X3" s="45" t="s">
        <v>47</v>
      </c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ht="12.75" customHeight="1">
      <c r="A4" s="47" t="s">
        <v>17</v>
      </c>
      <c r="B4" s="48"/>
      <c r="C4" s="49">
        <v>0.0</v>
      </c>
      <c r="D4" s="49">
        <v>17.0</v>
      </c>
      <c r="E4" s="49">
        <v>60.0</v>
      </c>
      <c r="F4" s="49">
        <v>50.0</v>
      </c>
      <c r="G4" s="49">
        <v>54.0</v>
      </c>
      <c r="H4" s="49">
        <v>57.0</v>
      </c>
      <c r="I4" s="49">
        <v>41.0</v>
      </c>
      <c r="J4" s="49">
        <v>54.0</v>
      </c>
      <c r="K4" s="49">
        <v>0.0</v>
      </c>
      <c r="L4" s="49">
        <v>0.0</v>
      </c>
      <c r="M4" s="49">
        <v>0.0</v>
      </c>
      <c r="N4" s="49">
        <v>0.0</v>
      </c>
      <c r="O4" s="49">
        <v>0.0</v>
      </c>
      <c r="P4" s="49">
        <v>0.0</v>
      </c>
      <c r="Q4" s="49">
        <v>0.0</v>
      </c>
      <c r="R4" s="51">
        <f t="shared" ref="R4:R110" si="1">SUM(C4:Q4)</f>
        <v>333</v>
      </c>
      <c r="S4" s="52"/>
      <c r="T4" s="53">
        <v>13.0</v>
      </c>
      <c r="U4" s="53">
        <v>11.0</v>
      </c>
      <c r="V4" s="41"/>
      <c r="W4" s="54">
        <v>37.0</v>
      </c>
      <c r="X4" s="54">
        <v>53.0</v>
      </c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ht="12.75" customHeight="1">
      <c r="A5" s="47" t="s">
        <v>39</v>
      </c>
      <c r="B5" s="48"/>
      <c r="C5" s="49">
        <v>0.0</v>
      </c>
      <c r="D5" s="49">
        <v>0.0</v>
      </c>
      <c r="E5" s="49">
        <v>6.0</v>
      </c>
      <c r="F5" s="49">
        <v>7.0</v>
      </c>
      <c r="G5" s="49">
        <v>5.0</v>
      </c>
      <c r="H5" s="49">
        <v>1.0</v>
      </c>
      <c r="I5" s="49">
        <v>6.0</v>
      </c>
      <c r="J5" s="49">
        <v>5.0</v>
      </c>
      <c r="K5" s="49">
        <v>0.0</v>
      </c>
      <c r="L5" s="49">
        <v>0.0</v>
      </c>
      <c r="M5" s="49">
        <v>0.0</v>
      </c>
      <c r="N5" s="49">
        <v>0.0</v>
      </c>
      <c r="O5" s="49">
        <v>0.0</v>
      </c>
      <c r="P5" s="49">
        <v>0.0</v>
      </c>
      <c r="Q5" s="49">
        <v>0.0</v>
      </c>
      <c r="R5" s="51">
        <f t="shared" si="1"/>
        <v>30</v>
      </c>
      <c r="S5" s="52"/>
      <c r="T5" s="53">
        <v>0.0</v>
      </c>
      <c r="U5" s="53">
        <v>0.0</v>
      </c>
      <c r="V5" s="41"/>
      <c r="W5" s="54">
        <v>0.0</v>
      </c>
      <c r="X5" s="54">
        <v>0.0</v>
      </c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ht="12.75" customHeight="1">
      <c r="A6" s="47" t="s">
        <v>55</v>
      </c>
      <c r="B6" s="48"/>
      <c r="C6" s="49">
        <v>0.0</v>
      </c>
      <c r="D6" s="49">
        <v>16.0</v>
      </c>
      <c r="E6" s="49">
        <v>4.0</v>
      </c>
      <c r="F6" s="49">
        <v>4.0</v>
      </c>
      <c r="G6" s="49">
        <v>6.0</v>
      </c>
      <c r="H6" s="49">
        <v>6.0</v>
      </c>
      <c r="I6" s="49">
        <v>5.0</v>
      </c>
      <c r="J6" s="49">
        <v>5.0</v>
      </c>
      <c r="K6" s="49">
        <v>0.0</v>
      </c>
      <c r="L6" s="49">
        <v>0.0</v>
      </c>
      <c r="M6" s="49">
        <v>0.0</v>
      </c>
      <c r="N6" s="49">
        <v>0.0</v>
      </c>
      <c r="O6" s="49">
        <v>0.0</v>
      </c>
      <c r="P6" s="49">
        <v>0.0</v>
      </c>
      <c r="Q6" s="49">
        <v>0.0</v>
      </c>
      <c r="R6" s="51">
        <f t="shared" si="1"/>
        <v>46</v>
      </c>
      <c r="S6" s="52"/>
      <c r="T6" s="53">
        <v>0.0</v>
      </c>
      <c r="U6" s="53">
        <v>0.0</v>
      </c>
      <c r="V6" s="41"/>
      <c r="W6" s="54">
        <v>0.0</v>
      </c>
      <c r="X6" s="54">
        <v>0.0</v>
      </c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ht="12.75" customHeight="1">
      <c r="A7" s="47" t="s">
        <v>56</v>
      </c>
      <c r="B7" s="48"/>
      <c r="C7" s="49">
        <v>0.0</v>
      </c>
      <c r="D7" s="49">
        <v>13.0</v>
      </c>
      <c r="E7" s="49">
        <v>9.0</v>
      </c>
      <c r="F7" s="49">
        <v>15.0</v>
      </c>
      <c r="G7" s="49">
        <v>12.0</v>
      </c>
      <c r="H7" s="49">
        <v>14.0</v>
      </c>
      <c r="I7" s="49">
        <v>14.0</v>
      </c>
      <c r="J7" s="49">
        <v>10.0</v>
      </c>
      <c r="K7" s="49">
        <v>0.0</v>
      </c>
      <c r="L7" s="49">
        <v>0.0</v>
      </c>
      <c r="M7" s="49">
        <v>0.0</v>
      </c>
      <c r="N7" s="49">
        <v>0.0</v>
      </c>
      <c r="O7" s="49">
        <v>0.0</v>
      </c>
      <c r="P7" s="49">
        <v>0.0</v>
      </c>
      <c r="Q7" s="49">
        <v>0.0</v>
      </c>
      <c r="R7" s="51">
        <f t="shared" si="1"/>
        <v>87</v>
      </c>
      <c r="S7" s="52"/>
      <c r="T7" s="53">
        <v>0.0</v>
      </c>
      <c r="U7" s="53">
        <v>0.0</v>
      </c>
      <c r="V7" s="41"/>
      <c r="W7" s="54">
        <v>0.0</v>
      </c>
      <c r="X7" s="54">
        <v>0.0</v>
      </c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ht="12.75" customHeight="1">
      <c r="A8" s="47" t="s">
        <v>58</v>
      </c>
      <c r="B8" s="48"/>
      <c r="C8" s="49">
        <v>17.0</v>
      </c>
      <c r="D8" s="49">
        <v>0.0</v>
      </c>
      <c r="E8" s="49">
        <v>102.0</v>
      </c>
      <c r="F8" s="49">
        <v>109.0</v>
      </c>
      <c r="G8" s="49">
        <v>132.0</v>
      </c>
      <c r="H8" s="49">
        <v>129.0</v>
      </c>
      <c r="I8" s="49">
        <v>123.0</v>
      </c>
      <c r="J8" s="49">
        <v>133.0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51">
        <f t="shared" si="1"/>
        <v>745</v>
      </c>
      <c r="S8" s="52"/>
      <c r="T8" s="53">
        <v>7.0</v>
      </c>
      <c r="U8" s="53">
        <v>2.0</v>
      </c>
      <c r="V8" s="41"/>
      <c r="W8" s="54">
        <v>33.0</v>
      </c>
      <c r="X8" s="54">
        <v>11.0</v>
      </c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ht="12.75" customHeight="1">
      <c r="A9" s="47" t="s">
        <v>59</v>
      </c>
      <c r="B9" s="48"/>
      <c r="C9" s="49">
        <v>0.0</v>
      </c>
      <c r="D9" s="49">
        <v>0.0</v>
      </c>
      <c r="E9" s="49">
        <v>3.0</v>
      </c>
      <c r="F9" s="49">
        <v>6.0</v>
      </c>
      <c r="G9" s="49">
        <v>13.0</v>
      </c>
      <c r="H9" s="49">
        <v>5.0</v>
      </c>
      <c r="I9" s="49">
        <v>6.0</v>
      </c>
      <c r="J9" s="49">
        <v>2.0</v>
      </c>
      <c r="K9" s="49">
        <v>0.0</v>
      </c>
      <c r="L9" s="49">
        <v>0.0</v>
      </c>
      <c r="M9" s="49">
        <v>0.0</v>
      </c>
      <c r="N9" s="49">
        <v>0.0</v>
      </c>
      <c r="O9" s="49">
        <v>0.0</v>
      </c>
      <c r="P9" s="49">
        <v>0.0</v>
      </c>
      <c r="Q9" s="49">
        <v>0.0</v>
      </c>
      <c r="R9" s="51">
        <f t="shared" si="1"/>
        <v>35</v>
      </c>
      <c r="S9" s="52"/>
      <c r="T9" s="53">
        <v>0.0</v>
      </c>
      <c r="U9" s="53">
        <v>0.0</v>
      </c>
      <c r="V9" s="41"/>
      <c r="W9" s="54">
        <v>0.0</v>
      </c>
      <c r="X9" s="54">
        <v>0.0</v>
      </c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 ht="12.75" customHeight="1">
      <c r="A10" s="47" t="s">
        <v>61</v>
      </c>
      <c r="B10" s="48"/>
      <c r="C10" s="49">
        <v>0.0</v>
      </c>
      <c r="D10" s="49">
        <v>22.0</v>
      </c>
      <c r="E10" s="49">
        <v>34.0</v>
      </c>
      <c r="F10" s="49">
        <v>34.0</v>
      </c>
      <c r="G10" s="49">
        <v>34.0</v>
      </c>
      <c r="H10" s="49">
        <v>34.0</v>
      </c>
      <c r="I10" s="49">
        <v>40.0</v>
      </c>
      <c r="J10" s="49">
        <v>36.0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51">
        <f t="shared" si="1"/>
        <v>234</v>
      </c>
      <c r="S10" s="52"/>
      <c r="T10" s="53">
        <v>3.0</v>
      </c>
      <c r="U10" s="53">
        <v>9.0</v>
      </c>
      <c r="V10" s="41"/>
      <c r="W10" s="54">
        <v>25.0</v>
      </c>
      <c r="X10" s="54">
        <v>43.0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ht="12.75" customHeight="1">
      <c r="A11" s="47" t="s">
        <v>63</v>
      </c>
      <c r="B11" s="48"/>
      <c r="C11" s="49">
        <v>0.0</v>
      </c>
      <c r="D11" s="49">
        <v>0.0</v>
      </c>
      <c r="E11" s="49">
        <v>6.0</v>
      </c>
      <c r="F11" s="49">
        <v>4.0</v>
      </c>
      <c r="G11" s="49">
        <v>7.0</v>
      </c>
      <c r="H11" s="49">
        <v>2.0</v>
      </c>
      <c r="I11" s="49">
        <v>2.0</v>
      </c>
      <c r="J11" s="49">
        <v>1.0</v>
      </c>
      <c r="K11" s="49">
        <v>0.0</v>
      </c>
      <c r="L11" s="49">
        <v>0.0</v>
      </c>
      <c r="M11" s="49">
        <v>0.0</v>
      </c>
      <c r="N11" s="49">
        <v>0.0</v>
      </c>
      <c r="O11" s="49">
        <v>0.0</v>
      </c>
      <c r="P11" s="49">
        <v>0.0</v>
      </c>
      <c r="Q11" s="49">
        <v>0.0</v>
      </c>
      <c r="R11" s="51">
        <f t="shared" si="1"/>
        <v>22</v>
      </c>
      <c r="S11" s="57"/>
      <c r="T11" s="53">
        <v>0.0</v>
      </c>
      <c r="U11" s="53">
        <v>0.0</v>
      </c>
      <c r="V11" s="41"/>
      <c r="W11" s="54">
        <v>0.0</v>
      </c>
      <c r="X11" s="54">
        <v>0.0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ht="12.75" customHeight="1">
      <c r="A12" s="47" t="s">
        <v>67</v>
      </c>
      <c r="B12" s="48"/>
      <c r="C12" s="49">
        <v>0.0</v>
      </c>
      <c r="D12" s="49">
        <v>3.0</v>
      </c>
      <c r="E12" s="49">
        <v>3.0</v>
      </c>
      <c r="F12" s="49">
        <v>3.0</v>
      </c>
      <c r="G12" s="49">
        <v>3.0</v>
      </c>
      <c r="H12" s="49">
        <v>2.0</v>
      </c>
      <c r="I12" s="49">
        <v>4.0</v>
      </c>
      <c r="J12" s="49">
        <v>8.0</v>
      </c>
      <c r="K12" s="49">
        <v>0.0</v>
      </c>
      <c r="L12" s="49">
        <v>0.0</v>
      </c>
      <c r="M12" s="49">
        <v>0.0</v>
      </c>
      <c r="N12" s="49">
        <v>0.0</v>
      </c>
      <c r="O12" s="49">
        <v>0.0</v>
      </c>
      <c r="P12" s="49">
        <v>0.0</v>
      </c>
      <c r="Q12" s="49">
        <v>0.0</v>
      </c>
      <c r="R12" s="51">
        <f t="shared" si="1"/>
        <v>26</v>
      </c>
      <c r="S12" s="52"/>
      <c r="T12" s="53">
        <v>0.0</v>
      </c>
      <c r="U12" s="53">
        <v>0.0</v>
      </c>
      <c r="V12" s="41"/>
      <c r="W12" s="54">
        <v>0.0</v>
      </c>
      <c r="X12" s="54">
        <v>0.0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ht="12.75" customHeight="1">
      <c r="A13" s="47" t="s">
        <v>69</v>
      </c>
      <c r="B13" s="48"/>
      <c r="C13" s="49">
        <v>0.0</v>
      </c>
      <c r="D13" s="49">
        <v>12.0</v>
      </c>
      <c r="E13" s="49">
        <v>16.0</v>
      </c>
      <c r="F13" s="49">
        <v>20.0</v>
      </c>
      <c r="G13" s="49">
        <v>17.0</v>
      </c>
      <c r="H13" s="49">
        <v>25.0</v>
      </c>
      <c r="I13" s="49">
        <v>27.0</v>
      </c>
      <c r="J13" s="49">
        <v>25.0</v>
      </c>
      <c r="K13" s="49">
        <v>0.0</v>
      </c>
      <c r="L13" s="49">
        <v>0.0</v>
      </c>
      <c r="M13" s="49">
        <v>0.0</v>
      </c>
      <c r="N13" s="49">
        <v>0.0</v>
      </c>
      <c r="O13" s="49">
        <v>0.0</v>
      </c>
      <c r="P13" s="49">
        <v>0.0</v>
      </c>
      <c r="Q13" s="49">
        <v>0.0</v>
      </c>
      <c r="R13" s="51">
        <f t="shared" si="1"/>
        <v>142</v>
      </c>
      <c r="S13" s="52"/>
      <c r="T13" s="53">
        <v>0.0</v>
      </c>
      <c r="U13" s="53">
        <v>0.0</v>
      </c>
      <c r="V13" s="41"/>
      <c r="W13" s="54">
        <v>0.0</v>
      </c>
      <c r="X13" s="54">
        <v>0.0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ht="12.75" customHeight="1">
      <c r="A14" s="47" t="s">
        <v>70</v>
      </c>
      <c r="B14" s="48"/>
      <c r="C14" s="49">
        <v>11.0</v>
      </c>
      <c r="D14" s="49">
        <v>19.0</v>
      </c>
      <c r="E14" s="49">
        <v>92.0</v>
      </c>
      <c r="F14" s="49">
        <v>128.0</v>
      </c>
      <c r="G14" s="49">
        <v>98.0</v>
      </c>
      <c r="H14" s="49">
        <v>129.0</v>
      </c>
      <c r="I14" s="49">
        <v>126.0</v>
      </c>
      <c r="J14" s="49">
        <v>131.0</v>
      </c>
      <c r="K14" s="49">
        <v>0.0</v>
      </c>
      <c r="L14" s="49">
        <v>0.0</v>
      </c>
      <c r="M14" s="49">
        <v>0.0</v>
      </c>
      <c r="N14" s="49">
        <v>0.0</v>
      </c>
      <c r="O14" s="49">
        <v>0.0</v>
      </c>
      <c r="P14" s="49">
        <v>0.0</v>
      </c>
      <c r="Q14" s="49">
        <v>0.0</v>
      </c>
      <c r="R14" s="51">
        <f t="shared" si="1"/>
        <v>734</v>
      </c>
      <c r="S14" s="52"/>
      <c r="T14" s="53">
        <v>9.0</v>
      </c>
      <c r="U14" s="53">
        <v>11.0</v>
      </c>
      <c r="V14" s="41"/>
      <c r="W14" s="54">
        <v>39.0</v>
      </c>
      <c r="X14" s="54">
        <v>30.0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ht="12.75" customHeight="1">
      <c r="A15" s="47" t="s">
        <v>72</v>
      </c>
      <c r="B15" s="48"/>
      <c r="C15" s="49">
        <v>0.0</v>
      </c>
      <c r="D15" s="49">
        <v>21.0</v>
      </c>
      <c r="E15" s="49">
        <v>9.0</v>
      </c>
      <c r="F15" s="49">
        <v>10.0</v>
      </c>
      <c r="G15" s="49">
        <v>10.0</v>
      </c>
      <c r="H15" s="49">
        <v>13.0</v>
      </c>
      <c r="I15" s="49">
        <v>5.0</v>
      </c>
      <c r="J15" s="49">
        <v>7.0</v>
      </c>
      <c r="K15" s="49">
        <v>0.0</v>
      </c>
      <c r="L15" s="49">
        <v>0.0</v>
      </c>
      <c r="M15" s="49">
        <v>0.0</v>
      </c>
      <c r="N15" s="49">
        <v>0.0</v>
      </c>
      <c r="O15" s="49">
        <v>0.0</v>
      </c>
      <c r="P15" s="49">
        <v>0.0</v>
      </c>
      <c r="Q15" s="49">
        <v>0.0</v>
      </c>
      <c r="R15" s="51">
        <f t="shared" si="1"/>
        <v>75</v>
      </c>
      <c r="S15" s="52"/>
      <c r="T15" s="53">
        <v>0.0</v>
      </c>
      <c r="U15" s="53">
        <v>0.0</v>
      </c>
      <c r="V15" s="41"/>
      <c r="W15" s="54">
        <v>0.0</v>
      </c>
      <c r="X15" s="54">
        <v>0.0</v>
      </c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ht="12.75" customHeight="1">
      <c r="A16" s="47" t="s">
        <v>75</v>
      </c>
      <c r="B16" s="48"/>
      <c r="C16" s="49">
        <v>15.0</v>
      </c>
      <c r="D16" s="49">
        <v>0.0</v>
      </c>
      <c r="E16" s="49">
        <v>118.0</v>
      </c>
      <c r="F16" s="49">
        <v>139.0</v>
      </c>
      <c r="G16" s="49">
        <v>143.0</v>
      </c>
      <c r="H16" s="49">
        <v>187.0</v>
      </c>
      <c r="I16" s="49">
        <v>158.0</v>
      </c>
      <c r="J16" s="49">
        <v>191.0</v>
      </c>
      <c r="K16" s="49">
        <v>0.0</v>
      </c>
      <c r="L16" s="49">
        <v>0.0</v>
      </c>
      <c r="M16" s="49">
        <v>0.0</v>
      </c>
      <c r="N16" s="49">
        <v>0.0</v>
      </c>
      <c r="O16" s="49">
        <v>0.0</v>
      </c>
      <c r="P16" s="49">
        <v>0.0</v>
      </c>
      <c r="Q16" s="49">
        <v>0.0</v>
      </c>
      <c r="R16" s="51">
        <f t="shared" si="1"/>
        <v>951</v>
      </c>
      <c r="S16" s="52"/>
      <c r="T16" s="53">
        <v>20.0</v>
      </c>
      <c r="U16" s="53">
        <v>7.0</v>
      </c>
      <c r="V16" s="41"/>
      <c r="W16" s="54">
        <v>37.0</v>
      </c>
      <c r="X16" s="54">
        <v>29.0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ht="12.75" customHeight="1">
      <c r="A17" s="47" t="s">
        <v>76</v>
      </c>
      <c r="B17" s="48"/>
      <c r="C17" s="49">
        <v>0.0</v>
      </c>
      <c r="D17" s="49">
        <v>0.0</v>
      </c>
      <c r="E17" s="49">
        <v>12.0</v>
      </c>
      <c r="F17" s="49">
        <v>3.0</v>
      </c>
      <c r="G17" s="49">
        <v>11.0</v>
      </c>
      <c r="H17" s="49">
        <v>14.0</v>
      </c>
      <c r="I17" s="49">
        <v>9.0</v>
      </c>
      <c r="J17" s="49">
        <v>3.0</v>
      </c>
      <c r="K17" s="49">
        <v>0.0</v>
      </c>
      <c r="L17" s="49">
        <v>0.0</v>
      </c>
      <c r="M17" s="49">
        <v>0.0</v>
      </c>
      <c r="N17" s="49">
        <v>0.0</v>
      </c>
      <c r="O17" s="49">
        <v>0.0</v>
      </c>
      <c r="P17" s="49">
        <v>0.0</v>
      </c>
      <c r="Q17" s="49">
        <v>0.0</v>
      </c>
      <c r="R17" s="51">
        <f t="shared" si="1"/>
        <v>52</v>
      </c>
      <c r="S17" s="52"/>
      <c r="T17" s="53">
        <v>0.0</v>
      </c>
      <c r="U17" s="53">
        <v>0.0</v>
      </c>
      <c r="V17" s="41"/>
      <c r="W17" s="54">
        <v>0.0</v>
      </c>
      <c r="X17" s="54">
        <v>0.0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ht="12.75" customHeight="1">
      <c r="A18" s="47" t="s">
        <v>77</v>
      </c>
      <c r="B18" s="48"/>
      <c r="C18" s="49">
        <v>1.0</v>
      </c>
      <c r="D18" s="49">
        <v>22.0</v>
      </c>
      <c r="E18" s="49">
        <v>77.0</v>
      </c>
      <c r="F18" s="49">
        <v>70.0</v>
      </c>
      <c r="G18" s="49">
        <v>69.0</v>
      </c>
      <c r="H18" s="49">
        <v>73.0</v>
      </c>
      <c r="I18" s="49">
        <v>83.0</v>
      </c>
      <c r="J18" s="49">
        <v>63.0</v>
      </c>
      <c r="K18" s="49">
        <v>0.0</v>
      </c>
      <c r="L18" s="49">
        <v>0.0</v>
      </c>
      <c r="M18" s="49">
        <v>0.0</v>
      </c>
      <c r="N18" s="49">
        <v>0.0</v>
      </c>
      <c r="O18" s="49">
        <v>0.0</v>
      </c>
      <c r="P18" s="49">
        <v>0.0</v>
      </c>
      <c r="Q18" s="49">
        <v>0.0</v>
      </c>
      <c r="R18" s="51">
        <f t="shared" si="1"/>
        <v>458</v>
      </c>
      <c r="S18" s="52"/>
      <c r="T18" s="53">
        <v>14.0</v>
      </c>
      <c r="U18" s="53">
        <v>4.0</v>
      </c>
      <c r="V18" s="41"/>
      <c r="W18" s="54">
        <v>44.0</v>
      </c>
      <c r="X18" s="54">
        <v>29.0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ht="12.75" customHeight="1">
      <c r="A19" s="47" t="s">
        <v>78</v>
      </c>
      <c r="B19" s="48"/>
      <c r="C19" s="49">
        <v>0.0</v>
      </c>
      <c r="D19" s="49">
        <v>0.0</v>
      </c>
      <c r="E19" s="49">
        <v>9.0</v>
      </c>
      <c r="F19" s="49">
        <v>8.0</v>
      </c>
      <c r="G19" s="49">
        <v>15.0</v>
      </c>
      <c r="H19" s="49">
        <v>13.0</v>
      </c>
      <c r="I19" s="49">
        <v>12.0</v>
      </c>
      <c r="J19" s="49">
        <v>5.0</v>
      </c>
      <c r="K19" s="49">
        <v>0.0</v>
      </c>
      <c r="L19" s="49">
        <v>0.0</v>
      </c>
      <c r="M19" s="49">
        <v>0.0</v>
      </c>
      <c r="N19" s="49">
        <v>0.0</v>
      </c>
      <c r="O19" s="49">
        <v>0.0</v>
      </c>
      <c r="P19" s="49">
        <v>0.0</v>
      </c>
      <c r="Q19" s="49">
        <v>0.0</v>
      </c>
      <c r="R19" s="51">
        <f t="shared" si="1"/>
        <v>62</v>
      </c>
      <c r="S19" s="52"/>
      <c r="T19" s="53">
        <v>0.0</v>
      </c>
      <c r="U19" s="53">
        <v>0.0</v>
      </c>
      <c r="V19" s="41"/>
      <c r="W19" s="54">
        <v>0.0</v>
      </c>
      <c r="X19" s="54">
        <v>0.0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ht="12.75" customHeight="1">
      <c r="A20" s="47" t="s">
        <v>80</v>
      </c>
      <c r="B20" s="48"/>
      <c r="C20" s="49">
        <v>0.0</v>
      </c>
      <c r="D20" s="49">
        <v>10.0</v>
      </c>
      <c r="E20" s="49">
        <v>2.0</v>
      </c>
      <c r="F20" s="49">
        <v>2.0</v>
      </c>
      <c r="G20" s="49">
        <v>8.0</v>
      </c>
      <c r="H20" s="49">
        <v>5.0</v>
      </c>
      <c r="I20" s="49">
        <v>3.0</v>
      </c>
      <c r="J20" s="49">
        <v>9.0</v>
      </c>
      <c r="K20" s="49">
        <v>0.0</v>
      </c>
      <c r="L20" s="49">
        <v>0.0</v>
      </c>
      <c r="M20" s="49">
        <v>0.0</v>
      </c>
      <c r="N20" s="49">
        <v>0.0</v>
      </c>
      <c r="O20" s="49">
        <v>0.0</v>
      </c>
      <c r="P20" s="49">
        <v>0.0</v>
      </c>
      <c r="Q20" s="49">
        <v>0.0</v>
      </c>
      <c r="R20" s="51">
        <f t="shared" si="1"/>
        <v>39</v>
      </c>
      <c r="S20" s="52"/>
      <c r="T20" s="53">
        <v>0.0</v>
      </c>
      <c r="U20" s="53">
        <v>0.0</v>
      </c>
      <c r="V20" s="41"/>
      <c r="W20" s="54">
        <v>0.0</v>
      </c>
      <c r="X20" s="54">
        <v>0.0</v>
      </c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ht="12.75" customHeight="1">
      <c r="A21" s="47" t="s">
        <v>82</v>
      </c>
      <c r="B21" s="48"/>
      <c r="C21" s="49">
        <v>0.0</v>
      </c>
      <c r="D21" s="49">
        <v>15.0</v>
      </c>
      <c r="E21" s="49">
        <v>11.0</v>
      </c>
      <c r="F21" s="49">
        <v>7.0</v>
      </c>
      <c r="G21" s="49">
        <v>14.0</v>
      </c>
      <c r="H21" s="49">
        <v>12.0</v>
      </c>
      <c r="I21" s="49">
        <v>14.0</v>
      </c>
      <c r="J21" s="49">
        <v>17.0</v>
      </c>
      <c r="K21" s="49">
        <v>0.0</v>
      </c>
      <c r="L21" s="49">
        <v>0.0</v>
      </c>
      <c r="M21" s="49">
        <v>0.0</v>
      </c>
      <c r="N21" s="49">
        <v>0.0</v>
      </c>
      <c r="O21" s="49">
        <v>0.0</v>
      </c>
      <c r="P21" s="49">
        <v>0.0</v>
      </c>
      <c r="Q21" s="49">
        <v>0.0</v>
      </c>
      <c r="R21" s="51">
        <f t="shared" si="1"/>
        <v>90</v>
      </c>
      <c r="S21" s="52"/>
      <c r="T21" s="53">
        <v>0.0</v>
      </c>
      <c r="U21" s="53">
        <v>0.0</v>
      </c>
      <c r="V21" s="41"/>
      <c r="W21" s="54">
        <v>0.0</v>
      </c>
      <c r="X21" s="54">
        <v>0.0</v>
      </c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ht="12.75" customHeight="1">
      <c r="A22" s="47" t="s">
        <v>84</v>
      </c>
      <c r="B22" s="48"/>
      <c r="C22" s="49">
        <v>0.0</v>
      </c>
      <c r="D22" s="49">
        <v>0.0</v>
      </c>
      <c r="E22" s="49">
        <v>63.0</v>
      </c>
      <c r="F22" s="49">
        <v>56.0</v>
      </c>
      <c r="G22" s="49">
        <v>74.0</v>
      </c>
      <c r="H22" s="49">
        <v>72.0</v>
      </c>
      <c r="I22" s="49">
        <v>70.0</v>
      </c>
      <c r="J22" s="49">
        <v>62.0</v>
      </c>
      <c r="K22" s="49">
        <v>0.0</v>
      </c>
      <c r="L22" s="49">
        <v>0.0</v>
      </c>
      <c r="M22" s="49">
        <v>0.0</v>
      </c>
      <c r="N22" s="49">
        <v>0.0</v>
      </c>
      <c r="O22" s="49">
        <v>0.0</v>
      </c>
      <c r="P22" s="49">
        <v>0.0</v>
      </c>
      <c r="Q22" s="49">
        <v>0.0</v>
      </c>
      <c r="R22" s="51">
        <f t="shared" si="1"/>
        <v>397</v>
      </c>
      <c r="S22" s="52"/>
      <c r="T22" s="53">
        <v>5.0</v>
      </c>
      <c r="U22" s="53">
        <v>2.0</v>
      </c>
      <c r="V22" s="41"/>
      <c r="W22" s="54">
        <v>10.0</v>
      </c>
      <c r="X22" s="54">
        <v>8.0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ht="12.75" customHeight="1">
      <c r="A23" s="47" t="s">
        <v>85</v>
      </c>
      <c r="B23" s="48"/>
      <c r="C23" s="49">
        <v>0.0</v>
      </c>
      <c r="D23" s="49">
        <v>0.0</v>
      </c>
      <c r="E23" s="49">
        <v>8.0</v>
      </c>
      <c r="F23" s="49">
        <v>5.0</v>
      </c>
      <c r="G23" s="49">
        <v>4.0</v>
      </c>
      <c r="H23" s="49">
        <v>11.0</v>
      </c>
      <c r="I23" s="49">
        <v>2.0</v>
      </c>
      <c r="J23" s="49">
        <v>2.0</v>
      </c>
      <c r="K23" s="49">
        <v>0.0</v>
      </c>
      <c r="L23" s="49">
        <v>0.0</v>
      </c>
      <c r="M23" s="49">
        <v>0.0</v>
      </c>
      <c r="N23" s="49">
        <v>0.0</v>
      </c>
      <c r="O23" s="49">
        <v>0.0</v>
      </c>
      <c r="P23" s="49">
        <v>0.0</v>
      </c>
      <c r="Q23" s="49">
        <v>0.0</v>
      </c>
      <c r="R23" s="51">
        <f t="shared" si="1"/>
        <v>32</v>
      </c>
      <c r="S23" s="52"/>
      <c r="T23" s="53">
        <v>0.0</v>
      </c>
      <c r="U23" s="53">
        <v>0.0</v>
      </c>
      <c r="V23" s="41"/>
      <c r="W23" s="54">
        <v>0.0</v>
      </c>
      <c r="X23" s="54">
        <v>0.0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ht="12.75" customHeight="1">
      <c r="A24" s="47" t="s">
        <v>87</v>
      </c>
      <c r="B24" s="48"/>
      <c r="C24" s="49">
        <v>0.0</v>
      </c>
      <c r="D24" s="49">
        <v>0.0</v>
      </c>
      <c r="E24" s="49">
        <v>89.0</v>
      </c>
      <c r="F24" s="49">
        <v>70.0</v>
      </c>
      <c r="G24" s="49">
        <v>97.0</v>
      </c>
      <c r="H24" s="49">
        <v>89.0</v>
      </c>
      <c r="I24" s="49">
        <v>103.0</v>
      </c>
      <c r="J24" s="49">
        <v>88.0</v>
      </c>
      <c r="K24" s="49">
        <v>0.0</v>
      </c>
      <c r="L24" s="49">
        <v>0.0</v>
      </c>
      <c r="M24" s="49">
        <v>0.0</v>
      </c>
      <c r="N24" s="49">
        <v>0.0</v>
      </c>
      <c r="O24" s="49">
        <v>0.0</v>
      </c>
      <c r="P24" s="49">
        <v>0.0</v>
      </c>
      <c r="Q24" s="49">
        <v>0.0</v>
      </c>
      <c r="R24" s="51">
        <f t="shared" si="1"/>
        <v>536</v>
      </c>
      <c r="S24" s="52"/>
      <c r="T24" s="53">
        <v>8.0</v>
      </c>
      <c r="U24" s="53">
        <v>5.0</v>
      </c>
      <c r="V24" s="41"/>
      <c r="W24" s="54">
        <v>28.0</v>
      </c>
      <c r="X24" s="54">
        <v>14.0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ht="12.75" customHeight="1">
      <c r="A25" s="47" t="s">
        <v>89</v>
      </c>
      <c r="B25" s="48"/>
      <c r="C25" s="49">
        <v>0.0</v>
      </c>
      <c r="D25" s="49">
        <v>0.0</v>
      </c>
      <c r="E25" s="49">
        <v>4.0</v>
      </c>
      <c r="F25" s="49">
        <v>2.0</v>
      </c>
      <c r="G25" s="49">
        <v>3.0</v>
      </c>
      <c r="H25" s="49">
        <v>5.0</v>
      </c>
      <c r="I25" s="49">
        <v>6.0</v>
      </c>
      <c r="J25" s="49">
        <v>0.0</v>
      </c>
      <c r="K25" s="49">
        <v>0.0</v>
      </c>
      <c r="L25" s="49">
        <v>0.0</v>
      </c>
      <c r="M25" s="49">
        <v>0.0</v>
      </c>
      <c r="N25" s="49">
        <v>0.0</v>
      </c>
      <c r="O25" s="49">
        <v>0.0</v>
      </c>
      <c r="P25" s="49">
        <v>0.0</v>
      </c>
      <c r="Q25" s="49">
        <v>0.0</v>
      </c>
      <c r="R25" s="51">
        <f t="shared" si="1"/>
        <v>20</v>
      </c>
      <c r="S25" s="52"/>
      <c r="T25" s="53">
        <v>0.0</v>
      </c>
      <c r="U25" s="53">
        <v>0.0</v>
      </c>
      <c r="V25" s="41"/>
      <c r="W25" s="54">
        <v>0.0</v>
      </c>
      <c r="X25" s="54">
        <v>0.0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ht="12.75" customHeight="1">
      <c r="A26" s="47" t="s">
        <v>91</v>
      </c>
      <c r="B26" s="48"/>
      <c r="C26" s="49">
        <v>0.0</v>
      </c>
      <c r="D26" s="49">
        <v>38.0</v>
      </c>
      <c r="E26" s="49">
        <v>31.0</v>
      </c>
      <c r="F26" s="49">
        <v>39.0</v>
      </c>
      <c r="G26" s="49">
        <v>30.0</v>
      </c>
      <c r="H26" s="49">
        <v>37.0</v>
      </c>
      <c r="I26" s="49">
        <v>37.0</v>
      </c>
      <c r="J26" s="49">
        <v>37.0</v>
      </c>
      <c r="K26" s="49">
        <v>0.0</v>
      </c>
      <c r="L26" s="49">
        <v>0.0</v>
      </c>
      <c r="M26" s="49">
        <v>0.0</v>
      </c>
      <c r="N26" s="49">
        <v>0.0</v>
      </c>
      <c r="O26" s="49">
        <v>0.0</v>
      </c>
      <c r="P26" s="49">
        <v>0.0</v>
      </c>
      <c r="Q26" s="49">
        <v>0.0</v>
      </c>
      <c r="R26" s="51">
        <f t="shared" si="1"/>
        <v>249</v>
      </c>
      <c r="S26" s="52"/>
      <c r="T26" s="53">
        <v>7.0</v>
      </c>
      <c r="U26" s="53">
        <v>11.0</v>
      </c>
      <c r="V26" s="41"/>
      <c r="W26" s="54">
        <v>49.0</v>
      </c>
      <c r="X26" s="54">
        <v>53.0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ht="12.75" customHeight="1">
      <c r="A27" s="47" t="s">
        <v>93</v>
      </c>
      <c r="B27" s="48"/>
      <c r="C27" s="49">
        <v>0.0</v>
      </c>
      <c r="D27" s="49">
        <v>0.0</v>
      </c>
      <c r="E27" s="49">
        <v>2.0</v>
      </c>
      <c r="F27" s="49">
        <v>2.0</v>
      </c>
      <c r="G27" s="49">
        <v>0.0</v>
      </c>
      <c r="H27" s="49">
        <v>2.0</v>
      </c>
      <c r="I27" s="49">
        <v>0.0</v>
      </c>
      <c r="J27" s="49">
        <v>0.0</v>
      </c>
      <c r="K27" s="49">
        <v>0.0</v>
      </c>
      <c r="L27" s="49">
        <v>0.0</v>
      </c>
      <c r="M27" s="49">
        <v>0.0</v>
      </c>
      <c r="N27" s="49">
        <v>0.0</v>
      </c>
      <c r="O27" s="49">
        <v>0.0</v>
      </c>
      <c r="P27" s="49">
        <v>0.0</v>
      </c>
      <c r="Q27" s="49">
        <v>0.0</v>
      </c>
      <c r="R27" s="51">
        <f t="shared" si="1"/>
        <v>6</v>
      </c>
      <c r="S27" s="57"/>
      <c r="T27" s="53">
        <v>0.0</v>
      </c>
      <c r="U27" s="53">
        <v>0.0</v>
      </c>
      <c r="V27" s="41"/>
      <c r="W27" s="54">
        <v>0.0</v>
      </c>
      <c r="X27" s="54">
        <v>0.0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ht="12.75" customHeight="1">
      <c r="A28" s="47" t="s">
        <v>96</v>
      </c>
      <c r="B28" s="48"/>
      <c r="C28" s="49">
        <v>0.0</v>
      </c>
      <c r="D28" s="49">
        <v>4.0</v>
      </c>
      <c r="E28" s="49">
        <v>2.0</v>
      </c>
      <c r="F28" s="49">
        <v>3.0</v>
      </c>
      <c r="G28" s="49">
        <v>0.0</v>
      </c>
      <c r="H28" s="49">
        <v>4.0</v>
      </c>
      <c r="I28" s="49">
        <v>4.0</v>
      </c>
      <c r="J28" s="49">
        <v>1.0</v>
      </c>
      <c r="K28" s="49">
        <v>0.0</v>
      </c>
      <c r="L28" s="49">
        <v>0.0</v>
      </c>
      <c r="M28" s="49">
        <v>0.0</v>
      </c>
      <c r="N28" s="49">
        <v>0.0</v>
      </c>
      <c r="O28" s="49">
        <v>0.0</v>
      </c>
      <c r="P28" s="49">
        <v>0.0</v>
      </c>
      <c r="Q28" s="49">
        <v>0.0</v>
      </c>
      <c r="R28" s="51">
        <f t="shared" si="1"/>
        <v>18</v>
      </c>
      <c r="S28" s="52"/>
      <c r="T28" s="53">
        <v>0.0</v>
      </c>
      <c r="U28" s="53">
        <v>0.0</v>
      </c>
      <c r="V28" s="41"/>
      <c r="W28" s="54">
        <v>0.0</v>
      </c>
      <c r="X28" s="54">
        <v>0.0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ht="12.75" customHeight="1">
      <c r="A29" s="47" t="s">
        <v>97</v>
      </c>
      <c r="B29" s="48"/>
      <c r="C29" s="49">
        <v>0.0</v>
      </c>
      <c r="D29" s="49">
        <v>33.0</v>
      </c>
      <c r="E29" s="49">
        <v>31.0</v>
      </c>
      <c r="F29" s="49">
        <v>24.0</v>
      </c>
      <c r="G29" s="49">
        <v>23.0</v>
      </c>
      <c r="H29" s="49">
        <v>35.0</v>
      </c>
      <c r="I29" s="49">
        <v>27.0</v>
      </c>
      <c r="J29" s="49">
        <v>19.0</v>
      </c>
      <c r="K29" s="49">
        <v>0.0</v>
      </c>
      <c r="L29" s="49">
        <v>0.0</v>
      </c>
      <c r="M29" s="49">
        <v>0.0</v>
      </c>
      <c r="N29" s="49">
        <v>0.0</v>
      </c>
      <c r="O29" s="49">
        <v>0.0</v>
      </c>
      <c r="P29" s="49">
        <v>0.0</v>
      </c>
      <c r="Q29" s="49">
        <v>0.0</v>
      </c>
      <c r="R29" s="51">
        <f t="shared" si="1"/>
        <v>192</v>
      </c>
      <c r="S29" s="52"/>
      <c r="T29" s="53">
        <v>0.0</v>
      </c>
      <c r="U29" s="53">
        <v>0.0</v>
      </c>
      <c r="V29" s="41"/>
      <c r="W29" s="54">
        <v>0.0</v>
      </c>
      <c r="X29" s="54">
        <v>0.0</v>
      </c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>
      <c r="A30" s="47" t="s">
        <v>98</v>
      </c>
      <c r="B30" s="48"/>
      <c r="C30" s="49">
        <v>9.0</v>
      </c>
      <c r="D30" s="49">
        <v>0.0</v>
      </c>
      <c r="E30" s="49">
        <v>41.0</v>
      </c>
      <c r="F30" s="49">
        <v>50.0</v>
      </c>
      <c r="G30" s="49">
        <v>50.0</v>
      </c>
      <c r="H30" s="49">
        <v>54.0</v>
      </c>
      <c r="I30" s="49">
        <v>78.0</v>
      </c>
      <c r="J30" s="49">
        <v>54.0</v>
      </c>
      <c r="K30" s="49">
        <v>0.0</v>
      </c>
      <c r="L30" s="49">
        <v>0.0</v>
      </c>
      <c r="M30" s="49">
        <v>0.0</v>
      </c>
      <c r="N30" s="49">
        <v>0.0</v>
      </c>
      <c r="O30" s="49">
        <v>0.0</v>
      </c>
      <c r="P30" s="49">
        <v>0.0</v>
      </c>
      <c r="Q30" s="49">
        <v>0.0</v>
      </c>
      <c r="R30" s="51">
        <f t="shared" si="1"/>
        <v>336</v>
      </c>
      <c r="S30" s="52"/>
      <c r="T30" s="53">
        <v>7.0</v>
      </c>
      <c r="U30" s="53">
        <v>4.0</v>
      </c>
      <c r="V30" s="41"/>
      <c r="W30" s="54">
        <v>21.0</v>
      </c>
      <c r="X30" s="54">
        <v>11.0</v>
      </c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>
      <c r="A31" s="47" t="s">
        <v>99</v>
      </c>
      <c r="B31" s="48"/>
      <c r="C31" s="49">
        <v>0.0</v>
      </c>
      <c r="D31" s="49">
        <v>0.0</v>
      </c>
      <c r="E31" s="49">
        <v>0.0</v>
      </c>
      <c r="F31" s="49">
        <v>2.0</v>
      </c>
      <c r="G31" s="49">
        <v>1.0</v>
      </c>
      <c r="H31" s="49">
        <v>1.0</v>
      </c>
      <c r="I31" s="49">
        <v>2.0</v>
      </c>
      <c r="J31" s="49">
        <v>3.0</v>
      </c>
      <c r="K31" s="49">
        <v>0.0</v>
      </c>
      <c r="L31" s="49">
        <v>0.0</v>
      </c>
      <c r="M31" s="49">
        <v>0.0</v>
      </c>
      <c r="N31" s="49">
        <v>0.0</v>
      </c>
      <c r="O31" s="49">
        <v>0.0</v>
      </c>
      <c r="P31" s="49">
        <v>0.0</v>
      </c>
      <c r="Q31" s="49">
        <v>0.0</v>
      </c>
      <c r="R31" s="51">
        <f t="shared" si="1"/>
        <v>9</v>
      </c>
      <c r="S31" s="57"/>
      <c r="T31" s="53">
        <v>0.0</v>
      </c>
      <c r="U31" s="53">
        <v>0.0</v>
      </c>
      <c r="V31" s="41"/>
      <c r="W31" s="54">
        <v>0.0</v>
      </c>
      <c r="X31" s="54">
        <v>0.0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>
      <c r="A32" s="47" t="s">
        <v>100</v>
      </c>
      <c r="B32" s="48"/>
      <c r="C32" s="49">
        <v>42.0</v>
      </c>
      <c r="D32" s="49">
        <v>25.0</v>
      </c>
      <c r="E32" s="49">
        <v>84.0</v>
      </c>
      <c r="F32" s="49">
        <v>87.0</v>
      </c>
      <c r="G32" s="49">
        <v>104.0</v>
      </c>
      <c r="H32" s="49">
        <v>88.0</v>
      </c>
      <c r="I32" s="49">
        <v>105.0</v>
      </c>
      <c r="J32" s="49">
        <v>80.0</v>
      </c>
      <c r="K32" s="49">
        <v>0.0</v>
      </c>
      <c r="L32" s="49">
        <v>0.0</v>
      </c>
      <c r="M32" s="49">
        <v>0.0</v>
      </c>
      <c r="N32" s="49">
        <v>0.0</v>
      </c>
      <c r="O32" s="49">
        <v>0.0</v>
      </c>
      <c r="P32" s="49">
        <v>0.0</v>
      </c>
      <c r="Q32" s="49">
        <v>0.0</v>
      </c>
      <c r="R32" s="51">
        <f t="shared" si="1"/>
        <v>615</v>
      </c>
      <c r="S32" s="52"/>
      <c r="T32" s="53">
        <v>6.0</v>
      </c>
      <c r="U32" s="53">
        <v>8.0</v>
      </c>
      <c r="V32" s="41"/>
      <c r="W32" s="54">
        <v>69.0</v>
      </c>
      <c r="X32" s="54">
        <v>27.0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>
      <c r="A33" s="47" t="s">
        <v>101</v>
      </c>
      <c r="B33" s="48"/>
      <c r="C33" s="49">
        <v>0.0</v>
      </c>
      <c r="D33" s="49">
        <v>5.0</v>
      </c>
      <c r="E33" s="49">
        <v>5.0</v>
      </c>
      <c r="F33" s="49">
        <v>7.0</v>
      </c>
      <c r="G33" s="49">
        <v>8.0</v>
      </c>
      <c r="H33" s="49">
        <v>5.0</v>
      </c>
      <c r="I33" s="49">
        <v>7.0</v>
      </c>
      <c r="J33" s="49">
        <v>5.0</v>
      </c>
      <c r="K33" s="49">
        <v>0.0</v>
      </c>
      <c r="L33" s="49">
        <v>0.0</v>
      </c>
      <c r="M33" s="49">
        <v>0.0</v>
      </c>
      <c r="N33" s="49">
        <v>0.0</v>
      </c>
      <c r="O33" s="49">
        <v>0.0</v>
      </c>
      <c r="P33" s="49">
        <v>0.0</v>
      </c>
      <c r="Q33" s="49">
        <v>0.0</v>
      </c>
      <c r="R33" s="51">
        <f t="shared" si="1"/>
        <v>42</v>
      </c>
      <c r="S33" s="52"/>
      <c r="T33" s="53">
        <v>0.0</v>
      </c>
      <c r="U33" s="53">
        <v>0.0</v>
      </c>
      <c r="V33" s="41"/>
      <c r="W33" s="54">
        <v>0.0</v>
      </c>
      <c r="X33" s="54">
        <v>0.0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>
      <c r="A34" s="47" t="s">
        <v>103</v>
      </c>
      <c r="B34" s="48"/>
      <c r="C34" s="49">
        <v>0.0</v>
      </c>
      <c r="D34" s="49">
        <v>5.0</v>
      </c>
      <c r="E34" s="49">
        <v>142.0</v>
      </c>
      <c r="F34" s="49">
        <v>147.0</v>
      </c>
      <c r="G34" s="49">
        <v>137.0</v>
      </c>
      <c r="H34" s="49">
        <v>146.0</v>
      </c>
      <c r="I34" s="49">
        <v>142.0</v>
      </c>
      <c r="J34" s="49">
        <v>126.0</v>
      </c>
      <c r="K34" s="49">
        <v>0.0</v>
      </c>
      <c r="L34" s="49">
        <v>0.0</v>
      </c>
      <c r="M34" s="49">
        <v>0.0</v>
      </c>
      <c r="N34" s="49">
        <v>0.0</v>
      </c>
      <c r="O34" s="49">
        <v>0.0</v>
      </c>
      <c r="P34" s="49">
        <v>0.0</v>
      </c>
      <c r="Q34" s="49">
        <v>0.0</v>
      </c>
      <c r="R34" s="51">
        <f t="shared" si="1"/>
        <v>845</v>
      </c>
      <c r="S34" s="52"/>
      <c r="T34" s="53">
        <v>15.0</v>
      </c>
      <c r="U34" s="53">
        <v>9.0</v>
      </c>
      <c r="V34" s="41"/>
      <c r="W34" s="54">
        <v>57.0</v>
      </c>
      <c r="X34" s="54">
        <v>31.0</v>
      </c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>
      <c r="A35" s="47" t="s">
        <v>104</v>
      </c>
      <c r="B35" s="48"/>
      <c r="C35" s="49">
        <v>0.0</v>
      </c>
      <c r="D35" s="49">
        <v>33.0</v>
      </c>
      <c r="E35" s="49">
        <v>14.0</v>
      </c>
      <c r="F35" s="49">
        <v>21.0</v>
      </c>
      <c r="G35" s="49">
        <v>27.0</v>
      </c>
      <c r="H35" s="49">
        <v>20.0</v>
      </c>
      <c r="I35" s="49">
        <v>15.0</v>
      </c>
      <c r="J35" s="49">
        <v>7.0</v>
      </c>
      <c r="K35" s="49">
        <v>0.0</v>
      </c>
      <c r="L35" s="49">
        <v>0.0</v>
      </c>
      <c r="M35" s="49">
        <v>0.0</v>
      </c>
      <c r="N35" s="49">
        <v>0.0</v>
      </c>
      <c r="O35" s="49">
        <v>0.0</v>
      </c>
      <c r="P35" s="49">
        <v>0.0</v>
      </c>
      <c r="Q35" s="49">
        <v>0.0</v>
      </c>
      <c r="R35" s="51">
        <f t="shared" si="1"/>
        <v>137</v>
      </c>
      <c r="S35" s="52"/>
      <c r="T35" s="53">
        <v>0.0</v>
      </c>
      <c r="U35" s="53">
        <v>0.0</v>
      </c>
      <c r="V35" s="41"/>
      <c r="W35" s="54">
        <v>0.0</v>
      </c>
      <c r="X35" s="54">
        <v>0.0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>
      <c r="A36" s="47" t="s">
        <v>105</v>
      </c>
      <c r="B36" s="48"/>
      <c r="C36" s="49">
        <v>0.0</v>
      </c>
      <c r="D36" s="49">
        <v>0.0</v>
      </c>
      <c r="E36" s="49">
        <v>89.0</v>
      </c>
      <c r="F36" s="49">
        <v>85.0</v>
      </c>
      <c r="G36" s="49">
        <v>99.0</v>
      </c>
      <c r="H36" s="49">
        <v>104.0</v>
      </c>
      <c r="I36" s="49">
        <v>112.0</v>
      </c>
      <c r="J36" s="49">
        <v>126.0</v>
      </c>
      <c r="K36" s="49">
        <v>0.0</v>
      </c>
      <c r="L36" s="49">
        <v>0.0</v>
      </c>
      <c r="M36" s="49">
        <v>0.0</v>
      </c>
      <c r="N36" s="49">
        <v>0.0</v>
      </c>
      <c r="O36" s="49">
        <v>0.0</v>
      </c>
      <c r="P36" s="49">
        <v>0.0</v>
      </c>
      <c r="Q36" s="49">
        <v>0.0</v>
      </c>
      <c r="R36" s="51">
        <f t="shared" si="1"/>
        <v>615</v>
      </c>
      <c r="S36" s="52"/>
      <c r="T36" s="53">
        <v>3.0</v>
      </c>
      <c r="U36" s="53">
        <v>4.0</v>
      </c>
      <c r="V36" s="41"/>
      <c r="W36" s="54">
        <v>16.0</v>
      </c>
      <c r="X36" s="54">
        <v>9.0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>
      <c r="A37" s="47" t="s">
        <v>106</v>
      </c>
      <c r="B37" s="48"/>
      <c r="C37" s="49">
        <v>0.0</v>
      </c>
      <c r="D37" s="49">
        <v>0.0</v>
      </c>
      <c r="E37" s="49">
        <v>0.0</v>
      </c>
      <c r="F37" s="49">
        <v>4.0</v>
      </c>
      <c r="G37" s="49">
        <v>5.0</v>
      </c>
      <c r="H37" s="49">
        <v>6.0</v>
      </c>
      <c r="I37" s="49">
        <v>2.0</v>
      </c>
      <c r="J37" s="49">
        <v>1.0</v>
      </c>
      <c r="K37" s="49">
        <v>0.0</v>
      </c>
      <c r="L37" s="49">
        <v>0.0</v>
      </c>
      <c r="M37" s="49">
        <v>0.0</v>
      </c>
      <c r="N37" s="49">
        <v>0.0</v>
      </c>
      <c r="O37" s="49">
        <v>0.0</v>
      </c>
      <c r="P37" s="49">
        <v>0.0</v>
      </c>
      <c r="Q37" s="49">
        <v>0.0</v>
      </c>
      <c r="R37" s="51">
        <f t="shared" si="1"/>
        <v>18</v>
      </c>
      <c r="S37" s="52"/>
      <c r="T37" s="53">
        <v>0.0</v>
      </c>
      <c r="U37" s="53">
        <v>0.0</v>
      </c>
      <c r="V37" s="41"/>
      <c r="W37" s="54">
        <v>0.0</v>
      </c>
      <c r="X37" s="54">
        <v>0.0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>
      <c r="A38" s="47" t="s">
        <v>107</v>
      </c>
      <c r="B38" s="48"/>
      <c r="C38" s="49">
        <v>0.0</v>
      </c>
      <c r="D38" s="49">
        <v>0.0</v>
      </c>
      <c r="E38" s="49">
        <v>115.0</v>
      </c>
      <c r="F38" s="49">
        <v>117.0</v>
      </c>
      <c r="G38" s="49">
        <v>126.0</v>
      </c>
      <c r="H38" s="49">
        <v>147.0</v>
      </c>
      <c r="I38" s="49">
        <v>155.0</v>
      </c>
      <c r="J38" s="49">
        <v>153.0</v>
      </c>
      <c r="K38" s="49">
        <v>0.0</v>
      </c>
      <c r="L38" s="49">
        <v>0.0</v>
      </c>
      <c r="M38" s="49">
        <v>0.0</v>
      </c>
      <c r="N38" s="49">
        <v>0.0</v>
      </c>
      <c r="O38" s="49">
        <v>0.0</v>
      </c>
      <c r="P38" s="49">
        <v>0.0</v>
      </c>
      <c r="Q38" s="49">
        <v>0.0</v>
      </c>
      <c r="R38" s="51">
        <f t="shared" si="1"/>
        <v>813</v>
      </c>
      <c r="S38" s="52"/>
      <c r="T38" s="53">
        <v>4.0</v>
      </c>
      <c r="U38" s="53">
        <v>7.0</v>
      </c>
      <c r="V38" s="41"/>
      <c r="W38" s="54">
        <v>26.0</v>
      </c>
      <c r="X38" s="54">
        <v>16.0</v>
      </c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>
      <c r="A39" s="47" t="s">
        <v>108</v>
      </c>
      <c r="B39" s="48"/>
      <c r="C39" s="49">
        <v>0.0</v>
      </c>
      <c r="D39" s="49">
        <v>0.0</v>
      </c>
      <c r="E39" s="49">
        <v>9.0</v>
      </c>
      <c r="F39" s="49">
        <v>4.0</v>
      </c>
      <c r="G39" s="49">
        <v>9.0</v>
      </c>
      <c r="H39" s="49">
        <v>7.0</v>
      </c>
      <c r="I39" s="49">
        <v>6.0</v>
      </c>
      <c r="J39" s="49">
        <v>5.0</v>
      </c>
      <c r="K39" s="49">
        <v>0.0</v>
      </c>
      <c r="L39" s="49">
        <v>0.0</v>
      </c>
      <c r="M39" s="49">
        <v>0.0</v>
      </c>
      <c r="N39" s="49">
        <v>0.0</v>
      </c>
      <c r="O39" s="49">
        <v>0.0</v>
      </c>
      <c r="P39" s="49">
        <v>0.0</v>
      </c>
      <c r="Q39" s="49">
        <v>0.0</v>
      </c>
      <c r="R39" s="51">
        <f t="shared" si="1"/>
        <v>40</v>
      </c>
      <c r="S39" s="52"/>
      <c r="T39" s="53">
        <v>0.0</v>
      </c>
      <c r="U39" s="53">
        <v>0.0</v>
      </c>
      <c r="V39" s="41"/>
      <c r="W39" s="54">
        <v>0.0</v>
      </c>
      <c r="X39" s="54">
        <v>0.0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>
      <c r="A40" s="47" t="s">
        <v>109</v>
      </c>
      <c r="B40" s="48"/>
      <c r="C40" s="49">
        <v>12.0</v>
      </c>
      <c r="D40" s="49">
        <v>8.0</v>
      </c>
      <c r="E40" s="49">
        <v>45.0</v>
      </c>
      <c r="F40" s="49">
        <v>62.0</v>
      </c>
      <c r="G40" s="49">
        <v>59.0</v>
      </c>
      <c r="H40" s="49">
        <v>52.0</v>
      </c>
      <c r="I40" s="49">
        <v>47.0</v>
      </c>
      <c r="J40" s="49">
        <v>50.0</v>
      </c>
      <c r="K40" s="49">
        <v>0.0</v>
      </c>
      <c r="L40" s="49">
        <v>0.0</v>
      </c>
      <c r="M40" s="49">
        <v>0.0</v>
      </c>
      <c r="N40" s="49">
        <v>0.0</v>
      </c>
      <c r="O40" s="49">
        <v>0.0</v>
      </c>
      <c r="P40" s="49">
        <v>0.0</v>
      </c>
      <c r="Q40" s="49">
        <v>0.0</v>
      </c>
      <c r="R40" s="51">
        <f t="shared" si="1"/>
        <v>335</v>
      </c>
      <c r="S40" s="52"/>
      <c r="T40" s="53">
        <v>8.0</v>
      </c>
      <c r="U40" s="53">
        <v>11.0</v>
      </c>
      <c r="V40" s="41"/>
      <c r="W40" s="54">
        <v>44.0</v>
      </c>
      <c r="X40" s="54">
        <v>49.0</v>
      </c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>
      <c r="A41" s="47" t="s">
        <v>111</v>
      </c>
      <c r="B41" s="48"/>
      <c r="C41" s="49">
        <v>0.0</v>
      </c>
      <c r="D41" s="49">
        <v>8.0</v>
      </c>
      <c r="E41" s="49">
        <v>1.0</v>
      </c>
      <c r="F41" s="49">
        <v>1.0</v>
      </c>
      <c r="G41" s="49">
        <v>1.0</v>
      </c>
      <c r="H41" s="49">
        <v>2.0</v>
      </c>
      <c r="I41" s="49">
        <v>2.0</v>
      </c>
      <c r="J41" s="49">
        <v>1.0</v>
      </c>
      <c r="K41" s="49">
        <v>0.0</v>
      </c>
      <c r="L41" s="49">
        <v>0.0</v>
      </c>
      <c r="M41" s="49">
        <v>0.0</v>
      </c>
      <c r="N41" s="49">
        <v>0.0</v>
      </c>
      <c r="O41" s="49">
        <v>0.0</v>
      </c>
      <c r="P41" s="49">
        <v>0.0</v>
      </c>
      <c r="Q41" s="49">
        <v>0.0</v>
      </c>
      <c r="R41" s="51">
        <f t="shared" si="1"/>
        <v>16</v>
      </c>
      <c r="S41" s="52"/>
      <c r="T41" s="53">
        <v>0.0</v>
      </c>
      <c r="U41" s="53">
        <v>0.0</v>
      </c>
      <c r="V41" s="41"/>
      <c r="W41" s="54">
        <v>0.0</v>
      </c>
      <c r="X41" s="54">
        <v>0.0</v>
      </c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>
      <c r="A42" s="47" t="s">
        <v>112</v>
      </c>
      <c r="B42" s="48"/>
      <c r="C42" s="49">
        <v>8.0</v>
      </c>
      <c r="D42" s="49">
        <v>10.0</v>
      </c>
      <c r="E42" s="49">
        <v>81.0</v>
      </c>
      <c r="F42" s="49">
        <v>72.0</v>
      </c>
      <c r="G42" s="49">
        <v>92.0</v>
      </c>
      <c r="H42" s="49">
        <v>93.0</v>
      </c>
      <c r="I42" s="49">
        <v>91.0</v>
      </c>
      <c r="J42" s="49">
        <v>95.0</v>
      </c>
      <c r="K42" s="49">
        <v>0.0</v>
      </c>
      <c r="L42" s="49">
        <v>0.0</v>
      </c>
      <c r="M42" s="49">
        <v>0.0</v>
      </c>
      <c r="N42" s="49">
        <v>0.0</v>
      </c>
      <c r="O42" s="49">
        <v>0.0</v>
      </c>
      <c r="P42" s="49">
        <v>0.0</v>
      </c>
      <c r="Q42" s="49">
        <v>0.0</v>
      </c>
      <c r="R42" s="51">
        <f t="shared" si="1"/>
        <v>542</v>
      </c>
      <c r="S42" s="52"/>
      <c r="T42" s="53">
        <v>10.0</v>
      </c>
      <c r="U42" s="53">
        <v>11.0</v>
      </c>
      <c r="V42" s="41"/>
      <c r="W42" s="54">
        <v>41.0</v>
      </c>
      <c r="X42" s="54">
        <v>35.0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>
      <c r="A43" s="47" t="s">
        <v>113</v>
      </c>
      <c r="B43" s="48"/>
      <c r="C43" s="49">
        <v>0.0</v>
      </c>
      <c r="D43" s="49">
        <v>0.0</v>
      </c>
      <c r="E43" s="49">
        <v>7.0</v>
      </c>
      <c r="F43" s="49">
        <v>8.0</v>
      </c>
      <c r="G43" s="49">
        <v>6.0</v>
      </c>
      <c r="H43" s="49">
        <v>8.0</v>
      </c>
      <c r="I43" s="49">
        <v>5.0</v>
      </c>
      <c r="J43" s="49">
        <v>10.0</v>
      </c>
      <c r="K43" s="49">
        <v>0.0</v>
      </c>
      <c r="L43" s="49">
        <v>0.0</v>
      </c>
      <c r="M43" s="49">
        <v>0.0</v>
      </c>
      <c r="N43" s="49">
        <v>0.0</v>
      </c>
      <c r="O43" s="49">
        <v>0.0</v>
      </c>
      <c r="P43" s="49">
        <v>0.0</v>
      </c>
      <c r="Q43" s="49">
        <v>0.0</v>
      </c>
      <c r="R43" s="51">
        <f t="shared" si="1"/>
        <v>44</v>
      </c>
      <c r="S43" s="57"/>
      <c r="T43" s="53">
        <v>0.0</v>
      </c>
      <c r="U43" s="53">
        <v>0.0</v>
      </c>
      <c r="V43" s="41"/>
      <c r="W43" s="54">
        <v>0.0</v>
      </c>
      <c r="X43" s="54">
        <v>0.0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>
      <c r="A44" s="47" t="s">
        <v>115</v>
      </c>
      <c r="B44" s="48"/>
      <c r="C44" s="49">
        <v>0.0</v>
      </c>
      <c r="D44" s="49">
        <v>11.0</v>
      </c>
      <c r="E44" s="49">
        <v>0.0</v>
      </c>
      <c r="F44" s="49">
        <v>5.0</v>
      </c>
      <c r="G44" s="49">
        <v>10.0</v>
      </c>
      <c r="H44" s="49">
        <v>2.0</v>
      </c>
      <c r="I44" s="49">
        <v>6.0</v>
      </c>
      <c r="J44" s="49">
        <v>3.0</v>
      </c>
      <c r="K44" s="49">
        <v>0.0</v>
      </c>
      <c r="L44" s="49">
        <v>0.0</v>
      </c>
      <c r="M44" s="49">
        <v>0.0</v>
      </c>
      <c r="N44" s="49">
        <v>0.0</v>
      </c>
      <c r="O44" s="49">
        <v>0.0</v>
      </c>
      <c r="P44" s="49">
        <v>0.0</v>
      </c>
      <c r="Q44" s="49">
        <v>0.0</v>
      </c>
      <c r="R44" s="51">
        <f t="shared" si="1"/>
        <v>37</v>
      </c>
      <c r="S44" s="52"/>
      <c r="T44" s="53">
        <v>0.0</v>
      </c>
      <c r="U44" s="53">
        <v>0.0</v>
      </c>
      <c r="V44" s="41"/>
      <c r="W44" s="54">
        <v>0.0</v>
      </c>
      <c r="X44" s="54">
        <v>0.0</v>
      </c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>
      <c r="A45" s="47" t="s">
        <v>116</v>
      </c>
      <c r="B45" s="48"/>
      <c r="C45" s="49">
        <v>0.0</v>
      </c>
      <c r="D45" s="49">
        <v>9.0</v>
      </c>
      <c r="E45" s="49">
        <v>8.0</v>
      </c>
      <c r="F45" s="49">
        <v>11.0</v>
      </c>
      <c r="G45" s="49">
        <v>10.0</v>
      </c>
      <c r="H45" s="49">
        <v>7.0</v>
      </c>
      <c r="I45" s="49">
        <v>14.0</v>
      </c>
      <c r="J45" s="49">
        <v>6.0</v>
      </c>
      <c r="K45" s="49">
        <v>0.0</v>
      </c>
      <c r="L45" s="49">
        <v>0.0</v>
      </c>
      <c r="M45" s="49">
        <v>0.0</v>
      </c>
      <c r="N45" s="49">
        <v>0.0</v>
      </c>
      <c r="O45" s="49">
        <v>0.0</v>
      </c>
      <c r="P45" s="49">
        <v>0.0</v>
      </c>
      <c r="Q45" s="49">
        <v>0.0</v>
      </c>
      <c r="R45" s="51">
        <f t="shared" si="1"/>
        <v>65</v>
      </c>
      <c r="S45" s="57"/>
      <c r="T45" s="53">
        <v>0.0</v>
      </c>
      <c r="U45" s="53">
        <v>0.0</v>
      </c>
      <c r="V45" s="41"/>
      <c r="W45" s="54">
        <v>0.0</v>
      </c>
      <c r="X45" s="54">
        <v>0.0</v>
      </c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>
      <c r="A46" s="47" t="s">
        <v>117</v>
      </c>
      <c r="B46" s="48"/>
      <c r="C46" s="49">
        <v>11.0</v>
      </c>
      <c r="D46" s="49">
        <v>0.0</v>
      </c>
      <c r="E46" s="49">
        <v>104.0</v>
      </c>
      <c r="F46" s="49">
        <v>94.0</v>
      </c>
      <c r="G46" s="49">
        <v>101.0</v>
      </c>
      <c r="H46" s="49">
        <v>96.0</v>
      </c>
      <c r="I46" s="49">
        <v>125.0</v>
      </c>
      <c r="J46" s="49">
        <v>118.0</v>
      </c>
      <c r="K46" s="49">
        <v>0.0</v>
      </c>
      <c r="L46" s="49">
        <v>0.0</v>
      </c>
      <c r="M46" s="49">
        <v>0.0</v>
      </c>
      <c r="N46" s="49">
        <v>0.0</v>
      </c>
      <c r="O46" s="49">
        <v>0.0</v>
      </c>
      <c r="P46" s="49">
        <v>0.0</v>
      </c>
      <c r="Q46" s="49">
        <v>0.0</v>
      </c>
      <c r="R46" s="51">
        <f t="shared" si="1"/>
        <v>649</v>
      </c>
      <c r="S46" s="52"/>
      <c r="T46" s="53">
        <v>13.0</v>
      </c>
      <c r="U46" s="53">
        <v>8.0</v>
      </c>
      <c r="V46" s="41"/>
      <c r="W46" s="54">
        <v>36.0</v>
      </c>
      <c r="X46" s="54">
        <v>25.0</v>
      </c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>
      <c r="A47" s="47" t="s">
        <v>118</v>
      </c>
      <c r="B47" s="48"/>
      <c r="C47" s="49">
        <v>0.0</v>
      </c>
      <c r="D47" s="49">
        <v>0.0</v>
      </c>
      <c r="E47" s="49">
        <v>10.0</v>
      </c>
      <c r="F47" s="49">
        <v>10.0</v>
      </c>
      <c r="G47" s="49">
        <v>7.0</v>
      </c>
      <c r="H47" s="49">
        <v>12.0</v>
      </c>
      <c r="I47" s="49">
        <v>8.0</v>
      </c>
      <c r="J47" s="49">
        <v>5.0</v>
      </c>
      <c r="K47" s="49">
        <v>0.0</v>
      </c>
      <c r="L47" s="49">
        <v>0.0</v>
      </c>
      <c r="M47" s="49">
        <v>0.0</v>
      </c>
      <c r="N47" s="49">
        <v>0.0</v>
      </c>
      <c r="O47" s="49">
        <v>0.0</v>
      </c>
      <c r="P47" s="49">
        <v>0.0</v>
      </c>
      <c r="Q47" s="49">
        <v>0.0</v>
      </c>
      <c r="R47" s="51">
        <f t="shared" si="1"/>
        <v>52</v>
      </c>
      <c r="S47" s="52"/>
      <c r="T47" s="53">
        <v>0.0</v>
      </c>
      <c r="U47" s="53">
        <v>0.0</v>
      </c>
      <c r="V47" s="41"/>
      <c r="W47" s="54">
        <v>0.0</v>
      </c>
      <c r="X47" s="54">
        <v>0.0</v>
      </c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>
      <c r="A48" s="47" t="s">
        <v>119</v>
      </c>
      <c r="B48" s="48"/>
      <c r="C48" s="49">
        <v>0.0</v>
      </c>
      <c r="D48" s="49">
        <v>0.0</v>
      </c>
      <c r="E48" s="49">
        <v>95.0</v>
      </c>
      <c r="F48" s="49">
        <v>87.0</v>
      </c>
      <c r="G48" s="49">
        <v>78.0</v>
      </c>
      <c r="H48" s="49">
        <v>80.0</v>
      </c>
      <c r="I48" s="49">
        <v>75.0</v>
      </c>
      <c r="J48" s="49">
        <v>75.0</v>
      </c>
      <c r="K48" s="49">
        <v>0.0</v>
      </c>
      <c r="L48" s="49">
        <v>0.0</v>
      </c>
      <c r="M48" s="49">
        <v>0.0</v>
      </c>
      <c r="N48" s="49">
        <v>0.0</v>
      </c>
      <c r="O48" s="49">
        <v>0.0</v>
      </c>
      <c r="P48" s="49">
        <v>0.0</v>
      </c>
      <c r="Q48" s="49">
        <v>0.0</v>
      </c>
      <c r="R48" s="51">
        <f t="shared" si="1"/>
        <v>490</v>
      </c>
      <c r="S48" s="52"/>
      <c r="T48" s="53">
        <v>21.0</v>
      </c>
      <c r="U48" s="53">
        <v>11.0</v>
      </c>
      <c r="V48" s="41"/>
      <c r="W48" s="54">
        <v>91.0</v>
      </c>
      <c r="X48" s="54">
        <v>38.0</v>
      </c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>
      <c r="A49" s="47" t="s">
        <v>120</v>
      </c>
      <c r="B49" s="48"/>
      <c r="C49" s="49">
        <v>0.0</v>
      </c>
      <c r="D49" s="49">
        <v>0.0</v>
      </c>
      <c r="E49" s="49">
        <v>13.0</v>
      </c>
      <c r="F49" s="49">
        <v>13.0</v>
      </c>
      <c r="G49" s="49">
        <v>5.0</v>
      </c>
      <c r="H49" s="49">
        <v>6.0</v>
      </c>
      <c r="I49" s="49">
        <v>10.0</v>
      </c>
      <c r="J49" s="49">
        <v>5.0</v>
      </c>
      <c r="K49" s="49">
        <v>0.0</v>
      </c>
      <c r="L49" s="49">
        <v>0.0</v>
      </c>
      <c r="M49" s="49">
        <v>0.0</v>
      </c>
      <c r="N49" s="49">
        <v>0.0</v>
      </c>
      <c r="O49" s="49">
        <v>0.0</v>
      </c>
      <c r="P49" s="49">
        <v>0.0</v>
      </c>
      <c r="Q49" s="49">
        <v>0.0</v>
      </c>
      <c r="R49" s="51">
        <f t="shared" si="1"/>
        <v>52</v>
      </c>
      <c r="S49" s="52"/>
      <c r="T49" s="53">
        <v>0.0</v>
      </c>
      <c r="U49" s="53">
        <v>0.0</v>
      </c>
      <c r="V49" s="41"/>
      <c r="W49" s="54">
        <v>0.0</v>
      </c>
      <c r="X49" s="54">
        <v>0.0</v>
      </c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>
      <c r="A50" s="47" t="s">
        <v>121</v>
      </c>
      <c r="B50" s="48"/>
      <c r="C50" s="49">
        <v>37.0</v>
      </c>
      <c r="D50" s="49">
        <v>15.0</v>
      </c>
      <c r="E50" s="49">
        <v>58.0</v>
      </c>
      <c r="F50" s="49">
        <v>49.0</v>
      </c>
      <c r="G50" s="49">
        <v>59.0</v>
      </c>
      <c r="H50" s="49">
        <v>54.0</v>
      </c>
      <c r="I50" s="49">
        <v>55.0</v>
      </c>
      <c r="J50" s="49">
        <v>56.0</v>
      </c>
      <c r="K50" s="49">
        <v>0.0</v>
      </c>
      <c r="L50" s="49">
        <v>0.0</v>
      </c>
      <c r="M50" s="49">
        <v>0.0</v>
      </c>
      <c r="N50" s="49">
        <v>0.0</v>
      </c>
      <c r="O50" s="49">
        <v>0.0</v>
      </c>
      <c r="P50" s="49">
        <v>0.0</v>
      </c>
      <c r="Q50" s="49">
        <v>0.0</v>
      </c>
      <c r="R50" s="51">
        <f t="shared" si="1"/>
        <v>383</v>
      </c>
      <c r="S50" s="52"/>
      <c r="T50" s="53">
        <v>11.0</v>
      </c>
      <c r="U50" s="53">
        <v>9.0</v>
      </c>
      <c r="V50" s="41"/>
      <c r="W50" s="54">
        <v>59.0</v>
      </c>
      <c r="X50" s="54">
        <v>42.0</v>
      </c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>
      <c r="A51" s="47" t="s">
        <v>122</v>
      </c>
      <c r="B51" s="48"/>
      <c r="C51" s="49">
        <v>0.0</v>
      </c>
      <c r="D51" s="49">
        <v>3.0</v>
      </c>
      <c r="E51" s="49">
        <v>11.0</v>
      </c>
      <c r="F51" s="49">
        <v>6.0</v>
      </c>
      <c r="G51" s="49">
        <v>11.0</v>
      </c>
      <c r="H51" s="49">
        <v>5.0</v>
      </c>
      <c r="I51" s="49">
        <v>11.0</v>
      </c>
      <c r="J51" s="49">
        <v>8.0</v>
      </c>
      <c r="K51" s="49">
        <v>0.0</v>
      </c>
      <c r="L51" s="49">
        <v>0.0</v>
      </c>
      <c r="M51" s="49">
        <v>0.0</v>
      </c>
      <c r="N51" s="49">
        <v>0.0</v>
      </c>
      <c r="O51" s="49">
        <v>0.0</v>
      </c>
      <c r="P51" s="49">
        <v>0.0</v>
      </c>
      <c r="Q51" s="49">
        <v>0.0</v>
      </c>
      <c r="R51" s="51">
        <f t="shared" si="1"/>
        <v>55</v>
      </c>
      <c r="S51" s="52"/>
      <c r="T51" s="53">
        <v>0.0</v>
      </c>
      <c r="U51" s="53">
        <v>0.0</v>
      </c>
      <c r="V51" s="41"/>
      <c r="W51" s="54">
        <v>0.0</v>
      </c>
      <c r="X51" s="54">
        <v>0.0</v>
      </c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>
      <c r="A52" s="47" t="s">
        <v>123</v>
      </c>
      <c r="B52" s="48"/>
      <c r="C52" s="49">
        <v>9.0</v>
      </c>
      <c r="D52" s="49">
        <v>0.0</v>
      </c>
      <c r="E52" s="49">
        <v>111.0</v>
      </c>
      <c r="F52" s="49">
        <v>125.0</v>
      </c>
      <c r="G52" s="49">
        <v>91.0</v>
      </c>
      <c r="H52" s="49">
        <v>111.0</v>
      </c>
      <c r="I52" s="49">
        <v>100.0</v>
      </c>
      <c r="J52" s="49">
        <v>111.0</v>
      </c>
      <c r="K52" s="49">
        <v>0.0</v>
      </c>
      <c r="L52" s="49">
        <v>0.0</v>
      </c>
      <c r="M52" s="49">
        <v>0.0</v>
      </c>
      <c r="N52" s="49">
        <v>0.0</v>
      </c>
      <c r="O52" s="49">
        <v>0.0</v>
      </c>
      <c r="P52" s="49">
        <v>0.0</v>
      </c>
      <c r="Q52" s="49">
        <v>0.0</v>
      </c>
      <c r="R52" s="51">
        <f t="shared" si="1"/>
        <v>658</v>
      </c>
      <c r="S52" s="52"/>
      <c r="T52" s="53">
        <v>11.0</v>
      </c>
      <c r="U52" s="53">
        <v>11.0</v>
      </c>
      <c r="V52" s="41"/>
      <c r="W52" s="54">
        <v>62.0</v>
      </c>
      <c r="X52" s="54">
        <v>41.0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>
      <c r="A53" s="47" t="s">
        <v>125</v>
      </c>
      <c r="B53" s="48"/>
      <c r="C53" s="49">
        <v>0.0</v>
      </c>
      <c r="D53" s="49">
        <v>0.0</v>
      </c>
      <c r="E53" s="49">
        <v>20.0</v>
      </c>
      <c r="F53" s="49">
        <v>19.0</v>
      </c>
      <c r="G53" s="49">
        <v>18.0</v>
      </c>
      <c r="H53" s="49">
        <v>13.0</v>
      </c>
      <c r="I53" s="49">
        <v>23.0</v>
      </c>
      <c r="J53" s="49">
        <v>11.0</v>
      </c>
      <c r="K53" s="49">
        <v>0.0</v>
      </c>
      <c r="L53" s="49">
        <v>0.0</v>
      </c>
      <c r="M53" s="49">
        <v>0.0</v>
      </c>
      <c r="N53" s="49">
        <v>0.0</v>
      </c>
      <c r="O53" s="49">
        <v>0.0</v>
      </c>
      <c r="P53" s="49">
        <v>0.0</v>
      </c>
      <c r="Q53" s="49">
        <v>0.0</v>
      </c>
      <c r="R53" s="51">
        <f t="shared" si="1"/>
        <v>104</v>
      </c>
      <c r="S53" s="52"/>
      <c r="T53" s="53">
        <v>0.0</v>
      </c>
      <c r="U53" s="53">
        <v>0.0</v>
      </c>
      <c r="V53" s="41"/>
      <c r="W53" s="54">
        <v>0.0</v>
      </c>
      <c r="X53" s="54">
        <v>0.0</v>
      </c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>
      <c r="A54" s="47" t="s">
        <v>126</v>
      </c>
      <c r="B54" s="48"/>
      <c r="C54" s="49">
        <v>0.0</v>
      </c>
      <c r="D54" s="49">
        <v>0.0</v>
      </c>
      <c r="E54" s="49">
        <v>92.0</v>
      </c>
      <c r="F54" s="49">
        <v>117.0</v>
      </c>
      <c r="G54" s="49">
        <v>120.0</v>
      </c>
      <c r="H54" s="49">
        <v>121.0</v>
      </c>
      <c r="I54" s="49">
        <v>138.0</v>
      </c>
      <c r="J54" s="49">
        <v>129.0</v>
      </c>
      <c r="K54" s="49">
        <v>0.0</v>
      </c>
      <c r="L54" s="49">
        <v>0.0</v>
      </c>
      <c r="M54" s="49">
        <v>0.0</v>
      </c>
      <c r="N54" s="49">
        <v>0.0</v>
      </c>
      <c r="O54" s="49">
        <v>0.0</v>
      </c>
      <c r="P54" s="49">
        <v>0.0</v>
      </c>
      <c r="Q54" s="49">
        <v>0.0</v>
      </c>
      <c r="R54" s="51">
        <f t="shared" si="1"/>
        <v>717</v>
      </c>
      <c r="S54" s="52"/>
      <c r="T54" s="53">
        <v>4.0</v>
      </c>
      <c r="U54" s="53">
        <v>5.0</v>
      </c>
      <c r="V54" s="41"/>
      <c r="W54" s="54">
        <v>31.0</v>
      </c>
      <c r="X54" s="54">
        <v>12.0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>
      <c r="A55" s="47" t="s">
        <v>128</v>
      </c>
      <c r="B55" s="48"/>
      <c r="C55" s="49">
        <v>0.0</v>
      </c>
      <c r="D55" s="49">
        <v>0.0</v>
      </c>
      <c r="E55" s="49">
        <v>8.0</v>
      </c>
      <c r="F55" s="49">
        <v>19.0</v>
      </c>
      <c r="G55" s="49">
        <v>18.0</v>
      </c>
      <c r="H55" s="49">
        <v>11.0</v>
      </c>
      <c r="I55" s="49">
        <v>10.0</v>
      </c>
      <c r="J55" s="49">
        <v>6.0</v>
      </c>
      <c r="K55" s="49">
        <v>0.0</v>
      </c>
      <c r="L55" s="49">
        <v>0.0</v>
      </c>
      <c r="M55" s="49">
        <v>0.0</v>
      </c>
      <c r="N55" s="49">
        <v>0.0</v>
      </c>
      <c r="O55" s="49">
        <v>0.0</v>
      </c>
      <c r="P55" s="49">
        <v>0.0</v>
      </c>
      <c r="Q55" s="49">
        <v>0.0</v>
      </c>
      <c r="R55" s="51">
        <f t="shared" si="1"/>
        <v>72</v>
      </c>
      <c r="S55" s="52"/>
      <c r="T55" s="53">
        <v>0.0</v>
      </c>
      <c r="U55" s="53">
        <v>0.0</v>
      </c>
      <c r="V55" s="41"/>
      <c r="W55" s="54">
        <v>0.0</v>
      </c>
      <c r="X55" s="54">
        <v>0.0</v>
      </c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>
      <c r="A56" s="47" t="s">
        <v>129</v>
      </c>
      <c r="B56" s="48"/>
      <c r="C56" s="49">
        <v>10.0</v>
      </c>
      <c r="D56" s="49">
        <v>22.0</v>
      </c>
      <c r="E56" s="49">
        <v>133.0</v>
      </c>
      <c r="F56" s="49">
        <v>125.0</v>
      </c>
      <c r="G56" s="49">
        <v>129.0</v>
      </c>
      <c r="H56" s="49">
        <v>99.0</v>
      </c>
      <c r="I56" s="49">
        <v>98.0</v>
      </c>
      <c r="J56" s="49">
        <v>98.0</v>
      </c>
      <c r="K56" s="49">
        <v>0.0</v>
      </c>
      <c r="L56" s="49">
        <v>0.0</v>
      </c>
      <c r="M56" s="49">
        <v>0.0</v>
      </c>
      <c r="N56" s="49">
        <v>0.0</v>
      </c>
      <c r="O56" s="49">
        <v>0.0</v>
      </c>
      <c r="P56" s="49">
        <v>0.0</v>
      </c>
      <c r="Q56" s="49">
        <v>0.0</v>
      </c>
      <c r="R56" s="51">
        <f t="shared" si="1"/>
        <v>714</v>
      </c>
      <c r="S56" s="52"/>
      <c r="T56" s="53">
        <v>7.0</v>
      </c>
      <c r="U56" s="53">
        <v>14.0</v>
      </c>
      <c r="V56" s="41"/>
      <c r="W56" s="54">
        <v>42.0</v>
      </c>
      <c r="X56" s="54">
        <v>47.0</v>
      </c>
      <c r="Y56" s="17"/>
      <c r="Z56" s="17"/>
      <c r="AA56" s="17"/>
      <c r="AB56" s="17"/>
      <c r="AC56" s="17"/>
      <c r="AD56" s="17"/>
      <c r="AE56" s="17"/>
      <c r="AF56" s="17"/>
      <c r="AG56" s="17"/>
      <c r="AH56" s="17"/>
    </row>
    <row r="57">
      <c r="A57" s="47" t="s">
        <v>130</v>
      </c>
      <c r="B57" s="48"/>
      <c r="C57" s="49">
        <v>0.0</v>
      </c>
      <c r="D57" s="49">
        <v>0.0</v>
      </c>
      <c r="E57" s="49">
        <v>25.0</v>
      </c>
      <c r="F57" s="49">
        <v>30.0</v>
      </c>
      <c r="G57" s="49">
        <v>28.0</v>
      </c>
      <c r="H57" s="49">
        <v>23.0</v>
      </c>
      <c r="I57" s="49">
        <v>23.0</v>
      </c>
      <c r="J57" s="49">
        <v>20.0</v>
      </c>
      <c r="K57" s="49">
        <v>0.0</v>
      </c>
      <c r="L57" s="49">
        <v>0.0</v>
      </c>
      <c r="M57" s="49">
        <v>0.0</v>
      </c>
      <c r="N57" s="49">
        <v>0.0</v>
      </c>
      <c r="O57" s="49">
        <v>0.0</v>
      </c>
      <c r="P57" s="49">
        <v>0.0</v>
      </c>
      <c r="Q57" s="49">
        <v>0.0</v>
      </c>
      <c r="R57" s="51">
        <f t="shared" si="1"/>
        <v>149</v>
      </c>
      <c r="S57" s="52"/>
      <c r="T57" s="53">
        <v>0.0</v>
      </c>
      <c r="U57" s="53">
        <v>0.0</v>
      </c>
      <c r="V57" s="41"/>
      <c r="W57" s="54">
        <v>0.0</v>
      </c>
      <c r="X57" s="54">
        <v>0.0</v>
      </c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>
      <c r="A58" s="47" t="s">
        <v>131</v>
      </c>
      <c r="B58" s="48"/>
      <c r="C58" s="49">
        <v>0.0</v>
      </c>
      <c r="D58" s="49">
        <v>13.0</v>
      </c>
      <c r="E58" s="49">
        <v>9.0</v>
      </c>
      <c r="F58" s="49">
        <v>6.0</v>
      </c>
      <c r="G58" s="49">
        <v>7.0</v>
      </c>
      <c r="H58" s="49">
        <v>3.0</v>
      </c>
      <c r="I58" s="49">
        <v>6.0</v>
      </c>
      <c r="J58" s="49">
        <v>5.0</v>
      </c>
      <c r="K58" s="49">
        <v>0.0</v>
      </c>
      <c r="L58" s="49">
        <v>0.0</v>
      </c>
      <c r="M58" s="49">
        <v>0.0</v>
      </c>
      <c r="N58" s="49">
        <v>0.0</v>
      </c>
      <c r="O58" s="49">
        <v>0.0</v>
      </c>
      <c r="P58" s="49">
        <v>0.0</v>
      </c>
      <c r="Q58" s="49">
        <v>0.0</v>
      </c>
      <c r="R58" s="51">
        <f t="shared" si="1"/>
        <v>49</v>
      </c>
      <c r="S58" s="52"/>
      <c r="T58" s="53">
        <v>0.0</v>
      </c>
      <c r="U58" s="53">
        <v>0.0</v>
      </c>
      <c r="V58" s="41"/>
      <c r="W58" s="54">
        <v>0.0</v>
      </c>
      <c r="X58" s="54">
        <v>0.0</v>
      </c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>
      <c r="A59" s="47" t="s">
        <v>132</v>
      </c>
      <c r="B59" s="48"/>
      <c r="C59" s="49">
        <v>0.0</v>
      </c>
      <c r="D59" s="49">
        <v>14.0</v>
      </c>
      <c r="E59" s="49">
        <v>14.0</v>
      </c>
      <c r="F59" s="49">
        <v>8.0</v>
      </c>
      <c r="G59" s="49">
        <v>6.0</v>
      </c>
      <c r="H59" s="49">
        <v>13.0</v>
      </c>
      <c r="I59" s="49">
        <v>11.0</v>
      </c>
      <c r="J59" s="49">
        <v>9.0</v>
      </c>
      <c r="K59" s="49">
        <v>0.0</v>
      </c>
      <c r="L59" s="49">
        <v>0.0</v>
      </c>
      <c r="M59" s="49">
        <v>0.0</v>
      </c>
      <c r="N59" s="49">
        <v>0.0</v>
      </c>
      <c r="O59" s="49">
        <v>0.0</v>
      </c>
      <c r="P59" s="49">
        <v>0.0</v>
      </c>
      <c r="Q59" s="49">
        <v>0.0</v>
      </c>
      <c r="R59" s="51">
        <f t="shared" si="1"/>
        <v>75</v>
      </c>
      <c r="S59" s="52"/>
      <c r="T59" s="53">
        <v>0.0</v>
      </c>
      <c r="U59" s="53">
        <v>0.0</v>
      </c>
      <c r="V59" s="41"/>
      <c r="W59" s="54">
        <v>0.0</v>
      </c>
      <c r="X59" s="54">
        <v>0.0</v>
      </c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>
      <c r="A60" s="47" t="s">
        <v>133</v>
      </c>
      <c r="B60" s="48"/>
      <c r="C60" s="49">
        <v>11.0</v>
      </c>
      <c r="D60" s="49">
        <v>0.0</v>
      </c>
      <c r="E60" s="49">
        <v>107.0</v>
      </c>
      <c r="F60" s="49">
        <v>98.0</v>
      </c>
      <c r="G60" s="49">
        <v>70.0</v>
      </c>
      <c r="H60" s="49">
        <v>86.0</v>
      </c>
      <c r="I60" s="49">
        <v>81.0</v>
      </c>
      <c r="J60" s="49">
        <v>75.0</v>
      </c>
      <c r="K60" s="49">
        <v>0.0</v>
      </c>
      <c r="L60" s="49">
        <v>0.0</v>
      </c>
      <c r="M60" s="49">
        <v>0.0</v>
      </c>
      <c r="N60" s="49">
        <v>0.0</v>
      </c>
      <c r="O60" s="49">
        <v>0.0</v>
      </c>
      <c r="P60" s="49">
        <v>0.0</v>
      </c>
      <c r="Q60" s="49">
        <v>0.0</v>
      </c>
      <c r="R60" s="51">
        <f t="shared" si="1"/>
        <v>528</v>
      </c>
      <c r="S60" s="52"/>
      <c r="T60" s="53">
        <v>5.0</v>
      </c>
      <c r="U60" s="53">
        <v>12.0</v>
      </c>
      <c r="V60" s="41"/>
      <c r="W60" s="54">
        <v>40.0</v>
      </c>
      <c r="X60" s="54">
        <v>35.0</v>
      </c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>
      <c r="A61" s="47" t="s">
        <v>134</v>
      </c>
      <c r="B61" s="48"/>
      <c r="C61" s="49">
        <v>0.0</v>
      </c>
      <c r="D61" s="49">
        <v>0.0</v>
      </c>
      <c r="E61" s="49">
        <v>2.0</v>
      </c>
      <c r="F61" s="49">
        <v>4.0</v>
      </c>
      <c r="G61" s="49">
        <v>4.0</v>
      </c>
      <c r="H61" s="49">
        <v>6.0</v>
      </c>
      <c r="I61" s="49">
        <v>4.0</v>
      </c>
      <c r="J61" s="49">
        <v>8.0</v>
      </c>
      <c r="K61" s="49">
        <v>0.0</v>
      </c>
      <c r="L61" s="49">
        <v>0.0</v>
      </c>
      <c r="M61" s="49">
        <v>0.0</v>
      </c>
      <c r="N61" s="49">
        <v>0.0</v>
      </c>
      <c r="O61" s="49">
        <v>0.0</v>
      </c>
      <c r="P61" s="49">
        <v>0.0</v>
      </c>
      <c r="Q61" s="49">
        <v>0.0</v>
      </c>
      <c r="R61" s="51">
        <f t="shared" si="1"/>
        <v>28</v>
      </c>
      <c r="S61" s="52"/>
      <c r="T61" s="53">
        <v>0.0</v>
      </c>
      <c r="U61" s="53">
        <v>0.0</v>
      </c>
      <c r="V61" s="41"/>
      <c r="W61" s="54">
        <v>0.0</v>
      </c>
      <c r="X61" s="54">
        <v>0.0</v>
      </c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>
      <c r="A62" s="47" t="s">
        <v>135</v>
      </c>
      <c r="B62" s="48"/>
      <c r="C62" s="49">
        <v>23.0</v>
      </c>
      <c r="D62" s="49">
        <v>35.0</v>
      </c>
      <c r="E62" s="49">
        <v>73.0</v>
      </c>
      <c r="F62" s="49">
        <v>84.0</v>
      </c>
      <c r="G62" s="49">
        <v>84.0</v>
      </c>
      <c r="H62" s="49">
        <v>87.0</v>
      </c>
      <c r="I62" s="49">
        <v>89.0</v>
      </c>
      <c r="J62" s="49">
        <v>87.0</v>
      </c>
      <c r="K62" s="49">
        <v>0.0</v>
      </c>
      <c r="L62" s="49">
        <v>0.0</v>
      </c>
      <c r="M62" s="49">
        <v>0.0</v>
      </c>
      <c r="N62" s="49">
        <v>0.0</v>
      </c>
      <c r="O62" s="49">
        <v>0.0</v>
      </c>
      <c r="P62" s="49">
        <v>0.0</v>
      </c>
      <c r="Q62" s="49">
        <v>0.0</v>
      </c>
      <c r="R62" s="51">
        <f t="shared" si="1"/>
        <v>562</v>
      </c>
      <c r="S62" s="52"/>
      <c r="T62" s="53">
        <v>21.0</v>
      </c>
      <c r="U62" s="53">
        <v>16.0</v>
      </c>
      <c r="V62" s="41"/>
      <c r="W62" s="54">
        <v>78.0</v>
      </c>
      <c r="X62" s="54">
        <v>49.0</v>
      </c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>
      <c r="A63" s="47" t="s">
        <v>136</v>
      </c>
      <c r="B63" s="48"/>
      <c r="C63" s="49">
        <v>0.0</v>
      </c>
      <c r="D63" s="49">
        <v>0.0</v>
      </c>
      <c r="E63" s="49">
        <v>14.0</v>
      </c>
      <c r="F63" s="49">
        <v>17.0</v>
      </c>
      <c r="G63" s="49">
        <v>10.0</v>
      </c>
      <c r="H63" s="49">
        <v>14.0</v>
      </c>
      <c r="I63" s="49">
        <v>8.0</v>
      </c>
      <c r="J63" s="49">
        <v>13.0</v>
      </c>
      <c r="K63" s="49">
        <v>0.0</v>
      </c>
      <c r="L63" s="49">
        <v>0.0</v>
      </c>
      <c r="M63" s="49">
        <v>0.0</v>
      </c>
      <c r="N63" s="49">
        <v>0.0</v>
      </c>
      <c r="O63" s="49">
        <v>0.0</v>
      </c>
      <c r="P63" s="49">
        <v>0.0</v>
      </c>
      <c r="Q63" s="49">
        <v>0.0</v>
      </c>
      <c r="R63" s="51">
        <f t="shared" si="1"/>
        <v>76</v>
      </c>
      <c r="S63" s="52"/>
      <c r="T63" s="53">
        <v>0.0</v>
      </c>
      <c r="U63" s="53">
        <v>0.0</v>
      </c>
      <c r="V63" s="41"/>
      <c r="W63" s="54">
        <v>0.0</v>
      </c>
      <c r="X63" s="54">
        <v>0.0</v>
      </c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>
      <c r="A64" s="47" t="s">
        <v>137</v>
      </c>
      <c r="B64" s="48"/>
      <c r="C64" s="49">
        <v>0.0</v>
      </c>
      <c r="D64" s="49">
        <v>6.0</v>
      </c>
      <c r="E64" s="49">
        <v>4.0</v>
      </c>
      <c r="F64" s="49">
        <v>6.0</v>
      </c>
      <c r="G64" s="49">
        <v>6.0</v>
      </c>
      <c r="H64" s="49">
        <v>1.0</v>
      </c>
      <c r="I64" s="49">
        <v>9.0</v>
      </c>
      <c r="J64" s="49">
        <v>1.0</v>
      </c>
      <c r="K64" s="49">
        <v>0.0</v>
      </c>
      <c r="L64" s="49">
        <v>0.0</v>
      </c>
      <c r="M64" s="49">
        <v>0.0</v>
      </c>
      <c r="N64" s="49">
        <v>0.0</v>
      </c>
      <c r="O64" s="49">
        <v>0.0</v>
      </c>
      <c r="P64" s="49">
        <v>0.0</v>
      </c>
      <c r="Q64" s="49">
        <v>0.0</v>
      </c>
      <c r="R64" s="51">
        <f t="shared" si="1"/>
        <v>33</v>
      </c>
      <c r="S64" s="52"/>
      <c r="T64" s="53">
        <v>0.0</v>
      </c>
      <c r="U64" s="53">
        <v>0.0</v>
      </c>
      <c r="V64" s="41"/>
      <c r="W64" s="54">
        <v>0.0</v>
      </c>
      <c r="X64" s="54">
        <v>0.0</v>
      </c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>
      <c r="A65" s="47" t="s">
        <v>139</v>
      </c>
      <c r="B65" s="48"/>
      <c r="C65" s="49">
        <v>0.0</v>
      </c>
      <c r="D65" s="49">
        <v>17.0</v>
      </c>
      <c r="E65" s="49">
        <v>14.0</v>
      </c>
      <c r="F65" s="49">
        <v>18.0</v>
      </c>
      <c r="G65" s="49">
        <v>27.0</v>
      </c>
      <c r="H65" s="49">
        <v>22.0</v>
      </c>
      <c r="I65" s="49">
        <v>18.0</v>
      </c>
      <c r="J65" s="49">
        <v>16.0</v>
      </c>
      <c r="K65" s="49">
        <v>0.0</v>
      </c>
      <c r="L65" s="49">
        <v>0.0</v>
      </c>
      <c r="M65" s="49">
        <v>0.0</v>
      </c>
      <c r="N65" s="49">
        <v>0.0</v>
      </c>
      <c r="O65" s="49">
        <v>0.0</v>
      </c>
      <c r="P65" s="49">
        <v>0.0</v>
      </c>
      <c r="Q65" s="49">
        <v>0.0</v>
      </c>
      <c r="R65" s="51">
        <f t="shared" si="1"/>
        <v>132</v>
      </c>
      <c r="S65" s="52"/>
      <c r="T65" s="53">
        <v>0.0</v>
      </c>
      <c r="U65" s="53">
        <v>0.0</v>
      </c>
      <c r="V65" s="41"/>
      <c r="W65" s="54">
        <v>0.0</v>
      </c>
      <c r="X65" s="54">
        <v>0.0</v>
      </c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>
      <c r="A66" s="47" t="s">
        <v>140</v>
      </c>
      <c r="B66" s="48"/>
      <c r="C66" s="49">
        <v>0.0</v>
      </c>
      <c r="D66" s="49">
        <v>16.0</v>
      </c>
      <c r="E66" s="49">
        <v>77.0</v>
      </c>
      <c r="F66" s="49">
        <v>85.0</v>
      </c>
      <c r="G66" s="49">
        <v>116.0</v>
      </c>
      <c r="H66" s="49">
        <v>100.0</v>
      </c>
      <c r="I66" s="49">
        <v>113.0</v>
      </c>
      <c r="J66" s="49">
        <v>151.0</v>
      </c>
      <c r="K66" s="49">
        <v>0.0</v>
      </c>
      <c r="L66" s="49">
        <v>0.0</v>
      </c>
      <c r="M66" s="49">
        <v>0.0</v>
      </c>
      <c r="N66" s="49">
        <v>0.0</v>
      </c>
      <c r="O66" s="49">
        <v>0.0</v>
      </c>
      <c r="P66" s="49">
        <v>0.0</v>
      </c>
      <c r="Q66" s="49">
        <v>0.0</v>
      </c>
      <c r="R66" s="51">
        <f t="shared" si="1"/>
        <v>658</v>
      </c>
      <c r="S66" s="52"/>
      <c r="T66" s="53">
        <v>3.0</v>
      </c>
      <c r="U66" s="53">
        <v>7.0</v>
      </c>
      <c r="V66" s="41"/>
      <c r="W66" s="54">
        <v>37.0</v>
      </c>
      <c r="X66" s="54">
        <v>33.0</v>
      </c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>
      <c r="A67" s="47" t="s">
        <v>141</v>
      </c>
      <c r="B67" s="48"/>
      <c r="C67" s="49">
        <v>0.0</v>
      </c>
      <c r="D67" s="49">
        <v>0.0</v>
      </c>
      <c r="E67" s="49">
        <v>9.0</v>
      </c>
      <c r="F67" s="49">
        <v>8.0</v>
      </c>
      <c r="G67" s="49">
        <v>0.0</v>
      </c>
      <c r="H67" s="49">
        <v>0.0</v>
      </c>
      <c r="I67" s="49">
        <v>0.0</v>
      </c>
      <c r="J67" s="49">
        <v>0.0</v>
      </c>
      <c r="K67" s="49">
        <v>0.0</v>
      </c>
      <c r="L67" s="49">
        <v>0.0</v>
      </c>
      <c r="M67" s="49">
        <v>0.0</v>
      </c>
      <c r="N67" s="49">
        <v>0.0</v>
      </c>
      <c r="O67" s="49">
        <v>0.0</v>
      </c>
      <c r="P67" s="49">
        <v>0.0</v>
      </c>
      <c r="Q67" s="49">
        <v>0.0</v>
      </c>
      <c r="R67" s="51">
        <f t="shared" si="1"/>
        <v>17</v>
      </c>
      <c r="S67" s="52"/>
      <c r="T67" s="53">
        <v>0.0</v>
      </c>
      <c r="U67" s="53">
        <v>0.0</v>
      </c>
      <c r="V67" s="41"/>
      <c r="W67" s="54">
        <v>0.0</v>
      </c>
      <c r="X67" s="54">
        <v>0.0</v>
      </c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>
      <c r="A68" s="47" t="s">
        <v>142</v>
      </c>
      <c r="B68" s="48"/>
      <c r="C68" s="49">
        <v>0.0</v>
      </c>
      <c r="D68" s="49">
        <v>9.0</v>
      </c>
      <c r="E68" s="49">
        <v>3.0</v>
      </c>
      <c r="F68" s="49">
        <v>1.0</v>
      </c>
      <c r="G68" s="49">
        <v>3.0</v>
      </c>
      <c r="H68" s="49">
        <v>8.0</v>
      </c>
      <c r="I68" s="49">
        <v>5.0</v>
      </c>
      <c r="J68" s="49">
        <v>1.0</v>
      </c>
      <c r="K68" s="49">
        <v>0.0</v>
      </c>
      <c r="L68" s="49">
        <v>0.0</v>
      </c>
      <c r="M68" s="49">
        <v>0.0</v>
      </c>
      <c r="N68" s="49">
        <v>0.0</v>
      </c>
      <c r="O68" s="49">
        <v>0.0</v>
      </c>
      <c r="P68" s="49">
        <v>0.0</v>
      </c>
      <c r="Q68" s="49">
        <v>0.0</v>
      </c>
      <c r="R68" s="51">
        <f t="shared" si="1"/>
        <v>30</v>
      </c>
      <c r="S68" s="52"/>
      <c r="T68" s="53">
        <v>0.0</v>
      </c>
      <c r="U68" s="53">
        <v>0.0</v>
      </c>
      <c r="V68" s="41"/>
      <c r="W68" s="54">
        <v>0.0</v>
      </c>
      <c r="X68" s="54">
        <v>0.0</v>
      </c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>
      <c r="A69" s="47" t="s">
        <v>143</v>
      </c>
      <c r="B69" s="48"/>
      <c r="C69" s="49">
        <v>0.0</v>
      </c>
      <c r="D69" s="49">
        <v>16.0</v>
      </c>
      <c r="E69" s="49">
        <v>11.0</v>
      </c>
      <c r="F69" s="49">
        <v>11.0</v>
      </c>
      <c r="G69" s="49">
        <v>14.0</v>
      </c>
      <c r="H69" s="49">
        <v>11.0</v>
      </c>
      <c r="I69" s="49">
        <v>21.0</v>
      </c>
      <c r="J69" s="49">
        <v>11.0</v>
      </c>
      <c r="K69" s="49">
        <v>0.0</v>
      </c>
      <c r="L69" s="49">
        <v>0.0</v>
      </c>
      <c r="M69" s="49">
        <v>0.0</v>
      </c>
      <c r="N69" s="49">
        <v>0.0</v>
      </c>
      <c r="O69" s="49">
        <v>0.0</v>
      </c>
      <c r="P69" s="49">
        <v>0.0</v>
      </c>
      <c r="Q69" s="49">
        <v>0.0</v>
      </c>
      <c r="R69" s="51">
        <f t="shared" si="1"/>
        <v>95</v>
      </c>
      <c r="S69" s="52"/>
      <c r="T69" s="53">
        <v>0.0</v>
      </c>
      <c r="U69" s="53">
        <v>0.0</v>
      </c>
      <c r="V69" s="41"/>
      <c r="W69" s="54">
        <v>0.0</v>
      </c>
      <c r="X69" s="54">
        <v>0.0</v>
      </c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>
      <c r="A70" s="47" t="s">
        <v>144</v>
      </c>
      <c r="B70" s="48"/>
      <c r="C70" s="49">
        <v>26.0</v>
      </c>
      <c r="D70" s="49">
        <v>0.0</v>
      </c>
      <c r="E70" s="49">
        <v>185.0</v>
      </c>
      <c r="F70" s="49">
        <v>180.0</v>
      </c>
      <c r="G70" s="49">
        <v>171.0</v>
      </c>
      <c r="H70" s="49">
        <v>206.0</v>
      </c>
      <c r="I70" s="49">
        <v>174.0</v>
      </c>
      <c r="J70" s="49">
        <v>166.0</v>
      </c>
      <c r="K70" s="49">
        <v>0.0</v>
      </c>
      <c r="L70" s="49">
        <v>0.0</v>
      </c>
      <c r="M70" s="49">
        <v>0.0</v>
      </c>
      <c r="N70" s="49">
        <v>0.0</v>
      </c>
      <c r="O70" s="49">
        <v>0.0</v>
      </c>
      <c r="P70" s="49">
        <v>0.0</v>
      </c>
      <c r="Q70" s="49">
        <v>0.0</v>
      </c>
      <c r="R70" s="51">
        <f t="shared" si="1"/>
        <v>1108</v>
      </c>
      <c r="S70" s="52"/>
      <c r="T70" s="53">
        <v>24.0</v>
      </c>
      <c r="U70" s="53">
        <v>8.0</v>
      </c>
      <c r="V70" s="41"/>
      <c r="W70" s="54">
        <v>52.0</v>
      </c>
      <c r="X70" s="54">
        <v>28.0</v>
      </c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>
      <c r="A71" s="47" t="s">
        <v>145</v>
      </c>
      <c r="B71" s="48"/>
      <c r="C71" s="49">
        <v>1.0</v>
      </c>
      <c r="D71" s="49">
        <v>0.0</v>
      </c>
      <c r="E71" s="49">
        <v>12.0</v>
      </c>
      <c r="F71" s="49">
        <v>17.0</v>
      </c>
      <c r="G71" s="49">
        <v>18.0</v>
      </c>
      <c r="H71" s="49">
        <v>18.0</v>
      </c>
      <c r="I71" s="49">
        <v>12.0</v>
      </c>
      <c r="J71" s="49">
        <v>5.0</v>
      </c>
      <c r="K71" s="49">
        <v>0.0</v>
      </c>
      <c r="L71" s="49">
        <v>0.0</v>
      </c>
      <c r="M71" s="49">
        <v>0.0</v>
      </c>
      <c r="N71" s="49">
        <v>0.0</v>
      </c>
      <c r="O71" s="49">
        <v>0.0</v>
      </c>
      <c r="P71" s="49">
        <v>0.0</v>
      </c>
      <c r="Q71" s="49">
        <v>0.0</v>
      </c>
      <c r="R71" s="51">
        <f t="shared" si="1"/>
        <v>83</v>
      </c>
      <c r="S71" s="52"/>
      <c r="T71" s="53">
        <v>0.0</v>
      </c>
      <c r="U71" s="53">
        <v>0.0</v>
      </c>
      <c r="V71" s="41"/>
      <c r="W71" s="54">
        <v>0.0</v>
      </c>
      <c r="X71" s="54">
        <v>0.0</v>
      </c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>
      <c r="A72" s="47" t="s">
        <v>146</v>
      </c>
      <c r="B72" s="48"/>
      <c r="C72" s="49">
        <v>11.0</v>
      </c>
      <c r="D72" s="49">
        <v>30.0</v>
      </c>
      <c r="E72" s="49">
        <v>98.0</v>
      </c>
      <c r="F72" s="49">
        <v>101.0</v>
      </c>
      <c r="G72" s="49">
        <v>89.0</v>
      </c>
      <c r="H72" s="49">
        <v>99.0</v>
      </c>
      <c r="I72" s="49">
        <v>107.0</v>
      </c>
      <c r="J72" s="49">
        <v>87.0</v>
      </c>
      <c r="K72" s="49">
        <v>0.0</v>
      </c>
      <c r="L72" s="49">
        <v>0.0</v>
      </c>
      <c r="M72" s="49">
        <v>0.0</v>
      </c>
      <c r="N72" s="49">
        <v>0.0</v>
      </c>
      <c r="O72" s="49">
        <v>0.0</v>
      </c>
      <c r="P72" s="49">
        <v>0.0</v>
      </c>
      <c r="Q72" s="49">
        <v>0.0</v>
      </c>
      <c r="R72" s="51">
        <f t="shared" si="1"/>
        <v>622</v>
      </c>
      <c r="S72" s="52"/>
      <c r="T72" s="53">
        <v>7.0</v>
      </c>
      <c r="U72" s="53">
        <v>6.0</v>
      </c>
      <c r="V72" s="41"/>
      <c r="W72" s="54">
        <v>32.0</v>
      </c>
      <c r="X72" s="54">
        <v>38.0</v>
      </c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>
      <c r="A73" s="47" t="s">
        <v>147</v>
      </c>
      <c r="B73" s="48"/>
      <c r="C73" s="49">
        <v>0.0</v>
      </c>
      <c r="D73" s="49">
        <v>12.0</v>
      </c>
      <c r="E73" s="49">
        <v>5.0</v>
      </c>
      <c r="F73" s="49">
        <v>8.0</v>
      </c>
      <c r="G73" s="49">
        <v>3.0</v>
      </c>
      <c r="H73" s="49">
        <v>6.0</v>
      </c>
      <c r="I73" s="49">
        <v>3.0</v>
      </c>
      <c r="J73" s="49">
        <v>4.0</v>
      </c>
      <c r="K73" s="49">
        <v>0.0</v>
      </c>
      <c r="L73" s="49">
        <v>0.0</v>
      </c>
      <c r="M73" s="49">
        <v>0.0</v>
      </c>
      <c r="N73" s="49">
        <v>0.0</v>
      </c>
      <c r="O73" s="49">
        <v>0.0</v>
      </c>
      <c r="P73" s="49">
        <v>0.0</v>
      </c>
      <c r="Q73" s="49">
        <v>0.0</v>
      </c>
      <c r="R73" s="51">
        <f t="shared" si="1"/>
        <v>41</v>
      </c>
      <c r="S73" s="52"/>
      <c r="T73" s="53">
        <v>0.0</v>
      </c>
      <c r="U73" s="53">
        <v>0.0</v>
      </c>
      <c r="V73" s="41"/>
      <c r="W73" s="54">
        <v>0.0</v>
      </c>
      <c r="X73" s="54">
        <v>0.0</v>
      </c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>
      <c r="A74" s="47" t="s">
        <v>148</v>
      </c>
      <c r="B74" s="48"/>
      <c r="C74" s="49">
        <v>8.0</v>
      </c>
      <c r="D74" s="49">
        <v>10.0</v>
      </c>
      <c r="E74" s="49">
        <v>37.0</v>
      </c>
      <c r="F74" s="49">
        <v>44.0</v>
      </c>
      <c r="G74" s="49">
        <v>38.0</v>
      </c>
      <c r="H74" s="49">
        <v>45.0</v>
      </c>
      <c r="I74" s="49">
        <v>42.0</v>
      </c>
      <c r="J74" s="49">
        <v>44.0</v>
      </c>
      <c r="K74" s="49">
        <v>0.0</v>
      </c>
      <c r="L74" s="49">
        <v>0.0</v>
      </c>
      <c r="M74" s="49">
        <v>0.0</v>
      </c>
      <c r="N74" s="49">
        <v>0.0</v>
      </c>
      <c r="O74" s="49">
        <v>0.0</v>
      </c>
      <c r="P74" s="49">
        <v>0.0</v>
      </c>
      <c r="Q74" s="49">
        <v>0.0</v>
      </c>
      <c r="R74" s="51">
        <f t="shared" si="1"/>
        <v>268</v>
      </c>
      <c r="S74" s="52"/>
      <c r="T74" s="53">
        <v>13.0</v>
      </c>
      <c r="U74" s="53">
        <v>7.0</v>
      </c>
      <c r="V74" s="41"/>
      <c r="W74" s="54">
        <v>38.0</v>
      </c>
      <c r="X74" s="54">
        <v>31.0</v>
      </c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>
      <c r="A75" s="47" t="s">
        <v>149</v>
      </c>
      <c r="B75" s="48"/>
      <c r="C75" s="49">
        <v>0.0</v>
      </c>
      <c r="D75" s="49">
        <v>0.0</v>
      </c>
      <c r="E75" s="49">
        <v>9.0</v>
      </c>
      <c r="F75" s="49">
        <v>8.0</v>
      </c>
      <c r="G75" s="49">
        <v>7.0</v>
      </c>
      <c r="H75" s="49">
        <v>9.0</v>
      </c>
      <c r="I75" s="49">
        <v>3.0</v>
      </c>
      <c r="J75" s="49">
        <v>6.0</v>
      </c>
      <c r="K75" s="49">
        <v>0.0</v>
      </c>
      <c r="L75" s="49">
        <v>0.0</v>
      </c>
      <c r="M75" s="49">
        <v>0.0</v>
      </c>
      <c r="N75" s="49">
        <v>0.0</v>
      </c>
      <c r="O75" s="49">
        <v>0.0</v>
      </c>
      <c r="P75" s="49">
        <v>0.0</v>
      </c>
      <c r="Q75" s="49">
        <v>0.0</v>
      </c>
      <c r="R75" s="51">
        <f t="shared" si="1"/>
        <v>42</v>
      </c>
      <c r="S75" s="52"/>
      <c r="T75" s="53">
        <v>0.0</v>
      </c>
      <c r="U75" s="53">
        <v>0.0</v>
      </c>
      <c r="V75" s="41"/>
      <c r="W75" s="54">
        <v>0.0</v>
      </c>
      <c r="X75" s="54">
        <v>0.0</v>
      </c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>
      <c r="A76" s="47" t="s">
        <v>150</v>
      </c>
      <c r="B76" s="48"/>
      <c r="C76" s="49">
        <v>0.0</v>
      </c>
      <c r="D76" s="49">
        <v>16.0</v>
      </c>
      <c r="E76" s="49">
        <v>0.0</v>
      </c>
      <c r="F76" s="49">
        <v>3.0</v>
      </c>
      <c r="G76" s="49">
        <v>3.0</v>
      </c>
      <c r="H76" s="49">
        <v>0.0</v>
      </c>
      <c r="I76" s="49">
        <v>1.0</v>
      </c>
      <c r="J76" s="49">
        <v>1.0</v>
      </c>
      <c r="K76" s="49">
        <v>0.0</v>
      </c>
      <c r="L76" s="49">
        <v>0.0</v>
      </c>
      <c r="M76" s="49">
        <v>0.0</v>
      </c>
      <c r="N76" s="49">
        <v>0.0</v>
      </c>
      <c r="O76" s="49">
        <v>0.0</v>
      </c>
      <c r="P76" s="49">
        <v>0.0</v>
      </c>
      <c r="Q76" s="49">
        <v>0.0</v>
      </c>
      <c r="R76" s="51">
        <f t="shared" si="1"/>
        <v>24</v>
      </c>
      <c r="S76" s="57"/>
      <c r="T76" s="53">
        <v>0.0</v>
      </c>
      <c r="U76" s="53">
        <v>0.0</v>
      </c>
      <c r="V76" s="41"/>
      <c r="W76" s="54">
        <v>0.0</v>
      </c>
      <c r="X76" s="54">
        <v>0.0</v>
      </c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>
      <c r="A77" s="47" t="s">
        <v>151</v>
      </c>
      <c r="B77" s="48"/>
      <c r="C77" s="49">
        <v>0.0</v>
      </c>
      <c r="D77" s="49">
        <v>0.0</v>
      </c>
      <c r="E77" s="49">
        <v>12.0</v>
      </c>
      <c r="F77" s="49">
        <v>12.0</v>
      </c>
      <c r="G77" s="49">
        <v>6.0</v>
      </c>
      <c r="H77" s="49">
        <v>10.0</v>
      </c>
      <c r="I77" s="49">
        <v>9.0</v>
      </c>
      <c r="J77" s="49">
        <v>10.0</v>
      </c>
      <c r="K77" s="49">
        <v>0.0</v>
      </c>
      <c r="L77" s="49">
        <v>0.0</v>
      </c>
      <c r="M77" s="49">
        <v>0.0</v>
      </c>
      <c r="N77" s="49">
        <v>0.0</v>
      </c>
      <c r="O77" s="49">
        <v>0.0</v>
      </c>
      <c r="P77" s="49">
        <v>0.0</v>
      </c>
      <c r="Q77" s="49">
        <v>0.0</v>
      </c>
      <c r="R77" s="51">
        <f t="shared" si="1"/>
        <v>59</v>
      </c>
      <c r="S77" s="52"/>
      <c r="T77" s="53">
        <v>0.0</v>
      </c>
      <c r="U77" s="53">
        <v>0.0</v>
      </c>
      <c r="V77" s="41"/>
      <c r="W77" s="54">
        <v>0.0</v>
      </c>
      <c r="X77" s="54">
        <v>0.0</v>
      </c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>
      <c r="A78" s="47" t="s">
        <v>152</v>
      </c>
      <c r="B78" s="48"/>
      <c r="C78" s="49">
        <v>0.0</v>
      </c>
      <c r="D78" s="49">
        <v>20.0</v>
      </c>
      <c r="E78" s="49">
        <v>52.0</v>
      </c>
      <c r="F78" s="49">
        <v>49.0</v>
      </c>
      <c r="G78" s="49">
        <v>52.0</v>
      </c>
      <c r="H78" s="49">
        <v>47.0</v>
      </c>
      <c r="I78" s="49">
        <v>54.0</v>
      </c>
      <c r="J78" s="49">
        <v>42.0</v>
      </c>
      <c r="K78" s="49">
        <v>0.0</v>
      </c>
      <c r="L78" s="49">
        <v>0.0</v>
      </c>
      <c r="M78" s="49">
        <v>0.0</v>
      </c>
      <c r="N78" s="49">
        <v>0.0</v>
      </c>
      <c r="O78" s="49">
        <v>0.0</v>
      </c>
      <c r="P78" s="49">
        <v>0.0</v>
      </c>
      <c r="Q78" s="49">
        <v>0.0</v>
      </c>
      <c r="R78" s="51">
        <f t="shared" si="1"/>
        <v>316</v>
      </c>
      <c r="S78" s="52"/>
      <c r="T78" s="53">
        <v>6.0</v>
      </c>
      <c r="U78" s="53">
        <v>7.0</v>
      </c>
      <c r="V78" s="41"/>
      <c r="W78" s="54">
        <v>48.0</v>
      </c>
      <c r="X78" s="54">
        <v>36.0</v>
      </c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>
      <c r="A79" s="47" t="s">
        <v>153</v>
      </c>
      <c r="B79" s="48"/>
      <c r="C79" s="49">
        <v>0.0</v>
      </c>
      <c r="D79" s="49">
        <v>0.0</v>
      </c>
      <c r="E79" s="49">
        <v>1.0</v>
      </c>
      <c r="F79" s="49">
        <v>0.0</v>
      </c>
      <c r="G79" s="49">
        <v>0.0</v>
      </c>
      <c r="H79" s="49">
        <v>2.0</v>
      </c>
      <c r="I79" s="49">
        <v>4.0</v>
      </c>
      <c r="J79" s="49">
        <v>3.0</v>
      </c>
      <c r="K79" s="49">
        <v>0.0</v>
      </c>
      <c r="L79" s="49">
        <v>0.0</v>
      </c>
      <c r="M79" s="49">
        <v>0.0</v>
      </c>
      <c r="N79" s="49">
        <v>0.0</v>
      </c>
      <c r="O79" s="49">
        <v>0.0</v>
      </c>
      <c r="P79" s="49">
        <v>0.0</v>
      </c>
      <c r="Q79" s="49">
        <v>0.0</v>
      </c>
      <c r="R79" s="51">
        <f t="shared" si="1"/>
        <v>10</v>
      </c>
      <c r="S79" s="57"/>
      <c r="T79" s="53">
        <v>0.0</v>
      </c>
      <c r="U79" s="53">
        <v>0.0</v>
      </c>
      <c r="V79" s="41"/>
      <c r="W79" s="54">
        <v>0.0</v>
      </c>
      <c r="X79" s="54">
        <v>0.0</v>
      </c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>
      <c r="A80" s="47" t="s">
        <v>154</v>
      </c>
      <c r="B80" s="48"/>
      <c r="C80" s="49">
        <v>0.0</v>
      </c>
      <c r="D80" s="49">
        <v>5.0</v>
      </c>
      <c r="E80" s="49">
        <v>4.0</v>
      </c>
      <c r="F80" s="49">
        <v>2.0</v>
      </c>
      <c r="G80" s="49">
        <v>0.0</v>
      </c>
      <c r="H80" s="49">
        <v>7.0</v>
      </c>
      <c r="I80" s="49">
        <v>2.0</v>
      </c>
      <c r="J80" s="49">
        <v>4.0</v>
      </c>
      <c r="K80" s="49">
        <v>0.0</v>
      </c>
      <c r="L80" s="49">
        <v>0.0</v>
      </c>
      <c r="M80" s="49">
        <v>0.0</v>
      </c>
      <c r="N80" s="49">
        <v>0.0</v>
      </c>
      <c r="O80" s="49">
        <v>0.0</v>
      </c>
      <c r="P80" s="49">
        <v>0.0</v>
      </c>
      <c r="Q80" s="49">
        <v>0.0</v>
      </c>
      <c r="R80" s="51">
        <f t="shared" si="1"/>
        <v>24</v>
      </c>
      <c r="S80" s="57"/>
      <c r="T80" s="53">
        <v>0.0</v>
      </c>
      <c r="U80" s="53">
        <v>0.0</v>
      </c>
      <c r="V80" s="41"/>
      <c r="W80" s="54">
        <v>0.0</v>
      </c>
      <c r="X80" s="54">
        <v>0.0</v>
      </c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>
      <c r="A81" s="47" t="s">
        <v>155</v>
      </c>
      <c r="B81" s="48"/>
      <c r="C81" s="49">
        <v>0.0</v>
      </c>
      <c r="D81" s="49">
        <v>13.0</v>
      </c>
      <c r="E81" s="49">
        <v>11.0</v>
      </c>
      <c r="F81" s="49">
        <v>20.0</v>
      </c>
      <c r="G81" s="49">
        <v>15.0</v>
      </c>
      <c r="H81" s="49">
        <v>13.0</v>
      </c>
      <c r="I81" s="49">
        <v>13.0</v>
      </c>
      <c r="J81" s="49">
        <v>9.0</v>
      </c>
      <c r="K81" s="49">
        <v>0.0</v>
      </c>
      <c r="L81" s="49">
        <v>0.0</v>
      </c>
      <c r="M81" s="49">
        <v>0.0</v>
      </c>
      <c r="N81" s="49">
        <v>0.0</v>
      </c>
      <c r="O81" s="49">
        <v>0.0</v>
      </c>
      <c r="P81" s="49">
        <v>0.0</v>
      </c>
      <c r="Q81" s="49">
        <v>0.0</v>
      </c>
      <c r="R81" s="51">
        <f t="shared" si="1"/>
        <v>94</v>
      </c>
      <c r="S81" s="52"/>
      <c r="T81" s="53">
        <v>0.0</v>
      </c>
      <c r="U81" s="53">
        <v>0.0</v>
      </c>
      <c r="V81" s="41"/>
      <c r="W81" s="54">
        <v>0.0</v>
      </c>
      <c r="X81" s="54">
        <v>0.0</v>
      </c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>
      <c r="A82" s="47" t="s">
        <v>156</v>
      </c>
      <c r="B82" s="48"/>
      <c r="C82" s="49">
        <v>0.0</v>
      </c>
      <c r="D82" s="49">
        <v>0.0</v>
      </c>
      <c r="E82" s="49">
        <v>113.0</v>
      </c>
      <c r="F82" s="49">
        <v>124.0</v>
      </c>
      <c r="G82" s="49">
        <v>141.0</v>
      </c>
      <c r="H82" s="49">
        <v>141.0</v>
      </c>
      <c r="I82" s="49">
        <v>115.0</v>
      </c>
      <c r="J82" s="49">
        <v>153.0</v>
      </c>
      <c r="K82" s="49">
        <v>0.0</v>
      </c>
      <c r="L82" s="49">
        <v>0.0</v>
      </c>
      <c r="M82" s="49">
        <v>0.0</v>
      </c>
      <c r="N82" s="49">
        <v>0.0</v>
      </c>
      <c r="O82" s="49">
        <v>0.0</v>
      </c>
      <c r="P82" s="49">
        <v>0.0</v>
      </c>
      <c r="Q82" s="49">
        <v>0.0</v>
      </c>
      <c r="R82" s="51">
        <f t="shared" si="1"/>
        <v>787</v>
      </c>
      <c r="S82" s="52"/>
      <c r="T82" s="53">
        <v>7.0</v>
      </c>
      <c r="U82" s="53">
        <v>3.0</v>
      </c>
      <c r="V82" s="41"/>
      <c r="W82" s="54">
        <v>22.0</v>
      </c>
      <c r="X82" s="54">
        <v>7.0</v>
      </c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>
      <c r="A83" s="47" t="s">
        <v>157</v>
      </c>
      <c r="B83" s="48"/>
      <c r="C83" s="49">
        <v>0.0</v>
      </c>
      <c r="D83" s="49">
        <v>0.0</v>
      </c>
      <c r="E83" s="49">
        <v>10.0</v>
      </c>
      <c r="F83" s="49">
        <v>11.0</v>
      </c>
      <c r="G83" s="49">
        <v>5.0</v>
      </c>
      <c r="H83" s="49">
        <v>10.0</v>
      </c>
      <c r="I83" s="49">
        <v>8.0</v>
      </c>
      <c r="J83" s="49">
        <v>2.0</v>
      </c>
      <c r="K83" s="49">
        <v>0.0</v>
      </c>
      <c r="L83" s="49">
        <v>0.0</v>
      </c>
      <c r="M83" s="49">
        <v>0.0</v>
      </c>
      <c r="N83" s="49">
        <v>0.0</v>
      </c>
      <c r="O83" s="49">
        <v>0.0</v>
      </c>
      <c r="P83" s="49">
        <v>0.0</v>
      </c>
      <c r="Q83" s="49">
        <v>0.0</v>
      </c>
      <c r="R83" s="51">
        <f t="shared" si="1"/>
        <v>46</v>
      </c>
      <c r="S83" s="52"/>
      <c r="T83" s="53">
        <v>0.0</v>
      </c>
      <c r="U83" s="53">
        <v>0.0</v>
      </c>
      <c r="V83" s="41"/>
      <c r="W83" s="54">
        <v>0.0</v>
      </c>
      <c r="X83" s="54">
        <v>0.0</v>
      </c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>
      <c r="A84" s="47" t="s">
        <v>158</v>
      </c>
      <c r="B84" s="48"/>
      <c r="C84" s="49">
        <v>8.0</v>
      </c>
      <c r="D84" s="49">
        <v>0.0</v>
      </c>
      <c r="E84" s="49">
        <v>109.0</v>
      </c>
      <c r="F84" s="49">
        <v>133.0</v>
      </c>
      <c r="G84" s="49">
        <v>139.0</v>
      </c>
      <c r="H84" s="49">
        <v>127.0</v>
      </c>
      <c r="I84" s="49">
        <v>147.0</v>
      </c>
      <c r="J84" s="49">
        <v>121.0</v>
      </c>
      <c r="K84" s="49">
        <v>0.0</v>
      </c>
      <c r="L84" s="49">
        <v>0.0</v>
      </c>
      <c r="M84" s="49">
        <v>0.0</v>
      </c>
      <c r="N84" s="49">
        <v>0.0</v>
      </c>
      <c r="O84" s="49">
        <v>0.0</v>
      </c>
      <c r="P84" s="49">
        <v>0.0</v>
      </c>
      <c r="Q84" s="49">
        <v>0.0</v>
      </c>
      <c r="R84" s="51">
        <f t="shared" si="1"/>
        <v>784</v>
      </c>
      <c r="S84" s="52"/>
      <c r="T84" s="53">
        <v>7.0</v>
      </c>
      <c r="U84" s="53">
        <v>5.0</v>
      </c>
      <c r="V84" s="41"/>
      <c r="W84" s="54">
        <v>47.0</v>
      </c>
      <c r="X84" s="54">
        <v>25.0</v>
      </c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>
      <c r="A85" s="47" t="s">
        <v>159</v>
      </c>
      <c r="B85" s="48"/>
      <c r="C85" s="49">
        <v>0.0</v>
      </c>
      <c r="D85" s="49">
        <v>0.0</v>
      </c>
      <c r="E85" s="49">
        <v>12.0</v>
      </c>
      <c r="F85" s="49">
        <v>14.0</v>
      </c>
      <c r="G85" s="49">
        <v>9.0</v>
      </c>
      <c r="H85" s="49">
        <v>10.0</v>
      </c>
      <c r="I85" s="49">
        <v>16.0</v>
      </c>
      <c r="J85" s="49">
        <v>4.0</v>
      </c>
      <c r="K85" s="49">
        <v>0.0</v>
      </c>
      <c r="L85" s="49">
        <v>0.0</v>
      </c>
      <c r="M85" s="49">
        <v>0.0</v>
      </c>
      <c r="N85" s="49">
        <v>0.0</v>
      </c>
      <c r="O85" s="49">
        <v>0.0</v>
      </c>
      <c r="P85" s="49">
        <v>0.0</v>
      </c>
      <c r="Q85" s="49">
        <v>0.0</v>
      </c>
      <c r="R85" s="51">
        <f t="shared" si="1"/>
        <v>65</v>
      </c>
      <c r="S85" s="52"/>
      <c r="T85" s="53">
        <v>0.0</v>
      </c>
      <c r="U85" s="53">
        <v>0.0</v>
      </c>
      <c r="V85" s="41"/>
      <c r="W85" s="54">
        <v>0.0</v>
      </c>
      <c r="X85" s="54">
        <v>0.0</v>
      </c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>
      <c r="A86" s="47" t="s">
        <v>160</v>
      </c>
      <c r="B86" s="48"/>
      <c r="C86" s="49">
        <v>10.0</v>
      </c>
      <c r="D86" s="49">
        <v>34.0</v>
      </c>
      <c r="E86" s="49">
        <v>75.0</v>
      </c>
      <c r="F86" s="49">
        <v>66.0</v>
      </c>
      <c r="G86" s="49">
        <v>100.0</v>
      </c>
      <c r="H86" s="49">
        <v>84.0</v>
      </c>
      <c r="I86" s="49">
        <v>63.0</v>
      </c>
      <c r="J86" s="49">
        <v>94.0</v>
      </c>
      <c r="K86" s="49">
        <v>0.0</v>
      </c>
      <c r="L86" s="49">
        <v>0.0</v>
      </c>
      <c r="M86" s="49">
        <v>0.0</v>
      </c>
      <c r="N86" s="49">
        <v>0.0</v>
      </c>
      <c r="O86" s="49">
        <v>0.0</v>
      </c>
      <c r="P86" s="49">
        <v>0.0</v>
      </c>
      <c r="Q86" s="49">
        <v>0.0</v>
      </c>
      <c r="R86" s="51">
        <f t="shared" si="1"/>
        <v>526</v>
      </c>
      <c r="S86" s="52"/>
      <c r="T86" s="53">
        <v>19.0</v>
      </c>
      <c r="U86" s="53">
        <v>15.0</v>
      </c>
      <c r="V86" s="41"/>
      <c r="W86" s="54">
        <v>70.0</v>
      </c>
      <c r="X86" s="54">
        <v>71.0</v>
      </c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>
      <c r="A87" s="47" t="s">
        <v>161</v>
      </c>
      <c r="B87" s="48"/>
      <c r="C87" s="49">
        <v>0.0</v>
      </c>
      <c r="D87" s="49">
        <v>3.0</v>
      </c>
      <c r="E87" s="49">
        <v>12.0</v>
      </c>
      <c r="F87" s="49">
        <v>6.0</v>
      </c>
      <c r="G87" s="49">
        <v>14.0</v>
      </c>
      <c r="H87" s="49">
        <v>5.0</v>
      </c>
      <c r="I87" s="49">
        <v>7.0</v>
      </c>
      <c r="J87" s="49">
        <v>11.0</v>
      </c>
      <c r="K87" s="49">
        <v>0.0</v>
      </c>
      <c r="L87" s="49">
        <v>0.0</v>
      </c>
      <c r="M87" s="49">
        <v>0.0</v>
      </c>
      <c r="N87" s="49">
        <v>0.0</v>
      </c>
      <c r="O87" s="49">
        <v>0.0</v>
      </c>
      <c r="P87" s="49">
        <v>0.0</v>
      </c>
      <c r="Q87" s="49">
        <v>0.0</v>
      </c>
      <c r="R87" s="51">
        <f t="shared" si="1"/>
        <v>58</v>
      </c>
      <c r="S87" s="52"/>
      <c r="T87" s="53">
        <v>0.0</v>
      </c>
      <c r="U87" s="53">
        <v>0.0</v>
      </c>
      <c r="V87" s="41"/>
      <c r="W87" s="54">
        <v>0.0</v>
      </c>
      <c r="X87" s="54">
        <v>0.0</v>
      </c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>
      <c r="A88" s="47" t="s">
        <v>162</v>
      </c>
      <c r="B88" s="48"/>
      <c r="C88" s="49">
        <v>0.0</v>
      </c>
      <c r="D88" s="49">
        <v>1.0</v>
      </c>
      <c r="E88" s="49">
        <v>1.0</v>
      </c>
      <c r="F88" s="49">
        <v>2.0</v>
      </c>
      <c r="G88" s="49">
        <v>0.0</v>
      </c>
      <c r="H88" s="49">
        <v>7.0</v>
      </c>
      <c r="I88" s="49">
        <v>2.0</v>
      </c>
      <c r="J88" s="49">
        <v>1.0</v>
      </c>
      <c r="K88" s="49">
        <v>0.0</v>
      </c>
      <c r="L88" s="49">
        <v>0.0</v>
      </c>
      <c r="M88" s="49">
        <v>0.0</v>
      </c>
      <c r="N88" s="49">
        <v>0.0</v>
      </c>
      <c r="O88" s="49">
        <v>0.0</v>
      </c>
      <c r="P88" s="49">
        <v>0.0</v>
      </c>
      <c r="Q88" s="49">
        <v>0.0</v>
      </c>
      <c r="R88" s="51">
        <f t="shared" si="1"/>
        <v>14</v>
      </c>
      <c r="S88" s="52"/>
      <c r="T88" s="53">
        <v>0.0</v>
      </c>
      <c r="U88" s="53">
        <v>0.0</v>
      </c>
      <c r="V88" s="41"/>
      <c r="W88" s="54">
        <v>0.0</v>
      </c>
      <c r="X88" s="54">
        <v>0.0</v>
      </c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>
      <c r="A89" s="47" t="s">
        <v>163</v>
      </c>
      <c r="B89" s="48"/>
      <c r="C89" s="49">
        <v>0.0</v>
      </c>
      <c r="D89" s="49">
        <v>14.0</v>
      </c>
      <c r="E89" s="49">
        <v>22.0</v>
      </c>
      <c r="F89" s="49">
        <v>26.0</v>
      </c>
      <c r="G89" s="49">
        <v>32.0</v>
      </c>
      <c r="H89" s="49">
        <v>26.0</v>
      </c>
      <c r="I89" s="49">
        <v>26.0</v>
      </c>
      <c r="J89" s="49">
        <v>30.0</v>
      </c>
      <c r="K89" s="49">
        <v>0.0</v>
      </c>
      <c r="L89" s="49">
        <v>0.0</v>
      </c>
      <c r="M89" s="49">
        <v>0.0</v>
      </c>
      <c r="N89" s="49">
        <v>0.0</v>
      </c>
      <c r="O89" s="49">
        <v>0.0</v>
      </c>
      <c r="P89" s="49">
        <v>0.0</v>
      </c>
      <c r="Q89" s="49">
        <v>0.0</v>
      </c>
      <c r="R89" s="51">
        <f t="shared" si="1"/>
        <v>176</v>
      </c>
      <c r="S89" s="52"/>
      <c r="T89" s="53">
        <v>0.0</v>
      </c>
      <c r="U89" s="53">
        <v>0.0</v>
      </c>
      <c r="V89" s="41"/>
      <c r="W89" s="54">
        <v>0.0</v>
      </c>
      <c r="X89" s="54">
        <v>0.0</v>
      </c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>
      <c r="A90" s="47" t="s">
        <v>164</v>
      </c>
      <c r="B90" s="48"/>
      <c r="C90" s="49">
        <v>13.0</v>
      </c>
      <c r="D90" s="49">
        <v>26.0</v>
      </c>
      <c r="E90" s="49">
        <v>38.0</v>
      </c>
      <c r="F90" s="49">
        <v>43.0</v>
      </c>
      <c r="G90" s="49">
        <v>49.0</v>
      </c>
      <c r="H90" s="49">
        <v>48.0</v>
      </c>
      <c r="I90" s="49">
        <v>40.0</v>
      </c>
      <c r="J90" s="49">
        <v>52.0</v>
      </c>
      <c r="K90" s="49">
        <v>0.0</v>
      </c>
      <c r="L90" s="49">
        <v>0.0</v>
      </c>
      <c r="M90" s="49">
        <v>0.0</v>
      </c>
      <c r="N90" s="49">
        <v>0.0</v>
      </c>
      <c r="O90" s="49">
        <v>0.0</v>
      </c>
      <c r="P90" s="49">
        <v>0.0</v>
      </c>
      <c r="Q90" s="49">
        <v>0.0</v>
      </c>
      <c r="R90" s="51">
        <f t="shared" si="1"/>
        <v>309</v>
      </c>
      <c r="S90" s="52"/>
      <c r="T90" s="53">
        <v>11.0</v>
      </c>
      <c r="U90" s="53">
        <v>6.0</v>
      </c>
      <c r="V90" s="41"/>
      <c r="W90" s="54">
        <v>51.0</v>
      </c>
      <c r="X90" s="54">
        <v>42.0</v>
      </c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>
      <c r="A91" s="47" t="s">
        <v>165</v>
      </c>
      <c r="B91" s="48"/>
      <c r="C91" s="49">
        <v>0.0</v>
      </c>
      <c r="D91" s="49">
        <v>0.0</v>
      </c>
      <c r="E91" s="49">
        <v>15.0</v>
      </c>
      <c r="F91" s="49">
        <v>10.0</v>
      </c>
      <c r="G91" s="49">
        <v>12.0</v>
      </c>
      <c r="H91" s="49">
        <v>14.0</v>
      </c>
      <c r="I91" s="49">
        <v>5.0</v>
      </c>
      <c r="J91" s="49">
        <v>6.0</v>
      </c>
      <c r="K91" s="49">
        <v>0.0</v>
      </c>
      <c r="L91" s="49">
        <v>0.0</v>
      </c>
      <c r="M91" s="49">
        <v>0.0</v>
      </c>
      <c r="N91" s="49">
        <v>0.0</v>
      </c>
      <c r="O91" s="49">
        <v>0.0</v>
      </c>
      <c r="P91" s="49">
        <v>0.0</v>
      </c>
      <c r="Q91" s="49">
        <v>0.0</v>
      </c>
      <c r="R91" s="51">
        <f t="shared" si="1"/>
        <v>62</v>
      </c>
      <c r="S91" s="57"/>
      <c r="T91" s="53">
        <v>0.0</v>
      </c>
      <c r="U91" s="53">
        <v>0.0</v>
      </c>
      <c r="V91" s="41"/>
      <c r="W91" s="54">
        <v>0.0</v>
      </c>
      <c r="X91" s="54">
        <v>0.0</v>
      </c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>
      <c r="A92" s="47" t="s">
        <v>166</v>
      </c>
      <c r="B92" s="48"/>
      <c r="C92" s="49">
        <v>0.0</v>
      </c>
      <c r="D92" s="49">
        <v>12.0</v>
      </c>
      <c r="E92" s="49">
        <v>3.0</v>
      </c>
      <c r="F92" s="49">
        <v>4.0</v>
      </c>
      <c r="G92" s="49">
        <v>6.0</v>
      </c>
      <c r="H92" s="49">
        <v>1.0</v>
      </c>
      <c r="I92" s="49">
        <v>9.0</v>
      </c>
      <c r="J92" s="49">
        <v>3.0</v>
      </c>
      <c r="K92" s="49">
        <v>0.0</v>
      </c>
      <c r="L92" s="49">
        <v>0.0</v>
      </c>
      <c r="M92" s="49">
        <v>0.0</v>
      </c>
      <c r="N92" s="49">
        <v>0.0</v>
      </c>
      <c r="O92" s="49">
        <v>0.0</v>
      </c>
      <c r="P92" s="49">
        <v>0.0</v>
      </c>
      <c r="Q92" s="49">
        <v>0.0</v>
      </c>
      <c r="R92" s="51">
        <f t="shared" si="1"/>
        <v>38</v>
      </c>
      <c r="S92" s="52"/>
      <c r="T92" s="53">
        <v>0.0</v>
      </c>
      <c r="U92" s="53">
        <v>0.0</v>
      </c>
      <c r="V92" s="41"/>
      <c r="W92" s="54">
        <v>0.0</v>
      </c>
      <c r="X92" s="54">
        <v>0.0</v>
      </c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>
      <c r="A93" s="47" t="s">
        <v>167</v>
      </c>
      <c r="B93" s="48"/>
      <c r="C93" s="49">
        <v>0.0</v>
      </c>
      <c r="D93" s="49">
        <v>13.0</v>
      </c>
      <c r="E93" s="49">
        <v>14.0</v>
      </c>
      <c r="F93" s="49">
        <v>12.0</v>
      </c>
      <c r="G93" s="49">
        <v>10.0</v>
      </c>
      <c r="H93" s="49">
        <v>14.0</v>
      </c>
      <c r="I93" s="49">
        <v>11.0</v>
      </c>
      <c r="J93" s="49">
        <v>15.0</v>
      </c>
      <c r="K93" s="49">
        <v>0.0</v>
      </c>
      <c r="L93" s="49">
        <v>0.0</v>
      </c>
      <c r="M93" s="49">
        <v>0.0</v>
      </c>
      <c r="N93" s="49">
        <v>0.0</v>
      </c>
      <c r="O93" s="49">
        <v>0.0</v>
      </c>
      <c r="P93" s="49">
        <v>0.0</v>
      </c>
      <c r="Q93" s="49">
        <v>0.0</v>
      </c>
      <c r="R93" s="51">
        <f t="shared" si="1"/>
        <v>89</v>
      </c>
      <c r="S93" s="57"/>
      <c r="T93" s="53">
        <v>0.0</v>
      </c>
      <c r="U93" s="53">
        <v>0.0</v>
      </c>
      <c r="V93" s="41"/>
      <c r="W93" s="54">
        <v>0.0</v>
      </c>
      <c r="X93" s="54">
        <v>0.0</v>
      </c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>
      <c r="A94" s="47" t="s">
        <v>168</v>
      </c>
      <c r="B94" s="48"/>
      <c r="C94" s="49">
        <v>8.0</v>
      </c>
      <c r="D94" s="49">
        <v>24.0</v>
      </c>
      <c r="E94" s="49">
        <v>48.0</v>
      </c>
      <c r="F94" s="49">
        <v>33.0</v>
      </c>
      <c r="G94" s="49">
        <v>48.0</v>
      </c>
      <c r="H94" s="49">
        <v>30.0</v>
      </c>
      <c r="I94" s="49">
        <v>57.0</v>
      </c>
      <c r="J94" s="49">
        <v>47.0</v>
      </c>
      <c r="K94" s="49">
        <v>0.0</v>
      </c>
      <c r="L94" s="49">
        <v>0.0</v>
      </c>
      <c r="M94" s="49">
        <v>0.0</v>
      </c>
      <c r="N94" s="49">
        <v>0.0</v>
      </c>
      <c r="O94" s="49">
        <v>0.0</v>
      </c>
      <c r="P94" s="49">
        <v>0.0</v>
      </c>
      <c r="Q94" s="49">
        <v>0.0</v>
      </c>
      <c r="R94" s="51">
        <f t="shared" si="1"/>
        <v>295</v>
      </c>
      <c r="S94" s="52"/>
      <c r="T94" s="53">
        <v>8.0</v>
      </c>
      <c r="U94" s="53">
        <v>9.0</v>
      </c>
      <c r="V94" s="41"/>
      <c r="W94" s="54">
        <v>53.0</v>
      </c>
      <c r="X94" s="54">
        <v>42.0</v>
      </c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>
      <c r="A95" s="47" t="s">
        <v>169</v>
      </c>
      <c r="B95" s="48"/>
      <c r="C95" s="49">
        <v>0.0</v>
      </c>
      <c r="D95" s="49">
        <v>0.0</v>
      </c>
      <c r="E95" s="49">
        <v>5.0</v>
      </c>
      <c r="F95" s="49">
        <v>1.0</v>
      </c>
      <c r="G95" s="49">
        <v>3.0</v>
      </c>
      <c r="H95" s="49">
        <v>4.0</v>
      </c>
      <c r="I95" s="49">
        <v>2.0</v>
      </c>
      <c r="J95" s="49">
        <v>1.0</v>
      </c>
      <c r="K95" s="49">
        <v>0.0</v>
      </c>
      <c r="L95" s="49">
        <v>0.0</v>
      </c>
      <c r="M95" s="49">
        <v>0.0</v>
      </c>
      <c r="N95" s="49">
        <v>0.0</v>
      </c>
      <c r="O95" s="49">
        <v>0.0</v>
      </c>
      <c r="P95" s="49">
        <v>0.0</v>
      </c>
      <c r="Q95" s="49">
        <v>0.0</v>
      </c>
      <c r="R95" s="51">
        <f t="shared" si="1"/>
        <v>16</v>
      </c>
      <c r="S95" s="57"/>
      <c r="T95" s="53">
        <v>0.0</v>
      </c>
      <c r="U95" s="53">
        <v>0.0</v>
      </c>
      <c r="V95" s="41"/>
      <c r="W95" s="54">
        <v>0.0</v>
      </c>
      <c r="X95" s="54">
        <v>0.0</v>
      </c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>
      <c r="A96" s="47" t="s">
        <v>170</v>
      </c>
      <c r="B96" s="48"/>
      <c r="C96" s="49">
        <v>0.0</v>
      </c>
      <c r="D96" s="49">
        <v>0.0</v>
      </c>
      <c r="E96" s="49">
        <v>5.0</v>
      </c>
      <c r="F96" s="49">
        <v>3.0</v>
      </c>
      <c r="G96" s="49">
        <v>4.0</v>
      </c>
      <c r="H96" s="49">
        <v>5.0</v>
      </c>
      <c r="I96" s="49">
        <v>12.0</v>
      </c>
      <c r="J96" s="49">
        <v>5.0</v>
      </c>
      <c r="K96" s="49">
        <v>0.0</v>
      </c>
      <c r="L96" s="49">
        <v>0.0</v>
      </c>
      <c r="M96" s="49">
        <v>0.0</v>
      </c>
      <c r="N96" s="49">
        <v>0.0</v>
      </c>
      <c r="O96" s="49">
        <v>0.0</v>
      </c>
      <c r="P96" s="49">
        <v>0.0</v>
      </c>
      <c r="Q96" s="49">
        <v>0.0</v>
      </c>
      <c r="R96" s="51">
        <f t="shared" si="1"/>
        <v>34</v>
      </c>
      <c r="S96" s="52"/>
      <c r="T96" s="53">
        <v>0.0</v>
      </c>
      <c r="U96" s="53">
        <v>0.0</v>
      </c>
      <c r="V96" s="41"/>
      <c r="W96" s="54">
        <v>0.0</v>
      </c>
      <c r="X96" s="54">
        <v>0.0</v>
      </c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>
      <c r="A97" s="47" t="s">
        <v>171</v>
      </c>
      <c r="B97" s="48"/>
      <c r="C97" s="49">
        <v>0.0</v>
      </c>
      <c r="D97" s="49">
        <v>24.0</v>
      </c>
      <c r="E97" s="49">
        <v>36.0</v>
      </c>
      <c r="F97" s="49">
        <v>25.0</v>
      </c>
      <c r="G97" s="49">
        <v>31.0</v>
      </c>
      <c r="H97" s="49">
        <v>38.0</v>
      </c>
      <c r="I97" s="49">
        <v>32.0</v>
      </c>
      <c r="J97" s="49">
        <v>32.0</v>
      </c>
      <c r="K97" s="49">
        <v>0.0</v>
      </c>
      <c r="L97" s="49">
        <v>0.0</v>
      </c>
      <c r="M97" s="49">
        <v>0.0</v>
      </c>
      <c r="N97" s="49">
        <v>0.0</v>
      </c>
      <c r="O97" s="49">
        <v>0.0</v>
      </c>
      <c r="P97" s="49">
        <v>0.0</v>
      </c>
      <c r="Q97" s="49">
        <v>0.0</v>
      </c>
      <c r="R97" s="51">
        <f t="shared" si="1"/>
        <v>218</v>
      </c>
      <c r="S97" s="52"/>
      <c r="T97" s="53">
        <v>0.0</v>
      </c>
      <c r="U97" s="53">
        <v>0.0</v>
      </c>
      <c r="V97" s="41"/>
      <c r="W97" s="54">
        <v>0.0</v>
      </c>
      <c r="X97" s="54">
        <v>0.0</v>
      </c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>
      <c r="A98" s="47" t="s">
        <v>172</v>
      </c>
      <c r="B98" s="48"/>
      <c r="C98" s="49">
        <v>0.0</v>
      </c>
      <c r="D98" s="49">
        <v>0.0</v>
      </c>
      <c r="E98" s="49">
        <v>0.0</v>
      </c>
      <c r="F98" s="49">
        <v>0.0</v>
      </c>
      <c r="G98" s="49">
        <v>1.0</v>
      </c>
      <c r="H98" s="49">
        <v>2.0</v>
      </c>
      <c r="I98" s="49">
        <v>0.0</v>
      </c>
      <c r="J98" s="49">
        <v>4.0</v>
      </c>
      <c r="K98" s="68"/>
      <c r="L98" s="68"/>
      <c r="M98" s="68"/>
      <c r="N98" s="68"/>
      <c r="O98" s="68"/>
      <c r="P98" s="68"/>
      <c r="Q98" s="68"/>
      <c r="R98" s="51">
        <f t="shared" si="1"/>
        <v>7</v>
      </c>
      <c r="S98" s="57"/>
      <c r="T98" s="53">
        <v>2.0</v>
      </c>
      <c r="U98" s="53">
        <v>1.0</v>
      </c>
      <c r="V98" s="41"/>
      <c r="W98" s="54">
        <v>19.0</v>
      </c>
      <c r="X98" s="54">
        <v>14.0</v>
      </c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>
      <c r="A99" s="69" t="s">
        <v>53</v>
      </c>
      <c r="B99" s="48"/>
      <c r="C99" s="70">
        <f t="shared" ref="C99:J99" si="2">SUM(C4:C98)</f>
        <v>301</v>
      </c>
      <c r="D99" s="70">
        <f t="shared" si="2"/>
        <v>782</v>
      </c>
      <c r="E99" s="70">
        <f t="shared" si="2"/>
        <v>3405</v>
      </c>
      <c r="F99" s="70">
        <f t="shared" si="2"/>
        <v>3500</v>
      </c>
      <c r="G99" s="70">
        <f t="shared" si="2"/>
        <v>3644</v>
      </c>
      <c r="H99" s="70">
        <f t="shared" si="2"/>
        <v>3728</v>
      </c>
      <c r="I99" s="70">
        <f t="shared" si="2"/>
        <v>3733</v>
      </c>
      <c r="J99" s="70">
        <f t="shared" si="2"/>
        <v>3620</v>
      </c>
      <c r="K99" s="70"/>
      <c r="L99" s="70"/>
      <c r="M99" s="70"/>
      <c r="N99" s="70"/>
      <c r="O99" s="70"/>
      <c r="P99" s="70"/>
      <c r="Q99" s="70"/>
      <c r="R99" s="51">
        <f t="shared" si="1"/>
        <v>22713</v>
      </c>
      <c r="S99" s="71"/>
      <c r="T99" s="72">
        <v>339.0</v>
      </c>
      <c r="U99" s="72">
        <v>276.0</v>
      </c>
      <c r="V99" s="41"/>
      <c r="W99" s="72">
        <v>1484.0</v>
      </c>
      <c r="X99" s="72">
        <v>1104.0</v>
      </c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>
      <c r="A100" s="47" t="s">
        <v>174</v>
      </c>
      <c r="B100" s="48"/>
      <c r="C100" s="73"/>
      <c r="D100" s="73"/>
      <c r="E100" s="73"/>
      <c r="F100" s="73"/>
      <c r="G100" s="73"/>
      <c r="H100" s="73"/>
      <c r="I100" s="73"/>
      <c r="J100" s="73"/>
      <c r="K100" s="49">
        <v>244.0</v>
      </c>
      <c r="L100" s="49">
        <v>218.0</v>
      </c>
      <c r="M100" s="49">
        <v>227.0</v>
      </c>
      <c r="N100" s="49">
        <v>0.0</v>
      </c>
      <c r="O100" s="49">
        <v>0.0</v>
      </c>
      <c r="P100" s="49">
        <v>0.0</v>
      </c>
      <c r="Q100" s="49">
        <v>0.0</v>
      </c>
      <c r="R100" s="51">
        <f t="shared" si="1"/>
        <v>689</v>
      </c>
      <c r="S100" s="57"/>
      <c r="T100" s="53">
        <v>11.0</v>
      </c>
      <c r="U100" s="53">
        <v>11.0</v>
      </c>
      <c r="V100" s="41"/>
      <c r="W100" s="54">
        <v>49.0</v>
      </c>
      <c r="X100" s="54">
        <v>44.0</v>
      </c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>
      <c r="A101" s="47" t="s">
        <v>175</v>
      </c>
      <c r="B101" s="48"/>
      <c r="C101" s="73"/>
      <c r="D101" s="73"/>
      <c r="E101" s="73"/>
      <c r="F101" s="73"/>
      <c r="G101" s="73"/>
      <c r="H101" s="73"/>
      <c r="I101" s="73"/>
      <c r="J101" s="73"/>
      <c r="K101" s="49">
        <v>418.0</v>
      </c>
      <c r="L101" s="49">
        <v>457.0</v>
      </c>
      <c r="M101" s="49">
        <v>490.0</v>
      </c>
      <c r="N101" s="49">
        <v>0.0</v>
      </c>
      <c r="O101" s="49">
        <v>0.0</v>
      </c>
      <c r="P101" s="49">
        <v>0.0</v>
      </c>
      <c r="Q101" s="49">
        <v>0.0</v>
      </c>
      <c r="R101" s="51">
        <f t="shared" si="1"/>
        <v>1365</v>
      </c>
      <c r="S101" s="57"/>
      <c r="T101" s="53">
        <v>4.0</v>
      </c>
      <c r="U101" s="53">
        <v>10.0</v>
      </c>
      <c r="V101" s="41"/>
      <c r="W101" s="54">
        <v>34.0</v>
      </c>
      <c r="X101" s="54">
        <v>29.0</v>
      </c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>
      <c r="A102" s="47" t="s">
        <v>176</v>
      </c>
      <c r="B102" s="48"/>
      <c r="C102" s="73"/>
      <c r="D102" s="73"/>
      <c r="E102" s="73"/>
      <c r="F102" s="73"/>
      <c r="G102" s="73"/>
      <c r="H102" s="73"/>
      <c r="I102" s="73"/>
      <c r="J102" s="73"/>
      <c r="K102" s="49">
        <v>494.0</v>
      </c>
      <c r="L102" s="49">
        <v>488.0</v>
      </c>
      <c r="M102" s="49">
        <v>467.0</v>
      </c>
      <c r="N102" s="49">
        <v>0.0</v>
      </c>
      <c r="O102" s="49">
        <v>0.0</v>
      </c>
      <c r="P102" s="49">
        <v>0.0</v>
      </c>
      <c r="Q102" s="49">
        <v>0.0</v>
      </c>
      <c r="R102" s="51">
        <f t="shared" si="1"/>
        <v>1449</v>
      </c>
      <c r="S102" s="57"/>
      <c r="T102" s="53">
        <v>17.0</v>
      </c>
      <c r="U102" s="53">
        <v>15.0</v>
      </c>
      <c r="V102" s="41"/>
      <c r="W102" s="54">
        <v>53.0</v>
      </c>
      <c r="X102" s="54">
        <v>41.0</v>
      </c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>
      <c r="A103" s="47" t="s">
        <v>177</v>
      </c>
      <c r="B103" s="48"/>
      <c r="C103" s="73"/>
      <c r="D103" s="73"/>
      <c r="E103" s="73"/>
      <c r="F103" s="73"/>
      <c r="G103" s="73"/>
      <c r="H103" s="73"/>
      <c r="I103" s="73"/>
      <c r="J103" s="73"/>
      <c r="K103" s="49">
        <v>347.0</v>
      </c>
      <c r="L103" s="49">
        <v>338.0</v>
      </c>
      <c r="M103" s="49">
        <v>363.0</v>
      </c>
      <c r="N103" s="49">
        <v>0.0</v>
      </c>
      <c r="O103" s="49">
        <v>0.0</v>
      </c>
      <c r="P103" s="49">
        <v>0.0</v>
      </c>
      <c r="Q103" s="49">
        <v>0.0</v>
      </c>
      <c r="R103" s="51">
        <f t="shared" si="1"/>
        <v>1048</v>
      </c>
      <c r="S103" s="57"/>
      <c r="T103" s="53">
        <v>20.0</v>
      </c>
      <c r="U103" s="53">
        <v>12.0</v>
      </c>
      <c r="V103" s="41"/>
      <c r="W103" s="54">
        <v>58.0</v>
      </c>
      <c r="X103" s="54">
        <v>45.0</v>
      </c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>
      <c r="A104" s="47" t="s">
        <v>178</v>
      </c>
      <c r="B104" s="48"/>
      <c r="C104" s="73"/>
      <c r="D104" s="73"/>
      <c r="E104" s="73"/>
      <c r="F104" s="73"/>
      <c r="G104" s="73"/>
      <c r="H104" s="73"/>
      <c r="I104" s="73"/>
      <c r="J104" s="73"/>
      <c r="K104" s="49">
        <v>344.0</v>
      </c>
      <c r="L104" s="49">
        <v>274.0</v>
      </c>
      <c r="M104" s="49">
        <v>302.0</v>
      </c>
      <c r="N104" s="49">
        <v>0.0</v>
      </c>
      <c r="O104" s="49">
        <v>0.0</v>
      </c>
      <c r="P104" s="49">
        <v>0.0</v>
      </c>
      <c r="Q104" s="49">
        <v>0.0</v>
      </c>
      <c r="R104" s="51">
        <f t="shared" si="1"/>
        <v>920</v>
      </c>
      <c r="S104" s="57"/>
      <c r="T104" s="53">
        <v>9.0</v>
      </c>
      <c r="U104" s="53">
        <v>14.0</v>
      </c>
      <c r="V104" s="41"/>
      <c r="W104" s="54">
        <v>62.0</v>
      </c>
      <c r="X104" s="54">
        <v>60.0</v>
      </c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>
      <c r="A105" s="47" t="s">
        <v>179</v>
      </c>
      <c r="B105" s="48"/>
      <c r="C105" s="73"/>
      <c r="D105" s="73"/>
      <c r="E105" s="73"/>
      <c r="F105" s="73"/>
      <c r="G105" s="73"/>
      <c r="H105" s="73"/>
      <c r="I105" s="73"/>
      <c r="J105" s="73"/>
      <c r="K105" s="49">
        <v>269.0</v>
      </c>
      <c r="L105" s="49">
        <v>259.0</v>
      </c>
      <c r="M105" s="49">
        <v>271.0</v>
      </c>
      <c r="N105" s="49">
        <v>0.0</v>
      </c>
      <c r="O105" s="49">
        <v>0.0</v>
      </c>
      <c r="P105" s="49">
        <v>0.0</v>
      </c>
      <c r="Q105" s="49">
        <v>0.0</v>
      </c>
      <c r="R105" s="51">
        <f t="shared" si="1"/>
        <v>799</v>
      </c>
      <c r="S105" s="57"/>
      <c r="T105" s="53">
        <v>4.0</v>
      </c>
      <c r="U105" s="53">
        <v>9.0</v>
      </c>
      <c r="V105" s="41"/>
      <c r="W105" s="54">
        <v>44.0</v>
      </c>
      <c r="X105" s="54">
        <v>42.0</v>
      </c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>
      <c r="A106" s="47" t="s">
        <v>181</v>
      </c>
      <c r="B106" s="48"/>
      <c r="C106" s="73"/>
      <c r="D106" s="73"/>
      <c r="E106" s="73"/>
      <c r="F106" s="73"/>
      <c r="G106" s="73"/>
      <c r="H106" s="73"/>
      <c r="I106" s="73"/>
      <c r="J106" s="73"/>
      <c r="K106" s="49">
        <v>388.0</v>
      </c>
      <c r="L106" s="49">
        <v>344.0</v>
      </c>
      <c r="M106" s="49">
        <v>334.0</v>
      </c>
      <c r="N106" s="49">
        <v>0.0</v>
      </c>
      <c r="O106" s="49">
        <v>0.0</v>
      </c>
      <c r="P106" s="49">
        <v>0.0</v>
      </c>
      <c r="Q106" s="49">
        <v>0.0</v>
      </c>
      <c r="R106" s="51">
        <f t="shared" si="1"/>
        <v>1066</v>
      </c>
      <c r="S106" s="57"/>
      <c r="T106" s="53">
        <v>13.0</v>
      </c>
      <c r="U106" s="53">
        <v>8.0</v>
      </c>
      <c r="V106" s="41"/>
      <c r="W106" s="54">
        <v>46.0</v>
      </c>
      <c r="X106" s="54">
        <v>41.0</v>
      </c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>
      <c r="A107" s="47" t="s">
        <v>182</v>
      </c>
      <c r="B107" s="48"/>
      <c r="C107" s="73"/>
      <c r="D107" s="73"/>
      <c r="E107" s="73"/>
      <c r="F107" s="73"/>
      <c r="G107" s="73"/>
      <c r="H107" s="73"/>
      <c r="I107" s="73"/>
      <c r="J107" s="73"/>
      <c r="K107" s="49">
        <v>556.0</v>
      </c>
      <c r="L107" s="49">
        <v>594.0</v>
      </c>
      <c r="M107" s="49">
        <v>536.0</v>
      </c>
      <c r="N107" s="49">
        <v>0.0</v>
      </c>
      <c r="O107" s="49">
        <v>0.0</v>
      </c>
      <c r="P107" s="49">
        <v>0.0</v>
      </c>
      <c r="Q107" s="49">
        <v>0.0</v>
      </c>
      <c r="R107" s="51">
        <f t="shared" si="1"/>
        <v>1686</v>
      </c>
      <c r="S107" s="57"/>
      <c r="T107" s="53">
        <v>9.0</v>
      </c>
      <c r="U107" s="53">
        <v>10.0</v>
      </c>
      <c r="V107" s="41"/>
      <c r="W107" s="54">
        <v>34.0</v>
      </c>
      <c r="X107" s="54">
        <v>31.0</v>
      </c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>
      <c r="A108" s="47" t="s">
        <v>183</v>
      </c>
      <c r="B108" s="48"/>
      <c r="C108" s="73"/>
      <c r="D108" s="73"/>
      <c r="E108" s="73"/>
      <c r="F108" s="73"/>
      <c r="G108" s="73"/>
      <c r="H108" s="73"/>
      <c r="I108" s="73"/>
      <c r="J108" s="73"/>
      <c r="K108" s="49">
        <v>220.0</v>
      </c>
      <c r="L108" s="49">
        <v>249.0</v>
      </c>
      <c r="M108" s="49">
        <v>247.0</v>
      </c>
      <c r="N108" s="49">
        <v>0.0</v>
      </c>
      <c r="O108" s="49">
        <v>0.0</v>
      </c>
      <c r="P108" s="49">
        <v>0.0</v>
      </c>
      <c r="Q108" s="49">
        <v>0.0</v>
      </c>
      <c r="R108" s="51">
        <f t="shared" si="1"/>
        <v>716</v>
      </c>
      <c r="S108" s="57"/>
      <c r="T108" s="53">
        <v>15.0</v>
      </c>
      <c r="U108" s="53">
        <v>7.0</v>
      </c>
      <c r="V108" s="41"/>
      <c r="W108" s="54">
        <v>44.0</v>
      </c>
      <c r="X108" s="54">
        <v>32.0</v>
      </c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>
      <c r="A109" s="47" t="s">
        <v>184</v>
      </c>
      <c r="B109" s="48"/>
      <c r="C109" s="73"/>
      <c r="D109" s="73"/>
      <c r="E109" s="73"/>
      <c r="F109" s="73"/>
      <c r="G109" s="73"/>
      <c r="H109" s="73"/>
      <c r="I109" s="73"/>
      <c r="J109" s="73"/>
      <c r="K109" s="49">
        <v>437.0</v>
      </c>
      <c r="L109" s="49">
        <v>471.0</v>
      </c>
      <c r="M109" s="49">
        <v>461.0</v>
      </c>
      <c r="N109" s="49">
        <v>0.0</v>
      </c>
      <c r="O109" s="49">
        <v>0.0</v>
      </c>
      <c r="P109" s="49">
        <v>0.0</v>
      </c>
      <c r="Q109" s="49">
        <v>0.0</v>
      </c>
      <c r="R109" s="51">
        <f t="shared" si="1"/>
        <v>1369</v>
      </c>
      <c r="S109" s="57"/>
      <c r="T109" s="53">
        <v>15.0</v>
      </c>
      <c r="U109" s="53">
        <v>6.0</v>
      </c>
      <c r="V109" s="41"/>
      <c r="W109" s="54">
        <v>42.0</v>
      </c>
      <c r="X109" s="54">
        <v>23.0</v>
      </c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>
      <c r="A110" s="69" t="s">
        <v>74</v>
      </c>
      <c r="B110" s="48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3717</v>
      </c>
      <c r="L110" s="70">
        <f t="shared" si="3"/>
        <v>3692</v>
      </c>
      <c r="M110" s="70">
        <f t="shared" si="3"/>
        <v>3698</v>
      </c>
      <c r="N110" s="74"/>
      <c r="O110" s="74"/>
      <c r="P110" s="74"/>
      <c r="Q110" s="74"/>
      <c r="R110" s="70">
        <f t="shared" si="1"/>
        <v>11107</v>
      </c>
      <c r="S110" s="75"/>
      <c r="T110" s="72">
        <v>117.0</v>
      </c>
      <c r="U110" s="72">
        <v>102.0</v>
      </c>
      <c r="V110" s="41"/>
      <c r="W110" s="72">
        <v>466.0</v>
      </c>
      <c r="X110" s="72">
        <v>388.0</v>
      </c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>
      <c r="A111" s="47" t="s">
        <v>186</v>
      </c>
      <c r="B111" s="48"/>
      <c r="C111" s="73"/>
      <c r="D111" s="73"/>
      <c r="E111" s="73"/>
      <c r="F111" s="73"/>
      <c r="G111" s="73"/>
      <c r="H111" s="73"/>
      <c r="I111" s="73"/>
      <c r="J111" s="73"/>
      <c r="K111" s="49">
        <v>0.0</v>
      </c>
      <c r="L111" s="49">
        <v>0.0</v>
      </c>
      <c r="M111" s="49">
        <v>0.0</v>
      </c>
      <c r="N111" s="49">
        <v>724.0</v>
      </c>
      <c r="O111" s="49">
        <v>701.0</v>
      </c>
      <c r="P111" s="49">
        <v>669.0</v>
      </c>
      <c r="Q111" s="49">
        <v>616.0</v>
      </c>
      <c r="R111" s="76">
        <f t="shared" ref="R111:R115" si="4">SUM(N111:Q111)</f>
        <v>2710</v>
      </c>
      <c r="S111" s="52"/>
      <c r="T111" s="53">
        <v>34.0</v>
      </c>
      <c r="U111" s="53">
        <v>34.0</v>
      </c>
      <c r="V111" s="41"/>
      <c r="W111" s="54">
        <v>126.0</v>
      </c>
      <c r="X111" s="54">
        <v>154.0</v>
      </c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>
      <c r="A112" s="47" t="s">
        <v>187</v>
      </c>
      <c r="B112" s="48"/>
      <c r="C112" s="73"/>
      <c r="D112" s="73"/>
      <c r="E112" s="73"/>
      <c r="F112" s="73"/>
      <c r="G112" s="73"/>
      <c r="H112" s="73"/>
      <c r="I112" s="73"/>
      <c r="J112" s="73"/>
      <c r="K112" s="49">
        <v>0.0</v>
      </c>
      <c r="L112" s="49">
        <v>0.0</v>
      </c>
      <c r="M112" s="49">
        <v>0.0</v>
      </c>
      <c r="N112" s="49">
        <v>728.0</v>
      </c>
      <c r="O112" s="49">
        <v>697.0</v>
      </c>
      <c r="P112" s="49">
        <v>627.0</v>
      </c>
      <c r="Q112" s="49">
        <v>581.0</v>
      </c>
      <c r="R112" s="76">
        <f t="shared" si="4"/>
        <v>2633</v>
      </c>
      <c r="S112" s="52"/>
      <c r="T112" s="53">
        <v>40.0</v>
      </c>
      <c r="U112" s="53">
        <v>36.0</v>
      </c>
      <c r="V112" s="41"/>
      <c r="W112" s="54">
        <v>122.0</v>
      </c>
      <c r="X112" s="54">
        <v>173.0</v>
      </c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>
      <c r="A113" s="47" t="s">
        <v>188</v>
      </c>
      <c r="B113" s="48"/>
      <c r="C113" s="73"/>
      <c r="D113" s="73"/>
      <c r="E113" s="73"/>
      <c r="F113" s="73"/>
      <c r="G113" s="73"/>
      <c r="H113" s="73"/>
      <c r="I113" s="73"/>
      <c r="J113" s="73"/>
      <c r="K113" s="49">
        <v>0.0</v>
      </c>
      <c r="L113" s="49">
        <v>0.0</v>
      </c>
      <c r="M113" s="49">
        <v>0.0</v>
      </c>
      <c r="N113" s="49">
        <v>901.0</v>
      </c>
      <c r="O113" s="49">
        <v>861.0</v>
      </c>
      <c r="P113" s="49">
        <v>751.0</v>
      </c>
      <c r="Q113" s="49">
        <v>690.0</v>
      </c>
      <c r="R113" s="76">
        <f t="shared" si="4"/>
        <v>3203</v>
      </c>
      <c r="S113" s="52"/>
      <c r="T113" s="53">
        <v>30.0</v>
      </c>
      <c r="U113" s="53">
        <v>32.0</v>
      </c>
      <c r="V113" s="41"/>
      <c r="W113" s="54">
        <v>102.0</v>
      </c>
      <c r="X113" s="54">
        <v>115.0</v>
      </c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>
      <c r="A114" s="47" t="s">
        <v>190</v>
      </c>
      <c r="B114" s="48"/>
      <c r="C114" s="73"/>
      <c r="D114" s="73"/>
      <c r="E114" s="73"/>
      <c r="F114" s="73"/>
      <c r="G114" s="73"/>
      <c r="H114" s="73"/>
      <c r="I114" s="73"/>
      <c r="J114" s="73"/>
      <c r="K114" s="49">
        <v>0.0</v>
      </c>
      <c r="L114" s="49">
        <v>0.0</v>
      </c>
      <c r="M114" s="49">
        <v>0.0</v>
      </c>
      <c r="N114" s="49">
        <v>703.0</v>
      </c>
      <c r="O114" s="49">
        <v>689.0</v>
      </c>
      <c r="P114" s="49">
        <v>625.0</v>
      </c>
      <c r="Q114" s="49">
        <v>595.0</v>
      </c>
      <c r="R114" s="76">
        <f t="shared" si="4"/>
        <v>2612</v>
      </c>
      <c r="S114" s="52"/>
      <c r="T114" s="53">
        <v>30.0</v>
      </c>
      <c r="U114" s="53">
        <v>27.0</v>
      </c>
      <c r="V114" s="41"/>
      <c r="W114" s="54">
        <v>138.0</v>
      </c>
      <c r="X114" s="54">
        <v>161.0</v>
      </c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>
      <c r="A115" s="47" t="s">
        <v>191</v>
      </c>
      <c r="B115" s="48"/>
      <c r="C115" s="73"/>
      <c r="D115" s="73"/>
      <c r="E115" s="73"/>
      <c r="F115" s="73"/>
      <c r="G115" s="73"/>
      <c r="H115" s="73"/>
      <c r="I115" s="73"/>
      <c r="J115" s="73"/>
      <c r="K115" s="49">
        <v>0.0</v>
      </c>
      <c r="L115" s="49">
        <v>0.0</v>
      </c>
      <c r="M115" s="49">
        <v>0.0</v>
      </c>
      <c r="N115" s="49">
        <v>695.0</v>
      </c>
      <c r="O115" s="49">
        <v>658.0</v>
      </c>
      <c r="P115" s="49">
        <v>684.0</v>
      </c>
      <c r="Q115" s="49">
        <v>627.0</v>
      </c>
      <c r="R115" s="76">
        <f t="shared" si="4"/>
        <v>2664</v>
      </c>
      <c r="S115" s="52"/>
      <c r="T115" s="53">
        <v>19.0</v>
      </c>
      <c r="U115" s="53">
        <v>16.0</v>
      </c>
      <c r="V115" s="41"/>
      <c r="W115" s="54">
        <v>62.0</v>
      </c>
      <c r="X115" s="54">
        <v>79.0</v>
      </c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>
      <c r="A116" s="47" t="s">
        <v>192</v>
      </c>
      <c r="B116" s="48"/>
      <c r="C116" s="73"/>
      <c r="D116" s="73"/>
      <c r="E116" s="73"/>
      <c r="F116" s="73"/>
      <c r="G116" s="73"/>
      <c r="H116" s="73"/>
      <c r="I116" s="73"/>
      <c r="J116" s="73"/>
      <c r="K116" s="49">
        <v>10.0</v>
      </c>
      <c r="L116" s="49">
        <v>10.0</v>
      </c>
      <c r="M116" s="49">
        <v>16.0</v>
      </c>
      <c r="N116" s="49">
        <v>39.0</v>
      </c>
      <c r="O116" s="49">
        <v>26.0</v>
      </c>
      <c r="P116" s="49">
        <v>23.0</v>
      </c>
      <c r="Q116" s="49">
        <v>9.0</v>
      </c>
      <c r="R116" s="76">
        <f>SUM(K116:Q116)</f>
        <v>133</v>
      </c>
      <c r="S116" s="57"/>
      <c r="T116" s="53">
        <v>33.0</v>
      </c>
      <c r="U116" s="53">
        <v>43.0</v>
      </c>
      <c r="V116" s="41"/>
      <c r="W116" s="54">
        <v>226.0</v>
      </c>
      <c r="X116" s="54">
        <v>172.0</v>
      </c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>
      <c r="A117" s="47" t="s">
        <v>193</v>
      </c>
      <c r="B117" s="48"/>
      <c r="C117" s="73"/>
      <c r="D117" s="73"/>
      <c r="E117" s="73"/>
      <c r="F117" s="73"/>
      <c r="G117" s="73"/>
      <c r="H117" s="73"/>
      <c r="I117" s="73"/>
      <c r="J117" s="73"/>
      <c r="K117" s="49">
        <v>0.0</v>
      </c>
      <c r="L117" s="49">
        <v>0.0</v>
      </c>
      <c r="M117" s="49">
        <v>0.0</v>
      </c>
      <c r="N117" s="49">
        <v>7.0</v>
      </c>
      <c r="O117" s="49">
        <v>2.0</v>
      </c>
      <c r="P117" s="49">
        <v>2.0</v>
      </c>
      <c r="Q117" s="49">
        <v>0.0</v>
      </c>
      <c r="R117" s="76">
        <f>SUM(N117:Q117)</f>
        <v>11</v>
      </c>
      <c r="S117" s="57"/>
      <c r="T117" s="53">
        <v>1.0</v>
      </c>
      <c r="U117" s="77"/>
      <c r="V117" s="41"/>
      <c r="W117" s="54">
        <v>11.0</v>
      </c>
      <c r="X117" s="54">
        <v>6.0</v>
      </c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>
      <c r="A118" s="47" t="s">
        <v>195</v>
      </c>
      <c r="B118" s="48"/>
      <c r="C118" s="73"/>
      <c r="D118" s="73"/>
      <c r="E118" s="73"/>
      <c r="F118" s="73"/>
      <c r="G118" s="73"/>
      <c r="H118" s="73"/>
      <c r="I118" s="73"/>
      <c r="J118" s="73"/>
      <c r="K118" s="49">
        <v>0.0</v>
      </c>
      <c r="L118" s="49">
        <v>0.0</v>
      </c>
      <c r="M118" s="49">
        <v>1.0</v>
      </c>
      <c r="N118" s="49">
        <v>7.0</v>
      </c>
      <c r="O118" s="49">
        <v>5.0</v>
      </c>
      <c r="P118" s="49">
        <v>1.0</v>
      </c>
      <c r="Q118" s="49">
        <v>0.0</v>
      </c>
      <c r="R118" s="76">
        <f>SUM(K118:Q118)</f>
        <v>14</v>
      </c>
      <c r="S118" s="57"/>
      <c r="T118" s="53">
        <v>9.0</v>
      </c>
      <c r="U118" s="53">
        <v>4.0</v>
      </c>
      <c r="V118" s="41"/>
      <c r="W118" s="54">
        <v>49.0</v>
      </c>
      <c r="X118" s="54">
        <v>49.0</v>
      </c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</row>
    <row r="119">
      <c r="A119" s="47" t="s">
        <v>196</v>
      </c>
      <c r="B119" s="48"/>
      <c r="C119" s="73"/>
      <c r="D119" s="73"/>
      <c r="E119" s="73"/>
      <c r="F119" s="73"/>
      <c r="G119" s="73"/>
      <c r="H119" s="73"/>
      <c r="I119" s="73"/>
      <c r="J119" s="73"/>
      <c r="K119" s="49">
        <v>0.0</v>
      </c>
      <c r="L119" s="49">
        <v>0.0</v>
      </c>
      <c r="M119" s="49">
        <v>0.0</v>
      </c>
      <c r="N119" s="49">
        <v>26.0</v>
      </c>
      <c r="O119" s="49">
        <v>50.0</v>
      </c>
      <c r="P119" s="49">
        <v>109.0</v>
      </c>
      <c r="Q119" s="49">
        <v>127.0</v>
      </c>
      <c r="R119" s="76">
        <f t="shared" ref="R119:R120" si="5">SUM(N119:Q119)</f>
        <v>312</v>
      </c>
      <c r="S119" s="52"/>
      <c r="T119" s="53">
        <v>41.0</v>
      </c>
      <c r="U119" s="53">
        <v>8.0</v>
      </c>
      <c r="V119" s="41"/>
      <c r="W119" s="54">
        <v>145.0</v>
      </c>
      <c r="X119" s="54">
        <v>156.0</v>
      </c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</row>
    <row r="120">
      <c r="A120" s="47" t="s">
        <v>197</v>
      </c>
      <c r="B120" s="48"/>
      <c r="C120" s="73"/>
      <c r="D120" s="73"/>
      <c r="E120" s="73"/>
      <c r="F120" s="73"/>
      <c r="G120" s="73"/>
      <c r="H120" s="73"/>
      <c r="I120" s="73"/>
      <c r="J120" s="73"/>
      <c r="K120" s="49">
        <v>0.0</v>
      </c>
      <c r="L120" s="49">
        <v>0.0</v>
      </c>
      <c r="M120" s="49">
        <v>0.0</v>
      </c>
      <c r="N120" s="49">
        <v>107.0</v>
      </c>
      <c r="O120" s="49">
        <v>0.0</v>
      </c>
      <c r="P120" s="49">
        <v>0.0</v>
      </c>
      <c r="Q120" s="49">
        <v>0.0</v>
      </c>
      <c r="R120" s="76">
        <f t="shared" si="5"/>
        <v>107</v>
      </c>
      <c r="S120" s="52"/>
      <c r="T120" s="53">
        <v>2.0</v>
      </c>
      <c r="U120" s="53">
        <v>4.0</v>
      </c>
      <c r="V120" s="41"/>
      <c r="W120" s="54">
        <v>7.0</v>
      </c>
      <c r="X120" s="54">
        <v>12.0</v>
      </c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</row>
    <row r="121">
      <c r="A121" s="78" t="s">
        <v>95</v>
      </c>
      <c r="B121" s="79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6">SUM(K111:K119)</f>
        <v>10</v>
      </c>
      <c r="L121" s="70">
        <f t="shared" si="6"/>
        <v>10</v>
      </c>
      <c r="M121" s="70">
        <f t="shared" si="6"/>
        <v>17</v>
      </c>
      <c r="N121" s="70">
        <f>SUM(N111:N120)</f>
        <v>3937</v>
      </c>
      <c r="O121" s="70">
        <f t="shared" ref="O121:Q121" si="7">SUM(O111:O119)</f>
        <v>3689</v>
      </c>
      <c r="P121" s="70">
        <f t="shared" si="7"/>
        <v>3491</v>
      </c>
      <c r="Q121" s="70">
        <f t="shared" si="7"/>
        <v>3245</v>
      </c>
      <c r="R121" s="70">
        <f>SUM(C121:Q121)</f>
        <v>14399</v>
      </c>
      <c r="S121" s="80"/>
      <c r="T121" s="72">
        <v>239.0</v>
      </c>
      <c r="U121" s="72">
        <v>204.0</v>
      </c>
      <c r="V121" s="81"/>
      <c r="W121" s="72">
        <v>988.0</v>
      </c>
      <c r="X121" s="72">
        <v>1077.0</v>
      </c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</row>
    <row r="122">
      <c r="A122" s="83" t="s">
        <v>102</v>
      </c>
      <c r="B122" s="84"/>
      <c r="C122" s="70">
        <f t="shared" ref="C122:S122" si="8">SUM(C99+C110+C121)</f>
        <v>301</v>
      </c>
      <c r="D122" s="70">
        <f t="shared" si="8"/>
        <v>782</v>
      </c>
      <c r="E122" s="70">
        <f t="shared" si="8"/>
        <v>3405</v>
      </c>
      <c r="F122" s="70">
        <f t="shared" si="8"/>
        <v>3500</v>
      </c>
      <c r="G122" s="70">
        <f t="shared" si="8"/>
        <v>3644</v>
      </c>
      <c r="H122" s="70">
        <f t="shared" si="8"/>
        <v>3728</v>
      </c>
      <c r="I122" s="70">
        <f t="shared" si="8"/>
        <v>3733</v>
      </c>
      <c r="J122" s="70">
        <f t="shared" si="8"/>
        <v>3620</v>
      </c>
      <c r="K122" s="70">
        <f t="shared" si="8"/>
        <v>3727</v>
      </c>
      <c r="L122" s="70">
        <f t="shared" si="8"/>
        <v>3702</v>
      </c>
      <c r="M122" s="70">
        <f t="shared" si="8"/>
        <v>3715</v>
      </c>
      <c r="N122" s="70">
        <f t="shared" si="8"/>
        <v>3937</v>
      </c>
      <c r="O122" s="70">
        <f t="shared" si="8"/>
        <v>3689</v>
      </c>
      <c r="P122" s="70">
        <f t="shared" si="8"/>
        <v>3491</v>
      </c>
      <c r="Q122" s="70">
        <f t="shared" si="8"/>
        <v>3245</v>
      </c>
      <c r="R122" s="70">
        <f t="shared" si="8"/>
        <v>48219</v>
      </c>
      <c r="S122" s="70">
        <f t="shared" si="8"/>
        <v>0</v>
      </c>
      <c r="T122" s="72">
        <v>695.0</v>
      </c>
      <c r="U122" s="72">
        <v>582.0</v>
      </c>
      <c r="V122" s="41"/>
      <c r="W122" s="72">
        <v>2938.0</v>
      </c>
      <c r="X122" s="72">
        <v>2569.0</v>
      </c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41"/>
      <c r="U124" s="41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41"/>
      <c r="U125" s="41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41"/>
      <c r="U126" s="41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41"/>
      <c r="U127" s="41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41"/>
      <c r="U128" s="41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41"/>
      <c r="U129" s="41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41"/>
      <c r="U130" s="41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41"/>
      <c r="U131" s="41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41"/>
      <c r="U132" s="41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41"/>
      <c r="U133" s="41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41"/>
      <c r="U134" s="41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41"/>
      <c r="U135" s="41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41"/>
      <c r="U136" s="41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41"/>
      <c r="U137" s="41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41"/>
      <c r="U138" s="41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41"/>
      <c r="U139" s="41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41"/>
      <c r="U140" s="41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41"/>
      <c r="U141" s="41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41"/>
      <c r="U142" s="41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41"/>
      <c r="U143" s="41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41"/>
      <c r="U144" s="41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41"/>
      <c r="U145" s="41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41"/>
      <c r="U146" s="41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41"/>
      <c r="U147" s="41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41"/>
      <c r="U148" s="41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41"/>
      <c r="U149" s="41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41"/>
      <c r="U150" s="41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41"/>
      <c r="U151" s="41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41"/>
      <c r="U152" s="41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41"/>
      <c r="U153" s="41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41"/>
      <c r="U154" s="41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41"/>
      <c r="U155" s="41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41"/>
      <c r="U156" s="41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41"/>
      <c r="U157" s="41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41"/>
      <c r="U158" s="41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41"/>
      <c r="U159" s="41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41"/>
      <c r="U160" s="41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41"/>
      <c r="U161" s="41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41"/>
      <c r="U162" s="41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41"/>
      <c r="U163" s="41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41"/>
      <c r="U164" s="41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41"/>
      <c r="U165" s="41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41"/>
      <c r="U166" s="41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41"/>
      <c r="U167" s="41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41"/>
      <c r="U168" s="41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41"/>
      <c r="U169" s="41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41"/>
      <c r="U170" s="41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41"/>
      <c r="U171" s="41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41"/>
      <c r="U172" s="41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41"/>
      <c r="U173" s="41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41"/>
      <c r="U174" s="41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41"/>
      <c r="U175" s="41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41"/>
      <c r="U176" s="41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41"/>
      <c r="U177" s="41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41"/>
      <c r="U178" s="41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41"/>
      <c r="U179" s="41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41"/>
      <c r="U180" s="41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41"/>
      <c r="U181" s="41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41"/>
      <c r="U182" s="41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41"/>
      <c r="U183" s="41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41"/>
      <c r="U184" s="41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41"/>
      <c r="U185" s="41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41"/>
      <c r="U186" s="41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41"/>
      <c r="U187" s="41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41"/>
      <c r="U188" s="41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41"/>
      <c r="U189" s="41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41"/>
      <c r="U190" s="41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41"/>
      <c r="U191" s="41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41"/>
      <c r="U192" s="41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41"/>
      <c r="U193" s="41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41"/>
      <c r="U194" s="41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41"/>
      <c r="U195" s="41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41"/>
      <c r="U196" s="41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41"/>
      <c r="U197" s="41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41"/>
      <c r="U198" s="41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41"/>
      <c r="U199" s="41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41"/>
      <c r="U200" s="41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41"/>
      <c r="U201" s="41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41"/>
      <c r="U202" s="41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41"/>
      <c r="U203" s="41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41"/>
      <c r="U204" s="41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41"/>
      <c r="U205" s="41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41"/>
      <c r="U206" s="41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41"/>
      <c r="U207" s="41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41"/>
      <c r="U208" s="41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41"/>
      <c r="U209" s="41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41"/>
      <c r="U210" s="41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41"/>
      <c r="U211" s="41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41"/>
      <c r="U212" s="41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41"/>
      <c r="U213" s="41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41"/>
      <c r="U214" s="41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41"/>
      <c r="U215" s="41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41"/>
      <c r="U216" s="41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41"/>
      <c r="U217" s="41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41"/>
      <c r="U218" s="41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41"/>
      <c r="U219" s="41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41"/>
      <c r="U220" s="41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41"/>
      <c r="U221" s="41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41"/>
      <c r="U222" s="41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41"/>
      <c r="U223" s="41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41"/>
      <c r="U224" s="41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41"/>
      <c r="U225" s="41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41"/>
      <c r="U226" s="41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41"/>
      <c r="U227" s="41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41"/>
      <c r="U228" s="41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41"/>
      <c r="U229" s="41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41"/>
      <c r="U230" s="41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41"/>
      <c r="U231" s="41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41"/>
      <c r="U232" s="41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41"/>
      <c r="U233" s="41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41"/>
      <c r="U234" s="41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41"/>
      <c r="U235" s="41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41"/>
      <c r="U236" s="41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41"/>
      <c r="U237" s="41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41"/>
      <c r="U238" s="41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41"/>
      <c r="U239" s="41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41"/>
      <c r="U240" s="41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41"/>
      <c r="U241" s="41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41"/>
      <c r="U242" s="41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41"/>
      <c r="U243" s="41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41"/>
      <c r="U244" s="41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41"/>
      <c r="U245" s="41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41"/>
      <c r="U246" s="41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41"/>
      <c r="U247" s="41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41"/>
      <c r="U248" s="41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41"/>
      <c r="U249" s="41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41"/>
      <c r="U250" s="41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41"/>
      <c r="U251" s="41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41"/>
      <c r="U252" s="41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41"/>
      <c r="U253" s="41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41"/>
      <c r="U254" s="41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41"/>
      <c r="U255" s="41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41"/>
      <c r="U256" s="41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41"/>
      <c r="U257" s="41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41"/>
      <c r="U258" s="41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41"/>
      <c r="U259" s="41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41"/>
      <c r="U260" s="41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41"/>
      <c r="U261" s="41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41"/>
      <c r="U262" s="41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41"/>
      <c r="U263" s="41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41"/>
      <c r="U264" s="41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41"/>
      <c r="U265" s="41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41"/>
      <c r="U266" s="41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41"/>
      <c r="U267" s="41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41"/>
      <c r="U268" s="41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41"/>
      <c r="U269" s="41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41"/>
      <c r="U270" s="41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41"/>
      <c r="U271" s="41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41"/>
      <c r="U272" s="41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41"/>
      <c r="U273" s="41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41"/>
      <c r="U274" s="41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41"/>
      <c r="U275" s="41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41"/>
      <c r="U276" s="41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41"/>
      <c r="U277" s="41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41"/>
      <c r="U278" s="41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41"/>
      <c r="U279" s="41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41"/>
      <c r="U280" s="41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41"/>
      <c r="U281" s="41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41"/>
      <c r="U282" s="41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41"/>
      <c r="U283" s="41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41"/>
      <c r="U284" s="41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41"/>
      <c r="U285" s="41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41"/>
      <c r="U286" s="41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41"/>
      <c r="U287" s="41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41"/>
      <c r="U288" s="41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41"/>
      <c r="U289" s="41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41"/>
      <c r="U290" s="41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41"/>
      <c r="U291" s="41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41"/>
      <c r="U292" s="41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41"/>
      <c r="U293" s="41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41"/>
      <c r="U294" s="41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41"/>
      <c r="U295" s="41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41"/>
      <c r="U296" s="41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41"/>
      <c r="U297" s="41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41"/>
      <c r="U298" s="41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41"/>
      <c r="U299" s="41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41"/>
      <c r="U300" s="41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41"/>
      <c r="U301" s="41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41"/>
      <c r="U302" s="41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41"/>
      <c r="U303" s="41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41"/>
      <c r="U304" s="41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41"/>
      <c r="U305" s="41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41"/>
      <c r="U306" s="41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41"/>
      <c r="U307" s="41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41"/>
      <c r="U308" s="41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41"/>
      <c r="U309" s="41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41"/>
      <c r="U310" s="41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41"/>
      <c r="U311" s="41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41"/>
      <c r="U312" s="41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41"/>
      <c r="U313" s="41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41"/>
      <c r="U314" s="41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41"/>
      <c r="U315" s="41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41"/>
      <c r="U316" s="41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41"/>
      <c r="U317" s="41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41"/>
      <c r="U318" s="41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41"/>
      <c r="U319" s="41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41"/>
      <c r="U320" s="41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41"/>
      <c r="U321" s="41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41"/>
      <c r="U322" s="41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41"/>
      <c r="U323" s="41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41"/>
      <c r="U324" s="41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41"/>
      <c r="U325" s="41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41"/>
      <c r="U326" s="41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41"/>
      <c r="U327" s="41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41"/>
      <c r="U328" s="41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41"/>
      <c r="U329" s="41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41"/>
      <c r="U330" s="41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41"/>
      <c r="U331" s="41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41"/>
      <c r="U332" s="41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41"/>
      <c r="U333" s="41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41"/>
      <c r="U334" s="41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41"/>
      <c r="U335" s="41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41"/>
      <c r="U336" s="41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41"/>
      <c r="U337" s="41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41"/>
      <c r="U338" s="41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41"/>
      <c r="U339" s="41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41"/>
      <c r="U340" s="41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41"/>
      <c r="U341" s="41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41"/>
      <c r="U342" s="41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41"/>
      <c r="U343" s="41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41"/>
      <c r="U344" s="41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41"/>
      <c r="U345" s="41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41"/>
      <c r="U346" s="41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41"/>
      <c r="U347" s="41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41"/>
      <c r="U348" s="41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41"/>
      <c r="U349" s="41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41"/>
      <c r="U350" s="41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41"/>
      <c r="U351" s="41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41"/>
      <c r="U352" s="41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41"/>
      <c r="U353" s="41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41"/>
      <c r="U354" s="41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41"/>
      <c r="U355" s="41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41"/>
      <c r="U356" s="41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41"/>
      <c r="U357" s="41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41"/>
      <c r="U358" s="41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41"/>
      <c r="U359" s="41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41"/>
      <c r="U360" s="41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41"/>
      <c r="U361" s="41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41"/>
      <c r="U362" s="41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41"/>
      <c r="U363" s="41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41"/>
      <c r="U364" s="41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41"/>
      <c r="U365" s="41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41"/>
      <c r="U366" s="41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41"/>
      <c r="U367" s="41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41"/>
      <c r="U368" s="41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41"/>
      <c r="U369" s="41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41"/>
      <c r="U370" s="41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41"/>
      <c r="U371" s="41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41"/>
      <c r="U372" s="41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41"/>
      <c r="U373" s="41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41"/>
      <c r="U374" s="41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41"/>
      <c r="U375" s="41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41"/>
      <c r="U376" s="41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41"/>
      <c r="U377" s="41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41"/>
      <c r="U378" s="41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41"/>
      <c r="U379" s="41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41"/>
      <c r="U380" s="41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41"/>
      <c r="U381" s="41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41"/>
      <c r="U382" s="41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41"/>
      <c r="U383" s="41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41"/>
      <c r="U384" s="41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41"/>
      <c r="U385" s="41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41"/>
      <c r="U386" s="41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41"/>
      <c r="U387" s="41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41"/>
      <c r="U388" s="41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41"/>
      <c r="U389" s="41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41"/>
      <c r="U390" s="41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41"/>
      <c r="U391" s="41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41"/>
      <c r="U392" s="41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41"/>
      <c r="U393" s="41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41"/>
      <c r="U394" s="41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41"/>
      <c r="U395" s="41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41"/>
      <c r="U396" s="41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41"/>
      <c r="U397" s="41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41"/>
      <c r="U398" s="41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41"/>
      <c r="U399" s="41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41"/>
      <c r="U400" s="41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41"/>
      <c r="U401" s="41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41"/>
      <c r="U402" s="41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41"/>
      <c r="U403" s="41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41"/>
      <c r="U404" s="41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41"/>
      <c r="U405" s="41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41"/>
      <c r="U406" s="41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41"/>
      <c r="U407" s="41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41"/>
      <c r="U408" s="41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41"/>
      <c r="U409" s="41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41"/>
      <c r="U410" s="41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41"/>
      <c r="U411" s="41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41"/>
      <c r="U412" s="41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41"/>
      <c r="U413" s="41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41"/>
      <c r="U414" s="41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41"/>
      <c r="U415" s="41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41"/>
      <c r="U416" s="41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41"/>
      <c r="U417" s="41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41"/>
      <c r="U418" s="41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41"/>
      <c r="U419" s="41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41"/>
      <c r="U420" s="41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41"/>
      <c r="U421" s="41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41"/>
      <c r="U422" s="41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41"/>
      <c r="U423" s="41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41"/>
      <c r="U424" s="41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41"/>
      <c r="U425" s="41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41"/>
      <c r="U426" s="41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41"/>
      <c r="U427" s="41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41"/>
      <c r="U428" s="41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41"/>
      <c r="U429" s="41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41"/>
      <c r="U430" s="41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41"/>
      <c r="U431" s="41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41"/>
      <c r="U432" s="41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41"/>
      <c r="U433" s="41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41"/>
      <c r="U434" s="41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41"/>
      <c r="U435" s="41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41"/>
      <c r="U436" s="41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41"/>
      <c r="U437" s="41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41"/>
      <c r="U438" s="41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41"/>
      <c r="U439" s="41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41"/>
      <c r="U440" s="41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41"/>
      <c r="U441" s="41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41"/>
      <c r="U442" s="41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41"/>
      <c r="U443" s="41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41"/>
      <c r="U444" s="41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41"/>
      <c r="U445" s="41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41"/>
      <c r="U446" s="41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41"/>
      <c r="U447" s="41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41"/>
      <c r="U448" s="41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41"/>
      <c r="U449" s="41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41"/>
      <c r="U450" s="41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41"/>
      <c r="U451" s="41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41"/>
      <c r="U452" s="41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41"/>
      <c r="U453" s="41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41"/>
      <c r="U454" s="41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41"/>
      <c r="U455" s="41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41"/>
      <c r="U456" s="41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41"/>
      <c r="U457" s="41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41"/>
      <c r="U458" s="41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41"/>
      <c r="U459" s="41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41"/>
      <c r="U460" s="41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41"/>
      <c r="U461" s="41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41"/>
      <c r="U462" s="41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41"/>
      <c r="U463" s="41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41"/>
      <c r="U464" s="41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41"/>
      <c r="U465" s="41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41"/>
      <c r="U466" s="41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41"/>
      <c r="U467" s="41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41"/>
      <c r="U468" s="41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41"/>
      <c r="U469" s="41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41"/>
      <c r="U470" s="41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41"/>
      <c r="U471" s="41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41"/>
      <c r="U472" s="41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41"/>
      <c r="U473" s="41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41"/>
      <c r="U474" s="41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41"/>
      <c r="U475" s="41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41"/>
      <c r="U476" s="41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41"/>
      <c r="U477" s="41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41"/>
      <c r="U478" s="41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41"/>
      <c r="U479" s="41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41"/>
      <c r="U480" s="41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41"/>
      <c r="U481" s="41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41"/>
      <c r="U482" s="41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41"/>
      <c r="U483" s="41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41"/>
      <c r="U484" s="41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41"/>
      <c r="U485" s="41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41"/>
      <c r="U486" s="41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41"/>
      <c r="U487" s="41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41"/>
      <c r="U488" s="41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41"/>
      <c r="U489" s="41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41"/>
      <c r="U490" s="41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41"/>
      <c r="U491" s="41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41"/>
      <c r="U492" s="41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41"/>
      <c r="U493" s="41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41"/>
      <c r="U494" s="41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41"/>
      <c r="U495" s="41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41"/>
      <c r="U496" s="41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41"/>
      <c r="U497" s="41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41"/>
      <c r="U498" s="41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41"/>
      <c r="U499" s="41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41"/>
      <c r="U500" s="41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41"/>
      <c r="U501" s="41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41"/>
      <c r="U502" s="41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41"/>
      <c r="U503" s="41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41"/>
      <c r="U504" s="41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41"/>
      <c r="U505" s="41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41"/>
      <c r="U506" s="41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41"/>
      <c r="U507" s="41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41"/>
      <c r="U508" s="41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41"/>
      <c r="U509" s="41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41"/>
      <c r="U510" s="41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41"/>
      <c r="U511" s="41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41"/>
      <c r="U512" s="41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41"/>
      <c r="U513" s="41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41"/>
      <c r="U514" s="41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41"/>
      <c r="U515" s="41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41"/>
      <c r="U516" s="41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41"/>
      <c r="U517" s="41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41"/>
      <c r="U518" s="41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41"/>
      <c r="U519" s="41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41"/>
      <c r="U520" s="41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41"/>
      <c r="U521" s="41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41"/>
      <c r="U522" s="41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41"/>
      <c r="U523" s="41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41"/>
      <c r="U524" s="41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41"/>
      <c r="U525" s="41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41"/>
      <c r="U526" s="41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41"/>
      <c r="U527" s="41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41"/>
      <c r="U528" s="41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41"/>
      <c r="U529" s="41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41"/>
      <c r="U530" s="41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41"/>
      <c r="U531" s="41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41"/>
      <c r="U532" s="41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41"/>
      <c r="U533" s="41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41"/>
      <c r="U534" s="41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41"/>
      <c r="U535" s="41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41"/>
      <c r="U536" s="41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41"/>
      <c r="U537" s="41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41"/>
      <c r="U538" s="41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41"/>
      <c r="U539" s="41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41"/>
      <c r="U540" s="41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41"/>
      <c r="U541" s="41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41"/>
      <c r="U542" s="41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41"/>
      <c r="U543" s="41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41"/>
      <c r="U544" s="41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41"/>
      <c r="U545" s="41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41"/>
      <c r="U546" s="41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41"/>
      <c r="U547" s="41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41"/>
      <c r="U548" s="41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41"/>
      <c r="U549" s="41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41"/>
      <c r="U550" s="41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41"/>
      <c r="U551" s="41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41"/>
      <c r="U552" s="41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41"/>
      <c r="U553" s="41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41"/>
      <c r="U554" s="41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41"/>
      <c r="U555" s="41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41"/>
      <c r="U556" s="41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41"/>
      <c r="U557" s="41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41"/>
      <c r="U558" s="41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41"/>
      <c r="U559" s="41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41"/>
      <c r="U560" s="41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41"/>
      <c r="U561" s="41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41"/>
      <c r="U562" s="41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41"/>
      <c r="U563" s="41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41"/>
      <c r="U564" s="41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41"/>
      <c r="U565" s="41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41"/>
      <c r="U566" s="41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41"/>
      <c r="U567" s="41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41"/>
      <c r="U568" s="41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41"/>
      <c r="U569" s="41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41"/>
      <c r="U570" s="41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41"/>
      <c r="U571" s="41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41"/>
      <c r="U572" s="41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41"/>
      <c r="U573" s="41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41"/>
      <c r="U574" s="41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41"/>
      <c r="U575" s="41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41"/>
      <c r="U576" s="41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41"/>
      <c r="U577" s="41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41"/>
      <c r="U578" s="41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41"/>
      <c r="U579" s="41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41"/>
      <c r="U580" s="41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41"/>
      <c r="U581" s="41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41"/>
      <c r="U582" s="41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41"/>
      <c r="U583" s="41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41"/>
      <c r="U584" s="41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41"/>
      <c r="U585" s="41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41"/>
      <c r="U586" s="41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41"/>
      <c r="U587" s="41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41"/>
      <c r="U588" s="41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41"/>
      <c r="U589" s="41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41"/>
      <c r="U590" s="41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41"/>
      <c r="U591" s="41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41"/>
      <c r="U592" s="41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41"/>
      <c r="U593" s="41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41"/>
      <c r="U594" s="41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41"/>
      <c r="U595" s="41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41"/>
      <c r="U596" s="41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41"/>
      <c r="U597" s="41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41"/>
      <c r="U598" s="41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41"/>
      <c r="U599" s="41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41"/>
      <c r="U600" s="41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41"/>
      <c r="U601" s="41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41"/>
      <c r="U602" s="41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41"/>
      <c r="U603" s="41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41"/>
      <c r="U604" s="41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41"/>
      <c r="U605" s="41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41"/>
      <c r="U606" s="41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41"/>
      <c r="U607" s="41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41"/>
      <c r="U608" s="41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41"/>
      <c r="U609" s="41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41"/>
      <c r="U610" s="41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41"/>
      <c r="U611" s="41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41"/>
      <c r="U612" s="41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41"/>
      <c r="U613" s="41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41"/>
      <c r="U614" s="41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41"/>
      <c r="U615" s="41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41"/>
      <c r="U616" s="41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41"/>
      <c r="U617" s="41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41"/>
      <c r="U618" s="41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41"/>
      <c r="U619" s="41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41"/>
      <c r="U620" s="41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41"/>
      <c r="U621" s="41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41"/>
      <c r="U622" s="41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41"/>
      <c r="U623" s="41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41"/>
      <c r="U624" s="41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41"/>
      <c r="U625" s="41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41"/>
      <c r="U626" s="41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41"/>
      <c r="U627" s="41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41"/>
      <c r="U628" s="41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41"/>
      <c r="U629" s="41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41"/>
      <c r="U630" s="41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41"/>
      <c r="U631" s="41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41"/>
      <c r="U632" s="41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41"/>
      <c r="U633" s="41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41"/>
      <c r="U634" s="41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41"/>
      <c r="U635" s="41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41"/>
      <c r="U636" s="41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41"/>
      <c r="U637" s="41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41"/>
      <c r="U638" s="41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41"/>
      <c r="U639" s="41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41"/>
      <c r="U640" s="41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41"/>
      <c r="U641" s="41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41"/>
      <c r="U642" s="41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41"/>
      <c r="U643" s="41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41"/>
      <c r="U644" s="41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41"/>
      <c r="U645" s="41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41"/>
      <c r="U646" s="41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41"/>
      <c r="U647" s="41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41"/>
      <c r="U648" s="41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41"/>
      <c r="U649" s="41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41"/>
      <c r="U650" s="41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41"/>
      <c r="U651" s="41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41"/>
      <c r="U652" s="41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41"/>
      <c r="U653" s="41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41"/>
      <c r="U654" s="41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41"/>
      <c r="U655" s="41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41"/>
      <c r="U656" s="41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41"/>
      <c r="U657" s="41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41"/>
      <c r="U658" s="41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41"/>
      <c r="U659" s="41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41"/>
      <c r="U660" s="41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41"/>
      <c r="U661" s="41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41"/>
      <c r="U662" s="41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41"/>
      <c r="U663" s="41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41"/>
      <c r="U664" s="41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41"/>
      <c r="U665" s="41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41"/>
      <c r="U666" s="41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41"/>
      <c r="U667" s="41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41"/>
      <c r="U668" s="41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41"/>
      <c r="U669" s="41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41"/>
      <c r="U670" s="41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41"/>
      <c r="U671" s="41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41"/>
      <c r="U672" s="41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41"/>
      <c r="U673" s="41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41"/>
      <c r="U674" s="41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41"/>
      <c r="U675" s="41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41"/>
      <c r="U676" s="41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41"/>
      <c r="U677" s="41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41"/>
      <c r="U678" s="41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41"/>
      <c r="U679" s="41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41"/>
      <c r="U680" s="41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41"/>
      <c r="U681" s="41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41"/>
      <c r="U682" s="41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41"/>
      <c r="U683" s="41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41"/>
      <c r="U684" s="41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41"/>
      <c r="U685" s="41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41"/>
      <c r="U686" s="41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41"/>
      <c r="U687" s="41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41"/>
      <c r="U688" s="41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41"/>
      <c r="U689" s="41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41"/>
      <c r="U690" s="41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41"/>
      <c r="U691" s="41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41"/>
      <c r="U692" s="41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41"/>
      <c r="U693" s="41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41"/>
      <c r="U694" s="41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41"/>
      <c r="U695" s="41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41"/>
      <c r="U696" s="41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41"/>
      <c r="U697" s="41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41"/>
      <c r="U698" s="41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41"/>
      <c r="U699" s="41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41"/>
      <c r="U700" s="41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41"/>
      <c r="U701" s="41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41"/>
      <c r="U702" s="41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41"/>
      <c r="U703" s="41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41"/>
      <c r="U704" s="41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41"/>
      <c r="U705" s="41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41"/>
      <c r="U706" s="41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41"/>
      <c r="U707" s="41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41"/>
      <c r="U708" s="41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41"/>
      <c r="U709" s="41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41"/>
      <c r="U710" s="41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41"/>
      <c r="U711" s="41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41"/>
      <c r="U712" s="41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41"/>
      <c r="U713" s="41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41"/>
      <c r="U714" s="41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41"/>
      <c r="U715" s="41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41"/>
      <c r="U716" s="41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41"/>
      <c r="U717" s="41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41"/>
      <c r="U718" s="41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41"/>
      <c r="U719" s="41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41"/>
      <c r="U720" s="41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41"/>
      <c r="U721" s="41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41"/>
      <c r="U722" s="41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41"/>
      <c r="U723" s="41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41"/>
      <c r="U724" s="41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41"/>
      <c r="U725" s="41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41"/>
      <c r="U726" s="41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41"/>
      <c r="U727" s="41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41"/>
      <c r="U728" s="41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41"/>
      <c r="U729" s="41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41"/>
      <c r="U730" s="41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41"/>
      <c r="U731" s="41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41"/>
      <c r="U732" s="41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41"/>
      <c r="U733" s="41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41"/>
      <c r="U734" s="41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41"/>
      <c r="U735" s="41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41"/>
      <c r="U736" s="41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41"/>
      <c r="U737" s="41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41"/>
      <c r="U738" s="41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41"/>
      <c r="U739" s="41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41"/>
      <c r="U740" s="41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41"/>
      <c r="U741" s="41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41"/>
      <c r="U742" s="41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41"/>
      <c r="U743" s="41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41"/>
      <c r="U744" s="41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41"/>
      <c r="U745" s="41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41"/>
      <c r="U746" s="41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41"/>
      <c r="U747" s="41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41"/>
      <c r="U748" s="41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41"/>
      <c r="U749" s="41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41"/>
      <c r="U750" s="41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41"/>
      <c r="U751" s="41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41"/>
      <c r="U752" s="41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41"/>
      <c r="U753" s="41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41"/>
      <c r="U754" s="41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41"/>
      <c r="U755" s="41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41"/>
      <c r="U756" s="41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41"/>
      <c r="U757" s="41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41"/>
      <c r="U758" s="41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41"/>
      <c r="U759" s="41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41"/>
      <c r="U760" s="41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41"/>
      <c r="U761" s="41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41"/>
      <c r="U762" s="41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41"/>
      <c r="U763" s="41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41"/>
      <c r="U764" s="41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41"/>
      <c r="U765" s="41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41"/>
      <c r="U766" s="41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41"/>
      <c r="U767" s="41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41"/>
      <c r="U768" s="41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41"/>
      <c r="U769" s="41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41"/>
      <c r="U770" s="41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41"/>
      <c r="U771" s="41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41"/>
      <c r="U772" s="41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41"/>
      <c r="U773" s="41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41"/>
      <c r="U774" s="41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41"/>
      <c r="U775" s="41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41"/>
      <c r="U776" s="41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41"/>
      <c r="U777" s="41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41"/>
      <c r="U778" s="41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41"/>
      <c r="U779" s="41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41"/>
      <c r="U780" s="41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41"/>
      <c r="U781" s="41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41"/>
      <c r="U782" s="41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41"/>
      <c r="U783" s="41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41"/>
      <c r="U784" s="41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41"/>
      <c r="U785" s="41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41"/>
      <c r="U786" s="41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41"/>
      <c r="U787" s="41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41"/>
      <c r="U788" s="41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41"/>
      <c r="U789" s="41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41"/>
      <c r="U790" s="41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41"/>
      <c r="U791" s="41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41"/>
      <c r="U792" s="41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41"/>
      <c r="U793" s="41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41"/>
      <c r="U794" s="41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41"/>
      <c r="U795" s="41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41"/>
      <c r="U796" s="41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41"/>
      <c r="U797" s="41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41"/>
      <c r="U798" s="41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41"/>
      <c r="U799" s="41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41"/>
      <c r="U800" s="41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41"/>
      <c r="U801" s="41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41"/>
      <c r="U802" s="41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41"/>
      <c r="U803" s="41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41"/>
      <c r="U804" s="41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41"/>
      <c r="U805" s="41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41"/>
      <c r="U806" s="41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41"/>
      <c r="U807" s="41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41"/>
      <c r="U808" s="41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41"/>
      <c r="U809" s="41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41"/>
      <c r="U810" s="41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41"/>
      <c r="U811" s="41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41"/>
      <c r="U812" s="41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41"/>
      <c r="U813" s="41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41"/>
      <c r="U814" s="41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41"/>
      <c r="U815" s="41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41"/>
      <c r="U816" s="41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41"/>
      <c r="U817" s="41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41"/>
      <c r="U818" s="41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41"/>
      <c r="U819" s="41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41"/>
      <c r="U820" s="41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41"/>
      <c r="U821" s="41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41"/>
      <c r="U822" s="41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41"/>
      <c r="U823" s="41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41"/>
      <c r="U824" s="41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41"/>
      <c r="U825" s="41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41"/>
      <c r="U826" s="41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41"/>
      <c r="U827" s="41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41"/>
      <c r="U828" s="41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41"/>
      <c r="U829" s="41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41"/>
      <c r="U830" s="41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41"/>
      <c r="U831" s="41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41"/>
      <c r="U832" s="41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41"/>
      <c r="U833" s="41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41"/>
      <c r="U834" s="41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41"/>
      <c r="U835" s="41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41"/>
      <c r="U836" s="41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41"/>
      <c r="U837" s="41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41"/>
      <c r="U838" s="41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41"/>
      <c r="U839" s="41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41"/>
      <c r="U840" s="41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41"/>
      <c r="U841" s="41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41"/>
      <c r="U842" s="41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41"/>
      <c r="U843" s="41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41"/>
      <c r="U844" s="41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41"/>
      <c r="U845" s="41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41"/>
      <c r="U846" s="41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41"/>
      <c r="U847" s="41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41"/>
      <c r="U848" s="41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41"/>
      <c r="U849" s="41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41"/>
      <c r="U850" s="41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41"/>
      <c r="U851" s="41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41"/>
      <c r="U852" s="41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41"/>
      <c r="U853" s="41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41"/>
      <c r="U854" s="41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41"/>
      <c r="U855" s="41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41"/>
      <c r="U856" s="41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41"/>
      <c r="U857" s="41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41"/>
      <c r="U858" s="41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41"/>
      <c r="U859" s="41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41"/>
      <c r="U860" s="41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41"/>
      <c r="U861" s="41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41"/>
      <c r="U862" s="41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41"/>
      <c r="U863" s="41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41"/>
      <c r="U864" s="41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41"/>
      <c r="U865" s="41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41"/>
      <c r="U866" s="41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41"/>
      <c r="U867" s="41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41"/>
      <c r="U868" s="41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41"/>
      <c r="U869" s="41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41"/>
      <c r="U870" s="41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41"/>
      <c r="U871" s="41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41"/>
      <c r="U872" s="41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41"/>
      <c r="U873" s="41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41"/>
      <c r="U874" s="41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41"/>
      <c r="U875" s="41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41"/>
      <c r="U876" s="41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41"/>
      <c r="U877" s="41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41"/>
      <c r="U878" s="41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41"/>
      <c r="U879" s="41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41"/>
      <c r="U880" s="41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41"/>
      <c r="U881" s="41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41"/>
      <c r="U882" s="41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41"/>
      <c r="U883" s="41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41"/>
      <c r="U884" s="41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41"/>
      <c r="U885" s="41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41"/>
      <c r="U886" s="41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41"/>
      <c r="U887" s="41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41"/>
      <c r="U888" s="41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41"/>
      <c r="U889" s="41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41"/>
      <c r="U890" s="41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41"/>
      <c r="U891" s="41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41"/>
      <c r="U892" s="41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41"/>
      <c r="U893" s="41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41"/>
      <c r="U894" s="41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41"/>
      <c r="U895" s="41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41"/>
      <c r="U896" s="41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41"/>
      <c r="U897" s="41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41"/>
      <c r="U898" s="41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41"/>
      <c r="U899" s="41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41"/>
      <c r="U900" s="41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41"/>
      <c r="U901" s="41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41"/>
      <c r="U902" s="41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41"/>
      <c r="U903" s="41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41"/>
      <c r="U904" s="41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41"/>
      <c r="U905" s="41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41"/>
      <c r="U906" s="41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41"/>
      <c r="U907" s="41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41"/>
      <c r="U908" s="41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41"/>
      <c r="U909" s="41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41"/>
      <c r="U910" s="41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41"/>
      <c r="U911" s="41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41"/>
      <c r="U912" s="41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41"/>
      <c r="U913" s="41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41"/>
      <c r="U914" s="41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41"/>
      <c r="U915" s="41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41"/>
      <c r="U916" s="41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41"/>
      <c r="U917" s="41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41"/>
      <c r="U918" s="41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41"/>
      <c r="U919" s="41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41"/>
      <c r="U920" s="41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41"/>
      <c r="U921" s="41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41"/>
      <c r="U922" s="41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41"/>
      <c r="U923" s="41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41"/>
      <c r="U924" s="41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41"/>
      <c r="U925" s="41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41"/>
      <c r="U926" s="41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41"/>
      <c r="U927" s="41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41"/>
      <c r="U928" s="41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41"/>
      <c r="U929" s="41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41"/>
      <c r="U930" s="41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41"/>
      <c r="U931" s="41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41"/>
      <c r="U932" s="41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41"/>
      <c r="U933" s="41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41"/>
      <c r="U934" s="41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41"/>
      <c r="U935" s="41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41"/>
      <c r="U936" s="41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41"/>
      <c r="U937" s="41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41"/>
      <c r="U938" s="41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41"/>
      <c r="U939" s="41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41"/>
      <c r="U940" s="41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41"/>
      <c r="U941" s="41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41"/>
      <c r="U942" s="41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41"/>
      <c r="U943" s="41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41"/>
      <c r="U944" s="41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41"/>
      <c r="U945" s="41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41"/>
      <c r="U946" s="41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41"/>
      <c r="U947" s="41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41"/>
      <c r="U948" s="41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41"/>
      <c r="U949" s="41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41"/>
      <c r="U950" s="41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41"/>
      <c r="U951" s="41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41"/>
      <c r="U952" s="41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41"/>
      <c r="U953" s="41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41"/>
      <c r="U954" s="41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41"/>
      <c r="U955" s="41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41"/>
      <c r="U956" s="41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41"/>
      <c r="U957" s="41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41"/>
      <c r="U958" s="41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41"/>
      <c r="U959" s="41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41"/>
      <c r="U960" s="41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41"/>
      <c r="U961" s="41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41"/>
      <c r="U962" s="41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41"/>
      <c r="U963" s="41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41"/>
      <c r="U964" s="41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41"/>
      <c r="U965" s="41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41"/>
      <c r="U966" s="41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41"/>
      <c r="U967" s="41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41"/>
      <c r="U968" s="41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41"/>
      <c r="U969" s="41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41"/>
      <c r="U970" s="41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41"/>
      <c r="U971" s="41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41"/>
      <c r="U972" s="41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41"/>
      <c r="U973" s="41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41"/>
      <c r="U974" s="41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41"/>
      <c r="U975" s="41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41"/>
      <c r="U976" s="41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41"/>
      <c r="U977" s="41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41"/>
      <c r="U978" s="41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41"/>
      <c r="U979" s="41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41"/>
      <c r="U980" s="41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41"/>
      <c r="U981" s="41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41"/>
      <c r="U982" s="41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41"/>
      <c r="U983" s="41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41"/>
      <c r="U984" s="41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41"/>
      <c r="U985" s="41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41"/>
      <c r="U986" s="41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41"/>
      <c r="U987" s="41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41"/>
      <c r="U988" s="41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41"/>
      <c r="U989" s="41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41"/>
      <c r="U990" s="41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41"/>
      <c r="U991" s="41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41"/>
      <c r="U992" s="41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41"/>
      <c r="U993" s="41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41"/>
      <c r="U994" s="41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41"/>
      <c r="U995" s="41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41"/>
      <c r="U996" s="41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41"/>
      <c r="U997" s="41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41"/>
      <c r="U998" s="41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41"/>
      <c r="U999" s="41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41"/>
      <c r="U1000" s="41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4" t="s">
        <v>3</v>
      </c>
      <c r="H1" s="2"/>
      <c r="I1" s="2"/>
      <c r="J1" s="2"/>
      <c r="K1" s="2"/>
      <c r="L1" s="2"/>
      <c r="M1" s="2"/>
      <c r="N1" s="2"/>
      <c r="O1" s="2"/>
      <c r="P1" s="2"/>
      <c r="Q1" s="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5" t="s">
        <v>10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8" t="s">
        <v>11</v>
      </c>
      <c r="B4" s="19"/>
      <c r="C4" s="19"/>
      <c r="D4" s="21">
        <v>0.0</v>
      </c>
      <c r="E4" s="21">
        <v>0.0</v>
      </c>
      <c r="F4" s="23">
        <v>0.0</v>
      </c>
      <c r="G4" s="21">
        <v>0.0</v>
      </c>
      <c r="H4" s="21">
        <v>0.0</v>
      </c>
      <c r="I4" s="21">
        <v>0.0</v>
      </c>
      <c r="J4" s="21"/>
      <c r="K4" s="21"/>
      <c r="L4" s="21"/>
      <c r="M4" s="21"/>
      <c r="N4" s="21"/>
      <c r="O4" s="21"/>
      <c r="P4" s="21"/>
      <c r="Q4" s="27">
        <f t="shared" ref="Q4:Q21" si="1">SUM(B4:P4)</f>
        <v>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29" t="s">
        <v>18</v>
      </c>
      <c r="B5" s="30"/>
      <c r="C5" s="30"/>
      <c r="D5" s="30">
        <v>3.0</v>
      </c>
      <c r="E5" s="30">
        <v>6.0</v>
      </c>
      <c r="F5" s="30">
        <v>3.0</v>
      </c>
      <c r="G5" s="30">
        <v>3.0</v>
      </c>
      <c r="H5" s="30">
        <v>3.0</v>
      </c>
      <c r="I5" s="30">
        <v>4.0</v>
      </c>
      <c r="J5" s="30"/>
      <c r="K5" s="30"/>
      <c r="L5" s="30"/>
      <c r="M5" s="30"/>
      <c r="N5" s="30"/>
      <c r="O5" s="30"/>
      <c r="P5" s="30"/>
      <c r="Q5" s="32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4" t="s">
        <v>19</v>
      </c>
      <c r="B6" s="30"/>
      <c r="C6" s="30"/>
      <c r="D6" s="30">
        <v>2.0</v>
      </c>
      <c r="E6" s="30">
        <v>2.0</v>
      </c>
      <c r="F6" s="30">
        <v>1.0</v>
      </c>
      <c r="G6" s="30">
        <v>4.0</v>
      </c>
      <c r="H6" s="30">
        <v>3.0</v>
      </c>
      <c r="I6" s="30">
        <v>10.0</v>
      </c>
      <c r="J6" s="30"/>
      <c r="K6" s="30"/>
      <c r="L6" s="30"/>
      <c r="M6" s="30"/>
      <c r="N6" s="30"/>
      <c r="O6" s="30"/>
      <c r="P6" s="30"/>
      <c r="Q6" s="32">
        <f t="shared" si="1"/>
        <v>22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28" t="s">
        <v>21</v>
      </c>
      <c r="B7" s="30"/>
      <c r="C7" s="30"/>
      <c r="D7" s="30">
        <v>1.0</v>
      </c>
      <c r="E7" s="30">
        <v>1.0</v>
      </c>
      <c r="F7" s="30">
        <v>1.0</v>
      </c>
      <c r="G7" s="30">
        <v>0.0</v>
      </c>
      <c r="H7" s="30">
        <v>2.0</v>
      </c>
      <c r="I7" s="30">
        <v>1.0</v>
      </c>
      <c r="J7" s="30"/>
      <c r="K7" s="30"/>
      <c r="L7" s="30"/>
      <c r="M7" s="30"/>
      <c r="N7" s="30"/>
      <c r="O7" s="30"/>
      <c r="P7" s="30"/>
      <c r="Q7" s="32">
        <f t="shared" si="1"/>
        <v>6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8" t="s">
        <v>22</v>
      </c>
      <c r="B8" s="21"/>
      <c r="C8" s="21"/>
      <c r="D8" s="21">
        <v>2.0</v>
      </c>
      <c r="E8" s="21">
        <v>1.0</v>
      </c>
      <c r="F8" s="21">
        <v>2.0</v>
      </c>
      <c r="G8" s="21">
        <v>1.0</v>
      </c>
      <c r="H8" s="21">
        <v>0.0</v>
      </c>
      <c r="I8" s="21">
        <v>3.0</v>
      </c>
      <c r="J8" s="21"/>
      <c r="K8" s="21"/>
      <c r="L8" s="21"/>
      <c r="M8" s="21"/>
      <c r="N8" s="21"/>
      <c r="O8" s="21"/>
      <c r="P8" s="21"/>
      <c r="Q8" s="40">
        <f t="shared" si="1"/>
        <v>9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8" t="s">
        <v>36</v>
      </c>
      <c r="B9" s="21"/>
      <c r="C9" s="21"/>
      <c r="D9" s="21">
        <v>0.0</v>
      </c>
      <c r="E9" s="21">
        <v>3.0</v>
      </c>
      <c r="F9" s="21">
        <v>1.0</v>
      </c>
      <c r="G9" s="21">
        <v>2.0</v>
      </c>
      <c r="H9" s="21">
        <v>5.0</v>
      </c>
      <c r="I9" s="21">
        <v>1.0</v>
      </c>
      <c r="J9" s="21"/>
      <c r="K9" s="21"/>
      <c r="L9" s="21"/>
      <c r="M9" s="21"/>
      <c r="N9" s="21"/>
      <c r="O9" s="21"/>
      <c r="P9" s="21"/>
      <c r="Q9" s="40">
        <f t="shared" si="1"/>
        <v>12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28" t="s">
        <v>37</v>
      </c>
      <c r="B10" s="30"/>
      <c r="C10" s="30"/>
      <c r="D10" s="30">
        <v>2.0</v>
      </c>
      <c r="E10" s="30">
        <v>1.0</v>
      </c>
      <c r="F10" s="30">
        <v>6.0</v>
      </c>
      <c r="G10" s="30">
        <v>4.0</v>
      </c>
      <c r="H10" s="30">
        <v>0.0</v>
      </c>
      <c r="I10" s="30">
        <v>4.0</v>
      </c>
      <c r="J10" s="30"/>
      <c r="K10" s="30"/>
      <c r="L10" s="30"/>
      <c r="M10" s="30"/>
      <c r="N10" s="30"/>
      <c r="O10" s="30"/>
      <c r="P10" s="30"/>
      <c r="Q10" s="32">
        <f t="shared" si="1"/>
        <v>17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8" t="s">
        <v>38</v>
      </c>
      <c r="B11" s="21"/>
      <c r="C11" s="21"/>
      <c r="D11" s="21">
        <v>4.0</v>
      </c>
      <c r="E11" s="21">
        <v>4.0</v>
      </c>
      <c r="F11" s="21">
        <v>5.0</v>
      </c>
      <c r="G11" s="21">
        <v>9.0</v>
      </c>
      <c r="H11" s="21">
        <v>5.0</v>
      </c>
      <c r="I11" s="21">
        <v>4.0</v>
      </c>
      <c r="J11" s="21"/>
      <c r="K11" s="21"/>
      <c r="L11" s="21"/>
      <c r="M11" s="21"/>
      <c r="N11" s="21"/>
      <c r="O11" s="21"/>
      <c r="P11" s="21"/>
      <c r="Q11" s="40">
        <f t="shared" si="1"/>
        <v>31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28" t="s">
        <v>41</v>
      </c>
      <c r="B12" s="30"/>
      <c r="C12" s="30"/>
      <c r="D12" s="30">
        <v>4.0</v>
      </c>
      <c r="E12" s="30">
        <v>3.0</v>
      </c>
      <c r="F12" s="30">
        <v>3.0</v>
      </c>
      <c r="G12" s="30">
        <v>4.0</v>
      </c>
      <c r="H12" s="30">
        <v>1.0</v>
      </c>
      <c r="I12" s="30">
        <v>5.0</v>
      </c>
      <c r="J12" s="30"/>
      <c r="K12" s="30"/>
      <c r="L12" s="30"/>
      <c r="M12" s="30"/>
      <c r="N12" s="30"/>
      <c r="O12" s="30"/>
      <c r="P12" s="30"/>
      <c r="Q12" s="32">
        <f t="shared" si="1"/>
        <v>20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8" t="s">
        <v>42</v>
      </c>
      <c r="B13" s="21"/>
      <c r="C13" s="21"/>
      <c r="D13" s="21">
        <v>3.0</v>
      </c>
      <c r="E13" s="21">
        <v>2.0</v>
      </c>
      <c r="F13" s="21">
        <v>4.0</v>
      </c>
      <c r="G13" s="21">
        <v>3.0</v>
      </c>
      <c r="H13" s="21">
        <v>3.0</v>
      </c>
      <c r="I13" s="21">
        <v>1.0</v>
      </c>
      <c r="J13" s="21"/>
      <c r="K13" s="21"/>
      <c r="L13" s="21"/>
      <c r="M13" s="21"/>
      <c r="N13" s="21"/>
      <c r="O13" s="21"/>
      <c r="P13" s="21"/>
      <c r="Q13" s="40">
        <f t="shared" si="1"/>
        <v>16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8" t="s">
        <v>44</v>
      </c>
      <c r="B14" s="21"/>
      <c r="C14" s="21"/>
      <c r="D14" s="21">
        <v>2.0</v>
      </c>
      <c r="E14" s="21">
        <v>4.0</v>
      </c>
      <c r="F14" s="21">
        <v>0.0</v>
      </c>
      <c r="G14" s="21">
        <v>4.0</v>
      </c>
      <c r="H14" s="21">
        <v>3.0</v>
      </c>
      <c r="I14" s="21">
        <v>0.0</v>
      </c>
      <c r="J14" s="21"/>
      <c r="K14" s="21"/>
      <c r="L14" s="21"/>
      <c r="M14" s="21"/>
      <c r="N14" s="21"/>
      <c r="O14" s="21"/>
      <c r="P14" s="21"/>
      <c r="Q14" s="40">
        <f t="shared" si="1"/>
        <v>13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28" t="s">
        <v>46</v>
      </c>
      <c r="B15" s="30"/>
      <c r="C15" s="30"/>
      <c r="D15" s="30">
        <v>3.0</v>
      </c>
      <c r="E15" s="30">
        <v>6.0</v>
      </c>
      <c r="F15" s="30">
        <v>0.0</v>
      </c>
      <c r="G15" s="30">
        <v>2.0</v>
      </c>
      <c r="H15" s="30">
        <v>3.0</v>
      </c>
      <c r="I15" s="30">
        <v>5.0</v>
      </c>
      <c r="J15" s="30"/>
      <c r="K15" s="30"/>
      <c r="L15" s="30"/>
      <c r="M15" s="30"/>
      <c r="N15" s="30"/>
      <c r="O15" s="30"/>
      <c r="P15" s="30"/>
      <c r="Q15" s="32">
        <f t="shared" si="1"/>
        <v>19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8" t="s">
        <v>48</v>
      </c>
      <c r="B16" s="21"/>
      <c r="C16" s="21"/>
      <c r="D16" s="21">
        <v>0.0</v>
      </c>
      <c r="E16" s="21">
        <v>3.0</v>
      </c>
      <c r="F16" s="21">
        <v>1.0</v>
      </c>
      <c r="G16" s="21">
        <v>0.0</v>
      </c>
      <c r="H16" s="21">
        <v>4.0</v>
      </c>
      <c r="I16" s="21">
        <v>0.0</v>
      </c>
      <c r="J16" s="21"/>
      <c r="K16" s="21"/>
      <c r="L16" s="21"/>
      <c r="M16" s="21"/>
      <c r="N16" s="21"/>
      <c r="O16" s="21"/>
      <c r="P16" s="21"/>
      <c r="Q16" s="40">
        <f t="shared" si="1"/>
        <v>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28" t="s">
        <v>49</v>
      </c>
      <c r="B17" s="30"/>
      <c r="C17" s="30"/>
      <c r="D17" s="30">
        <v>0.0</v>
      </c>
      <c r="E17" s="30">
        <v>4.0</v>
      </c>
      <c r="F17" s="30">
        <v>2.0</v>
      </c>
      <c r="G17" s="30">
        <v>0.0</v>
      </c>
      <c r="H17" s="30">
        <v>0.0</v>
      </c>
      <c r="I17" s="30">
        <v>1.0</v>
      </c>
      <c r="J17" s="30"/>
      <c r="K17" s="30"/>
      <c r="L17" s="30"/>
      <c r="M17" s="30"/>
      <c r="N17" s="30"/>
      <c r="O17" s="30"/>
      <c r="P17" s="30"/>
      <c r="Q17" s="32">
        <f t="shared" si="1"/>
        <v>7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8" t="s">
        <v>50</v>
      </c>
      <c r="B18" s="21"/>
      <c r="C18" s="21"/>
      <c r="D18" s="21">
        <v>1.0</v>
      </c>
      <c r="E18" s="21">
        <v>1.0</v>
      </c>
      <c r="F18" s="21">
        <v>2.0</v>
      </c>
      <c r="G18" s="21">
        <v>1.0</v>
      </c>
      <c r="H18" s="21">
        <v>1.0</v>
      </c>
      <c r="I18" s="21">
        <v>2.0</v>
      </c>
      <c r="J18" s="21"/>
      <c r="K18" s="21"/>
      <c r="L18" s="21"/>
      <c r="M18" s="21"/>
      <c r="N18" s="21"/>
      <c r="O18" s="21"/>
      <c r="P18" s="21"/>
      <c r="Q18" s="40">
        <f t="shared" si="1"/>
        <v>8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28" t="s">
        <v>51</v>
      </c>
      <c r="B19" s="30"/>
      <c r="C19" s="30"/>
      <c r="D19" s="30">
        <v>3.0</v>
      </c>
      <c r="E19" s="30">
        <v>2.0</v>
      </c>
      <c r="F19" s="30">
        <v>4.0</v>
      </c>
      <c r="G19" s="30">
        <v>2.0</v>
      </c>
      <c r="H19" s="30">
        <v>4.0</v>
      </c>
      <c r="I19" s="30">
        <v>2.0</v>
      </c>
      <c r="J19" s="30"/>
      <c r="K19" s="30"/>
      <c r="L19" s="30"/>
      <c r="M19" s="30"/>
      <c r="N19" s="30"/>
      <c r="O19" s="30"/>
      <c r="P19" s="30"/>
      <c r="Q19" s="32">
        <f t="shared" si="1"/>
        <v>17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8" t="s">
        <v>52</v>
      </c>
      <c r="B20" s="21"/>
      <c r="C20" s="21"/>
      <c r="D20" s="21">
        <v>4.0</v>
      </c>
      <c r="E20" s="21">
        <v>3.0</v>
      </c>
      <c r="F20" s="21">
        <v>1.0</v>
      </c>
      <c r="G20" s="21">
        <v>5.0</v>
      </c>
      <c r="H20" s="21">
        <v>7.0</v>
      </c>
      <c r="I20" s="21">
        <v>0.0</v>
      </c>
      <c r="J20" s="21"/>
      <c r="K20" s="21"/>
      <c r="L20" s="21"/>
      <c r="M20" s="21"/>
      <c r="N20" s="21"/>
      <c r="O20" s="21"/>
      <c r="P20" s="21"/>
      <c r="Q20" s="40">
        <f t="shared" si="1"/>
        <v>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5" t="s">
        <v>53</v>
      </c>
      <c r="B21" s="50">
        <f t="shared" ref="B21:P21" si="2">SUM(B4:B20)</f>
        <v>0</v>
      </c>
      <c r="C21" s="50">
        <f t="shared" si="2"/>
        <v>0</v>
      </c>
      <c r="D21" s="50">
        <f t="shared" si="2"/>
        <v>34</v>
      </c>
      <c r="E21" s="50">
        <f t="shared" si="2"/>
        <v>46</v>
      </c>
      <c r="F21" s="50">
        <f t="shared" si="2"/>
        <v>36</v>
      </c>
      <c r="G21" s="50">
        <f t="shared" si="2"/>
        <v>44</v>
      </c>
      <c r="H21" s="50">
        <f t="shared" si="2"/>
        <v>44</v>
      </c>
      <c r="I21" s="50">
        <f t="shared" si="2"/>
        <v>43</v>
      </c>
      <c r="J21" s="50">
        <f t="shared" si="2"/>
        <v>0</v>
      </c>
      <c r="K21" s="50">
        <f t="shared" si="2"/>
        <v>0</v>
      </c>
      <c r="L21" s="50">
        <f t="shared" si="2"/>
        <v>0</v>
      </c>
      <c r="M21" s="50">
        <f t="shared" si="2"/>
        <v>0</v>
      </c>
      <c r="N21" s="50">
        <f t="shared" si="2"/>
        <v>0</v>
      </c>
      <c r="O21" s="50">
        <f t="shared" si="2"/>
        <v>0</v>
      </c>
      <c r="P21" s="50">
        <f t="shared" si="2"/>
        <v>0</v>
      </c>
      <c r="Q21" s="55">
        <f t="shared" si="1"/>
        <v>247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7.5" customHeight="1">
      <c r="A22" s="32"/>
      <c r="B22" s="56"/>
      <c r="C22" s="56"/>
      <c r="D22" s="56"/>
      <c r="E22" s="56"/>
      <c r="F22" s="56"/>
      <c r="G22" s="56"/>
      <c r="H22" s="56"/>
      <c r="I22" s="56"/>
      <c r="J22" s="30"/>
      <c r="K22" s="30"/>
      <c r="L22" s="30"/>
      <c r="M22" s="30"/>
      <c r="N22" s="30"/>
      <c r="O22" s="30"/>
      <c r="P22" s="30"/>
      <c r="Q22" s="32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8" t="s">
        <v>57</v>
      </c>
      <c r="B23" s="21"/>
      <c r="C23" s="21"/>
      <c r="D23" s="21"/>
      <c r="E23" s="21"/>
      <c r="F23" s="21"/>
      <c r="G23" s="21"/>
      <c r="H23" s="21"/>
      <c r="I23" s="21"/>
      <c r="J23" s="21">
        <v>8.0</v>
      </c>
      <c r="K23" s="21">
        <v>2.0</v>
      </c>
      <c r="L23" s="21">
        <v>1.0</v>
      </c>
      <c r="M23" s="21"/>
      <c r="N23" s="21"/>
      <c r="O23" s="21"/>
      <c r="P23" s="21"/>
      <c r="Q23" s="40">
        <f t="shared" ref="Q23:Q25" si="3">SUM(B23:P23)</f>
        <v>11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28" t="s">
        <v>60</v>
      </c>
      <c r="B24" s="30"/>
      <c r="C24" s="30"/>
      <c r="D24" s="30"/>
      <c r="E24" s="30"/>
      <c r="F24" s="30"/>
      <c r="G24" s="30"/>
      <c r="H24" s="30"/>
      <c r="I24" s="30"/>
      <c r="J24" s="30">
        <v>4.0</v>
      </c>
      <c r="K24" s="30">
        <v>4.0</v>
      </c>
      <c r="L24" s="30">
        <v>7.0</v>
      </c>
      <c r="M24" s="30"/>
      <c r="N24" s="30"/>
      <c r="O24" s="30"/>
      <c r="P24" s="30"/>
      <c r="Q24" s="32">
        <f t="shared" si="3"/>
        <v>15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8" t="s">
        <v>62</v>
      </c>
      <c r="B25" s="21"/>
      <c r="C25" s="21"/>
      <c r="D25" s="21"/>
      <c r="E25" s="21"/>
      <c r="F25" s="21"/>
      <c r="G25" s="21"/>
      <c r="H25" s="21"/>
      <c r="I25" s="21"/>
      <c r="J25" s="21">
        <v>3.0</v>
      </c>
      <c r="K25" s="21">
        <v>4.0</v>
      </c>
      <c r="L25" s="21">
        <v>8.0</v>
      </c>
      <c r="M25" s="21"/>
      <c r="N25" s="21"/>
      <c r="O25" s="21"/>
      <c r="P25" s="21"/>
      <c r="Q25" s="40">
        <f t="shared" si="3"/>
        <v>15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8" t="s">
        <v>64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40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8" t="s">
        <v>66</v>
      </c>
      <c r="B27" s="21"/>
      <c r="C27" s="21"/>
      <c r="D27" s="21"/>
      <c r="E27" s="21"/>
      <c r="F27" s="21"/>
      <c r="G27" s="21"/>
      <c r="H27" s="21"/>
      <c r="I27" s="21"/>
      <c r="J27" s="21">
        <v>6.0</v>
      </c>
      <c r="K27" s="21">
        <v>2.0</v>
      </c>
      <c r="L27" s="21">
        <v>5.0</v>
      </c>
      <c r="M27" s="21"/>
      <c r="N27" s="21"/>
      <c r="O27" s="21"/>
      <c r="P27" s="21"/>
      <c r="Q27" s="40">
        <f t="shared" ref="Q27:Q30" si="4">SUM(B27:P27)</f>
        <v>13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28" t="s">
        <v>68</v>
      </c>
      <c r="B28" s="30"/>
      <c r="C28" s="30"/>
      <c r="D28" s="30"/>
      <c r="E28" s="30"/>
      <c r="F28" s="30"/>
      <c r="G28" s="30"/>
      <c r="H28" s="30"/>
      <c r="I28" s="30"/>
      <c r="J28" s="30">
        <v>8.0</v>
      </c>
      <c r="K28" s="30">
        <v>3.0</v>
      </c>
      <c r="L28" s="30">
        <v>1.0</v>
      </c>
      <c r="M28" s="30"/>
      <c r="N28" s="30"/>
      <c r="O28" s="30"/>
      <c r="P28" s="30"/>
      <c r="Q28" s="32">
        <f t="shared" si="4"/>
        <v>12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8" t="s">
        <v>71</v>
      </c>
      <c r="B29" s="21"/>
      <c r="C29" s="21"/>
      <c r="D29" s="21"/>
      <c r="E29" s="21"/>
      <c r="F29" s="21"/>
      <c r="G29" s="21"/>
      <c r="H29" s="21"/>
      <c r="I29" s="21"/>
      <c r="J29" s="21">
        <v>6.0</v>
      </c>
      <c r="K29" s="21">
        <v>5.0</v>
      </c>
      <c r="L29" s="21">
        <v>5.0</v>
      </c>
      <c r="M29" s="21"/>
      <c r="N29" s="21"/>
      <c r="O29" s="21"/>
      <c r="P29" s="21"/>
      <c r="Q29" s="40">
        <f t="shared" si="4"/>
        <v>16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28" t="s">
        <v>73</v>
      </c>
      <c r="B30" s="30"/>
      <c r="C30" s="30"/>
      <c r="D30" s="30"/>
      <c r="E30" s="30"/>
      <c r="F30" s="30"/>
      <c r="G30" s="30"/>
      <c r="H30" s="30"/>
      <c r="I30" s="30"/>
      <c r="J30" s="30">
        <v>3.0</v>
      </c>
      <c r="K30" s="30">
        <v>5.0</v>
      </c>
      <c r="L30" s="30">
        <v>7.0</v>
      </c>
      <c r="M30" s="30"/>
      <c r="N30" s="30"/>
      <c r="O30" s="30"/>
      <c r="P30" s="30"/>
      <c r="Q30" s="32">
        <f t="shared" si="4"/>
        <v>15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5" t="s">
        <v>74</v>
      </c>
      <c r="B31" s="50">
        <f t="shared" ref="B31:I31" si="5">SUM(B23:B29)</f>
        <v>0</v>
      </c>
      <c r="C31" s="50">
        <f t="shared" si="5"/>
        <v>0</v>
      </c>
      <c r="D31" s="50">
        <f t="shared" si="5"/>
        <v>0</v>
      </c>
      <c r="E31" s="50">
        <f t="shared" si="5"/>
        <v>0</v>
      </c>
      <c r="F31" s="50">
        <f t="shared" si="5"/>
        <v>0</v>
      </c>
      <c r="G31" s="50">
        <f t="shared" si="5"/>
        <v>0</v>
      </c>
      <c r="H31" s="50">
        <f t="shared" si="5"/>
        <v>0</v>
      </c>
      <c r="I31" s="50">
        <f t="shared" si="5"/>
        <v>0</v>
      </c>
      <c r="J31" s="50">
        <f t="shared" ref="J31:L31" si="6">SUM(J23:J30)</f>
        <v>38</v>
      </c>
      <c r="K31" s="50">
        <f t="shared" si="6"/>
        <v>25</v>
      </c>
      <c r="L31" s="50">
        <f t="shared" si="6"/>
        <v>34</v>
      </c>
      <c r="M31" s="50">
        <f t="shared" ref="M31:P31" si="7">SUM(M23:M29)</f>
        <v>0</v>
      </c>
      <c r="N31" s="50">
        <f t="shared" si="7"/>
        <v>0</v>
      </c>
      <c r="O31" s="50">
        <f t="shared" si="7"/>
        <v>0</v>
      </c>
      <c r="P31" s="50">
        <f t="shared" si="7"/>
        <v>0</v>
      </c>
      <c r="Q31" s="55">
        <f>SUM(J31:P31)</f>
        <v>97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7.5" customHeight="1">
      <c r="A32" s="32"/>
      <c r="B32" s="30"/>
      <c r="C32" s="30"/>
      <c r="D32" s="30"/>
      <c r="E32" s="30"/>
      <c r="F32" s="30"/>
      <c r="G32" s="30"/>
      <c r="H32" s="30"/>
      <c r="I32" s="30"/>
      <c r="J32" s="56"/>
      <c r="K32" s="56"/>
      <c r="L32" s="56"/>
      <c r="M32" s="30"/>
      <c r="N32" s="30"/>
      <c r="O32" s="30"/>
      <c r="P32" s="30"/>
      <c r="Q32" s="32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8" t="s">
        <v>81</v>
      </c>
      <c r="B33" s="21"/>
      <c r="C33" s="21"/>
      <c r="D33" s="21"/>
      <c r="E33" s="21"/>
      <c r="F33" s="21"/>
      <c r="G33" s="21"/>
      <c r="H33" s="21"/>
      <c r="I33" s="21"/>
      <c r="J33" s="60"/>
      <c r="K33" s="60"/>
      <c r="L33" s="60"/>
      <c r="M33" s="21">
        <v>5.0</v>
      </c>
      <c r="N33" s="21">
        <v>3.0</v>
      </c>
      <c r="O33" s="21">
        <v>5.0</v>
      </c>
      <c r="P33" s="21">
        <v>8.0</v>
      </c>
      <c r="Q33" s="40">
        <f t="shared" ref="Q33:Q38" si="8">SUM(B33:P33)</f>
        <v>21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28" t="s">
        <v>86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>
        <v>8.0</v>
      </c>
      <c r="N34" s="30">
        <v>4.0</v>
      </c>
      <c r="O34" s="30">
        <v>4.0</v>
      </c>
      <c r="P34" s="30">
        <v>10.0</v>
      </c>
      <c r="Q34" s="32">
        <f t="shared" si="8"/>
        <v>26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8" t="s">
        <v>88</v>
      </c>
      <c r="B35" s="21"/>
      <c r="C35" s="21"/>
      <c r="D35" s="21"/>
      <c r="E35" s="21"/>
      <c r="F35" s="21"/>
      <c r="G35" s="21"/>
      <c r="H35" s="61"/>
      <c r="I35" s="21"/>
      <c r="J35" s="21"/>
      <c r="K35" s="21"/>
      <c r="L35" s="21"/>
      <c r="M35" s="21">
        <v>6.0</v>
      </c>
      <c r="N35" s="21">
        <v>5.0</v>
      </c>
      <c r="O35" s="21">
        <v>5.0</v>
      </c>
      <c r="P35" s="21">
        <v>8.0</v>
      </c>
      <c r="Q35" s="40">
        <f t="shared" si="8"/>
        <v>24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28" t="s">
        <v>92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>
        <v>11.0</v>
      </c>
      <c r="N36" s="30">
        <v>14.0</v>
      </c>
      <c r="O36" s="30">
        <v>7.0</v>
      </c>
      <c r="P36" s="30">
        <v>10.0</v>
      </c>
      <c r="Q36" s="32">
        <f t="shared" si="8"/>
        <v>42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8" t="s">
        <v>94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>
        <v>4.0</v>
      </c>
      <c r="N37" s="21">
        <v>2.0</v>
      </c>
      <c r="O37" s="21">
        <v>4.0</v>
      </c>
      <c r="P37" s="21">
        <v>5.0</v>
      </c>
      <c r="Q37" s="40">
        <f t="shared" si="8"/>
        <v>15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62" t="s">
        <v>95</v>
      </c>
      <c r="B38" s="50">
        <f t="shared" ref="B38:P38" si="9">SUM(B33:B37)</f>
        <v>0</v>
      </c>
      <c r="C38" s="50">
        <f t="shared" si="9"/>
        <v>0</v>
      </c>
      <c r="D38" s="50">
        <f t="shared" si="9"/>
        <v>0</v>
      </c>
      <c r="E38" s="50">
        <f t="shared" si="9"/>
        <v>0</v>
      </c>
      <c r="F38" s="50">
        <f t="shared" si="9"/>
        <v>0</v>
      </c>
      <c r="G38" s="50">
        <f t="shared" si="9"/>
        <v>0</v>
      </c>
      <c r="H38" s="50">
        <f t="shared" si="9"/>
        <v>0</v>
      </c>
      <c r="I38" s="50">
        <f t="shared" si="9"/>
        <v>0</v>
      </c>
      <c r="J38" s="50">
        <f t="shared" si="9"/>
        <v>0</v>
      </c>
      <c r="K38" s="50">
        <f t="shared" si="9"/>
        <v>0</v>
      </c>
      <c r="L38" s="50">
        <f t="shared" si="9"/>
        <v>0</v>
      </c>
      <c r="M38" s="50">
        <f t="shared" si="9"/>
        <v>34</v>
      </c>
      <c r="N38" s="50">
        <f t="shared" si="9"/>
        <v>28</v>
      </c>
      <c r="O38" s="50">
        <f t="shared" si="9"/>
        <v>25</v>
      </c>
      <c r="P38" s="50">
        <f t="shared" si="9"/>
        <v>41</v>
      </c>
      <c r="Q38" s="55">
        <f t="shared" si="8"/>
        <v>128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7.5" customHeight="1">
      <c r="A39" s="63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2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32" t="s">
        <v>102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9"/>
      <c r="O1" s="9"/>
    </row>
    <row r="2" ht="14.25" customHeight="1">
      <c r="B2" s="9"/>
      <c r="O2" s="9"/>
    </row>
    <row r="3" ht="14.25" customHeight="1">
      <c r="B3" s="9"/>
      <c r="O3" s="9"/>
    </row>
    <row r="4" ht="14.25" customHeight="1">
      <c r="B4" s="9"/>
      <c r="O4" s="9"/>
    </row>
    <row r="5" ht="14.25" customHeight="1">
      <c r="B5" s="9"/>
      <c r="O5" s="9"/>
    </row>
    <row r="6" ht="14.25" customHeight="1">
      <c r="B6" s="9"/>
      <c r="O6" s="9"/>
    </row>
    <row r="7" ht="14.25" customHeight="1">
      <c r="B7" s="9"/>
      <c r="O7" s="9"/>
    </row>
    <row r="8" ht="14.25" customHeight="1">
      <c r="B8" s="9"/>
      <c r="O8" s="9"/>
    </row>
    <row r="9" ht="14.25" customHeight="1">
      <c r="B9" s="9"/>
      <c r="O9" s="9"/>
    </row>
    <row r="10" ht="14.25" customHeight="1">
      <c r="B10" s="9"/>
      <c r="O10" s="9"/>
    </row>
    <row r="11" ht="14.25" customHeight="1">
      <c r="B11" s="9"/>
      <c r="O11" s="9"/>
    </row>
    <row r="12" ht="14.25" customHeight="1">
      <c r="B12" s="9"/>
      <c r="O12" s="9"/>
    </row>
    <row r="13" ht="14.25" customHeight="1">
      <c r="B13" s="9"/>
      <c r="O13" s="9"/>
    </row>
    <row r="14" ht="14.25" customHeight="1">
      <c r="B14" s="9"/>
      <c r="O14" s="9"/>
    </row>
    <row r="15" ht="14.25" customHeight="1">
      <c r="B15" s="9"/>
      <c r="O15" s="9"/>
    </row>
    <row r="16" ht="14.25" customHeight="1">
      <c r="B16" s="9"/>
      <c r="O16" s="9"/>
    </row>
    <row r="17" ht="14.25" customHeight="1">
      <c r="B17" s="9"/>
      <c r="O17" s="9"/>
    </row>
    <row r="18" ht="14.25" customHeight="1">
      <c r="B18" s="9"/>
      <c r="O18" s="9"/>
    </row>
    <row r="19" ht="14.25" customHeight="1">
      <c r="B19" s="9"/>
      <c r="O19" s="9"/>
    </row>
    <row r="20" ht="14.25" customHeight="1">
      <c r="B20" s="9"/>
      <c r="O20" s="9"/>
    </row>
    <row r="21" ht="14.25" customHeight="1">
      <c r="B21" s="9"/>
      <c r="O21" s="9"/>
    </row>
    <row r="22" ht="14.25" customHeight="1">
      <c r="B22" s="9"/>
      <c r="O22" s="9"/>
    </row>
    <row r="23" ht="14.25" customHeight="1">
      <c r="B23" s="9"/>
      <c r="O23" s="9"/>
    </row>
    <row r="24" ht="14.25" customHeight="1">
      <c r="B24" s="9"/>
      <c r="O24" s="9"/>
    </row>
    <row r="25" ht="14.25" customHeight="1">
      <c r="B25" s="9"/>
      <c r="O25" s="9"/>
    </row>
    <row r="26" ht="14.25" customHeight="1">
      <c r="B26" s="9"/>
      <c r="O26" s="9"/>
    </row>
    <row r="27" ht="14.25" customHeight="1">
      <c r="B27" s="9"/>
      <c r="O27" s="9"/>
    </row>
    <row r="28" ht="14.25" customHeight="1">
      <c r="B28" s="9"/>
      <c r="O28" s="9"/>
    </row>
    <row r="29" ht="14.25" customHeight="1">
      <c r="B29" s="9"/>
      <c r="O29" s="9"/>
    </row>
    <row r="30" ht="14.25" customHeight="1">
      <c r="B30" s="9"/>
      <c r="O30" s="9"/>
    </row>
    <row r="31" ht="14.25" customHeight="1">
      <c r="B31" s="9"/>
      <c r="O31" s="9"/>
    </row>
    <row r="32" ht="14.25" customHeight="1">
      <c r="B32" s="9"/>
      <c r="O32" s="9"/>
    </row>
    <row r="33" ht="14.25" customHeight="1">
      <c r="B33" s="9"/>
      <c r="O33" s="9"/>
    </row>
    <row r="34" ht="14.25" customHeight="1">
      <c r="B34" s="9"/>
      <c r="O34" s="9"/>
    </row>
    <row r="35" ht="14.25" customHeight="1">
      <c r="B35" s="9"/>
      <c r="O35" s="9"/>
    </row>
    <row r="36" ht="14.25" customHeight="1">
      <c r="B36" s="9"/>
      <c r="O36" s="9"/>
    </row>
    <row r="37" ht="14.25" customHeight="1">
      <c r="B37" s="9"/>
      <c r="O37" s="9"/>
    </row>
    <row r="38" ht="14.25" customHeight="1">
      <c r="B38" s="9"/>
      <c r="O38" s="9"/>
    </row>
    <row r="39" ht="14.25" customHeight="1">
      <c r="B39" s="9"/>
      <c r="O39" s="9"/>
    </row>
    <row r="40" ht="14.25" customHeight="1">
      <c r="B40" s="9"/>
      <c r="O40" s="9"/>
    </row>
    <row r="41" ht="14.25" customHeight="1">
      <c r="B41" s="9"/>
      <c r="O41" s="9"/>
    </row>
    <row r="42" ht="14.25" customHeight="1">
      <c r="B42" s="9"/>
      <c r="O42" s="9"/>
    </row>
    <row r="43" ht="14.25" customHeight="1">
      <c r="B43" s="9"/>
      <c r="O43" s="9"/>
    </row>
    <row r="44" ht="14.25" customHeight="1">
      <c r="B44" s="9"/>
      <c r="O44" s="9"/>
    </row>
    <row r="45" ht="14.25" customHeight="1">
      <c r="B45" s="9"/>
      <c r="O45" s="9"/>
    </row>
    <row r="46" ht="14.25" customHeight="1">
      <c r="B46" s="9"/>
      <c r="O46" s="9"/>
    </row>
    <row r="47" ht="14.25" customHeight="1">
      <c r="B47" s="9"/>
      <c r="O47" s="9"/>
    </row>
    <row r="48" ht="14.25" customHeight="1">
      <c r="B48" s="9"/>
      <c r="O48" s="9"/>
    </row>
    <row r="49" ht="14.25" customHeight="1">
      <c r="B49" s="9"/>
      <c r="O49" s="9"/>
    </row>
    <row r="50" ht="14.25" customHeight="1">
      <c r="B50" s="9"/>
      <c r="O50" s="9"/>
    </row>
    <row r="51" ht="14.25" customHeight="1">
      <c r="B51" s="9"/>
      <c r="O51" s="9"/>
    </row>
    <row r="52" ht="14.25" customHeight="1">
      <c r="B52" s="9"/>
      <c r="O52" s="9"/>
    </row>
    <row r="53" ht="14.25" customHeight="1">
      <c r="B53" s="9"/>
      <c r="O53" s="9"/>
    </row>
    <row r="54" ht="14.25" customHeight="1">
      <c r="B54" s="9"/>
      <c r="O54" s="9"/>
    </row>
    <row r="55" ht="14.25" customHeight="1">
      <c r="B55" s="9"/>
      <c r="O55" s="9"/>
    </row>
    <row r="56" ht="14.25" customHeight="1">
      <c r="B56" s="9"/>
      <c r="O56" s="9"/>
    </row>
    <row r="57" ht="14.25" customHeight="1">
      <c r="B57" s="9"/>
      <c r="O57" s="9"/>
    </row>
    <row r="58" ht="14.25" customHeight="1">
      <c r="B58" s="9"/>
      <c r="O58" s="9"/>
    </row>
    <row r="59" ht="14.25" customHeight="1">
      <c r="B59" s="9"/>
      <c r="O59" s="9"/>
    </row>
    <row r="60" ht="14.25" customHeight="1">
      <c r="B60" s="9"/>
      <c r="O60" s="9"/>
    </row>
    <row r="61" ht="14.25" customHeight="1">
      <c r="B61" s="9"/>
      <c r="O61" s="9"/>
    </row>
    <row r="62" ht="14.25" customHeight="1">
      <c r="B62" s="9"/>
      <c r="O62" s="9"/>
    </row>
    <row r="63" ht="14.25" customHeight="1">
      <c r="B63" s="9"/>
      <c r="O63" s="9"/>
    </row>
    <row r="64" ht="14.25" customHeight="1">
      <c r="B64" s="9"/>
      <c r="O64" s="9"/>
    </row>
    <row r="65" ht="14.25" customHeight="1">
      <c r="B65" s="11"/>
      <c r="O65" s="9"/>
    </row>
    <row r="66" ht="14.25" customHeight="1">
      <c r="B66" s="9"/>
      <c r="O66" s="9"/>
    </row>
    <row r="67" ht="14.25" customHeight="1">
      <c r="B67" s="9"/>
      <c r="O67" s="9"/>
    </row>
    <row r="68" ht="14.25" customHeight="1">
      <c r="B68" s="9"/>
      <c r="O68" s="9"/>
    </row>
    <row r="69" ht="14.25" customHeight="1">
      <c r="B69" s="9"/>
      <c r="O69" s="9"/>
    </row>
    <row r="70" ht="14.25" customHeight="1">
      <c r="B70" s="9"/>
      <c r="O70" s="9"/>
    </row>
    <row r="71" ht="14.25" customHeight="1">
      <c r="B71" s="9"/>
      <c r="O71" s="9"/>
    </row>
    <row r="72" ht="14.25" customHeight="1">
      <c r="B72" s="9"/>
      <c r="O72" s="9"/>
    </row>
    <row r="73" ht="14.25" customHeight="1">
      <c r="B73" s="9"/>
      <c r="O73" s="9"/>
    </row>
    <row r="74" ht="14.25" customHeight="1">
      <c r="B74" s="9"/>
      <c r="O74" s="9"/>
    </row>
    <row r="75" ht="14.25" customHeight="1">
      <c r="B75" s="9"/>
      <c r="O75" s="9"/>
    </row>
    <row r="76" ht="14.25" customHeight="1">
      <c r="B76" s="9"/>
      <c r="O76" s="9"/>
    </row>
    <row r="77" ht="14.25" customHeight="1">
      <c r="B77" s="9"/>
      <c r="O77" s="9"/>
    </row>
    <row r="78" ht="14.25" customHeight="1">
      <c r="B78" s="9"/>
      <c r="O78" s="9"/>
    </row>
    <row r="79" ht="14.25" customHeight="1">
      <c r="B79" s="9"/>
      <c r="O79" s="9"/>
    </row>
    <row r="80" ht="14.25" customHeight="1">
      <c r="B80" s="9"/>
      <c r="O80" s="9"/>
    </row>
    <row r="81" ht="14.25" customHeight="1">
      <c r="B81" s="9"/>
      <c r="O81" s="9"/>
    </row>
    <row r="82" ht="14.25" customHeight="1">
      <c r="B82" s="9"/>
      <c r="O82" s="9"/>
    </row>
    <row r="83" ht="14.25" customHeight="1">
      <c r="B83" s="9"/>
      <c r="O83" s="9"/>
    </row>
    <row r="84" ht="14.25" customHeight="1">
      <c r="B84" s="9"/>
      <c r="O84" s="9"/>
    </row>
    <row r="85" ht="14.25" customHeight="1">
      <c r="B85" s="9"/>
      <c r="O85" s="9"/>
    </row>
    <row r="86" ht="14.25" customHeight="1">
      <c r="B86" s="9"/>
      <c r="O86" s="9"/>
    </row>
    <row r="87" ht="14.25" customHeight="1">
      <c r="B87" s="9"/>
      <c r="O87" s="9"/>
    </row>
    <row r="88" ht="14.25" customHeight="1">
      <c r="B88" s="9"/>
      <c r="O88" s="9"/>
    </row>
    <row r="89" ht="14.25" customHeight="1">
      <c r="B89" s="9"/>
      <c r="O89" s="9"/>
    </row>
    <row r="90" ht="14.25" customHeight="1">
      <c r="B90" s="9"/>
      <c r="O90" s="9"/>
    </row>
    <row r="91" ht="14.25" customHeight="1">
      <c r="B91" s="9"/>
      <c r="O91" s="9"/>
    </row>
    <row r="92" ht="14.25" customHeight="1">
      <c r="B92" s="9"/>
      <c r="O92" s="9"/>
    </row>
    <row r="93" ht="14.25" customHeight="1">
      <c r="B93" s="9"/>
      <c r="O93" s="9"/>
    </row>
    <row r="94" ht="14.25" customHeight="1">
      <c r="B94" s="9"/>
      <c r="O94" s="9"/>
    </row>
    <row r="95" ht="14.25" customHeight="1">
      <c r="B95" s="9"/>
      <c r="O95" s="9"/>
    </row>
    <row r="96" ht="14.25" customHeight="1">
      <c r="B96" s="9"/>
      <c r="O96" s="9"/>
    </row>
    <row r="97" ht="14.25" customHeight="1">
      <c r="B97" s="9"/>
      <c r="O97" s="9"/>
    </row>
    <row r="98" ht="14.25" customHeight="1">
      <c r="B98" s="9"/>
      <c r="O98" s="9"/>
    </row>
    <row r="99" ht="14.25" customHeight="1">
      <c r="B99" s="9"/>
      <c r="O99" s="9"/>
    </row>
    <row r="100" ht="14.25" customHeight="1">
      <c r="B100" s="9"/>
      <c r="O100" s="9"/>
    </row>
    <row r="101" ht="14.25" customHeight="1">
      <c r="B101" s="9"/>
      <c r="O101" s="9"/>
    </row>
    <row r="102" ht="14.25" customHeight="1">
      <c r="B102" s="9"/>
      <c r="O102" s="9"/>
    </row>
    <row r="103" ht="14.25" customHeight="1">
      <c r="B103" s="9"/>
      <c r="O103" s="9"/>
    </row>
    <row r="104" ht="14.25" customHeight="1">
      <c r="B104" s="9"/>
      <c r="O104" s="9"/>
    </row>
    <row r="105" ht="14.25" customHeight="1">
      <c r="B105" s="9"/>
      <c r="O105" s="9"/>
    </row>
    <row r="106" ht="14.25" customHeight="1">
      <c r="B106" s="9"/>
      <c r="O106" s="9"/>
    </row>
    <row r="107" ht="14.25" customHeight="1">
      <c r="B107" s="9"/>
      <c r="O107" s="9"/>
    </row>
    <row r="108" ht="14.25" customHeight="1">
      <c r="B108" s="9"/>
      <c r="O108" s="9"/>
    </row>
    <row r="109" ht="14.25" customHeight="1">
      <c r="B109" s="9"/>
      <c r="O109" s="9"/>
    </row>
    <row r="110" ht="14.25" customHeight="1">
      <c r="B110" s="9"/>
      <c r="O110" s="9"/>
    </row>
    <row r="111" ht="14.25" customHeight="1">
      <c r="B111" s="9"/>
      <c r="O111" s="9"/>
    </row>
    <row r="112" ht="14.25" customHeight="1">
      <c r="B112" s="9"/>
      <c r="O112" s="9"/>
    </row>
    <row r="113" ht="14.25" customHeight="1">
      <c r="B113" s="9"/>
      <c r="O113" s="9"/>
    </row>
    <row r="114" ht="14.25" customHeight="1">
      <c r="B114" s="9"/>
      <c r="O114" s="9"/>
    </row>
    <row r="115" ht="14.25" customHeight="1">
      <c r="B115" s="9"/>
      <c r="O115" s="9"/>
    </row>
    <row r="116" ht="14.25" customHeight="1">
      <c r="B116" s="9"/>
      <c r="O116" s="9"/>
    </row>
    <row r="117" ht="14.25" customHeight="1">
      <c r="B117" s="9"/>
      <c r="O117" s="9"/>
    </row>
    <row r="118" ht="14.25" customHeight="1">
      <c r="B118" s="9"/>
      <c r="O118" s="9"/>
    </row>
    <row r="119" ht="14.25" customHeight="1">
      <c r="B119" s="9"/>
      <c r="O119" s="9"/>
    </row>
    <row r="120" ht="14.25" customHeight="1">
      <c r="B120" s="9"/>
      <c r="O120" s="9"/>
    </row>
    <row r="121" ht="14.25" customHeight="1">
      <c r="B121" s="9"/>
      <c r="O121" s="9"/>
    </row>
    <row r="122" ht="14.25" customHeight="1">
      <c r="B122" s="9"/>
      <c r="O122" s="9"/>
    </row>
    <row r="123" ht="14.25" customHeight="1">
      <c r="B123" s="9"/>
      <c r="O123" s="9"/>
    </row>
    <row r="124" ht="14.25" customHeight="1">
      <c r="B124" s="9"/>
      <c r="O124" s="9"/>
    </row>
    <row r="125" ht="14.25" customHeight="1">
      <c r="B125" s="9"/>
      <c r="O125" s="9"/>
    </row>
    <row r="126" ht="14.25" customHeight="1">
      <c r="B126" s="9"/>
      <c r="O126" s="9"/>
    </row>
    <row r="127" ht="14.25" customHeight="1">
      <c r="B127" s="9"/>
      <c r="O127" s="9"/>
    </row>
    <row r="128" ht="14.25" customHeight="1">
      <c r="B128" s="9"/>
      <c r="O128" s="9"/>
    </row>
    <row r="129" ht="14.25" customHeight="1">
      <c r="B129" s="9"/>
      <c r="O129" s="9"/>
    </row>
    <row r="130" ht="14.25" customHeight="1">
      <c r="B130" s="9"/>
      <c r="O130" s="9"/>
    </row>
    <row r="131" ht="14.25" customHeight="1">
      <c r="B131" s="9"/>
      <c r="O131" s="9"/>
    </row>
    <row r="132" ht="14.25" customHeight="1">
      <c r="B132" s="9"/>
      <c r="O132" s="9"/>
    </row>
    <row r="133" ht="14.25" customHeight="1">
      <c r="B133" s="9"/>
      <c r="O133" s="9"/>
    </row>
    <row r="134" ht="14.25" customHeight="1">
      <c r="B134" s="9"/>
      <c r="O134" s="9"/>
    </row>
    <row r="135" ht="14.25" customHeight="1">
      <c r="B135" s="9"/>
      <c r="O135" s="9"/>
    </row>
    <row r="136" ht="14.25" customHeight="1">
      <c r="B136" s="9"/>
      <c r="O136" s="9"/>
    </row>
    <row r="137" ht="14.25" customHeight="1">
      <c r="B137" s="9"/>
      <c r="O137" s="9"/>
    </row>
    <row r="138" ht="14.25" customHeight="1">
      <c r="B138" s="9"/>
      <c r="O138" s="9"/>
    </row>
    <row r="139" ht="14.25" customHeight="1">
      <c r="B139" s="9"/>
      <c r="O139" s="9"/>
    </row>
    <row r="140" ht="14.25" customHeight="1">
      <c r="B140" s="9"/>
      <c r="O140" s="9"/>
    </row>
    <row r="141" ht="14.25" customHeight="1">
      <c r="B141" s="9"/>
      <c r="O141" s="9"/>
    </row>
    <row r="142" ht="14.25" customHeight="1">
      <c r="B142" s="9"/>
      <c r="O142" s="9"/>
    </row>
    <row r="143" ht="14.25" customHeight="1">
      <c r="B143" s="9"/>
      <c r="O143" s="9"/>
    </row>
    <row r="144" ht="14.25" customHeight="1">
      <c r="B144" s="9"/>
      <c r="O144" s="9"/>
    </row>
    <row r="145" ht="14.25" customHeight="1">
      <c r="B145" s="9"/>
      <c r="O145" s="9"/>
    </row>
    <row r="146" ht="14.25" customHeight="1">
      <c r="B146" s="9"/>
      <c r="O146" s="9"/>
    </row>
    <row r="147" ht="14.25" customHeight="1">
      <c r="B147" s="9"/>
      <c r="O147" s="9"/>
    </row>
    <row r="148" ht="14.25" customHeight="1">
      <c r="B148" s="9"/>
      <c r="O148" s="9"/>
    </row>
    <row r="149" ht="14.25" customHeight="1">
      <c r="B149" s="9"/>
      <c r="O149" s="9"/>
    </row>
    <row r="150" ht="14.25" customHeight="1">
      <c r="B150" s="9"/>
      <c r="O150" s="9"/>
    </row>
    <row r="151" ht="14.25" customHeight="1">
      <c r="B151" s="9"/>
      <c r="O151" s="9"/>
    </row>
    <row r="152" ht="14.25" customHeight="1">
      <c r="B152" s="9"/>
      <c r="O152" s="9"/>
    </row>
    <row r="153" ht="14.25" customHeight="1">
      <c r="B153" s="9"/>
      <c r="O153" s="9"/>
    </row>
    <row r="154" ht="14.25" customHeight="1">
      <c r="B154" s="9"/>
      <c r="O154" s="9"/>
    </row>
    <row r="155" ht="14.25" customHeight="1">
      <c r="B155" s="9"/>
      <c r="O155" s="9"/>
    </row>
    <row r="156" ht="14.25" customHeight="1">
      <c r="B156" s="9"/>
      <c r="O156" s="9"/>
    </row>
    <row r="157" ht="14.25" customHeight="1">
      <c r="B157" s="9"/>
      <c r="O157" s="9"/>
    </row>
    <row r="158" ht="14.25" customHeight="1">
      <c r="B158" s="9"/>
      <c r="O158" s="9"/>
    </row>
    <row r="159" ht="14.25" customHeight="1">
      <c r="B159" s="9"/>
      <c r="O159" s="9"/>
    </row>
    <row r="160" ht="14.25" customHeight="1">
      <c r="B160" s="9"/>
      <c r="O160" s="9"/>
    </row>
    <row r="161" ht="14.25" customHeight="1">
      <c r="B161" s="9"/>
      <c r="O161" s="9"/>
    </row>
    <row r="162" ht="14.25" customHeight="1">
      <c r="B162" s="9"/>
      <c r="O162" s="9"/>
    </row>
    <row r="163" ht="14.25" customHeight="1">
      <c r="B163" s="9"/>
      <c r="O163" s="9"/>
    </row>
    <row r="164" ht="14.25" customHeight="1">
      <c r="B164" s="9"/>
      <c r="O164" s="9"/>
    </row>
    <row r="165" ht="14.25" customHeight="1">
      <c r="B165" s="9"/>
      <c r="O165" s="9"/>
    </row>
    <row r="166" ht="14.25" customHeight="1">
      <c r="B166" s="9"/>
      <c r="O166" s="9"/>
    </row>
    <row r="167" ht="14.25" customHeight="1">
      <c r="B167" s="9"/>
      <c r="O167" s="9"/>
    </row>
    <row r="168" ht="14.25" customHeight="1">
      <c r="B168" s="9"/>
      <c r="O168" s="9"/>
    </row>
    <row r="169" ht="14.25" customHeight="1">
      <c r="B169" s="9"/>
      <c r="O169" s="9"/>
    </row>
    <row r="170" ht="14.25" customHeight="1">
      <c r="B170" s="9"/>
      <c r="O170" s="9"/>
    </row>
    <row r="171" ht="14.25" customHeight="1">
      <c r="B171" s="9"/>
      <c r="O171" s="9"/>
    </row>
    <row r="172" ht="14.25" customHeight="1">
      <c r="B172" s="9"/>
      <c r="O172" s="9"/>
    </row>
    <row r="173" ht="14.25" customHeight="1">
      <c r="B173" s="9"/>
      <c r="O173" s="9"/>
    </row>
    <row r="174" ht="14.25" customHeight="1">
      <c r="B174" s="9"/>
      <c r="O174" s="9"/>
    </row>
    <row r="175" ht="14.25" customHeight="1">
      <c r="B175" s="9"/>
      <c r="O175" s="9"/>
    </row>
    <row r="176" ht="14.25" customHeight="1">
      <c r="B176" s="9"/>
      <c r="O176" s="9"/>
    </row>
    <row r="177" ht="14.25" customHeight="1">
      <c r="B177" s="9"/>
      <c r="O177" s="9"/>
    </row>
    <row r="178" ht="14.25" customHeight="1">
      <c r="B178" s="9"/>
      <c r="O178" s="9"/>
    </row>
    <row r="179" ht="14.25" customHeight="1">
      <c r="B179" s="9"/>
      <c r="O179" s="9"/>
    </row>
    <row r="180" ht="14.25" customHeight="1">
      <c r="B180" s="9"/>
      <c r="O180" s="9"/>
    </row>
    <row r="181" ht="14.25" customHeight="1">
      <c r="B181" s="9"/>
      <c r="O181" s="9"/>
    </row>
    <row r="182" ht="14.25" customHeight="1">
      <c r="B182" s="9"/>
      <c r="O182" s="9"/>
    </row>
    <row r="183" ht="14.25" customHeight="1">
      <c r="B183" s="9"/>
      <c r="O183" s="9"/>
    </row>
    <row r="184" ht="14.25" customHeight="1">
      <c r="B184" s="9"/>
      <c r="O184" s="9"/>
    </row>
    <row r="185" ht="14.25" customHeight="1">
      <c r="B185" s="9"/>
      <c r="O185" s="9"/>
    </row>
    <row r="186" ht="14.25" customHeight="1">
      <c r="B186" s="9"/>
      <c r="O186" s="9"/>
    </row>
    <row r="187" ht="14.25" customHeight="1">
      <c r="B187" s="9"/>
      <c r="O187" s="9"/>
    </row>
    <row r="188" ht="14.25" customHeight="1">
      <c r="B188" s="9"/>
      <c r="O188" s="9"/>
    </row>
    <row r="189" ht="14.25" customHeight="1">
      <c r="B189" s="9"/>
      <c r="O189" s="9"/>
    </row>
    <row r="190" ht="14.25" customHeight="1">
      <c r="B190" s="9"/>
      <c r="O190" s="9"/>
    </row>
    <row r="191" ht="14.25" customHeight="1">
      <c r="B191" s="9"/>
      <c r="O191" s="9"/>
    </row>
    <row r="192" ht="14.25" customHeight="1">
      <c r="B192" s="9"/>
      <c r="O192" s="9"/>
    </row>
    <row r="193" ht="14.25" customHeight="1">
      <c r="B193" s="9"/>
      <c r="O193" s="9"/>
    </row>
    <row r="194" ht="14.25" customHeight="1">
      <c r="B194" s="9"/>
      <c r="O194" s="9"/>
    </row>
    <row r="195" ht="14.25" customHeight="1">
      <c r="B195" s="9"/>
      <c r="O195" s="9"/>
    </row>
    <row r="196" ht="14.25" customHeight="1">
      <c r="B196" s="9"/>
      <c r="O196" s="9"/>
    </row>
    <row r="197" ht="14.25" customHeight="1">
      <c r="B197" s="9"/>
      <c r="O197" s="9"/>
    </row>
    <row r="198" ht="14.25" customHeight="1">
      <c r="B198" s="9"/>
      <c r="O198" s="9"/>
    </row>
    <row r="199" ht="14.25" customHeight="1">
      <c r="B199" s="9"/>
      <c r="O199" s="9"/>
    </row>
    <row r="200" ht="14.25" customHeight="1">
      <c r="B200" s="9"/>
      <c r="O200" s="9"/>
    </row>
    <row r="201" ht="14.25" customHeight="1">
      <c r="B201" s="9"/>
      <c r="O201" s="9"/>
    </row>
    <row r="202" ht="14.25" customHeight="1">
      <c r="B202" s="9"/>
      <c r="O202" s="9"/>
    </row>
    <row r="203" ht="14.25" customHeight="1">
      <c r="B203" s="9"/>
      <c r="O203" s="9"/>
    </row>
    <row r="204" ht="14.25" customHeight="1">
      <c r="B204" s="9"/>
      <c r="O204" s="9"/>
    </row>
    <row r="205" ht="14.25" customHeight="1">
      <c r="B205" s="9"/>
      <c r="O205" s="9"/>
    </row>
    <row r="206" ht="14.25" customHeight="1">
      <c r="B206" s="9"/>
      <c r="O206" s="9"/>
    </row>
    <row r="207" ht="14.25" customHeight="1">
      <c r="B207" s="9"/>
      <c r="O207" s="9"/>
    </row>
    <row r="208" ht="14.25" customHeight="1">
      <c r="B208" s="9"/>
      <c r="O208" s="9"/>
    </row>
    <row r="209" ht="14.25" customHeight="1">
      <c r="B209" s="9"/>
      <c r="O209" s="9"/>
    </row>
    <row r="210" ht="14.25" customHeight="1">
      <c r="B210" s="9"/>
      <c r="O210" s="9"/>
    </row>
    <row r="211" ht="14.25" customHeight="1">
      <c r="B211" s="9"/>
      <c r="O211" s="9"/>
    </row>
    <row r="212" ht="14.25" customHeight="1">
      <c r="B212" s="9"/>
      <c r="O212" s="9"/>
    </row>
    <row r="213" ht="14.25" customHeight="1">
      <c r="B213" s="9"/>
      <c r="O213" s="9"/>
    </row>
    <row r="214" ht="14.25" customHeight="1">
      <c r="B214" s="9"/>
      <c r="O214" s="9"/>
    </row>
    <row r="215" ht="14.25" customHeight="1">
      <c r="B215" s="9"/>
      <c r="O215" s="9"/>
    </row>
    <row r="216" ht="14.25" customHeight="1">
      <c r="B216" s="9"/>
      <c r="O216" s="9"/>
    </row>
    <row r="217" ht="14.25" customHeight="1">
      <c r="B217" s="9"/>
      <c r="O217" s="9"/>
    </row>
    <row r="218" ht="14.25" customHeight="1">
      <c r="B218" s="9"/>
      <c r="O218" s="9"/>
    </row>
    <row r="219" ht="14.25" customHeight="1">
      <c r="B219" s="9"/>
      <c r="O219" s="9"/>
    </row>
    <row r="220" ht="14.25" customHeight="1">
      <c r="B220" s="9"/>
      <c r="O220" s="9"/>
    </row>
    <row r="221" ht="14.25" customHeight="1">
      <c r="B221" s="9"/>
      <c r="O221" s="9"/>
    </row>
    <row r="222" ht="14.25" customHeight="1">
      <c r="B222" s="9"/>
      <c r="O222" s="9"/>
    </row>
    <row r="223" ht="14.25" customHeight="1">
      <c r="B223" s="9"/>
      <c r="O223" s="9"/>
    </row>
    <row r="224" ht="14.25" customHeight="1">
      <c r="B224" s="9"/>
      <c r="O224" s="9"/>
    </row>
    <row r="225" ht="14.25" customHeight="1">
      <c r="B225" s="9"/>
      <c r="O225" s="9"/>
    </row>
    <row r="226" ht="14.25" customHeight="1">
      <c r="B226" s="9"/>
      <c r="O226" s="9"/>
    </row>
    <row r="227" ht="14.25" customHeight="1">
      <c r="B227" s="9"/>
      <c r="O227" s="9"/>
    </row>
    <row r="228" ht="14.25" customHeight="1">
      <c r="B228" s="9"/>
      <c r="O228" s="9"/>
    </row>
    <row r="229" ht="14.25" customHeight="1">
      <c r="B229" s="9"/>
      <c r="O229" s="9"/>
    </row>
    <row r="230" ht="14.25" customHeight="1">
      <c r="B230" s="9"/>
      <c r="O230" s="9"/>
    </row>
    <row r="231" ht="14.25" customHeight="1">
      <c r="B231" s="9"/>
      <c r="O231" s="9"/>
    </row>
    <row r="232" ht="14.25" customHeight="1">
      <c r="B232" s="9"/>
      <c r="O232" s="9"/>
    </row>
    <row r="233" ht="14.25" customHeight="1">
      <c r="B233" s="9"/>
      <c r="O233" s="9"/>
    </row>
    <row r="234" ht="14.25" customHeight="1">
      <c r="B234" s="9"/>
      <c r="O234" s="9"/>
    </row>
    <row r="235" ht="14.25" customHeight="1">
      <c r="B235" s="9"/>
      <c r="O235" s="9"/>
    </row>
    <row r="236" ht="14.25" customHeight="1">
      <c r="B236" s="9"/>
      <c r="O236" s="9"/>
    </row>
    <row r="237" ht="14.25" customHeight="1">
      <c r="B237" s="9"/>
      <c r="O237" s="9"/>
    </row>
    <row r="238" ht="14.25" customHeight="1">
      <c r="B238" s="9"/>
      <c r="O238" s="9"/>
    </row>
    <row r="239" ht="14.25" customHeight="1">
      <c r="B239" s="9"/>
      <c r="O239" s="9"/>
    </row>
    <row r="240" ht="14.25" customHeight="1">
      <c r="B240" s="9"/>
      <c r="O240" s="9"/>
    </row>
    <row r="241" ht="14.25" customHeight="1">
      <c r="B241" s="9"/>
      <c r="O241" s="9"/>
    </row>
    <row r="242" ht="14.25" customHeight="1">
      <c r="B242" s="9"/>
      <c r="O242" s="9"/>
    </row>
    <row r="243" ht="14.25" customHeight="1">
      <c r="B243" s="9"/>
      <c r="O243" s="9"/>
    </row>
    <row r="244" ht="14.25" customHeight="1">
      <c r="B244" s="9"/>
      <c r="O244" s="9"/>
    </row>
    <row r="245" ht="14.25" customHeight="1">
      <c r="B245" s="9"/>
      <c r="O245" s="9"/>
    </row>
    <row r="246" ht="14.25" customHeight="1">
      <c r="B246" s="9"/>
      <c r="O246" s="9"/>
    </row>
    <row r="247" ht="14.25" customHeight="1">
      <c r="B247" s="9"/>
      <c r="O247" s="9"/>
    </row>
    <row r="248" ht="14.25" customHeight="1">
      <c r="B248" s="9"/>
      <c r="O248" s="9"/>
    </row>
    <row r="249" ht="14.25" customHeight="1">
      <c r="B249" s="9"/>
      <c r="O249" s="9"/>
    </row>
    <row r="250" ht="14.25" customHeight="1">
      <c r="B250" s="9"/>
      <c r="O250" s="9"/>
    </row>
    <row r="251" ht="14.25" customHeight="1">
      <c r="B251" s="9"/>
      <c r="O251" s="9"/>
    </row>
    <row r="252" ht="14.25" customHeight="1">
      <c r="B252" s="9"/>
      <c r="O252" s="9"/>
    </row>
    <row r="253" ht="14.25" customHeight="1">
      <c r="B253" s="9"/>
      <c r="O253" s="9"/>
    </row>
    <row r="254" ht="14.25" customHeight="1">
      <c r="B254" s="9"/>
      <c r="O254" s="9"/>
    </row>
    <row r="255" ht="14.25" customHeight="1">
      <c r="B255" s="9"/>
      <c r="O255" s="9"/>
    </row>
    <row r="256" ht="14.25" customHeight="1">
      <c r="B256" s="9"/>
      <c r="O256" s="9"/>
    </row>
    <row r="257" ht="14.25" customHeight="1">
      <c r="B257" s="9"/>
      <c r="O257" s="9"/>
    </row>
    <row r="258" ht="14.25" customHeight="1">
      <c r="B258" s="9"/>
      <c r="O258" s="9"/>
    </row>
    <row r="259" ht="14.25" customHeight="1">
      <c r="B259" s="9"/>
      <c r="O259" s="9"/>
    </row>
    <row r="260" ht="14.25" customHeight="1">
      <c r="B260" s="9"/>
      <c r="O260" s="9"/>
    </row>
    <row r="261" ht="14.25" customHeight="1">
      <c r="B261" s="9"/>
      <c r="O261" s="9"/>
    </row>
    <row r="262" ht="14.25" customHeight="1">
      <c r="B262" s="9"/>
      <c r="O262" s="9"/>
    </row>
    <row r="263" ht="14.25" customHeight="1">
      <c r="B263" s="9"/>
      <c r="O263" s="9"/>
    </row>
    <row r="264" ht="14.25" customHeight="1">
      <c r="B264" s="9"/>
      <c r="O264" s="9"/>
    </row>
    <row r="265" ht="14.25" customHeight="1">
      <c r="B265" s="9"/>
      <c r="O265" s="9"/>
    </row>
    <row r="266" ht="14.25" customHeight="1">
      <c r="B266" s="9"/>
      <c r="O266" s="9"/>
    </row>
    <row r="267" ht="14.25" customHeight="1">
      <c r="B267" s="9"/>
      <c r="O267" s="9"/>
    </row>
    <row r="268" ht="14.25" customHeight="1">
      <c r="B268" s="9"/>
      <c r="O268" s="9"/>
    </row>
    <row r="269" ht="14.25" customHeight="1">
      <c r="B269" s="9"/>
      <c r="O269" s="9"/>
    </row>
    <row r="270" ht="14.25" customHeight="1">
      <c r="B270" s="9"/>
      <c r="O270" s="9"/>
    </row>
    <row r="271" ht="14.25" customHeight="1">
      <c r="B271" s="9"/>
      <c r="O271" s="9"/>
    </row>
    <row r="272" ht="14.25" customHeight="1">
      <c r="B272" s="9"/>
      <c r="O272" s="9"/>
    </row>
    <row r="273" ht="14.25" customHeight="1">
      <c r="B273" s="9"/>
      <c r="O273" s="9"/>
    </row>
    <row r="274" ht="14.25" customHeight="1">
      <c r="B274" s="9"/>
      <c r="O274" s="9"/>
    </row>
    <row r="275" ht="14.25" customHeight="1">
      <c r="B275" s="9"/>
      <c r="O275" s="9"/>
    </row>
    <row r="276" ht="14.25" customHeight="1">
      <c r="B276" s="9"/>
      <c r="O276" s="9"/>
    </row>
    <row r="277" ht="14.25" customHeight="1">
      <c r="B277" s="9"/>
      <c r="O277" s="9"/>
    </row>
    <row r="278" ht="14.25" customHeight="1">
      <c r="B278" s="9"/>
      <c r="O278" s="9"/>
    </row>
    <row r="279" ht="14.25" customHeight="1">
      <c r="B279" s="9"/>
      <c r="O279" s="9"/>
    </row>
    <row r="280" ht="14.25" customHeight="1">
      <c r="B280" s="9"/>
      <c r="O280" s="9"/>
    </row>
    <row r="281" ht="14.25" customHeight="1">
      <c r="B281" s="9"/>
      <c r="O281" s="9"/>
    </row>
    <row r="282" ht="14.25" customHeight="1">
      <c r="B282" s="9"/>
      <c r="O282" s="9"/>
    </row>
    <row r="283" ht="14.25" customHeight="1">
      <c r="B283" s="9"/>
      <c r="O283" s="9"/>
    </row>
    <row r="284" ht="14.25" customHeight="1">
      <c r="B284" s="9"/>
      <c r="O284" s="9"/>
    </row>
    <row r="285" ht="14.25" customHeight="1">
      <c r="B285" s="9"/>
      <c r="O285" s="9"/>
    </row>
    <row r="286" ht="14.25" customHeight="1">
      <c r="B286" s="9"/>
      <c r="O286" s="9"/>
    </row>
    <row r="287" ht="14.25" customHeight="1">
      <c r="B287" s="9"/>
      <c r="O287" s="9"/>
    </row>
    <row r="288" ht="14.25" customHeight="1">
      <c r="B288" s="9"/>
      <c r="O288" s="9"/>
    </row>
    <row r="289" ht="14.25" customHeight="1">
      <c r="B289" s="9"/>
      <c r="O289" s="9"/>
    </row>
    <row r="290" ht="14.25" customHeight="1">
      <c r="B290" s="9"/>
      <c r="O290" s="9"/>
    </row>
    <row r="291" ht="14.25" customHeight="1">
      <c r="B291" s="9"/>
      <c r="O291" s="9"/>
    </row>
    <row r="292" ht="14.25" customHeight="1">
      <c r="B292" s="9"/>
      <c r="O292" s="9"/>
    </row>
    <row r="293" ht="14.25" customHeight="1">
      <c r="B293" s="9"/>
      <c r="O293" s="9"/>
    </row>
    <row r="294" ht="14.25" customHeight="1">
      <c r="B294" s="9"/>
      <c r="O294" s="9"/>
    </row>
    <row r="295" ht="14.25" customHeight="1">
      <c r="B295" s="9"/>
      <c r="O295" s="9"/>
    </row>
    <row r="296" ht="14.25" customHeight="1">
      <c r="B296" s="9"/>
      <c r="O296" s="9"/>
    </row>
    <row r="297" ht="14.25" customHeight="1">
      <c r="B297" s="9"/>
      <c r="O297" s="9"/>
    </row>
    <row r="298" ht="14.25" customHeight="1">
      <c r="B298" s="9"/>
      <c r="O298" s="9"/>
    </row>
    <row r="299" ht="14.25" customHeight="1">
      <c r="B299" s="9"/>
      <c r="O299" s="9"/>
    </row>
    <row r="300" ht="14.25" customHeight="1">
      <c r="B300" s="9"/>
      <c r="O300" s="9"/>
    </row>
    <row r="301" ht="14.25" customHeight="1">
      <c r="B301" s="9"/>
      <c r="O301" s="9"/>
    </row>
    <row r="302" ht="14.25" customHeight="1">
      <c r="B302" s="9"/>
      <c r="O302" s="9"/>
    </row>
    <row r="303" ht="14.25" customHeight="1">
      <c r="B303" s="9"/>
      <c r="O303" s="9"/>
    </row>
    <row r="304" ht="14.25" customHeight="1">
      <c r="B304" s="9"/>
      <c r="O304" s="9"/>
    </row>
    <row r="305" ht="14.25" customHeight="1">
      <c r="B305" s="9"/>
      <c r="O305" s="9"/>
    </row>
    <row r="306" ht="14.25" customHeight="1">
      <c r="B306" s="9"/>
      <c r="O306" s="9"/>
    </row>
    <row r="307" ht="14.25" customHeight="1">
      <c r="B307" s="9"/>
      <c r="O307" s="9"/>
    </row>
    <row r="308" ht="14.25" customHeight="1">
      <c r="B308" s="9"/>
      <c r="O308" s="9"/>
    </row>
    <row r="309" ht="14.25" customHeight="1">
      <c r="B309" s="9"/>
      <c r="O309" s="9"/>
    </row>
    <row r="310" ht="14.25" customHeight="1">
      <c r="B310" s="9"/>
      <c r="O310" s="9"/>
    </row>
    <row r="311" ht="14.25" customHeight="1">
      <c r="B311" s="9"/>
      <c r="O311" s="9"/>
    </row>
    <row r="312" ht="14.25" customHeight="1">
      <c r="B312" s="9"/>
      <c r="O312" s="9"/>
    </row>
    <row r="313" ht="14.25" customHeight="1">
      <c r="B313" s="9"/>
      <c r="O313" s="9"/>
    </row>
    <row r="314" ht="14.25" customHeight="1">
      <c r="B314" s="9"/>
      <c r="O314" s="9"/>
    </row>
    <row r="315" ht="14.25" customHeight="1">
      <c r="B315" s="9"/>
      <c r="O315" s="9"/>
    </row>
    <row r="316" ht="14.25" customHeight="1">
      <c r="B316" s="9"/>
      <c r="O316" s="9"/>
    </row>
    <row r="317" ht="14.25" customHeight="1">
      <c r="B317" s="9"/>
      <c r="O317" s="9"/>
    </row>
    <row r="318" ht="14.25" customHeight="1">
      <c r="B318" s="9"/>
      <c r="O318" s="9"/>
    </row>
    <row r="319" ht="14.25" customHeight="1">
      <c r="B319" s="9"/>
      <c r="O319" s="9"/>
    </row>
    <row r="320" ht="14.25" customHeight="1">
      <c r="B320" s="9"/>
      <c r="O320" s="9"/>
    </row>
    <row r="321" ht="14.25" customHeight="1">
      <c r="B321" s="9"/>
      <c r="O321" s="9"/>
    </row>
    <row r="322" ht="14.25" customHeight="1">
      <c r="B322" s="9"/>
      <c r="O322" s="9"/>
    </row>
    <row r="323" ht="14.25" customHeight="1">
      <c r="B323" s="9"/>
      <c r="O323" s="9"/>
    </row>
    <row r="324" ht="14.25" customHeight="1">
      <c r="B324" s="9"/>
      <c r="O324" s="9"/>
    </row>
    <row r="325" ht="14.25" customHeight="1">
      <c r="B325" s="9"/>
      <c r="O325" s="9"/>
    </row>
    <row r="326" ht="14.25" customHeight="1">
      <c r="B326" s="9"/>
      <c r="O326" s="9"/>
    </row>
    <row r="327" ht="14.25" customHeight="1">
      <c r="B327" s="9"/>
      <c r="O327" s="9"/>
    </row>
    <row r="328" ht="14.25" customHeight="1">
      <c r="B328" s="9"/>
      <c r="O328" s="9"/>
    </row>
    <row r="329" ht="14.25" customHeight="1">
      <c r="B329" s="9"/>
      <c r="O329" s="9"/>
    </row>
    <row r="330" ht="14.25" customHeight="1">
      <c r="B330" s="9"/>
      <c r="O330" s="9"/>
    </row>
    <row r="331" ht="14.25" customHeight="1">
      <c r="B331" s="9"/>
      <c r="O331" s="9"/>
    </row>
    <row r="332" ht="14.25" customHeight="1">
      <c r="B332" s="9"/>
      <c r="O332" s="9"/>
    </row>
    <row r="333" ht="14.25" customHeight="1">
      <c r="B333" s="9"/>
      <c r="O333" s="9"/>
    </row>
    <row r="334" ht="14.25" customHeight="1">
      <c r="B334" s="9"/>
      <c r="O334" s="9"/>
    </row>
    <row r="335" ht="14.25" customHeight="1">
      <c r="B335" s="9"/>
      <c r="O335" s="9"/>
    </row>
    <row r="336" ht="14.25" customHeight="1">
      <c r="B336" s="9"/>
      <c r="O336" s="9"/>
    </row>
    <row r="337" ht="14.25" customHeight="1">
      <c r="B337" s="9"/>
      <c r="O337" s="9"/>
    </row>
    <row r="338" ht="14.25" customHeight="1">
      <c r="B338" s="9"/>
      <c r="O338" s="9"/>
    </row>
    <row r="339" ht="14.25" customHeight="1">
      <c r="B339" s="9"/>
      <c r="O339" s="9"/>
    </row>
    <row r="340" ht="14.25" customHeight="1">
      <c r="B340" s="9"/>
      <c r="O340" s="9"/>
    </row>
    <row r="341" ht="14.25" customHeight="1">
      <c r="B341" s="9"/>
      <c r="O341" s="9"/>
    </row>
    <row r="342" ht="14.25" customHeight="1">
      <c r="B342" s="9"/>
      <c r="O342" s="9"/>
    </row>
    <row r="343" ht="14.25" customHeight="1">
      <c r="B343" s="9"/>
      <c r="O343" s="9"/>
    </row>
    <row r="344" ht="14.25" customHeight="1">
      <c r="B344" s="9"/>
      <c r="O344" s="9"/>
    </row>
    <row r="345" ht="14.25" customHeight="1">
      <c r="B345" s="9"/>
      <c r="O345" s="9"/>
    </row>
    <row r="346" ht="14.25" customHeight="1">
      <c r="B346" s="9"/>
      <c r="O346" s="9"/>
    </row>
    <row r="347" ht="14.25" customHeight="1">
      <c r="B347" s="9"/>
      <c r="O347" s="9"/>
    </row>
    <row r="348" ht="14.25" customHeight="1">
      <c r="B348" s="9"/>
      <c r="O348" s="9"/>
    </row>
    <row r="349" ht="14.25" customHeight="1">
      <c r="B349" s="9"/>
      <c r="O349" s="9"/>
    </row>
    <row r="350" ht="14.25" customHeight="1">
      <c r="B350" s="9"/>
      <c r="O350" s="9"/>
    </row>
    <row r="351" ht="14.25" customHeight="1">
      <c r="B351" s="9"/>
      <c r="O351" s="9"/>
    </row>
    <row r="352" ht="14.25" customHeight="1">
      <c r="B352" s="9"/>
      <c r="O352" s="9"/>
    </row>
    <row r="353" ht="14.25" customHeight="1">
      <c r="B353" s="9"/>
      <c r="O353" s="9"/>
    </row>
    <row r="354" ht="14.25" customHeight="1">
      <c r="B354" s="9"/>
      <c r="O354" s="9"/>
    </row>
    <row r="355" ht="14.25" customHeight="1">
      <c r="B355" s="9"/>
      <c r="O355" s="9"/>
    </row>
    <row r="356" ht="14.25" customHeight="1">
      <c r="B356" s="9"/>
      <c r="O356" s="9"/>
    </row>
    <row r="357" ht="14.25" customHeight="1">
      <c r="B357" s="9"/>
      <c r="O357" s="9"/>
    </row>
    <row r="358" ht="14.25" customHeight="1">
      <c r="B358" s="9"/>
      <c r="O358" s="9"/>
    </row>
    <row r="359" ht="14.25" customHeight="1">
      <c r="B359" s="9"/>
      <c r="O359" s="9"/>
    </row>
    <row r="360" ht="14.25" customHeight="1">
      <c r="B360" s="9"/>
      <c r="O360" s="9"/>
    </row>
    <row r="361" ht="14.25" customHeight="1">
      <c r="B361" s="9"/>
      <c r="O361" s="9"/>
    </row>
    <row r="362" ht="14.25" customHeight="1">
      <c r="B362" s="9"/>
      <c r="O362" s="9"/>
    </row>
    <row r="363" ht="14.25" customHeight="1">
      <c r="B363" s="9"/>
      <c r="O363" s="9"/>
    </row>
    <row r="364" ht="14.25" customHeight="1">
      <c r="B364" s="9"/>
      <c r="O364" s="9"/>
    </row>
    <row r="365" ht="14.25" customHeight="1">
      <c r="B365" s="9"/>
      <c r="O365" s="9"/>
    </row>
    <row r="366" ht="14.25" customHeight="1">
      <c r="B366" s="9"/>
      <c r="O366" s="9"/>
    </row>
    <row r="367" ht="14.25" customHeight="1">
      <c r="B367" s="9"/>
      <c r="O367" s="9"/>
    </row>
    <row r="368" ht="14.25" customHeight="1">
      <c r="B368" s="9"/>
      <c r="O368" s="9"/>
    </row>
    <row r="369" ht="14.25" customHeight="1">
      <c r="B369" s="9"/>
      <c r="O369" s="9"/>
    </row>
    <row r="370" ht="14.25" customHeight="1">
      <c r="B370" s="9"/>
      <c r="O370" s="9"/>
    </row>
    <row r="371" ht="14.25" customHeight="1">
      <c r="B371" s="9"/>
      <c r="O371" s="9"/>
    </row>
    <row r="372" ht="14.25" customHeight="1">
      <c r="B372" s="9"/>
      <c r="O372" s="9"/>
    </row>
    <row r="373" ht="14.25" customHeight="1">
      <c r="B373" s="9"/>
      <c r="O373" s="9"/>
    </row>
    <row r="374" ht="14.25" customHeight="1">
      <c r="B374" s="9"/>
      <c r="O374" s="9"/>
    </row>
    <row r="375" ht="14.25" customHeight="1">
      <c r="B375" s="9"/>
      <c r="O375" s="9"/>
    </row>
    <row r="376" ht="14.25" customHeight="1">
      <c r="B376" s="9"/>
      <c r="O376" s="9"/>
    </row>
    <row r="377" ht="14.25" customHeight="1">
      <c r="B377" s="9"/>
      <c r="O377" s="9"/>
    </row>
    <row r="378" ht="14.25" customHeight="1">
      <c r="B378" s="9"/>
      <c r="O378" s="9"/>
    </row>
    <row r="379" ht="14.25" customHeight="1">
      <c r="B379" s="9"/>
      <c r="O379" s="9"/>
    </row>
    <row r="380" ht="14.25" customHeight="1">
      <c r="B380" s="9"/>
      <c r="O380" s="9"/>
    </row>
    <row r="381" ht="14.25" customHeight="1">
      <c r="B381" s="9"/>
      <c r="O381" s="9"/>
    </row>
    <row r="382" ht="14.25" customHeight="1">
      <c r="B382" s="9"/>
      <c r="O382" s="9"/>
    </row>
    <row r="383" ht="14.25" customHeight="1">
      <c r="B383" s="9"/>
      <c r="O383" s="9"/>
    </row>
    <row r="384" ht="14.25" customHeight="1">
      <c r="B384" s="9"/>
      <c r="O384" s="9"/>
    </row>
    <row r="385" ht="14.25" customHeight="1">
      <c r="B385" s="9"/>
      <c r="O385" s="9"/>
    </row>
    <row r="386" ht="14.25" customHeight="1">
      <c r="B386" s="9"/>
      <c r="O386" s="9"/>
    </row>
    <row r="387" ht="14.25" customHeight="1">
      <c r="B387" s="9"/>
      <c r="O387" s="9"/>
    </row>
    <row r="388" ht="14.25" customHeight="1">
      <c r="B388" s="9"/>
      <c r="O388" s="9"/>
    </row>
    <row r="389" ht="14.25" customHeight="1">
      <c r="B389" s="9"/>
      <c r="O389" s="9"/>
    </row>
    <row r="390" ht="14.25" customHeight="1">
      <c r="B390" s="9"/>
      <c r="O390" s="9"/>
    </row>
    <row r="391" ht="14.25" customHeight="1">
      <c r="B391" s="9"/>
      <c r="O391" s="9"/>
    </row>
    <row r="392" ht="14.25" customHeight="1">
      <c r="B392" s="9"/>
      <c r="O392" s="9"/>
    </row>
    <row r="393" ht="14.25" customHeight="1">
      <c r="B393" s="9"/>
      <c r="O393" s="9"/>
    </row>
    <row r="394" ht="14.25" customHeight="1">
      <c r="B394" s="9"/>
      <c r="O394" s="9"/>
    </row>
    <row r="395" ht="14.25" customHeight="1">
      <c r="B395" s="9"/>
      <c r="O395" s="9"/>
    </row>
    <row r="396" ht="14.25" customHeight="1">
      <c r="B396" s="9"/>
      <c r="O396" s="9"/>
    </row>
    <row r="397" ht="14.25" customHeight="1">
      <c r="B397" s="9"/>
      <c r="O397" s="9"/>
    </row>
    <row r="398" ht="14.25" customHeight="1">
      <c r="B398" s="9"/>
      <c r="O398" s="9"/>
    </row>
    <row r="399" ht="14.25" customHeight="1">
      <c r="B399" s="9"/>
      <c r="O399" s="9"/>
    </row>
    <row r="400" ht="14.25" customHeight="1">
      <c r="B400" s="9"/>
      <c r="O400" s="9"/>
    </row>
    <row r="401" ht="14.25" customHeight="1">
      <c r="B401" s="9"/>
      <c r="O401" s="9"/>
    </row>
    <row r="402" ht="14.25" customHeight="1">
      <c r="B402" s="9"/>
      <c r="O402" s="9"/>
    </row>
    <row r="403" ht="14.25" customHeight="1">
      <c r="B403" s="9"/>
      <c r="O403" s="9"/>
    </row>
    <row r="404" ht="14.25" customHeight="1">
      <c r="B404" s="9"/>
      <c r="O404" s="9"/>
    </row>
    <row r="405" ht="14.25" customHeight="1">
      <c r="B405" s="9"/>
      <c r="O405" s="9"/>
    </row>
    <row r="406" ht="14.25" customHeight="1">
      <c r="B406" s="9"/>
      <c r="O406" s="9"/>
    </row>
    <row r="407" ht="14.25" customHeight="1">
      <c r="B407" s="9"/>
      <c r="O407" s="9"/>
    </row>
    <row r="408" ht="14.25" customHeight="1">
      <c r="B408" s="9"/>
      <c r="O408" s="9"/>
    </row>
    <row r="409" ht="14.25" customHeight="1">
      <c r="B409" s="9"/>
      <c r="O409" s="9"/>
    </row>
    <row r="410" ht="14.25" customHeight="1">
      <c r="B410" s="9"/>
      <c r="O410" s="9"/>
    </row>
    <row r="411" ht="14.25" customHeight="1">
      <c r="B411" s="9"/>
      <c r="O411" s="9"/>
    </row>
    <row r="412" ht="14.25" customHeight="1">
      <c r="B412" s="9"/>
      <c r="O412" s="9"/>
    </row>
    <row r="413" ht="14.25" customHeight="1">
      <c r="B413" s="9"/>
      <c r="O413" s="9"/>
    </row>
    <row r="414" ht="14.25" customHeight="1">
      <c r="B414" s="9"/>
      <c r="O414" s="9"/>
    </row>
    <row r="415" ht="14.25" customHeight="1">
      <c r="B415" s="9"/>
      <c r="O415" s="9"/>
    </row>
    <row r="416" ht="14.25" customHeight="1">
      <c r="B416" s="9"/>
      <c r="O416" s="9"/>
    </row>
    <row r="417" ht="14.25" customHeight="1">
      <c r="B417" s="9"/>
      <c r="O417" s="9"/>
    </row>
    <row r="418" ht="14.25" customHeight="1">
      <c r="B418" s="9"/>
      <c r="O418" s="9"/>
    </row>
    <row r="419" ht="14.25" customHeight="1">
      <c r="B419" s="9"/>
      <c r="O419" s="9"/>
    </row>
    <row r="420" ht="14.25" customHeight="1">
      <c r="B420" s="9"/>
      <c r="O420" s="9"/>
    </row>
    <row r="421" ht="14.25" customHeight="1">
      <c r="B421" s="9"/>
      <c r="O421" s="9"/>
    </row>
    <row r="422" ht="14.25" customHeight="1">
      <c r="B422" s="9"/>
      <c r="O422" s="9"/>
    </row>
    <row r="423" ht="14.25" customHeight="1">
      <c r="B423" s="9"/>
      <c r="O423" s="9"/>
    </row>
    <row r="424" ht="14.25" customHeight="1">
      <c r="B424" s="9"/>
      <c r="O424" s="9"/>
    </row>
    <row r="425" ht="14.25" customHeight="1">
      <c r="B425" s="9"/>
      <c r="O425" s="9"/>
    </row>
    <row r="426" ht="14.25" customHeight="1">
      <c r="B426" s="9"/>
      <c r="O426" s="9"/>
    </row>
    <row r="427" ht="14.25" customHeight="1">
      <c r="B427" s="9"/>
      <c r="O427" s="9"/>
    </row>
    <row r="428" ht="14.25" customHeight="1">
      <c r="B428" s="9"/>
      <c r="O428" s="9"/>
    </row>
    <row r="429" ht="14.25" customHeight="1">
      <c r="B429" s="9"/>
      <c r="O429" s="9"/>
    </row>
    <row r="430" ht="14.25" customHeight="1">
      <c r="B430" s="9"/>
      <c r="O430" s="9"/>
    </row>
    <row r="431" ht="14.25" customHeight="1">
      <c r="B431" s="9"/>
      <c r="O431" s="9"/>
    </row>
    <row r="432" ht="14.25" customHeight="1">
      <c r="B432" s="9"/>
      <c r="O432" s="9"/>
    </row>
    <row r="433" ht="14.25" customHeight="1">
      <c r="B433" s="9"/>
      <c r="O433" s="9"/>
    </row>
    <row r="434" ht="14.25" customHeight="1">
      <c r="B434" s="9"/>
      <c r="O434" s="9"/>
    </row>
    <row r="435" ht="14.25" customHeight="1">
      <c r="B435" s="9"/>
      <c r="O435" s="9"/>
    </row>
    <row r="436" ht="14.25" customHeight="1">
      <c r="B436" s="9"/>
      <c r="O436" s="9"/>
    </row>
    <row r="437" ht="14.25" customHeight="1">
      <c r="B437" s="9"/>
      <c r="O437" s="9"/>
    </row>
    <row r="438" ht="14.25" customHeight="1">
      <c r="B438" s="9"/>
      <c r="O438" s="9"/>
    </row>
    <row r="439" ht="14.25" customHeight="1">
      <c r="B439" s="9"/>
      <c r="O439" s="9"/>
    </row>
    <row r="440" ht="14.25" customHeight="1">
      <c r="B440" s="9"/>
      <c r="O440" s="9"/>
    </row>
    <row r="441" ht="14.25" customHeight="1">
      <c r="B441" s="9"/>
      <c r="O441" s="9"/>
    </row>
    <row r="442" ht="14.25" customHeight="1">
      <c r="B442" s="9"/>
      <c r="O442" s="9"/>
    </row>
    <row r="443" ht="14.25" customHeight="1">
      <c r="B443" s="9"/>
      <c r="O443" s="9"/>
    </row>
    <row r="444" ht="14.25" customHeight="1">
      <c r="B444" s="9"/>
      <c r="O444" s="9"/>
    </row>
    <row r="445" ht="14.25" customHeight="1">
      <c r="B445" s="9"/>
      <c r="O445" s="9"/>
    </row>
    <row r="446" ht="14.25" customHeight="1">
      <c r="B446" s="9"/>
      <c r="O446" s="9"/>
    </row>
    <row r="447" ht="14.25" customHeight="1">
      <c r="B447" s="9"/>
      <c r="O447" s="9"/>
    </row>
    <row r="448" ht="14.25" customHeight="1">
      <c r="B448" s="9"/>
      <c r="O448" s="9"/>
    </row>
    <row r="449" ht="14.25" customHeight="1">
      <c r="B449" s="9"/>
      <c r="O449" s="9"/>
    </row>
    <row r="450" ht="14.25" customHeight="1">
      <c r="B450" s="9"/>
      <c r="O450" s="9"/>
    </row>
    <row r="451" ht="14.25" customHeight="1">
      <c r="B451" s="9"/>
      <c r="O451" s="9"/>
    </row>
    <row r="452" ht="14.25" customHeight="1">
      <c r="B452" s="9"/>
      <c r="O452" s="9"/>
    </row>
    <row r="453" ht="14.25" customHeight="1">
      <c r="B453" s="9"/>
      <c r="O453" s="9"/>
    </row>
    <row r="454" ht="14.25" customHeight="1">
      <c r="B454" s="9"/>
      <c r="O454" s="9"/>
    </row>
    <row r="455" ht="14.25" customHeight="1">
      <c r="B455" s="9"/>
      <c r="O455" s="9"/>
    </row>
    <row r="456" ht="14.25" customHeight="1">
      <c r="B456" s="9"/>
      <c r="O456" s="9"/>
    </row>
    <row r="457" ht="14.25" customHeight="1">
      <c r="B457" s="9"/>
      <c r="O457" s="9"/>
    </row>
    <row r="458" ht="14.25" customHeight="1">
      <c r="B458" s="9"/>
      <c r="O458" s="9"/>
    </row>
    <row r="459" ht="14.25" customHeight="1">
      <c r="B459" s="9"/>
      <c r="O459" s="9"/>
    </row>
    <row r="460" ht="14.25" customHeight="1">
      <c r="B460" s="9"/>
      <c r="O460" s="9"/>
    </row>
    <row r="461" ht="14.25" customHeight="1">
      <c r="B461" s="9"/>
      <c r="O461" s="9"/>
    </row>
    <row r="462" ht="14.25" customHeight="1">
      <c r="B462" s="9"/>
      <c r="O462" s="9"/>
    </row>
    <row r="463" ht="14.25" customHeight="1">
      <c r="B463" s="9"/>
      <c r="O463" s="9"/>
    </row>
    <row r="464" ht="14.25" customHeight="1">
      <c r="B464" s="9"/>
      <c r="O464" s="9"/>
    </row>
    <row r="465" ht="14.25" customHeight="1">
      <c r="B465" s="9"/>
      <c r="O465" s="9"/>
    </row>
    <row r="466" ht="14.25" customHeight="1">
      <c r="B466" s="9"/>
      <c r="O466" s="9"/>
    </row>
    <row r="467" ht="14.25" customHeight="1">
      <c r="B467" s="9"/>
      <c r="O467" s="9"/>
    </row>
    <row r="468" ht="14.25" customHeight="1">
      <c r="B468" s="9"/>
      <c r="O468" s="9"/>
    </row>
    <row r="469" ht="14.25" customHeight="1">
      <c r="B469" s="9"/>
      <c r="O469" s="9"/>
    </row>
    <row r="470" ht="14.25" customHeight="1">
      <c r="B470" s="9"/>
      <c r="O470" s="9"/>
    </row>
    <row r="471" ht="14.25" customHeight="1">
      <c r="B471" s="9"/>
      <c r="O471" s="9"/>
    </row>
    <row r="472" ht="14.25" customHeight="1">
      <c r="B472" s="9"/>
      <c r="O472" s="9"/>
    </row>
    <row r="473" ht="14.25" customHeight="1">
      <c r="B473" s="9"/>
      <c r="O473" s="9"/>
    </row>
    <row r="474" ht="14.25" customHeight="1">
      <c r="B474" s="9"/>
      <c r="O474" s="9"/>
    </row>
    <row r="475" ht="14.25" customHeight="1">
      <c r="B475" s="9"/>
      <c r="O475" s="9"/>
    </row>
    <row r="476" ht="14.25" customHeight="1">
      <c r="B476" s="9"/>
      <c r="O476" s="9"/>
    </row>
    <row r="477" ht="14.25" customHeight="1">
      <c r="B477" s="9"/>
      <c r="O477" s="9"/>
    </row>
    <row r="478" ht="14.25" customHeight="1">
      <c r="B478" s="9"/>
      <c r="O478" s="9"/>
    </row>
    <row r="479" ht="14.25" customHeight="1">
      <c r="B479" s="9"/>
      <c r="O479" s="9"/>
    </row>
    <row r="480" ht="14.25" customHeight="1">
      <c r="B480" s="9"/>
      <c r="O480" s="9"/>
    </row>
    <row r="481" ht="14.25" customHeight="1">
      <c r="B481" s="9"/>
      <c r="O481" s="9"/>
    </row>
    <row r="482" ht="14.25" customHeight="1">
      <c r="B482" s="9"/>
      <c r="O482" s="9"/>
    </row>
    <row r="483" ht="14.25" customHeight="1">
      <c r="B483" s="9"/>
      <c r="O483" s="9"/>
    </row>
    <row r="484" ht="14.25" customHeight="1">
      <c r="B484" s="9"/>
      <c r="O484" s="9"/>
    </row>
    <row r="485" ht="14.25" customHeight="1">
      <c r="B485" s="9"/>
      <c r="O485" s="9"/>
    </row>
    <row r="486" ht="14.25" customHeight="1">
      <c r="B486" s="9"/>
      <c r="O486" s="9"/>
    </row>
    <row r="487" ht="14.25" customHeight="1">
      <c r="B487" s="9"/>
      <c r="O487" s="9"/>
    </row>
    <row r="488" ht="14.25" customHeight="1">
      <c r="B488" s="9"/>
      <c r="O488" s="9"/>
    </row>
    <row r="489" ht="14.25" customHeight="1">
      <c r="B489" s="9"/>
      <c r="O489" s="9"/>
    </row>
    <row r="490" ht="14.25" customHeight="1">
      <c r="B490" s="9"/>
      <c r="O490" s="9"/>
    </row>
    <row r="491" ht="14.25" customHeight="1">
      <c r="B491" s="9"/>
      <c r="O491" s="9"/>
    </row>
    <row r="492" ht="14.25" customHeight="1">
      <c r="B492" s="9"/>
      <c r="O492" s="9"/>
    </row>
    <row r="493" ht="14.25" customHeight="1">
      <c r="B493" s="9"/>
      <c r="O493" s="9"/>
    </row>
    <row r="494" ht="14.25" customHeight="1">
      <c r="B494" s="9"/>
      <c r="O494" s="9"/>
    </row>
    <row r="495" ht="14.25" customHeight="1">
      <c r="B495" s="9"/>
      <c r="O495" s="9"/>
    </row>
    <row r="496" ht="14.25" customHeight="1">
      <c r="B496" s="9"/>
      <c r="O496" s="9"/>
    </row>
    <row r="497" ht="14.25" customHeight="1">
      <c r="B497" s="9"/>
      <c r="O497" s="9"/>
    </row>
    <row r="498" ht="14.25" customHeight="1">
      <c r="B498" s="9"/>
      <c r="O498" s="9"/>
    </row>
    <row r="499" ht="14.25" customHeight="1">
      <c r="B499" s="9"/>
      <c r="O499" s="9"/>
    </row>
    <row r="500" ht="14.25" customHeight="1">
      <c r="B500" s="9"/>
      <c r="O500" s="9"/>
    </row>
    <row r="501" ht="14.25" customHeight="1">
      <c r="B501" s="9"/>
      <c r="O501" s="9"/>
    </row>
    <row r="502" ht="14.25" customHeight="1">
      <c r="B502" s="9"/>
      <c r="O502" s="9"/>
    </row>
    <row r="503" ht="14.25" customHeight="1">
      <c r="B503" s="9"/>
      <c r="O503" s="9"/>
    </row>
    <row r="504" ht="14.25" customHeight="1">
      <c r="B504" s="9"/>
      <c r="O504" s="9"/>
    </row>
    <row r="505" ht="14.25" customHeight="1">
      <c r="B505" s="9"/>
      <c r="O505" s="9"/>
    </row>
    <row r="506" ht="14.25" customHeight="1">
      <c r="B506" s="9"/>
      <c r="O506" s="9"/>
    </row>
    <row r="507" ht="14.25" customHeight="1">
      <c r="B507" s="9"/>
      <c r="O507" s="9"/>
    </row>
    <row r="508" ht="14.25" customHeight="1">
      <c r="B508" s="9"/>
      <c r="O508" s="9"/>
    </row>
    <row r="509" ht="14.25" customHeight="1">
      <c r="B509" s="9"/>
      <c r="O509" s="9"/>
    </row>
    <row r="510" ht="14.25" customHeight="1">
      <c r="B510" s="9"/>
      <c r="O510" s="9"/>
    </row>
    <row r="511" ht="14.25" customHeight="1">
      <c r="B511" s="9"/>
      <c r="O511" s="9"/>
    </row>
    <row r="512" ht="14.25" customHeight="1">
      <c r="B512" s="9"/>
      <c r="O512" s="9"/>
    </row>
    <row r="513" ht="14.25" customHeight="1">
      <c r="B513" s="9"/>
      <c r="O513" s="9"/>
    </row>
    <row r="514" ht="14.25" customHeight="1">
      <c r="B514" s="9"/>
      <c r="O514" s="9"/>
    </row>
    <row r="515" ht="14.25" customHeight="1">
      <c r="B515" s="9"/>
      <c r="O515" s="9"/>
    </row>
    <row r="516" ht="14.25" customHeight="1">
      <c r="B516" s="9"/>
      <c r="O516" s="9"/>
    </row>
    <row r="517" ht="14.25" customHeight="1">
      <c r="B517" s="9"/>
      <c r="O517" s="9"/>
    </row>
    <row r="518" ht="14.25" customHeight="1">
      <c r="B518" s="9"/>
      <c r="O518" s="9"/>
    </row>
    <row r="519" ht="14.25" customHeight="1">
      <c r="B519" s="9"/>
      <c r="O519" s="9"/>
    </row>
    <row r="520" ht="14.25" customHeight="1">
      <c r="B520" s="9"/>
      <c r="O520" s="9"/>
    </row>
    <row r="521" ht="14.25" customHeight="1">
      <c r="B521" s="9"/>
      <c r="O521" s="9"/>
    </row>
    <row r="522" ht="14.25" customHeight="1">
      <c r="B522" s="9"/>
      <c r="O522" s="9"/>
    </row>
    <row r="523" ht="14.25" customHeight="1">
      <c r="B523" s="9"/>
      <c r="O523" s="9"/>
    </row>
    <row r="524" ht="14.25" customHeight="1">
      <c r="B524" s="9"/>
      <c r="O524" s="9"/>
    </row>
    <row r="525" ht="14.25" customHeight="1">
      <c r="B525" s="9"/>
      <c r="O525" s="9"/>
    </row>
    <row r="526" ht="14.25" customHeight="1">
      <c r="B526" s="9"/>
      <c r="O526" s="9"/>
    </row>
    <row r="527" ht="14.25" customHeight="1">
      <c r="B527" s="9"/>
      <c r="O527" s="9"/>
    </row>
    <row r="528" ht="14.25" customHeight="1">
      <c r="B528" s="9"/>
      <c r="O528" s="9"/>
    </row>
    <row r="529" ht="14.25" customHeight="1">
      <c r="B529" s="9"/>
      <c r="O529" s="9"/>
    </row>
    <row r="530" ht="14.25" customHeight="1">
      <c r="B530" s="9"/>
      <c r="O530" s="9"/>
    </row>
    <row r="531" ht="14.25" customHeight="1">
      <c r="B531" s="9"/>
      <c r="O531" s="9"/>
    </row>
    <row r="532" ht="14.25" customHeight="1">
      <c r="B532" s="9"/>
      <c r="O532" s="9"/>
    </row>
    <row r="533" ht="14.25" customHeight="1">
      <c r="B533" s="9"/>
      <c r="O533" s="9"/>
    </row>
    <row r="534" ht="14.25" customHeight="1">
      <c r="B534" s="9"/>
      <c r="O534" s="9"/>
    </row>
    <row r="535" ht="14.25" customHeight="1">
      <c r="B535" s="9"/>
      <c r="O535" s="9"/>
    </row>
    <row r="536" ht="14.25" customHeight="1">
      <c r="B536" s="9"/>
      <c r="O536" s="9"/>
    </row>
    <row r="537" ht="14.25" customHeight="1">
      <c r="B537" s="9"/>
      <c r="O537" s="9"/>
    </row>
    <row r="538" ht="14.25" customHeight="1">
      <c r="B538" s="9"/>
      <c r="O538" s="9"/>
    </row>
    <row r="539" ht="14.25" customHeight="1">
      <c r="B539" s="9"/>
      <c r="O539" s="9"/>
    </row>
    <row r="540" ht="14.25" customHeight="1">
      <c r="B540" s="9"/>
      <c r="O540" s="9"/>
    </row>
    <row r="541" ht="14.25" customHeight="1">
      <c r="B541" s="9"/>
      <c r="O541" s="9"/>
    </row>
    <row r="542" ht="14.25" customHeight="1">
      <c r="B542" s="9"/>
      <c r="O542" s="9"/>
    </row>
    <row r="543" ht="14.25" customHeight="1">
      <c r="B543" s="9"/>
      <c r="O543" s="9"/>
    </row>
    <row r="544" ht="14.25" customHeight="1">
      <c r="B544" s="9"/>
      <c r="O544" s="9"/>
    </row>
    <row r="545" ht="14.25" customHeight="1">
      <c r="B545" s="9"/>
      <c r="O545" s="9"/>
    </row>
    <row r="546" ht="14.25" customHeight="1">
      <c r="B546" s="9"/>
      <c r="O546" s="9"/>
    </row>
    <row r="547" ht="14.25" customHeight="1">
      <c r="B547" s="9"/>
      <c r="O547" s="9"/>
    </row>
    <row r="548" ht="14.25" customHeight="1">
      <c r="B548" s="9"/>
      <c r="O548" s="9"/>
    </row>
    <row r="549" ht="14.25" customHeight="1">
      <c r="B549" s="9"/>
      <c r="O549" s="9"/>
    </row>
    <row r="550" ht="14.25" customHeight="1">
      <c r="B550" s="9"/>
      <c r="O550" s="9"/>
    </row>
    <row r="551" ht="14.25" customHeight="1">
      <c r="B551" s="9"/>
      <c r="O551" s="9"/>
    </row>
    <row r="552" ht="14.25" customHeight="1">
      <c r="B552" s="9"/>
      <c r="O552" s="9"/>
    </row>
    <row r="553" ht="14.25" customHeight="1">
      <c r="B553" s="9"/>
      <c r="O553" s="9"/>
    </row>
    <row r="554" ht="14.25" customHeight="1">
      <c r="B554" s="9"/>
      <c r="O554" s="9"/>
    </row>
    <row r="555" ht="14.25" customHeight="1">
      <c r="B555" s="9"/>
      <c r="O555" s="9"/>
    </row>
    <row r="556" ht="14.25" customHeight="1">
      <c r="B556" s="9"/>
      <c r="O556" s="9"/>
    </row>
    <row r="557" ht="14.25" customHeight="1">
      <c r="B557" s="9"/>
      <c r="O557" s="9"/>
    </row>
    <row r="558" ht="14.25" customHeight="1">
      <c r="B558" s="9"/>
      <c r="O558" s="9"/>
    </row>
    <row r="559" ht="14.25" customHeight="1">
      <c r="B559" s="9"/>
      <c r="O559" s="9"/>
    </row>
    <row r="560" ht="14.25" customHeight="1">
      <c r="B560" s="9"/>
      <c r="O560" s="9"/>
    </row>
    <row r="561" ht="14.25" customHeight="1">
      <c r="B561" s="9"/>
      <c r="O561" s="9"/>
    </row>
    <row r="562" ht="14.25" customHeight="1">
      <c r="B562" s="9"/>
      <c r="O562" s="9"/>
    </row>
    <row r="563" ht="14.25" customHeight="1">
      <c r="B563" s="9"/>
      <c r="O563" s="9"/>
    </row>
    <row r="564" ht="14.25" customHeight="1">
      <c r="B564" s="9"/>
      <c r="O564" s="9"/>
    </row>
    <row r="565" ht="14.25" customHeight="1">
      <c r="B565" s="9"/>
      <c r="O565" s="9"/>
    </row>
    <row r="566" ht="14.25" customHeight="1">
      <c r="B566" s="9"/>
      <c r="O566" s="9"/>
    </row>
    <row r="567" ht="14.25" customHeight="1">
      <c r="B567" s="9"/>
      <c r="O567" s="9"/>
    </row>
    <row r="568" ht="14.25" customHeight="1">
      <c r="B568" s="9"/>
      <c r="O568" s="9"/>
    </row>
    <row r="569" ht="14.25" customHeight="1">
      <c r="B569" s="9"/>
      <c r="O569" s="9"/>
    </row>
    <row r="570" ht="14.25" customHeight="1">
      <c r="B570" s="9"/>
      <c r="O570" s="9"/>
    </row>
    <row r="571" ht="14.25" customHeight="1">
      <c r="B571" s="9"/>
      <c r="O571" s="9"/>
    </row>
    <row r="572" ht="14.25" customHeight="1">
      <c r="B572" s="9"/>
      <c r="O572" s="9"/>
    </row>
    <row r="573" ht="14.25" customHeight="1">
      <c r="B573" s="9"/>
      <c r="O573" s="9"/>
    </row>
    <row r="574" ht="14.25" customHeight="1">
      <c r="B574" s="9"/>
      <c r="O574" s="9"/>
    </row>
    <row r="575" ht="14.25" customHeight="1">
      <c r="B575" s="9"/>
      <c r="O575" s="9"/>
    </row>
    <row r="576" ht="14.25" customHeight="1">
      <c r="B576" s="9"/>
      <c r="O576" s="9"/>
    </row>
    <row r="577" ht="14.25" customHeight="1">
      <c r="B577" s="9"/>
      <c r="O577" s="9"/>
    </row>
    <row r="578" ht="14.25" customHeight="1">
      <c r="B578" s="9"/>
      <c r="O578" s="9"/>
    </row>
    <row r="579" ht="14.25" customHeight="1">
      <c r="B579" s="9"/>
      <c r="O579" s="9"/>
    </row>
    <row r="580" ht="14.25" customHeight="1">
      <c r="B580" s="9"/>
      <c r="O580" s="9"/>
    </row>
    <row r="581" ht="14.25" customHeight="1">
      <c r="B581" s="9"/>
      <c r="O581" s="9"/>
    </row>
    <row r="582" ht="14.25" customHeight="1">
      <c r="B582" s="9"/>
      <c r="O582" s="9"/>
    </row>
    <row r="583" ht="14.25" customHeight="1">
      <c r="B583" s="9"/>
      <c r="O583" s="9"/>
    </row>
    <row r="584" ht="14.25" customHeight="1">
      <c r="B584" s="9"/>
      <c r="O584" s="9"/>
    </row>
    <row r="585" ht="14.25" customHeight="1">
      <c r="B585" s="9"/>
      <c r="O585" s="9"/>
    </row>
    <row r="586" ht="14.25" customHeight="1">
      <c r="B586" s="9"/>
      <c r="O586" s="9"/>
    </row>
    <row r="587" ht="14.25" customHeight="1">
      <c r="B587" s="9"/>
      <c r="O587" s="9"/>
    </row>
    <row r="588" ht="14.25" customHeight="1">
      <c r="B588" s="9"/>
      <c r="O588" s="9"/>
    </row>
    <row r="589" ht="14.25" customHeight="1">
      <c r="B589" s="9"/>
      <c r="O589" s="9"/>
    </row>
    <row r="590" ht="14.25" customHeight="1">
      <c r="B590" s="9"/>
      <c r="O590" s="9"/>
    </row>
    <row r="591" ht="14.25" customHeight="1">
      <c r="B591" s="9"/>
      <c r="O591" s="9"/>
    </row>
    <row r="592" ht="14.25" customHeight="1">
      <c r="B592" s="9"/>
      <c r="O592" s="9"/>
    </row>
    <row r="593" ht="14.25" customHeight="1">
      <c r="B593" s="9"/>
      <c r="O593" s="9"/>
    </row>
    <row r="594" ht="14.25" customHeight="1">
      <c r="B594" s="9"/>
      <c r="O594" s="9"/>
    </row>
    <row r="595" ht="14.25" customHeight="1">
      <c r="B595" s="9"/>
      <c r="O595" s="9"/>
    </row>
    <row r="596" ht="14.25" customHeight="1">
      <c r="B596" s="9"/>
      <c r="O596" s="9"/>
    </row>
    <row r="597" ht="14.25" customHeight="1">
      <c r="B597" s="9"/>
      <c r="O597" s="9"/>
    </row>
    <row r="598" ht="14.25" customHeight="1">
      <c r="B598" s="9"/>
      <c r="O598" s="9"/>
    </row>
    <row r="599" ht="14.25" customHeight="1">
      <c r="B599" s="9"/>
      <c r="O599" s="9"/>
    </row>
    <row r="600" ht="14.25" customHeight="1">
      <c r="B600" s="9"/>
      <c r="O600" s="9"/>
    </row>
    <row r="601" ht="14.25" customHeight="1">
      <c r="B601" s="9"/>
      <c r="O601" s="9"/>
    </row>
    <row r="602" ht="14.25" customHeight="1">
      <c r="B602" s="9"/>
      <c r="O602" s="9"/>
    </row>
    <row r="603" ht="14.25" customHeight="1">
      <c r="B603" s="9"/>
      <c r="O603" s="9"/>
    </row>
    <row r="604" ht="14.25" customHeight="1">
      <c r="B604" s="9"/>
      <c r="O604" s="9"/>
    </row>
    <row r="605" ht="14.25" customHeight="1">
      <c r="B605" s="9"/>
      <c r="O605" s="9"/>
    </row>
    <row r="606" ht="14.25" customHeight="1">
      <c r="B606" s="9"/>
      <c r="O606" s="9"/>
    </row>
    <row r="607" ht="14.25" customHeight="1">
      <c r="B607" s="9"/>
      <c r="O607" s="9"/>
    </row>
    <row r="608" ht="14.25" customHeight="1">
      <c r="B608" s="9"/>
      <c r="O608" s="9"/>
    </row>
    <row r="609" ht="14.25" customHeight="1">
      <c r="B609" s="9"/>
      <c r="O609" s="9"/>
    </row>
    <row r="610" ht="14.25" customHeight="1">
      <c r="B610" s="9"/>
      <c r="O610" s="9"/>
    </row>
    <row r="611" ht="14.25" customHeight="1">
      <c r="B611" s="9"/>
      <c r="O611" s="9"/>
    </row>
    <row r="612" ht="14.25" customHeight="1">
      <c r="B612" s="9"/>
      <c r="O612" s="9"/>
    </row>
    <row r="613" ht="14.25" customHeight="1">
      <c r="B613" s="9"/>
      <c r="O613" s="9"/>
    </row>
    <row r="614" ht="14.25" customHeight="1">
      <c r="B614" s="9"/>
      <c r="O614" s="9"/>
    </row>
    <row r="615" ht="14.25" customHeight="1">
      <c r="B615" s="9"/>
      <c r="O615" s="9"/>
    </row>
    <row r="616" ht="14.25" customHeight="1">
      <c r="B616" s="9"/>
      <c r="O616" s="9"/>
    </row>
    <row r="617" ht="14.25" customHeight="1">
      <c r="B617" s="9"/>
      <c r="O617" s="9"/>
    </row>
    <row r="618" ht="14.25" customHeight="1">
      <c r="B618" s="9"/>
      <c r="O618" s="9"/>
    </row>
    <row r="619" ht="14.25" customHeight="1">
      <c r="B619" s="9"/>
      <c r="O619" s="9"/>
    </row>
    <row r="620" ht="14.25" customHeight="1">
      <c r="B620" s="9"/>
      <c r="O620" s="9"/>
    </row>
    <row r="621" ht="14.25" customHeight="1">
      <c r="B621" s="9"/>
      <c r="O621" s="9"/>
    </row>
    <row r="622" ht="14.25" customHeight="1">
      <c r="B622" s="9"/>
      <c r="O622" s="9"/>
    </row>
    <row r="623" ht="14.25" customHeight="1">
      <c r="B623" s="9"/>
      <c r="O623" s="9"/>
    </row>
    <row r="624" ht="14.25" customHeight="1">
      <c r="B624" s="9"/>
      <c r="O624" s="9"/>
    </row>
    <row r="625" ht="14.25" customHeight="1">
      <c r="B625" s="9"/>
      <c r="O625" s="9"/>
    </row>
    <row r="626" ht="14.25" customHeight="1">
      <c r="B626" s="9"/>
      <c r="O626" s="9"/>
    </row>
    <row r="627" ht="14.25" customHeight="1">
      <c r="B627" s="9"/>
      <c r="O627" s="9"/>
    </row>
    <row r="628" ht="14.25" customHeight="1">
      <c r="B628" s="9"/>
      <c r="O628" s="9"/>
    </row>
    <row r="629" ht="14.25" customHeight="1">
      <c r="B629" s="9"/>
      <c r="O629" s="9"/>
    </row>
    <row r="630" ht="14.25" customHeight="1">
      <c r="B630" s="9"/>
      <c r="O630" s="9"/>
    </row>
    <row r="631" ht="14.25" customHeight="1">
      <c r="B631" s="9"/>
      <c r="O631" s="9"/>
    </row>
    <row r="632" ht="14.25" customHeight="1">
      <c r="B632" s="9"/>
      <c r="O632" s="9"/>
    </row>
    <row r="633" ht="14.25" customHeight="1">
      <c r="B633" s="9"/>
      <c r="O633" s="9"/>
    </row>
    <row r="634" ht="14.25" customHeight="1">
      <c r="B634" s="9"/>
      <c r="O634" s="9"/>
    </row>
    <row r="635" ht="14.25" customHeight="1">
      <c r="B635" s="9"/>
      <c r="O635" s="9"/>
    </row>
    <row r="636" ht="14.25" customHeight="1">
      <c r="B636" s="9"/>
      <c r="O636" s="9"/>
    </row>
    <row r="637" ht="14.25" customHeight="1">
      <c r="B637" s="9"/>
      <c r="O637" s="9"/>
    </row>
    <row r="638" ht="14.25" customHeight="1">
      <c r="B638" s="9"/>
      <c r="O638" s="9"/>
    </row>
    <row r="639" ht="14.25" customHeight="1">
      <c r="B639" s="9"/>
      <c r="O639" s="9"/>
    </row>
    <row r="640" ht="14.25" customHeight="1">
      <c r="B640" s="9"/>
      <c r="O640" s="9"/>
    </row>
    <row r="641" ht="14.25" customHeight="1">
      <c r="B641" s="9"/>
      <c r="O641" s="9"/>
    </row>
    <row r="642" ht="14.25" customHeight="1">
      <c r="B642" s="9"/>
      <c r="O642" s="9"/>
    </row>
    <row r="643" ht="14.25" customHeight="1">
      <c r="B643" s="9"/>
      <c r="O643" s="9"/>
    </row>
    <row r="644" ht="14.25" customHeight="1">
      <c r="B644" s="9"/>
      <c r="O644" s="9"/>
    </row>
    <row r="645" ht="14.25" customHeight="1">
      <c r="B645" s="9"/>
      <c r="O645" s="9"/>
    </row>
    <row r="646" ht="14.25" customHeight="1">
      <c r="B646" s="9"/>
      <c r="O646" s="9"/>
    </row>
    <row r="647" ht="14.25" customHeight="1">
      <c r="B647" s="9"/>
      <c r="O647" s="9"/>
    </row>
    <row r="648" ht="14.25" customHeight="1">
      <c r="B648" s="9"/>
      <c r="O648" s="9"/>
    </row>
    <row r="649" ht="14.25" customHeight="1">
      <c r="B649" s="9"/>
      <c r="O649" s="9"/>
    </row>
    <row r="650" ht="14.25" customHeight="1">
      <c r="B650" s="9"/>
      <c r="O650" s="9"/>
    </row>
    <row r="651" ht="14.25" customHeight="1">
      <c r="B651" s="9"/>
      <c r="O651" s="9"/>
    </row>
    <row r="652" ht="14.25" customHeight="1">
      <c r="B652" s="9"/>
      <c r="O652" s="9"/>
    </row>
    <row r="653" ht="14.25" customHeight="1">
      <c r="B653" s="9"/>
      <c r="O653" s="9"/>
    </row>
    <row r="654" ht="14.25" customHeight="1">
      <c r="B654" s="9"/>
      <c r="O654" s="9"/>
    </row>
    <row r="655" ht="14.25" customHeight="1">
      <c r="B655" s="9"/>
      <c r="O655" s="9"/>
    </row>
    <row r="656" ht="14.25" customHeight="1">
      <c r="B656" s="9"/>
      <c r="O656" s="9"/>
    </row>
    <row r="657" ht="14.25" customHeight="1">
      <c r="B657" s="9"/>
      <c r="O657" s="9"/>
    </row>
    <row r="658" ht="14.25" customHeight="1">
      <c r="B658" s="9"/>
      <c r="O658" s="9"/>
    </row>
    <row r="659" ht="14.25" customHeight="1">
      <c r="B659" s="9"/>
      <c r="O659" s="9"/>
    </row>
    <row r="660" ht="14.25" customHeight="1">
      <c r="B660" s="9"/>
      <c r="O660" s="9"/>
    </row>
    <row r="661" ht="14.25" customHeight="1">
      <c r="B661" s="9"/>
      <c r="O661" s="9"/>
    </row>
    <row r="662" ht="14.25" customHeight="1">
      <c r="B662" s="9"/>
      <c r="O662" s="9"/>
    </row>
    <row r="663" ht="14.25" customHeight="1">
      <c r="B663" s="9"/>
      <c r="O663" s="9"/>
    </row>
    <row r="664" ht="14.25" customHeight="1">
      <c r="B664" s="9"/>
      <c r="O664" s="9"/>
    </row>
    <row r="665" ht="14.25" customHeight="1">
      <c r="B665" s="9"/>
      <c r="O665" s="9"/>
    </row>
    <row r="666" ht="14.25" customHeight="1">
      <c r="B666" s="9"/>
      <c r="O666" s="9"/>
    </row>
    <row r="667" ht="14.25" customHeight="1">
      <c r="B667" s="9"/>
      <c r="O667" s="9"/>
    </row>
    <row r="668" ht="14.25" customHeight="1">
      <c r="B668" s="9"/>
      <c r="O668" s="9"/>
    </row>
    <row r="669" ht="14.25" customHeight="1">
      <c r="B669" s="9"/>
      <c r="O669" s="9"/>
    </row>
    <row r="670" ht="14.25" customHeight="1">
      <c r="B670" s="9"/>
      <c r="O670" s="9"/>
    </row>
    <row r="671" ht="14.25" customHeight="1">
      <c r="B671" s="9"/>
      <c r="O671" s="9"/>
    </row>
    <row r="672" ht="14.25" customHeight="1">
      <c r="B672" s="9"/>
      <c r="O672" s="9"/>
    </row>
    <row r="673" ht="14.25" customHeight="1">
      <c r="B673" s="9"/>
      <c r="O673" s="9"/>
    </row>
    <row r="674" ht="14.25" customHeight="1">
      <c r="B674" s="9"/>
      <c r="O674" s="9"/>
    </row>
    <row r="675" ht="14.25" customHeight="1">
      <c r="B675" s="9"/>
      <c r="O675" s="9"/>
    </row>
    <row r="676" ht="14.25" customHeight="1">
      <c r="B676" s="9"/>
      <c r="O676" s="9"/>
    </row>
    <row r="677" ht="14.25" customHeight="1">
      <c r="B677" s="9"/>
      <c r="O677" s="9"/>
    </row>
    <row r="678" ht="14.25" customHeight="1">
      <c r="B678" s="9"/>
      <c r="O678" s="9"/>
    </row>
    <row r="679" ht="14.25" customHeight="1">
      <c r="B679" s="9"/>
      <c r="O679" s="9"/>
    </row>
    <row r="680" ht="14.25" customHeight="1">
      <c r="B680" s="9"/>
      <c r="O680" s="9"/>
    </row>
    <row r="681" ht="14.25" customHeight="1">
      <c r="B681" s="9"/>
      <c r="O681" s="9"/>
    </row>
    <row r="682" ht="14.25" customHeight="1">
      <c r="B682" s="9"/>
      <c r="O682" s="9"/>
    </row>
    <row r="683" ht="14.25" customHeight="1">
      <c r="B683" s="9"/>
      <c r="O683" s="9"/>
    </row>
    <row r="684" ht="14.25" customHeight="1">
      <c r="B684" s="9"/>
      <c r="O684" s="9"/>
    </row>
    <row r="685" ht="14.25" customHeight="1">
      <c r="B685" s="9"/>
      <c r="O685" s="9"/>
    </row>
    <row r="686" ht="14.25" customHeight="1">
      <c r="B686" s="9"/>
      <c r="O686" s="9"/>
    </row>
    <row r="687" ht="14.25" customHeight="1">
      <c r="B687" s="9"/>
      <c r="O687" s="9"/>
    </row>
    <row r="688" ht="14.25" customHeight="1">
      <c r="B688" s="9"/>
      <c r="O688" s="9"/>
    </row>
    <row r="689" ht="14.25" customHeight="1">
      <c r="B689" s="9"/>
      <c r="O689" s="9"/>
    </row>
    <row r="690" ht="14.25" customHeight="1">
      <c r="B690" s="9"/>
      <c r="O690" s="9"/>
    </row>
    <row r="691" ht="14.25" customHeight="1">
      <c r="B691" s="9"/>
      <c r="O691" s="9"/>
    </row>
    <row r="692" ht="14.25" customHeight="1">
      <c r="B692" s="9"/>
      <c r="O692" s="9"/>
    </row>
    <row r="693" ht="14.25" customHeight="1">
      <c r="B693" s="9"/>
      <c r="O693" s="9"/>
    </row>
    <row r="694" ht="14.25" customHeight="1">
      <c r="B694" s="9"/>
      <c r="O694" s="9"/>
    </row>
    <row r="695" ht="14.25" customHeight="1">
      <c r="B695" s="9"/>
      <c r="O695" s="9"/>
    </row>
    <row r="696" ht="14.25" customHeight="1">
      <c r="B696" s="9"/>
      <c r="O696" s="9"/>
    </row>
    <row r="697" ht="14.25" customHeight="1">
      <c r="B697" s="9"/>
      <c r="O697" s="9"/>
    </row>
    <row r="698" ht="14.25" customHeight="1">
      <c r="B698" s="9"/>
      <c r="O698" s="9"/>
    </row>
    <row r="699" ht="14.25" customHeight="1">
      <c r="B699" s="9"/>
      <c r="O699" s="9"/>
    </row>
    <row r="700" ht="14.25" customHeight="1">
      <c r="B700" s="9"/>
      <c r="O700" s="9"/>
    </row>
    <row r="701" ht="14.25" customHeight="1">
      <c r="B701" s="9"/>
      <c r="O701" s="9"/>
    </row>
    <row r="702" ht="14.25" customHeight="1">
      <c r="B702" s="9"/>
      <c r="O702" s="9"/>
    </row>
    <row r="703" ht="14.25" customHeight="1">
      <c r="B703" s="9"/>
      <c r="O703" s="9"/>
    </row>
    <row r="704" ht="14.25" customHeight="1">
      <c r="B704" s="9"/>
      <c r="O704" s="9"/>
    </row>
    <row r="705" ht="14.25" customHeight="1">
      <c r="B705" s="9"/>
      <c r="O705" s="9"/>
    </row>
    <row r="706" ht="14.25" customHeight="1">
      <c r="B706" s="9"/>
      <c r="O706" s="9"/>
    </row>
    <row r="707" ht="14.25" customHeight="1">
      <c r="B707" s="9"/>
      <c r="O707" s="9"/>
    </row>
    <row r="708" ht="14.25" customHeight="1">
      <c r="B708" s="9"/>
      <c r="O708" s="9"/>
    </row>
    <row r="709" ht="14.25" customHeight="1">
      <c r="B709" s="9"/>
      <c r="O709" s="9"/>
    </row>
    <row r="710" ht="14.25" customHeight="1">
      <c r="B710" s="9"/>
      <c r="O710" s="9"/>
    </row>
    <row r="711" ht="14.25" customHeight="1">
      <c r="B711" s="9"/>
      <c r="O711" s="9"/>
    </row>
    <row r="712" ht="14.25" customHeight="1">
      <c r="B712" s="9"/>
      <c r="O712" s="9"/>
    </row>
    <row r="713" ht="14.25" customHeight="1">
      <c r="B713" s="9"/>
      <c r="O713" s="9"/>
    </row>
    <row r="714" ht="14.25" customHeight="1">
      <c r="B714" s="9"/>
      <c r="O714" s="9"/>
    </row>
    <row r="715" ht="14.25" customHeight="1">
      <c r="B715" s="9"/>
      <c r="O715" s="9"/>
    </row>
    <row r="716" ht="14.25" customHeight="1">
      <c r="B716" s="9"/>
      <c r="O716" s="9"/>
    </row>
    <row r="717" ht="14.25" customHeight="1">
      <c r="B717" s="9"/>
      <c r="O717" s="9"/>
    </row>
    <row r="718" ht="14.25" customHeight="1">
      <c r="B718" s="9"/>
      <c r="O718" s="9"/>
    </row>
    <row r="719" ht="14.25" customHeight="1">
      <c r="B719" s="9"/>
      <c r="O719" s="9"/>
    </row>
    <row r="720" ht="14.25" customHeight="1">
      <c r="B720" s="9"/>
      <c r="O720" s="9"/>
    </row>
    <row r="721" ht="14.25" customHeight="1">
      <c r="B721" s="9"/>
      <c r="O721" s="9"/>
    </row>
    <row r="722" ht="14.25" customHeight="1">
      <c r="B722" s="9"/>
      <c r="O722" s="9"/>
    </row>
    <row r="723" ht="14.25" customHeight="1">
      <c r="B723" s="9"/>
      <c r="O723" s="9"/>
    </row>
    <row r="724" ht="14.25" customHeight="1">
      <c r="B724" s="9"/>
      <c r="O724" s="9"/>
    </row>
    <row r="725" ht="14.25" customHeight="1">
      <c r="B725" s="9"/>
      <c r="O725" s="9"/>
    </row>
    <row r="726" ht="14.25" customHeight="1">
      <c r="B726" s="9"/>
      <c r="O726" s="9"/>
    </row>
    <row r="727" ht="14.25" customHeight="1">
      <c r="B727" s="9"/>
      <c r="O727" s="9"/>
    </row>
    <row r="728" ht="14.25" customHeight="1">
      <c r="B728" s="9"/>
      <c r="O728" s="9"/>
    </row>
    <row r="729" ht="14.25" customHeight="1">
      <c r="B729" s="9"/>
      <c r="O729" s="9"/>
    </row>
    <row r="730" ht="14.25" customHeight="1">
      <c r="B730" s="9"/>
      <c r="O730" s="9"/>
    </row>
    <row r="731" ht="14.25" customHeight="1">
      <c r="B731" s="9"/>
      <c r="O731" s="9"/>
    </row>
    <row r="732" ht="14.25" customHeight="1">
      <c r="B732" s="9"/>
      <c r="O732" s="9"/>
    </row>
    <row r="733" ht="14.25" customHeight="1">
      <c r="B733" s="9"/>
      <c r="O733" s="9"/>
    </row>
    <row r="734" ht="14.25" customHeight="1">
      <c r="B734" s="9"/>
      <c r="O734" s="9"/>
    </row>
    <row r="735" ht="14.25" customHeight="1">
      <c r="B735" s="9"/>
      <c r="O735" s="9"/>
    </row>
    <row r="736" ht="14.25" customHeight="1">
      <c r="B736" s="9"/>
      <c r="O736" s="9"/>
    </row>
    <row r="737" ht="14.25" customHeight="1">
      <c r="B737" s="9"/>
      <c r="O737" s="9"/>
    </row>
    <row r="738" ht="14.25" customHeight="1">
      <c r="B738" s="9"/>
      <c r="O738" s="9"/>
    </row>
    <row r="739" ht="14.25" customHeight="1">
      <c r="B739" s="9"/>
      <c r="O739" s="9"/>
    </row>
    <row r="740" ht="14.25" customHeight="1">
      <c r="B740" s="9"/>
      <c r="O740" s="9"/>
    </row>
    <row r="741" ht="14.25" customHeight="1">
      <c r="B741" s="9"/>
      <c r="O741" s="9"/>
    </row>
    <row r="742" ht="14.25" customHeight="1">
      <c r="B742" s="9"/>
      <c r="O742" s="9"/>
    </row>
    <row r="743" ht="14.25" customHeight="1">
      <c r="B743" s="9"/>
      <c r="O743" s="9"/>
    </row>
    <row r="744" ht="14.25" customHeight="1">
      <c r="B744" s="9"/>
      <c r="O744" s="9"/>
    </row>
    <row r="745" ht="14.25" customHeight="1">
      <c r="B745" s="9"/>
      <c r="O745" s="9"/>
    </row>
    <row r="746" ht="14.25" customHeight="1">
      <c r="B746" s="9"/>
      <c r="O746" s="9"/>
    </row>
    <row r="747" ht="14.25" customHeight="1">
      <c r="B747" s="9"/>
      <c r="O747" s="9"/>
    </row>
    <row r="748" ht="14.25" customHeight="1">
      <c r="B748" s="9"/>
      <c r="O748" s="9"/>
    </row>
    <row r="749" ht="14.25" customHeight="1">
      <c r="B749" s="9"/>
      <c r="O749" s="9"/>
    </row>
    <row r="750" ht="14.25" customHeight="1">
      <c r="B750" s="9"/>
      <c r="O750" s="9"/>
    </row>
    <row r="751" ht="14.25" customHeight="1">
      <c r="B751" s="9"/>
      <c r="O751" s="9"/>
    </row>
    <row r="752" ht="14.25" customHeight="1">
      <c r="B752" s="9"/>
      <c r="O752" s="9"/>
    </row>
    <row r="753" ht="14.25" customHeight="1">
      <c r="B753" s="9"/>
      <c r="O753" s="9"/>
    </row>
    <row r="754" ht="14.25" customHeight="1">
      <c r="B754" s="9"/>
      <c r="O754" s="9"/>
    </row>
    <row r="755" ht="14.25" customHeight="1">
      <c r="B755" s="9"/>
      <c r="O755" s="9"/>
    </row>
    <row r="756" ht="14.25" customHeight="1">
      <c r="B756" s="9"/>
      <c r="O756" s="9"/>
    </row>
    <row r="757" ht="14.25" customHeight="1">
      <c r="B757" s="9"/>
      <c r="O757" s="9"/>
    </row>
    <row r="758" ht="14.25" customHeight="1">
      <c r="B758" s="9"/>
      <c r="O758" s="9"/>
    </row>
    <row r="759" ht="14.25" customHeight="1">
      <c r="B759" s="9"/>
      <c r="O759" s="9"/>
    </row>
    <row r="760" ht="14.25" customHeight="1">
      <c r="B760" s="9"/>
      <c r="O760" s="9"/>
    </row>
    <row r="761" ht="14.25" customHeight="1">
      <c r="B761" s="9"/>
      <c r="O761" s="9"/>
    </row>
    <row r="762" ht="14.25" customHeight="1">
      <c r="B762" s="9"/>
      <c r="O762" s="9"/>
    </row>
    <row r="763" ht="14.25" customHeight="1">
      <c r="B763" s="9"/>
      <c r="O763" s="9"/>
    </row>
    <row r="764" ht="14.25" customHeight="1">
      <c r="B764" s="9"/>
      <c r="O764" s="9"/>
    </row>
    <row r="765" ht="14.25" customHeight="1">
      <c r="B765" s="9"/>
      <c r="O765" s="9"/>
    </row>
    <row r="766" ht="14.25" customHeight="1">
      <c r="B766" s="9"/>
      <c r="O766" s="9"/>
    </row>
    <row r="767" ht="14.25" customHeight="1">
      <c r="B767" s="9"/>
      <c r="O767" s="9"/>
    </row>
    <row r="768" ht="14.25" customHeight="1">
      <c r="B768" s="9"/>
      <c r="O768" s="9"/>
    </row>
    <row r="769" ht="14.25" customHeight="1">
      <c r="B769" s="9"/>
      <c r="O769" s="9"/>
    </row>
    <row r="770" ht="14.25" customHeight="1">
      <c r="B770" s="9"/>
      <c r="O770" s="9"/>
    </row>
    <row r="771" ht="14.25" customHeight="1">
      <c r="B771" s="9"/>
      <c r="O771" s="9"/>
    </row>
    <row r="772" ht="14.25" customHeight="1">
      <c r="B772" s="9"/>
      <c r="O772" s="9"/>
    </row>
    <row r="773" ht="14.25" customHeight="1">
      <c r="B773" s="9"/>
      <c r="O773" s="9"/>
    </row>
    <row r="774" ht="14.25" customHeight="1">
      <c r="B774" s="9"/>
      <c r="O774" s="9"/>
    </row>
    <row r="775" ht="14.25" customHeight="1">
      <c r="B775" s="9"/>
      <c r="O775" s="9"/>
    </row>
    <row r="776" ht="14.25" customHeight="1">
      <c r="B776" s="9"/>
      <c r="O776" s="9"/>
    </row>
    <row r="777" ht="14.25" customHeight="1">
      <c r="B777" s="9"/>
      <c r="O777" s="9"/>
    </row>
    <row r="778" ht="14.25" customHeight="1">
      <c r="B778" s="9"/>
      <c r="O778" s="9"/>
    </row>
    <row r="779" ht="14.25" customHeight="1">
      <c r="B779" s="9"/>
      <c r="O779" s="9"/>
    </row>
    <row r="780" ht="14.25" customHeight="1">
      <c r="B780" s="9"/>
      <c r="O780" s="9"/>
    </row>
    <row r="781" ht="14.25" customHeight="1">
      <c r="B781" s="9"/>
      <c r="O781" s="9"/>
    </row>
    <row r="782" ht="14.25" customHeight="1">
      <c r="B782" s="9"/>
      <c r="O782" s="9"/>
    </row>
    <row r="783" ht="14.25" customHeight="1">
      <c r="B783" s="9"/>
      <c r="O783" s="9"/>
    </row>
    <row r="784" ht="14.25" customHeight="1">
      <c r="B784" s="9"/>
      <c r="O784" s="9"/>
    </row>
    <row r="785" ht="14.25" customHeight="1">
      <c r="B785" s="9"/>
      <c r="O785" s="9"/>
    </row>
    <row r="786" ht="14.25" customHeight="1">
      <c r="B786" s="9"/>
      <c r="O786" s="9"/>
    </row>
    <row r="787" ht="14.25" customHeight="1">
      <c r="B787" s="9"/>
      <c r="O787" s="9"/>
    </row>
    <row r="788" ht="14.25" customHeight="1">
      <c r="B788" s="9"/>
      <c r="O788" s="9"/>
    </row>
    <row r="789" ht="14.25" customHeight="1">
      <c r="B789" s="9"/>
      <c r="O789" s="9"/>
    </row>
    <row r="790" ht="14.25" customHeight="1">
      <c r="B790" s="9"/>
      <c r="O790" s="9"/>
    </row>
    <row r="791" ht="14.25" customHeight="1">
      <c r="B791" s="9"/>
      <c r="O791" s="9"/>
    </row>
    <row r="792" ht="14.25" customHeight="1">
      <c r="B792" s="9"/>
      <c r="O792" s="9"/>
    </row>
    <row r="793" ht="14.25" customHeight="1">
      <c r="B793" s="9"/>
      <c r="O793" s="9"/>
    </row>
    <row r="794" ht="14.25" customHeight="1">
      <c r="B794" s="9"/>
      <c r="O794" s="9"/>
    </row>
    <row r="795" ht="14.25" customHeight="1">
      <c r="B795" s="9"/>
      <c r="O795" s="9"/>
    </row>
    <row r="796" ht="14.25" customHeight="1">
      <c r="B796" s="9"/>
      <c r="O796" s="9"/>
    </row>
    <row r="797" ht="14.25" customHeight="1">
      <c r="B797" s="9"/>
      <c r="O797" s="9"/>
    </row>
    <row r="798" ht="14.25" customHeight="1">
      <c r="B798" s="9"/>
      <c r="O798" s="9"/>
    </row>
    <row r="799" ht="14.25" customHeight="1">
      <c r="B799" s="9"/>
      <c r="O799" s="9"/>
    </row>
    <row r="800" ht="14.25" customHeight="1">
      <c r="B800" s="9"/>
      <c r="O800" s="9"/>
    </row>
    <row r="801" ht="14.25" customHeight="1">
      <c r="B801" s="9"/>
      <c r="O801" s="9"/>
    </row>
    <row r="802" ht="14.25" customHeight="1">
      <c r="B802" s="9"/>
      <c r="O802" s="9"/>
    </row>
    <row r="803" ht="14.25" customHeight="1">
      <c r="B803" s="9"/>
      <c r="O803" s="9"/>
    </row>
    <row r="804" ht="14.25" customHeight="1">
      <c r="B804" s="9"/>
      <c r="O804" s="9"/>
    </row>
    <row r="805" ht="14.25" customHeight="1">
      <c r="B805" s="9"/>
      <c r="O805" s="9"/>
    </row>
    <row r="806" ht="14.25" customHeight="1">
      <c r="B806" s="9"/>
      <c r="O806" s="9"/>
    </row>
    <row r="807" ht="14.25" customHeight="1">
      <c r="B807" s="9"/>
      <c r="O807" s="9"/>
    </row>
    <row r="808" ht="14.25" customHeight="1">
      <c r="B808" s="9"/>
      <c r="O808" s="9"/>
    </row>
    <row r="809" ht="14.25" customHeight="1">
      <c r="B809" s="9"/>
      <c r="O809" s="9"/>
    </row>
    <row r="810" ht="14.25" customHeight="1">
      <c r="B810" s="9"/>
      <c r="O810" s="9"/>
    </row>
    <row r="811" ht="14.25" customHeight="1">
      <c r="B811" s="9"/>
      <c r="O811" s="9"/>
    </row>
    <row r="812" ht="14.25" customHeight="1">
      <c r="B812" s="9"/>
      <c r="O812" s="9"/>
    </row>
    <row r="813" ht="14.25" customHeight="1">
      <c r="B813" s="9"/>
      <c r="O813" s="9"/>
    </row>
    <row r="814" ht="14.25" customHeight="1">
      <c r="B814" s="9"/>
      <c r="O814" s="9"/>
    </row>
    <row r="815" ht="14.25" customHeight="1">
      <c r="B815" s="9"/>
      <c r="O815" s="9"/>
    </row>
    <row r="816" ht="14.25" customHeight="1">
      <c r="B816" s="9"/>
      <c r="O816" s="9"/>
    </row>
    <row r="817" ht="14.25" customHeight="1">
      <c r="B817" s="9"/>
      <c r="O817" s="9"/>
    </row>
    <row r="818" ht="14.25" customHeight="1">
      <c r="B818" s="9"/>
      <c r="O818" s="9"/>
    </row>
    <row r="819" ht="14.25" customHeight="1">
      <c r="B819" s="9"/>
      <c r="O819" s="9"/>
    </row>
    <row r="820" ht="14.25" customHeight="1">
      <c r="B820" s="9"/>
      <c r="O820" s="9"/>
    </row>
    <row r="821" ht="14.25" customHeight="1">
      <c r="B821" s="9"/>
      <c r="O821" s="9"/>
    </row>
    <row r="822" ht="14.25" customHeight="1">
      <c r="B822" s="9"/>
      <c r="O822" s="9"/>
    </row>
    <row r="823" ht="14.25" customHeight="1">
      <c r="B823" s="9"/>
      <c r="O823" s="9"/>
    </row>
    <row r="824" ht="14.25" customHeight="1">
      <c r="B824" s="9"/>
      <c r="O824" s="9"/>
    </row>
    <row r="825" ht="14.25" customHeight="1">
      <c r="B825" s="9"/>
      <c r="O825" s="9"/>
    </row>
    <row r="826" ht="14.25" customHeight="1">
      <c r="B826" s="9"/>
      <c r="O826" s="9"/>
    </row>
    <row r="827" ht="14.25" customHeight="1">
      <c r="B827" s="9"/>
      <c r="O827" s="9"/>
    </row>
    <row r="828" ht="14.25" customHeight="1">
      <c r="B828" s="9"/>
      <c r="O828" s="9"/>
    </row>
    <row r="829" ht="14.25" customHeight="1">
      <c r="B829" s="9"/>
      <c r="O829" s="9"/>
    </row>
    <row r="830" ht="14.25" customHeight="1">
      <c r="B830" s="9"/>
      <c r="O830" s="9"/>
    </row>
    <row r="831" ht="14.25" customHeight="1">
      <c r="B831" s="9"/>
      <c r="O831" s="9"/>
    </row>
    <row r="832" ht="14.25" customHeight="1">
      <c r="B832" s="9"/>
      <c r="O832" s="9"/>
    </row>
    <row r="833" ht="14.25" customHeight="1">
      <c r="B833" s="9"/>
      <c r="O833" s="9"/>
    </row>
    <row r="834" ht="14.25" customHeight="1">
      <c r="B834" s="9"/>
      <c r="O834" s="9"/>
    </row>
    <row r="835" ht="14.25" customHeight="1">
      <c r="B835" s="9"/>
      <c r="O835" s="9"/>
    </row>
    <row r="836" ht="14.25" customHeight="1">
      <c r="B836" s="9"/>
      <c r="O836" s="9"/>
    </row>
    <row r="837" ht="14.25" customHeight="1">
      <c r="B837" s="9"/>
      <c r="O837" s="9"/>
    </row>
    <row r="838" ht="14.25" customHeight="1">
      <c r="B838" s="9"/>
      <c r="O838" s="9"/>
    </row>
    <row r="839" ht="14.25" customHeight="1">
      <c r="B839" s="9"/>
      <c r="O839" s="9"/>
    </row>
    <row r="840" ht="14.25" customHeight="1">
      <c r="B840" s="9"/>
      <c r="O840" s="9"/>
    </row>
    <row r="841" ht="14.25" customHeight="1">
      <c r="B841" s="9"/>
      <c r="O841" s="9"/>
    </row>
    <row r="842" ht="14.25" customHeight="1">
      <c r="B842" s="9"/>
      <c r="O842" s="9"/>
    </row>
    <row r="843" ht="14.25" customHeight="1">
      <c r="B843" s="9"/>
      <c r="O843" s="9"/>
    </row>
    <row r="844" ht="14.25" customHeight="1">
      <c r="B844" s="9"/>
      <c r="O844" s="9"/>
    </row>
    <row r="845" ht="14.25" customHeight="1">
      <c r="B845" s="9"/>
      <c r="O845" s="9"/>
    </row>
    <row r="846" ht="14.25" customHeight="1">
      <c r="B846" s="9"/>
      <c r="O846" s="9"/>
    </row>
    <row r="847" ht="14.25" customHeight="1">
      <c r="B847" s="9"/>
      <c r="O847" s="9"/>
    </row>
    <row r="848" ht="14.25" customHeight="1">
      <c r="B848" s="9"/>
      <c r="O848" s="9"/>
    </row>
    <row r="849" ht="14.25" customHeight="1">
      <c r="B849" s="9"/>
      <c r="O849" s="9"/>
    </row>
    <row r="850" ht="14.25" customHeight="1">
      <c r="B850" s="9"/>
      <c r="O850" s="9"/>
    </row>
    <row r="851" ht="14.25" customHeight="1">
      <c r="B851" s="9"/>
      <c r="O851" s="9"/>
    </row>
    <row r="852" ht="14.25" customHeight="1">
      <c r="B852" s="9"/>
      <c r="O852" s="9"/>
    </row>
    <row r="853" ht="14.25" customHeight="1">
      <c r="B853" s="9"/>
      <c r="O853" s="9"/>
    </row>
    <row r="854" ht="14.25" customHeight="1">
      <c r="B854" s="9"/>
      <c r="O854" s="9"/>
    </row>
    <row r="855" ht="14.25" customHeight="1">
      <c r="B855" s="9"/>
      <c r="O855" s="9"/>
    </row>
    <row r="856" ht="14.25" customHeight="1">
      <c r="B856" s="9"/>
      <c r="O856" s="9"/>
    </row>
    <row r="857" ht="14.25" customHeight="1">
      <c r="B857" s="9"/>
      <c r="O857" s="9"/>
    </row>
    <row r="858" ht="14.25" customHeight="1">
      <c r="B858" s="9"/>
      <c r="O858" s="9"/>
    </row>
    <row r="859" ht="14.25" customHeight="1">
      <c r="B859" s="9"/>
      <c r="O859" s="9"/>
    </row>
    <row r="860" ht="14.25" customHeight="1">
      <c r="B860" s="9"/>
      <c r="O860" s="9"/>
    </row>
    <row r="861" ht="14.25" customHeight="1">
      <c r="B861" s="9"/>
      <c r="O861" s="9"/>
    </row>
    <row r="862" ht="14.25" customHeight="1">
      <c r="B862" s="9"/>
      <c r="O862" s="9"/>
    </row>
    <row r="863" ht="14.25" customHeight="1">
      <c r="B863" s="9"/>
      <c r="O863" s="9"/>
    </row>
    <row r="864" ht="14.25" customHeight="1">
      <c r="B864" s="9"/>
      <c r="O864" s="9"/>
    </row>
    <row r="865" ht="14.25" customHeight="1">
      <c r="B865" s="9"/>
      <c r="O865" s="9"/>
    </row>
    <row r="866" ht="14.25" customHeight="1">
      <c r="B866" s="9"/>
      <c r="O866" s="9"/>
    </row>
    <row r="867" ht="14.25" customHeight="1">
      <c r="B867" s="9"/>
      <c r="O867" s="9"/>
    </row>
    <row r="868" ht="14.25" customHeight="1">
      <c r="B868" s="9"/>
      <c r="O868" s="9"/>
    </row>
    <row r="869" ht="14.25" customHeight="1">
      <c r="B869" s="9"/>
      <c r="O869" s="9"/>
    </row>
    <row r="870" ht="14.25" customHeight="1">
      <c r="B870" s="9"/>
      <c r="O870" s="9"/>
    </row>
    <row r="871" ht="14.25" customHeight="1">
      <c r="B871" s="9"/>
      <c r="O871" s="9"/>
    </row>
    <row r="872" ht="14.25" customHeight="1">
      <c r="B872" s="9"/>
      <c r="O872" s="9"/>
    </row>
    <row r="873" ht="14.25" customHeight="1">
      <c r="B873" s="9"/>
      <c r="O873" s="9"/>
    </row>
    <row r="874" ht="14.25" customHeight="1">
      <c r="B874" s="9"/>
      <c r="O874" s="9"/>
    </row>
    <row r="875" ht="14.25" customHeight="1">
      <c r="B875" s="9"/>
      <c r="O875" s="9"/>
    </row>
    <row r="876" ht="14.25" customHeight="1">
      <c r="B876" s="9"/>
      <c r="O876" s="9"/>
    </row>
    <row r="877" ht="14.25" customHeight="1">
      <c r="B877" s="9"/>
      <c r="O877" s="9"/>
    </row>
    <row r="878" ht="14.25" customHeight="1">
      <c r="B878" s="9"/>
      <c r="O878" s="9"/>
    </row>
    <row r="879" ht="14.25" customHeight="1">
      <c r="B879" s="9"/>
      <c r="O879" s="9"/>
    </row>
    <row r="880" ht="14.25" customHeight="1">
      <c r="B880" s="9"/>
      <c r="O880" s="9"/>
    </row>
    <row r="881" ht="14.25" customHeight="1">
      <c r="B881" s="9"/>
      <c r="O881" s="9"/>
    </row>
    <row r="882" ht="14.25" customHeight="1">
      <c r="B882" s="9"/>
      <c r="O882" s="9"/>
    </row>
    <row r="883" ht="14.25" customHeight="1">
      <c r="B883" s="9"/>
      <c r="O883" s="9"/>
    </row>
    <row r="884" ht="14.25" customHeight="1">
      <c r="B884" s="9"/>
      <c r="O884" s="9"/>
    </row>
    <row r="885" ht="14.25" customHeight="1">
      <c r="B885" s="9"/>
      <c r="O885" s="9"/>
    </row>
    <row r="886" ht="14.25" customHeight="1">
      <c r="B886" s="9"/>
      <c r="O886" s="9"/>
    </row>
    <row r="887" ht="14.25" customHeight="1">
      <c r="B887" s="9"/>
      <c r="O887" s="9"/>
    </row>
    <row r="888" ht="14.25" customHeight="1">
      <c r="B888" s="9"/>
      <c r="O888" s="9"/>
    </row>
    <row r="889" ht="14.25" customHeight="1">
      <c r="B889" s="9"/>
      <c r="O889" s="9"/>
    </row>
    <row r="890" ht="14.25" customHeight="1">
      <c r="B890" s="9"/>
      <c r="O890" s="9"/>
    </row>
    <row r="891" ht="14.25" customHeight="1">
      <c r="B891" s="9"/>
      <c r="O891" s="9"/>
    </row>
    <row r="892" ht="14.25" customHeight="1">
      <c r="B892" s="9"/>
      <c r="O892" s="9"/>
    </row>
    <row r="893" ht="14.25" customHeight="1">
      <c r="B893" s="9"/>
      <c r="O893" s="9"/>
    </row>
    <row r="894" ht="14.25" customHeight="1">
      <c r="B894" s="9"/>
      <c r="O894" s="9"/>
    </row>
    <row r="895" ht="14.25" customHeight="1">
      <c r="B895" s="9"/>
      <c r="O895" s="9"/>
    </row>
    <row r="896" ht="14.25" customHeight="1">
      <c r="B896" s="9"/>
      <c r="O896" s="9"/>
    </row>
    <row r="897" ht="14.25" customHeight="1">
      <c r="B897" s="9"/>
      <c r="O897" s="9"/>
    </row>
    <row r="898" ht="14.25" customHeight="1">
      <c r="B898" s="9"/>
      <c r="O898" s="9"/>
    </row>
    <row r="899" ht="14.25" customHeight="1">
      <c r="B899" s="9"/>
      <c r="O899" s="9"/>
    </row>
    <row r="900" ht="14.25" customHeight="1">
      <c r="B900" s="9"/>
      <c r="O900" s="9"/>
    </row>
    <row r="901" ht="14.25" customHeight="1">
      <c r="B901" s="9"/>
      <c r="O901" s="9"/>
    </row>
    <row r="902" ht="14.25" customHeight="1">
      <c r="B902" s="9"/>
      <c r="O902" s="9"/>
    </row>
    <row r="903" ht="14.25" customHeight="1">
      <c r="B903" s="9"/>
      <c r="O903" s="9"/>
    </row>
    <row r="904" ht="14.25" customHeight="1">
      <c r="B904" s="9"/>
      <c r="O904" s="9"/>
    </row>
    <row r="905" ht="14.25" customHeight="1">
      <c r="B905" s="9"/>
      <c r="O905" s="9"/>
    </row>
    <row r="906" ht="14.25" customHeight="1">
      <c r="B906" s="9"/>
      <c r="O906" s="9"/>
    </row>
    <row r="907" ht="14.25" customHeight="1">
      <c r="B907" s="9"/>
      <c r="O907" s="9"/>
    </row>
    <row r="908" ht="14.25" customHeight="1">
      <c r="B908" s="9"/>
      <c r="O908" s="9"/>
    </row>
    <row r="909" ht="14.25" customHeight="1">
      <c r="B909" s="9"/>
      <c r="O909" s="9"/>
    </row>
    <row r="910" ht="14.25" customHeight="1">
      <c r="B910" s="9"/>
      <c r="O910" s="9"/>
    </row>
    <row r="911" ht="14.25" customHeight="1">
      <c r="B911" s="9"/>
      <c r="O911" s="9"/>
    </row>
    <row r="912" ht="14.25" customHeight="1">
      <c r="B912" s="9"/>
      <c r="O912" s="9"/>
    </row>
    <row r="913" ht="14.25" customHeight="1">
      <c r="B913" s="9"/>
      <c r="O913" s="9"/>
    </row>
    <row r="914" ht="14.25" customHeight="1">
      <c r="B914" s="9"/>
      <c r="O914" s="9"/>
    </row>
    <row r="915" ht="14.25" customHeight="1">
      <c r="B915" s="9"/>
      <c r="O915" s="9"/>
    </row>
    <row r="916" ht="14.25" customHeight="1">
      <c r="B916" s="9"/>
      <c r="O916" s="9"/>
    </row>
    <row r="917" ht="14.25" customHeight="1">
      <c r="B917" s="9"/>
      <c r="O917" s="9"/>
    </row>
    <row r="918" ht="14.25" customHeight="1">
      <c r="B918" s="9"/>
      <c r="O918" s="9"/>
    </row>
    <row r="919" ht="14.25" customHeight="1">
      <c r="B919" s="9"/>
      <c r="O919" s="9"/>
    </row>
    <row r="920" ht="14.25" customHeight="1">
      <c r="B920" s="9"/>
      <c r="O920" s="9"/>
    </row>
    <row r="921" ht="14.25" customHeight="1">
      <c r="B921" s="9"/>
      <c r="O921" s="9"/>
    </row>
    <row r="922" ht="14.25" customHeight="1">
      <c r="B922" s="9"/>
      <c r="O922" s="9"/>
    </row>
    <row r="923" ht="14.25" customHeight="1">
      <c r="B923" s="9"/>
      <c r="O923" s="9"/>
    </row>
    <row r="924" ht="14.25" customHeight="1">
      <c r="B924" s="9"/>
      <c r="O924" s="9"/>
    </row>
    <row r="925" ht="14.25" customHeight="1">
      <c r="B925" s="9"/>
      <c r="O925" s="9"/>
    </row>
    <row r="926" ht="14.25" customHeight="1">
      <c r="B926" s="9"/>
      <c r="O926" s="9"/>
    </row>
    <row r="927" ht="14.25" customHeight="1">
      <c r="B927" s="9"/>
      <c r="O927" s="9"/>
    </row>
    <row r="928" ht="14.25" customHeight="1">
      <c r="B928" s="9"/>
      <c r="O928" s="9"/>
    </row>
    <row r="929" ht="14.25" customHeight="1">
      <c r="B929" s="9"/>
      <c r="O929" s="9"/>
    </row>
    <row r="930" ht="14.25" customHeight="1">
      <c r="B930" s="9"/>
      <c r="O930" s="9"/>
    </row>
    <row r="931" ht="14.25" customHeight="1">
      <c r="B931" s="9"/>
      <c r="O931" s="9"/>
    </row>
    <row r="932" ht="14.25" customHeight="1">
      <c r="B932" s="9"/>
      <c r="O932" s="9"/>
    </row>
    <row r="933" ht="14.25" customHeight="1">
      <c r="B933" s="9"/>
      <c r="O933" s="9"/>
    </row>
    <row r="934" ht="14.25" customHeight="1">
      <c r="B934" s="9"/>
      <c r="O934" s="9"/>
    </row>
    <row r="935" ht="14.25" customHeight="1">
      <c r="B935" s="9"/>
      <c r="O935" s="9"/>
    </row>
    <row r="936" ht="14.25" customHeight="1">
      <c r="B936" s="9"/>
      <c r="O936" s="9"/>
    </row>
    <row r="937" ht="14.25" customHeight="1">
      <c r="B937" s="9"/>
      <c r="O937" s="9"/>
    </row>
    <row r="938" ht="14.25" customHeight="1">
      <c r="B938" s="9"/>
      <c r="O938" s="9"/>
    </row>
    <row r="939" ht="14.25" customHeight="1">
      <c r="B939" s="9"/>
      <c r="O939" s="9"/>
    </row>
    <row r="940" ht="14.25" customHeight="1">
      <c r="B940" s="9"/>
      <c r="O940" s="9"/>
    </row>
    <row r="941" ht="14.25" customHeight="1">
      <c r="B941" s="9"/>
      <c r="O941" s="9"/>
    </row>
    <row r="942" ht="14.25" customHeight="1">
      <c r="B942" s="9"/>
      <c r="O942" s="9"/>
    </row>
    <row r="943" ht="14.25" customHeight="1">
      <c r="B943" s="9"/>
      <c r="O943" s="9"/>
    </row>
    <row r="944" ht="14.25" customHeight="1">
      <c r="B944" s="9"/>
      <c r="O944" s="9"/>
    </row>
    <row r="945" ht="14.25" customHeight="1">
      <c r="B945" s="9"/>
      <c r="O945" s="9"/>
    </row>
    <row r="946" ht="14.25" customHeight="1">
      <c r="B946" s="9"/>
      <c r="O946" s="9"/>
    </row>
    <row r="947" ht="14.25" customHeight="1">
      <c r="B947" s="9"/>
      <c r="O947" s="9"/>
    </row>
    <row r="948" ht="14.25" customHeight="1">
      <c r="B948" s="9"/>
      <c r="O948" s="9"/>
    </row>
    <row r="949" ht="14.25" customHeight="1">
      <c r="B949" s="9"/>
      <c r="O949" s="9"/>
    </row>
    <row r="950" ht="14.25" customHeight="1">
      <c r="B950" s="9"/>
      <c r="O950" s="9"/>
    </row>
    <row r="951" ht="14.25" customHeight="1">
      <c r="B951" s="9"/>
      <c r="O951" s="9"/>
    </row>
    <row r="952" ht="14.25" customHeight="1">
      <c r="B952" s="9"/>
      <c r="O952" s="9"/>
    </row>
    <row r="953" ht="14.25" customHeight="1">
      <c r="B953" s="9"/>
      <c r="O953" s="9"/>
    </row>
    <row r="954" ht="14.25" customHeight="1">
      <c r="B954" s="9"/>
      <c r="O954" s="9"/>
    </row>
    <row r="955" ht="14.25" customHeight="1">
      <c r="B955" s="9"/>
      <c r="O955" s="9"/>
    </row>
    <row r="956" ht="14.25" customHeight="1">
      <c r="B956" s="9"/>
      <c r="O956" s="9"/>
    </row>
    <row r="957" ht="14.25" customHeight="1">
      <c r="B957" s="9"/>
      <c r="O957" s="9"/>
    </row>
    <row r="958" ht="14.25" customHeight="1">
      <c r="B958" s="9"/>
      <c r="O958" s="9"/>
    </row>
    <row r="959" ht="14.25" customHeight="1">
      <c r="B959" s="9"/>
      <c r="O959" s="9"/>
    </row>
    <row r="960" ht="14.25" customHeight="1">
      <c r="B960" s="9"/>
      <c r="O960" s="9"/>
    </row>
    <row r="961" ht="14.25" customHeight="1">
      <c r="B961" s="9"/>
      <c r="O961" s="9"/>
    </row>
    <row r="962" ht="14.25" customHeight="1">
      <c r="B962" s="9"/>
      <c r="O962" s="9"/>
    </row>
    <row r="963" ht="14.25" customHeight="1">
      <c r="B963" s="9"/>
      <c r="O963" s="9"/>
    </row>
    <row r="964" ht="14.25" customHeight="1">
      <c r="B964" s="9"/>
      <c r="O964" s="9"/>
    </row>
    <row r="965" ht="14.25" customHeight="1">
      <c r="B965" s="9"/>
      <c r="O965" s="9"/>
    </row>
    <row r="966" ht="14.25" customHeight="1">
      <c r="B966" s="9"/>
      <c r="O966" s="9"/>
    </row>
    <row r="967" ht="14.25" customHeight="1">
      <c r="B967" s="9"/>
      <c r="O967" s="9"/>
    </row>
    <row r="968" ht="14.25" customHeight="1">
      <c r="B968" s="9"/>
      <c r="O968" s="9"/>
    </row>
    <row r="969" ht="14.25" customHeight="1">
      <c r="B969" s="9"/>
      <c r="O969" s="9"/>
    </row>
    <row r="970" ht="14.25" customHeight="1">
      <c r="B970" s="9"/>
      <c r="O970" s="9"/>
    </row>
    <row r="971" ht="14.25" customHeight="1">
      <c r="B971" s="9"/>
      <c r="O971" s="9"/>
    </row>
    <row r="972" ht="14.25" customHeight="1">
      <c r="B972" s="9"/>
      <c r="O972" s="9"/>
    </row>
    <row r="973" ht="14.25" customHeight="1">
      <c r="B973" s="9"/>
      <c r="O973" s="9"/>
    </row>
    <row r="974" ht="14.25" customHeight="1">
      <c r="B974" s="9"/>
      <c r="O974" s="9"/>
    </row>
    <row r="975" ht="14.25" customHeight="1">
      <c r="B975" s="9"/>
      <c r="O975" s="9"/>
    </row>
    <row r="976" ht="14.25" customHeight="1">
      <c r="B976" s="9"/>
      <c r="O976" s="9"/>
    </row>
    <row r="977" ht="14.25" customHeight="1">
      <c r="B977" s="9"/>
      <c r="O977" s="9"/>
    </row>
    <row r="978" ht="14.25" customHeight="1">
      <c r="B978" s="9"/>
      <c r="O978" s="9"/>
    </row>
    <row r="979" ht="14.25" customHeight="1">
      <c r="B979" s="9"/>
      <c r="O979" s="9"/>
    </row>
    <row r="980" ht="14.25" customHeight="1">
      <c r="B980" s="9"/>
      <c r="O980" s="9"/>
    </row>
    <row r="981" ht="14.25" customHeight="1">
      <c r="B981" s="9"/>
      <c r="O981" s="9"/>
    </row>
    <row r="982" ht="14.25" customHeight="1">
      <c r="B982" s="9"/>
      <c r="O982" s="9"/>
    </row>
    <row r="983" ht="14.25" customHeight="1">
      <c r="B983" s="9"/>
      <c r="O983" s="9"/>
    </row>
    <row r="984" ht="14.25" customHeight="1">
      <c r="B984" s="9"/>
      <c r="O984" s="9"/>
    </row>
    <row r="985" ht="14.25" customHeight="1">
      <c r="B985" s="9"/>
      <c r="O985" s="9"/>
    </row>
    <row r="986" ht="14.25" customHeight="1">
      <c r="B986" s="9"/>
      <c r="O986" s="9"/>
    </row>
    <row r="987" ht="14.25" customHeight="1">
      <c r="B987" s="9"/>
      <c r="O987" s="9"/>
    </row>
    <row r="988" ht="14.25" customHeight="1">
      <c r="B988" s="9"/>
      <c r="O988" s="9"/>
    </row>
    <row r="989" ht="14.25" customHeight="1">
      <c r="B989" s="9"/>
      <c r="O989" s="9"/>
    </row>
    <row r="990" ht="14.25" customHeight="1">
      <c r="B990" s="9"/>
      <c r="O990" s="9"/>
    </row>
    <row r="991" ht="14.25" customHeight="1">
      <c r="B991" s="9"/>
      <c r="O991" s="9"/>
    </row>
    <row r="992" ht="14.25" customHeight="1">
      <c r="B992" s="9"/>
      <c r="O992" s="9"/>
    </row>
    <row r="993" ht="14.25" customHeight="1">
      <c r="B993" s="9"/>
      <c r="O993" s="9"/>
    </row>
    <row r="994" ht="14.25" customHeight="1">
      <c r="B994" s="9"/>
      <c r="O994" s="9"/>
    </row>
    <row r="995" ht="14.25" customHeight="1">
      <c r="B995" s="9"/>
      <c r="O995" s="9"/>
    </row>
    <row r="996" ht="14.25" customHeight="1">
      <c r="B996" s="9"/>
      <c r="O996" s="9"/>
    </row>
    <row r="997" ht="14.25" customHeight="1">
      <c r="B997" s="9"/>
      <c r="O997" s="9"/>
    </row>
    <row r="998" ht="14.25" customHeight="1">
      <c r="B998" s="9"/>
      <c r="O998" s="9"/>
    </row>
    <row r="999" ht="14.25" customHeight="1">
      <c r="B999" s="9"/>
      <c r="O999" s="9"/>
    </row>
    <row r="1000" ht="14.25" customHeight="1">
      <c r="B1000" s="9"/>
      <c r="O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